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D:\Documents\La Salle\Rendición de Cuentas\2026\"/>
    </mc:Choice>
  </mc:AlternateContent>
  <xr:revisionPtr revIDLastSave="0" documentId="8_{1BA9E8DB-2F5B-4812-811C-581D7A3296DB}"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E16" i="4" l="1"/>
  <c r="B16" i="4"/>
  <c r="C16" i="4"/>
  <c r="C19" i="4"/>
  <c r="D17" i="4"/>
  <c r="C17" i="4"/>
  <c r="B17" i="4"/>
  <c r="D16" i="4"/>
  <c r="C18" i="4"/>
  <c r="E18" i="4"/>
  <c r="D19" i="4"/>
  <c r="C40" i="4"/>
  <c r="D49" i="4"/>
  <c r="B19" i="4"/>
  <c r="D78" i="4"/>
  <c r="D57" i="4"/>
  <c r="D68" i="4"/>
  <c r="B20" i="4"/>
  <c r="E17" i="4"/>
  <c r="B21" i="4"/>
  <c r="E21" i="4"/>
  <c r="D33" i="4"/>
  <c r="B61" i="4"/>
  <c r="D21" i="4"/>
  <c r="B18" i="4"/>
  <c r="D18" i="4"/>
  <c r="C22" i="4"/>
  <c r="B22" i="4"/>
  <c r="E58" i="4"/>
  <c r="C45" i="4"/>
  <c r="E22" i="4"/>
  <c r="D41" i="4"/>
  <c r="C70" i="4"/>
  <c r="C31" i="4"/>
  <c r="D40" i="4"/>
  <c r="E78" i="4"/>
  <c r="B54" i="4"/>
  <c r="D42" i="4"/>
  <c r="D22" i="4"/>
  <c r="E33" i="4"/>
  <c r="E19" i="4"/>
  <c r="D75" i="4"/>
  <c r="D39" i="4"/>
  <c r="B28" i="4"/>
  <c r="B30" i="4"/>
  <c r="D28" i="4"/>
  <c r="B34" i="4"/>
  <c r="D62" i="4"/>
  <c r="C71" i="4"/>
  <c r="D67" i="4"/>
  <c r="E27" i="4"/>
  <c r="E62" i="4"/>
  <c r="D54" i="4"/>
  <c r="E23" i="4"/>
  <c r="B48" i="4"/>
  <c r="B39" i="4"/>
  <c r="D72" i="4"/>
  <c r="B59" i="4"/>
  <c r="D74" i="4"/>
  <c r="C56" i="4"/>
  <c r="C48" i="4"/>
  <c r="E71" i="4"/>
  <c r="E46" i="4"/>
  <c r="B55" i="4"/>
  <c r="D30" i="4"/>
  <c r="B37" i="4"/>
  <c r="C23" i="4"/>
  <c r="B45" i="4"/>
  <c r="D63" i="4"/>
  <c r="B53" i="4"/>
  <c r="C36" i="4"/>
  <c r="B41" i="4"/>
  <c r="E36" i="4"/>
  <c r="B32" i="4"/>
  <c r="C55" i="4"/>
  <c r="C42" i="4"/>
  <c r="B23" i="4"/>
  <c r="B77" i="4"/>
  <c r="C20" i="4"/>
  <c r="E20" i="4"/>
  <c r="D20" i="4"/>
  <c r="D71" i="4"/>
  <c r="B56" i="4"/>
  <c r="D34" i="4"/>
  <c r="E48" i="4"/>
  <c r="C32" i="4"/>
  <c r="C34" i="4"/>
  <c r="C46" i="4"/>
  <c r="B65" i="4"/>
  <c r="B62" i="4"/>
  <c r="C24" i="4"/>
  <c r="E26" i="4"/>
  <c r="C38" i="4"/>
  <c r="C28" i="4"/>
  <c r="D46" i="4"/>
  <c r="E35" i="4"/>
  <c r="D58" i="4"/>
  <c r="E61" i="4"/>
  <c r="D38" i="4"/>
  <c r="D73" i="4"/>
  <c r="E24" i="4"/>
  <c r="C21" i="4"/>
  <c r="D23" i="4"/>
  <c r="D24" i="4"/>
  <c r="B57" i="4"/>
  <c r="D25" i="4"/>
  <c r="E41" i="4"/>
  <c r="D64" i="4"/>
  <c r="C39" i="4"/>
  <c r="C64" i="4"/>
  <c r="B35" i="4"/>
  <c r="B70" i="4"/>
  <c r="E54" i="4"/>
  <c r="E38" i="4"/>
  <c r="B24" i="4"/>
  <c r="C33" i="4"/>
  <c r="E44" i="4"/>
  <c r="C30" i="4"/>
  <c r="E31" i="4"/>
  <c r="E25" i="4"/>
  <c r="E59" i="4"/>
  <c r="E45" i="4"/>
  <c r="C73" i="4"/>
  <c r="D37" i="4"/>
  <c r="E67" i="4"/>
  <c r="C65" i="4"/>
  <c r="E73" i="4"/>
  <c r="C59" i="4"/>
  <c r="E74" i="4"/>
  <c r="C75" i="4"/>
  <c r="D70" i="4"/>
  <c r="B33" i="4"/>
  <c r="B40" i="4"/>
  <c r="B68" i="4"/>
  <c r="B44" i="4"/>
  <c r="D55" i="4"/>
  <c r="E40" i="4"/>
  <c r="D56" i="4"/>
  <c r="B49" i="4"/>
  <c r="C68" i="4"/>
  <c r="E72" i="4"/>
  <c r="B27" i="4"/>
  <c r="B42" i="4"/>
  <c r="D61" i="4"/>
  <c r="E70" i="4"/>
  <c r="E53" i="4"/>
  <c r="C58" i="4"/>
  <c r="C72" i="4"/>
  <c r="D52" i="4"/>
  <c r="D47" i="4"/>
  <c r="C52" i="4"/>
  <c r="B78" i="4"/>
  <c r="C41" i="4"/>
  <c r="B64" i="4"/>
  <c r="E68" i="4"/>
  <c r="B52" i="4"/>
  <c r="B46" i="4"/>
  <c r="E75" i="4"/>
  <c r="E30" i="4"/>
  <c r="C37" i="4"/>
  <c r="C63" i="4"/>
  <c r="D77" i="4"/>
  <c r="E66" i="4"/>
  <c r="D35" i="4"/>
  <c r="C66" i="4"/>
  <c r="C44" i="4"/>
  <c r="E77" i="4"/>
  <c r="B71" i="4"/>
  <c r="C78" i="4"/>
  <c r="D43" i="4"/>
  <c r="C60" i="4"/>
  <c r="B43" i="4"/>
  <c r="D59" i="4"/>
  <c r="E56" i="4"/>
  <c r="C54" i="4"/>
  <c r="D76" i="4"/>
  <c r="D31" i="4"/>
  <c r="B25" i="4"/>
  <c r="D60" i="4"/>
  <c r="E28" i="4"/>
  <c r="C26" i="4"/>
  <c r="E69" i="4"/>
  <c r="D45" i="4"/>
  <c r="C51" i="4"/>
  <c r="B58" i="4"/>
  <c r="B51" i="4"/>
  <c r="D48" i="4"/>
  <c r="C76" i="4"/>
  <c r="C43" i="4"/>
  <c r="E43" i="4"/>
  <c r="B75" i="4"/>
  <c r="E34" i="4"/>
  <c r="D26" i="4"/>
  <c r="E50" i="4"/>
  <c r="C53" i="4"/>
  <c r="E47" i="4"/>
  <c r="C47" i="4"/>
  <c r="D29" i="4"/>
  <c r="E52" i="4"/>
  <c r="B69" i="4"/>
  <c r="C29" i="4"/>
  <c r="B50" i="4"/>
  <c r="D51" i="4"/>
  <c r="D66" i="4"/>
  <c r="C27" i="4"/>
  <c r="C50" i="4"/>
  <c r="B38" i="4"/>
  <c r="B76" i="4"/>
  <c r="D69" i="4"/>
  <c r="C67" i="4"/>
  <c r="E65" i="4"/>
  <c r="E51" i="4"/>
  <c r="B60" i="4"/>
  <c r="B66" i="4"/>
  <c r="E42" i="4"/>
  <c r="B74" i="4"/>
  <c r="E63" i="4"/>
  <c r="C62" i="4"/>
  <c r="E49" i="4"/>
  <c r="C35" i="4"/>
  <c r="B29" i="4"/>
  <c r="C74" i="4"/>
  <c r="B63" i="4"/>
  <c r="D53" i="4"/>
  <c r="E76" i="4"/>
  <c r="D32" i="4"/>
  <c r="B36" i="4"/>
  <c r="C61" i="4"/>
  <c r="E57" i="4"/>
  <c r="B72" i="4"/>
  <c r="E55" i="4"/>
  <c r="C25" i="4"/>
  <c r="E32" i="4"/>
  <c r="B47" i="4"/>
  <c r="E39" i="4"/>
  <c r="D44" i="4"/>
  <c r="C69" i="4"/>
  <c r="D50" i="4"/>
  <c r="E60" i="4"/>
  <c r="E37" i="4"/>
  <c r="B26" i="4"/>
  <c r="D36" i="4"/>
  <c r="C49" i="4"/>
  <c r="B67" i="4"/>
  <c r="D65" i="4"/>
  <c r="C57" i="4"/>
  <c r="E64" i="4"/>
  <c r="B31" i="4"/>
  <c r="E29" i="4"/>
  <c r="D27" i="4"/>
  <c r="C77" i="4"/>
  <c r="B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<sst xmlns="http://schemas.openxmlformats.org/spreadsheetml/2006/main" count="465" uniqueCount="302">
  <si>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</si>
  <si>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</si>
  <si>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</si>
  <si>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</si>
  <si>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</si>
  <si>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</si>
  <si>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</si>
  <si>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</si>
  <si>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</si>
  <si>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</si>
  <si>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</si>
  <si>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</si>
  <si>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</si>
  <si>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</si>
  <si>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</si>
  <si>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</si>
  <si>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</si>
  <si>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</si>
  <si>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</si>
  <si>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</si>
  <si>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</si>
  <si>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</si>
  <si>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</si>
  <si>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</si>
  <si>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</si>
  <si>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</si>
  <si>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</si>
  <si>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</si>
  <si>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</si>
  <si>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</si>
  <si>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</si>
  <si>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</si>
  <si>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</si>
  <si>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</si>
  <si>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</si>
  <si>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</si>
  <si>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</si>
  <si>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</si>
  <si>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</si>
  <si>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</si>
  <si>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</si>
  <si>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</si>
  <si>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</si>
  <si>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</si>
  <si>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</si>
  <si>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</si>
  <si>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</si>
  <si>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</si>
  <si>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</si>
  <si>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</si>
  <si>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</si>
  <si>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</si>
  <si>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</si>
  <si>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</si>
  <si>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</si>
  <si>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</si>
  <si>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</si>
  <si>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</si>
  <si>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</si>
  <si>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</si>
  <si>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</si>
  <si>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</si>
  <si>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</si>
  <si>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</si>
  <si>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</si>
  <si>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</si>
  <si>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</si>
  <si>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</si>
  <si>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</si>
  <si>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</si>
  <si>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</si>
  <si>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</si>
  <si>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</si>
  <si>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</si>
  <si>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</si>
  <si>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</si>
  <si>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</si>
  <si>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</si>
  <si>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</si>
  <si>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</si>
  <si>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</si>
  <si>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</si>
  <si>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</si>
  <si>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</si>
  <si>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</si>
  <si>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</si>
  <si>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</si>
  <si>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</si>
  <si>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</si>
  <si>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</si>
  <si>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</si>
  <si>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</si>
  <si>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</si>
  <si>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</si>
  <si>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</si>
  <si>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</si>
  <si>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</si>
  <si>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</si>
  <si>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</si>
  <si>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</si>
  <si>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</si>
  <si>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</si>
  <si>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</si>
  <si>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</si>
  <si>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</si>
  <si>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</si>
  <si>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</si>
  <si>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</si>
  <si>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</si>
  <si>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</si>
  <si>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</si>
  <si>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</si>
  <si>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</si>
  <si>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</si>
  <si>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</si>
  <si>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</si>
  <si>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</si>
  <si>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</si>
  <si>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</si>
  <si>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</si>
  <si>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</si>
  <si>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</si>
  <si>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</si>
  <si>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</si>
  <si>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</si>
  <si>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</si>
  <si>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</si>
  <si>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</si>
  <si>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</si>
  <si>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</si>
  <si>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</si>
  <si>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</si>
  <si>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</si>
  <si>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</si>
  <si>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</si>
  <si>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</si>
  <si>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</si>
  <si>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</si>
  <si>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</si>
  <si>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</si>
  <si>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</si>
  <si>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</si>
  <si>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</si>
  <si>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</si>
  <si>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</si>
  <si>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</si>
  <si>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</si>
  <si>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</si>
  <si>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</si>
  <si>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</si>
  <si>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</si>
  <si>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</si>
  <si>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</si>
  <si>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</si>
  <si>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</si>
  <si>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</si>
  <si>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</si>
  <si>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</si>
  <si>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</si>
  <si>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</si>
  <si>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</si>
  <si>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</si>
  <si>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</si>
  <si>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</si>
  <si>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</si>
  <si>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</si>
  <si>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</si>
  <si>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</si>
  <si>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</si>
  <si>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</si>
  <si>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</si>
  <si>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</si>
  <si>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</si>
  <si>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</si>
  <si>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</si>
  <si>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</si>
  <si>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</si>
  <si>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</si>
  <si>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</si>
  <si>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</si>
  <si>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</si>
  <si>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</si>
  <si>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</si>
  <si>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</si>
  <si>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</si>
  <si>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</si>
  <si>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</si>
  <si>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</si>
  <si>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</si>
  <si>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</si>
  <si>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</si>
  <si>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</si>
  <si>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</si>
  <si>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</si>
  <si>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</si>
  <si>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</si>
  <si>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</si>
  <si>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</si>
  <si>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</si>
  <si>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</si>
  <si>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</si>
  <si>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</si>
  <si>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</si>
  <si>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</si>
  <si>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</si>
  <si>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</si>
  <si>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</si>
  <si>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</si>
  <si>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</si>
  <si>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</si>
  <si>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</si>
  <si>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</si>
  <si>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</si>
  <si>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</si>
  <si>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</si>
  <si>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</si>
  <si>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</si>
  <si>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</si>
  <si>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</si>
  <si>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</si>
  <si>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</si>
  <si>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</si>
  <si>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</si>
  <si>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</si>
  <si>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</si>
  <si>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</si>
  <si>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 xml:space="preserve">Ocaña </t>
  </si>
  <si>
    <t>Enero 30 de 2026</t>
  </si>
  <si>
    <t xml:space="preserve">Institución Educativa La Salle </t>
  </si>
  <si>
    <t>Dora Astrid López Meneses</t>
  </si>
  <si>
    <t>La institución educativa promovió espacios permanentes de diálogo y trabajo colaborativo, en los cuales se socializó información relacionada con la rendición de cuentas de la gestión directiva, académica, administrativa y comunitaria, garantizando la participación de los diferentes estamentos de la comunidad educativa.</t>
  </si>
  <si>
    <t>Se realizaron procesos de rendición de cuentas de manera clara y oportuna, en los que se presentó a la comunidad educativa información sobre la gestión institucional, el cumplimiento de metas, el uso de recursos y los resultados académicos y administrativos alcanzados durante la vigencia.</t>
  </si>
  <si>
    <t>Se conformó un equipo de trabajo liderado por la Rectoría, con el acompañamiento del Consejo Directivo, Consejo Académico y personal administrativo, quienes participaron activamente en la planeación, ejecución y evaluación del proceso de rendición de cuentas institucional.</t>
  </si>
  <si>
    <t>La institución elaboró y documentó informes detallados de la gestión institucional, los cuales incluyen información académica, administrativa, financiera y de convivencia escolar. Estos informes sirvieron como insumo para la rendición de cuentas y para la toma de decisiones institucionales.</t>
  </si>
  <si>
    <t>La institución educativa estableció y ejecutó un cronograma de actividades para la vigencia 2025, el cual permitió planificar, organizar y desarrollar de manera oportuna los procesos académicos, administrativos y de rendición de cuentas. Dicho cronograma fue socializado con la comunidad educativa, cumplido en los tiempos establecidos y ajustado cuando fue necesario, garantizando el adecuado seguimiento y cumplimiento de las actividades programadas.</t>
  </si>
  <si>
    <t>Cada actividad programada contó con responsables claramente definidos, encabezados por la Rectoría y apoyados por los coordinadores de sede, docentes, orientador escolar y personal administrativo, según la naturaleza de la actividad. Esta asignación de responsabilidades permitió una ejecución organizada, el adecuado seguimiento de las acciones y el cumplimiento oportuno de las metas establecidas para la vigencia 2025.</t>
  </si>
  <si>
    <t>Para el desarrollo de las actividades programadas se dispuso de los recursos humanos, físicos, tecnológicos y financieros necesarios, tales como directivos, docentes y personal de apoyo; espacios físicos institucionales; equipos tecnológicos y material didáctico; así como los recursos económicos asignados, garantizando la adecuada ejecución de las actividades y el cumplimiento de los objetivos establecidos para la vigencia 2025.</t>
  </si>
  <si>
    <t>Las metas institucionales se asociaron al Plan de Mejoramiento Institucional (PMI), permitiendo coherencia entre la planeación, la ejecución de las acciones y el seguimiento a los procesos institucionales.</t>
  </si>
  <si>
    <t>La institución avanzó en la estandarización de los formatos internos, unificando criterios para el registro, seguimiento y control de los procesos académicos, administrativos y de gestión, garantizando claridad, organización y mejora en la documentación institucional.</t>
  </si>
  <si>
    <t>La institución cuenta con una estrategia definida, estructurada y organizada para la rendición de cuentas, la cual contempla una estructura clara para la entrega de la información, incluyendo la planeación de actividades, recolección y sistematización de datos, elaboración de informes, socialización de resultados y seguimiento a las acciones de mejora, garantizando transparencia y participación de la comunidad educativa.</t>
  </si>
  <si>
    <t>Sí, la institución cuenta con un instrumento de evaluación, el cual se aplicó a través de un formulario de Google, accesible mediante código QR, facilitando la participación y la recolección de información para el proceso de rendición de cuentas.</t>
  </si>
  <si>
    <t>La socialización del diagnóstico se realizó únicamente con el equipo directivo, permitiendo el análisis de la información y la toma de decisiones para el fortalecimiento de los procesos institucionales.</t>
  </si>
  <si>
    <t xml:space="preserve">Se ejecutó el plan para la organizació de Rendicuentas y se proyectó a los encargados cada una de las asignaciones para lograr una audiencia organizada y clara para los asistentes. Se establecieron los objetivos, actividades y espacios que se van a usar. </t>
  </si>
  <si>
    <t>La institución elaboró el informe de gestión, en el cual se presentaron de manera clara y organizada los resultados alcanzados durante la vigencia, evidenciando el cumplimiento de las actividades programadas y el uso adecuado de los recursos. Así mismo, se establecieron proyecciones y metas orientadas al fortalecimiento de los procesos directivos, académicos y administrativos. Este informe sirvió como insumo para la toma de decisiones y la formulación de acciones de mejora, promoviendo la mejora continua del servicio educativo y la transparencia institucional.</t>
  </si>
  <si>
    <t>Sí, los interlocutores fueron debidamente clasificados de acuerdo con los diferentes estamentos de la comunidad educativa, tales como directivos, docentes, estudiantes, padres de familia y personal administrativo, lo que permitió una comunicación organizada y efectiva durante el proceso de rendición de cuentas.</t>
  </si>
  <si>
    <t>Sí, se formularon objetivos, metas e indicadores, los cuales permitieron orientar la gestión institucional, realizar seguimiento a las acciones desarrolladas y evaluar el cumplimiento de los resultados durante la vigencia.</t>
  </si>
  <si>
    <t>Se definieron acciones claras y específicas para cada una de las etapas del proceso de gestión, incluyendo la planeación, ejecución, seguimiento y evaluación. Estas acciones permitieron organizar las actividades, asignar responsabilidades, establecer tiempos y realizar el control correspondiente, garantizando el cumplimiento de los objetivos propuestos y el fortalecimiento de los procesos institucionales durante la vigencia.</t>
  </si>
  <si>
    <t>La institución contó con un presupuesto definido para el desarrollo de las actividades programadas, el cual fue planificado y ejecutado de manera responsable, permitiendo el cumplimiento de las acciones establecidas y el adecuado funcionamiento de los procesos institucionales durante la vigencia.</t>
  </si>
  <si>
    <t>Sí, la institución estableció un cronograma de actividades, el cual orientó la planeación, ejecución y seguimiento de los procesos institucionales, garantizando el cumplimiento oportuno de las acciones programadas durante la vigencia.</t>
  </si>
  <si>
    <t>La institución utilizó canales virtuales para complementar el diálogo, apoyándose en medios locales de comunicación y en las redes sociales institucionales, lo que permitió ampliar la difusión de la información y fortalecer la comunicación con la comunidad educativa.</t>
  </si>
  <si>
    <t>La institución definió de manera clara los roles y responsabilidades de los actores involucrados en cada actividad, lo que permitió una adecuada organización, ejecución y seguimiento de los procesos institucionales durante la vigencia.</t>
  </si>
  <si>
    <t>La institución definió el componente de comunicaciones como parte fundamental del proceso de gestión y rendición de cuentas, estableciendo los canales, medios y responsables para la difusión oportuna de la información, garantizando claridad, participación y acceso de la comunidad educativa a los contenidos institucionales.</t>
  </si>
  <si>
    <t>La institución presentó de manera clara la información presupuestal, detallando la asignación, ejecución y uso de los recursos, garantizando transparencia y permitiendo el seguimiento y control de la gestión institucional durante la vigencia.</t>
  </si>
  <si>
    <t>Sí, la información fue preparada con base en los temas de interés de la comunidad educativa, teniendo en cuenta sus necesidades y expectativas, lo que permitió una socialización pertinente y una mayor participación en el proceso de rendición de cuentas.</t>
  </si>
  <si>
    <t>Sí, la información fue preparada con base en el Plan de Mejoramiento Institucional (PMI), incorporando indicadores de gestión que permitieron medir el avance, el cumplimiento de las metas y los resultados de los procesos institucionales durante la vigencia.</t>
  </si>
  <si>
    <t>Sí, en el informe de gestión se presentó el informe correspondiente y la relación de contratos, detallando la ejecución y el uso de los recursos, garantizando transparencia y cumplimiento de la normatividad vigente.</t>
  </si>
  <si>
    <t>La institución implementó y fortaleció la gestión de las PQRS, garantizando la recepción, atención, seguimiento y respuesta oportuna a las quejas, preguntas y reclamos presentados por la comunidad educativa, contribuyendo al mejoramiento continuo de los procesos institucionales.</t>
  </si>
  <si>
    <t>Sí, el informe de gestión fue publicado con al menos quince (15) días de anticipación, garantizando el acceso oportuno a la información por parte de la comunidad educativa y facilitando su análisis previo al proceso de rendición de cuentas.</t>
  </si>
  <si>
    <t>La institución realizó la actualización oportuna de la información en la página de Nejambe, asegurando la publicación de datos relevantes, informes y contenidos institucionales, con el fin de garantizar transparencia y acceso a la información por parte de la comunidad educativa.</t>
  </si>
  <si>
    <t>Sí, se actualizaron los canales digitales de información institucional y en ellos se publicó la información correspondiente al proceso de rendición de cuentas, garantizando acceso oportuno, transparencia y comunicación efectiva con la comunidad educativa.</t>
  </si>
  <si>
    <t>Sí, se realizó la difusión masiva de los informes a través de las redes sociales institucionales, la página web y los grupos de WhatsApp, garantizando la amplia divulgación de la información y el acceso oportuno de la comunidad educativa al proceso de rendición de cuentas.</t>
  </si>
  <si>
    <t>Sí, en el proceso de rendición de cuentas se involucró a todos los grupos de valor de la comunidad educativa, promoviendo la participación activa de directivos, docentes, estudiantes, padres de familia y personal administrativo.</t>
  </si>
  <si>
    <t>La institución definió espacios de diálogo para todos los grupos de la comunidad educativa, garantizando la participación, el intercambio de ideas y la retroalimentación durante el proceso de rendición de cuentas.</t>
  </si>
  <si>
    <t>La institución definió la metodología del proceso de rendición de cuentas mediante la publicación del documento “Estrategia de Rendición de Cuentas Institucional”, el cual orientó la planeación, ejecución y seguimiento de las actividades, garantizando un proceso organizado y transparente.</t>
  </si>
  <si>
    <t>Sí, la convocatoria a la audiencia pública de rendición de cuentas se realizó con treinta (30) días de anticipación, garantizando la participación informada de la comunidad educativa y el cumplimiento de los lineamientos establecidos.</t>
  </si>
  <si>
    <t>Sí, todos los miembros de la comunidad educativa conocían la fecha, la hora y el lugar de realización de la audiencia de rendición de cuentas, gracias a la difusión oportuna de la información a través de los canales institucionales.</t>
  </si>
  <si>
    <t>Sí, la convocatoria se realizó a través de medios locales de comunicación, redes sociales institucionales y estados de WhatsApp y cartelera informativa  garantizando una amplia difusión y la participación de la comunidad educativa en el proceso de rendición de cuentas.</t>
  </si>
  <si>
    <t>Sí, se realizaron reuniones preparatorias con el equipo directivo y los responsables de los procesos, con el fin de organizar, planear y articular las acciones previas a la audiencia de rendición de cuentas.</t>
  </si>
  <si>
    <t>Sí, la convocatoria se realizó a través de medios de comunicación locales, redes sociales institucionales (Facebook, Instagram y TikTok), WhatsApp y la página web institucional, garantizando una amplia difusión y el acceso oportuno a la información por parte de la comunidad educativa.</t>
  </si>
  <si>
    <t>Sí, la audiencia de rendición de cuentas se realizó en el mes de febrero, antes del último día del mes, dando cumplimiento a lo establecido en la normatividad vigente.</t>
  </si>
  <si>
    <t>En la audiencia pública se garantizó el acceso a la información a tratar mediante la publicación previa del informe de gestión en las redes sociales institucionales, la página web, los medios de comunicación del colegio y medios de comunicación locales, permitiendo a la comunidad educativa conocer oportunamente los contenidos del proceso de rendición de cuentas.</t>
  </si>
  <si>
    <t>Se implementaron las tecnologías de la información y la comunicación como estrategias que permitieron a todos los participantes acceder de manera oportuna a los informes, a los instrumentos de evaluación y a los mecanismos para la recepción de preguntas, quejas, sugerencias, reclamos, dudas e inquietudes presentadas con ocasión del proceso de rendición de cuentas.</t>
  </si>
  <si>
    <t>La audiencia pública de rendición de cuentas se realizó conforme al manual de la estrategia de rendición de cuentas, siguiendo la organización previamente establecida y conocida por el equipo de trabajo, lo que permitió el desarrollo adecuado de la actividad y el logro exitoso de sus objetivos.</t>
  </si>
  <si>
    <t>La comunidad escolar fue informada con diez (10) días de anticipación sobre el proceso para la presentación de preguntas, sugerencias, solicitudes, dudas e inquietudes relacionadas con la ejecución de la audiencia pública de rendición de cuentas, garantizando la participación informada de los diferentes estamentos de la comunidad educativa.</t>
  </si>
  <si>
    <t>Cada una de las respuestas recibidas a través del formulario previamente difundido fue analizada y atendida durante el desarrollo de la audiencia pública de rendición de cuentas, garantizando la respuesta oportuna a las inquietudes planteadas por la comunidad educativa.</t>
  </si>
  <si>
    <t>Se otorgaron espacios de participación a toda la comunidad educativa y, de igual manera, se vinculó a los ciudadanos en general y a los diferentes grupos de interés, promoviendo un proceso de rendición de cuentas participativo, incluyente y transparente.</t>
  </si>
  <si>
    <t>Se realizaron eventos de diálogo para la rendición de cuentas con temas específicos y generales previamente definidos, garantizando la intervención de la comunidad educativa, la ciudadanía y los grupos de valor convocados, a partir de la evaluación de la gestión y los resultados obtenidos.</t>
  </si>
  <si>
    <t>Se registró la asistencia de los participantes mediante listados de control, garantizando el seguimiento a la afluencia de los invitados al evento programado.</t>
  </si>
  <si>
    <t>Se conserva un archivo con el registro de los resultados obtenidos a partir de la evaluación y las respuestas a las preguntas, solicitudes e inquietudes relacionadas con el proceso de rendición de cuentas.</t>
  </si>
  <si>
    <t>Quince (15) días después de la audiencia pública de rendición de cuentas, se publicó el informe ejecutivo junto con las respectivas evidencias en la plataforma Enhamble, garantizando el acceso y la consulta de la información por parte de la comunidad educativa.</t>
  </si>
  <si>
    <t>Durante la vigencia anterior se leyeron las felicitaciones recibidas en relación con la rendición de cuentas; no se presentaron preguntas adicionales, por lo cual no fue necesario realizar respuestas por escrito ni adelantar otros procedimientos al respecto.</t>
  </si>
  <si>
    <t>Se aplicó la evaluación de la estrategia de rendición de cuentas al finalizar el proceso correspondiente al año inmediatamente anterior, mediante un formulario de Google difundido a través de un código QR, lo que facilitó el acceso y la participación de todos los invitados en este instrumento de evaluación.</t>
  </si>
  <si>
    <t>Las evaluaciones realizadas fueron analizadas durante los espacios de diálogo, permitiendo identificar fortalezas y oportunidades de mejora para futuras rendiciones de cuentas. A partir de estos resultados, se establecieron estrategias para el uso adecuado de la información, la cual fue socializada de manera verbal y mediante recursos audiovisuales, facilitando su comprensión por parte de los participantes.</t>
  </si>
  <si>
    <t>Sí, los resultados de la rendición de cuentas fueron enviados para su publicación en la plataforma Enjambre; sin embargo, no se realizó su difusión a los grupos de valor institucionales a través de los canales de comunicación establecidos.</t>
  </si>
  <si>
    <t>Sí, se recopilaron las recomendaciones y sugerencias presentadas por la comunidad educativa durante el proceso de rendición de cuentas, como insumo para el análisis y el fortalecimiento de la gestión institucional.</t>
  </si>
  <si>
    <t>Se analizan las recomendaciones formuladas por los órganos de control frente a los informes de rendición de cuentas, con el propósito de fortalecer los correctivos que optimicen la gestión y faciliten el cumplimiento de las metas del Plan de Gestión Institucional. No obstante, a la fecha no se han recibido observaciones ni correcciones que requieran acciones de ajuste para su ejecución.</t>
  </si>
  <si>
    <t xml:space="preserve">Se analizaron las recomendaciones derivadas de los espacios de diálogo con el fin de establecer objetivos que permitan optimizar la gestión institucional y facilitar el cumplimiento de las metas propuestas. Sin embargo se aclara que en la vigencia anterior, solo se presentaron felicitaciones sobre a gestión </t>
  </si>
  <si>
    <t>Se evaluaron los resultados de la implementación de la estrategia de rendición de cuentas para su verificación, valorando el cumplimiento de las metas definidas en relación con los retos y objetivos planteados, evidenciando el logro de los propósitos establecidos.</t>
  </si>
  <si>
    <t>Se incorporarán en los informes dirigidos a los órganos de control y cuerpos colegiados los resultados de las recomendaciones asumidas en los ejercicios de rendición de cuentas; no obstante, se aclara que no existen recomendaciones adicionales para su aplicación.</t>
  </si>
  <si>
    <t>Se elaboró una planeación orientada a mejorar el proceso de rendición de cuentas en la siguiente vigencia, la cual se encuentra consignada en el documento denominado “Estrategia de Rendición de Cuentas 2025”</t>
  </si>
  <si>
    <t>Las tareas de rendición de cuentas garantizaron la aplicación de los mecanismos internos de mejora y atendieron los requerimientos y orientaciones de la Secretaría de Educación. Asimismo, se realizó control externo sobre los resultados del ejercicio de rendición de cuentas y, a la fecha, no se han recibido observaciones por parte de la Secretaría de Educación respecto a este proceso.</t>
  </si>
  <si>
    <t>Durante el proceso de rendición de cuentas se revisaron los aportes realizados por los diferentes estamentos, así como los planes de mejoramiento relacionados con la infraestructura, las propuestas de fortalecimiento en tecnología y ciencia, y las acciones orientadas al mejoramiento de la gestión, en el marco de la estrategia de rendición de cuentas institucional.</t>
  </si>
  <si>
    <t>Se documentaron las buenas prácticas del establecimiento educativo en relación con los espacios de diálogo desarrollados durante el proceso de rendición de cuentas. Asimismo, estas fueron sistematizadas y utilizadas como insumo para la formulación de nuevas estrategias de rendición de cuentas en las siguientes vigencias.</t>
  </si>
  <si>
    <t>Fortalecer y mejorar la estrategia de rendición de cuentas, optimizando su duración, manteniendo el nivel de excelencia en la ejecución, programación y planeación de las acciones institucionales. Así mismo, se busca promover los valores de equidad y transparencia, garantizando el uso de un lenguaje claro y accesible para todos los asistentes al proceso de rendición de cuentas de la Institución Educativa La Salle.</t>
  </si>
  <si>
    <t>Fortalecer la estrategia de rendición de cuentas de la Institución Educativa La Salle, garantizando un proceso planificado, transparente, participativo y con lenguaje claro, que permita informar oportunamente a la comunidad educativa sobre la gestión institucional y promover la mejora continua.</t>
  </si>
  <si>
    <t>Optimizar la estrategia de rendición de cuentas de la Institución Educativa La Salle, garantizando su ejecución oportuna, el uso de lenguaje claro y la participación activa de la comunidad educativa, alcanzando un nivel de cumplimiento del 100% de las actividades programadas durante la vigencia.</t>
  </si>
  <si>
    <t>Porcentaje de satisfacción de la comunidad educativa frente al proceso de rendición de cuentas, medido a través del instrumento de evaluación aplicado al finalizar la audiencia pública.</t>
  </si>
  <si>
    <t>Garantizar transparencia en la gestión institucional</t>
  </si>
  <si>
    <t>Promover participación activa de la comunidad</t>
  </si>
  <si>
    <t>Optimizar la comunicación con lenguaje claro</t>
  </si>
  <si>
    <t>Asegurar seguimiento y mejora continua</t>
  </si>
  <si>
    <t>Fortalecer la estrategia institucional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</si>
</sst>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5" borderId="8" xfId="0" applyFont="1" applyFill="1" applyBorder="1" applyAlignment="1" applyProtection="1">
      <alignment wrapText="1"/>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9.8571428571428577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9.9090909090909083</c:v>
                </c:pt>
                <c:pt idx="1">
                  <c:v>9.862068965517242</c:v>
                </c:pt>
                <c:pt idx="2">
                  <c:v>9.5714285714285712</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9.8000000000000007</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9.8000000000000007</c:v>
                </c:pt>
                <c:pt idx="1">
                  <c:v>10</c:v>
                </c:pt>
                <c:pt idx="2">
                  <c:v>9.6666666666666661</c:v>
                </c:pt>
                <c:pt idx="3">
                  <c:v>10</c:v>
                </c:pt>
                <c:pt idx="4">
                  <c:v>9.8333333333333339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15"/>
      <c r="G4" s="115"/>
      <c r="H4" s="115"/>
      <c r="I4" s="115"/>
      <c r="J4" s="115"/>
      <c r="K4" s="115"/>
      <c r="L4" s="46"/>
      <c r="M4" s="41"/>
    </row>
    <row r="5" spans="1:13" s="6" customFormat="1" x14ac:dyDescent="0.25">
      <c r="A5" s="41"/>
      <c r="B5" s="45"/>
      <c r="C5" s="41"/>
      <c r="D5" s="41"/>
      <c r="E5" s="41"/>
      <c r="F5" s="116"/>
      <c r="G5" s="116"/>
      <c r="H5" s="116"/>
      <c r="I5" s="116"/>
      <c r="J5" s="116"/>
      <c r="K5" s="116"/>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17" t="s">
        <v>81</v>
      </c>
      <c r="D8" s="117"/>
      <c r="E8" s="117"/>
      <c r="F8" s="117"/>
      <c r="G8" s="117"/>
      <c r="H8" s="117"/>
      <c r="I8" s="117"/>
      <c r="J8" s="117"/>
      <c r="K8" s="117"/>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58" zoomScale="85" zoomScaleNormal="85" workbookViewId="0">
      <selection activeCell="D66" sqref="D66:M66"/>
    </sheetView>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209"/>
      <c r="B7" s="210"/>
      <c r="C7" s="210"/>
      <c r="D7" s="205" t="s">
        <v>82</v>
      </c>
      <c r="E7" s="205"/>
      <c r="F7" s="205"/>
      <c r="G7" s="205"/>
      <c r="H7" s="205"/>
      <c r="I7" s="205"/>
      <c r="J7" s="205"/>
      <c r="K7" s="205"/>
      <c r="L7" s="205"/>
      <c r="M7" s="206"/>
    </row>
    <row r="8" spans="1:13" ht="36.75" customHeight="1" x14ac:dyDescent="0.25">
      <c r="A8" s="211"/>
      <c r="B8" s="212"/>
      <c r="C8" s="212"/>
      <c r="D8" s="207" t="s">
        <v>65</v>
      </c>
      <c r="E8" s="207"/>
      <c r="F8" s="207"/>
      <c r="G8" s="207"/>
      <c r="H8" s="207"/>
      <c r="I8" s="207"/>
      <c r="J8" s="207"/>
      <c r="K8" s="207"/>
      <c r="L8" s="207"/>
      <c r="M8" s="208"/>
    </row>
    <row r="9" spans="1:13" ht="30" customHeight="1" thickBot="1" x14ac:dyDescent="0.3">
      <c r="A9" s="213"/>
      <c r="B9" s="214"/>
      <c r="C9" s="214"/>
      <c r="D9" s="203" t="s">
        <v>104</v>
      </c>
      <c r="E9" s="203"/>
      <c r="F9" s="203"/>
      <c r="G9" s="203"/>
      <c r="H9" s="203"/>
      <c r="I9" s="203"/>
      <c r="J9" s="203"/>
      <c r="K9" s="203"/>
      <c r="L9" s="203"/>
      <c r="M9" s="204"/>
    </row>
    <row r="10" spans="1:13" ht="7.5" customHeight="1" thickBot="1" x14ac:dyDescent="0.3">
      <c r="A10" s="199"/>
      <c r="B10" s="199"/>
      <c r="C10" s="199"/>
      <c r="D10" s="199"/>
      <c r="E10" s="199"/>
      <c r="F10" s="199"/>
      <c r="G10" s="199"/>
      <c r="H10" s="199"/>
      <c r="I10" s="199"/>
      <c r="J10" s="199"/>
      <c r="K10" s="199"/>
      <c r="L10" s="199"/>
      <c r="M10" s="199"/>
    </row>
    <row r="11" spans="1:13" ht="30" customHeight="1" thickBot="1" x14ac:dyDescent="0.3">
      <c r="A11" s="196" t="s">
        <v>106</v>
      </c>
      <c r="B11" s="197"/>
      <c r="C11" s="197"/>
      <c r="D11" s="197"/>
      <c r="E11" s="197"/>
      <c r="F11" s="197"/>
      <c r="G11" s="197"/>
      <c r="H11" s="197"/>
      <c r="I11" s="197"/>
      <c r="J11" s="197"/>
      <c r="K11" s="197"/>
      <c r="L11" s="197"/>
      <c r="M11" s="198"/>
    </row>
    <row r="12" spans="1:13" ht="126.75" customHeight="1" thickBot="1" x14ac:dyDescent="0.3">
      <c r="A12" s="200" t="s">
        <v>154</v>
      </c>
      <c r="B12" s="201"/>
      <c r="C12" s="201"/>
      <c r="D12" s="201"/>
      <c r="E12" s="201"/>
      <c r="F12" s="201"/>
      <c r="G12" s="201"/>
      <c r="H12" s="201"/>
      <c r="I12" s="201"/>
      <c r="J12" s="201"/>
      <c r="K12" s="201"/>
      <c r="L12" s="201"/>
      <c r="M12" s="202"/>
    </row>
    <row r="13" spans="1:13" ht="19.5" thickBot="1" x14ac:dyDescent="0.35">
      <c r="A13" s="159" t="s">
        <v>113</v>
      </c>
      <c r="B13" s="160"/>
      <c r="C13" s="160"/>
      <c r="D13" s="160"/>
      <c r="E13" s="160"/>
      <c r="F13" s="160"/>
      <c r="G13" s="160"/>
      <c r="H13" s="160"/>
      <c r="I13" s="160"/>
      <c r="J13" s="160"/>
      <c r="K13" s="160"/>
      <c r="L13" s="160"/>
      <c r="M13" s="161"/>
    </row>
    <row r="14" spans="1:13" ht="15.75" x14ac:dyDescent="0.25">
      <c r="A14" s="180" t="s">
        <v>114</v>
      </c>
      <c r="B14" s="181"/>
      <c r="C14" s="181"/>
      <c r="D14" s="127" t="s">
        <v>135</v>
      </c>
      <c r="E14" s="128"/>
      <c r="F14" s="128"/>
      <c r="G14" s="128"/>
      <c r="H14" s="128"/>
      <c r="I14" s="128"/>
      <c r="J14" s="128"/>
      <c r="K14" s="128"/>
      <c r="L14" s="128"/>
      <c r="M14" s="129"/>
    </row>
    <row r="15" spans="1:13" ht="15.75" x14ac:dyDescent="0.25">
      <c r="A15" s="182" t="s">
        <v>112</v>
      </c>
      <c r="B15" s="183"/>
      <c r="C15" s="183"/>
      <c r="D15" s="130" t="s">
        <v>136</v>
      </c>
      <c r="E15" s="131"/>
      <c r="F15" s="131"/>
      <c r="G15" s="131"/>
      <c r="H15" s="131"/>
      <c r="I15" s="131"/>
      <c r="J15" s="131"/>
      <c r="K15" s="131"/>
      <c r="L15" s="131"/>
      <c r="M15" s="132"/>
    </row>
    <row r="16" spans="1:13" ht="29.25" customHeight="1" x14ac:dyDescent="0.25">
      <c r="A16" s="184" t="s">
        <v>115</v>
      </c>
      <c r="B16" s="150"/>
      <c r="C16" s="150"/>
      <c r="D16" s="133" t="s">
        <v>137</v>
      </c>
      <c r="E16" s="134"/>
      <c r="F16" s="134"/>
      <c r="G16" s="134"/>
      <c r="H16" s="134"/>
      <c r="I16" s="134"/>
      <c r="J16" s="134"/>
      <c r="K16" s="134"/>
      <c r="L16" s="134"/>
      <c r="M16" s="135"/>
    </row>
    <row r="17" spans="1:13" ht="30" customHeight="1" x14ac:dyDescent="0.25">
      <c r="A17" s="185" t="s">
        <v>139</v>
      </c>
      <c r="B17" s="186"/>
      <c r="C17" s="186"/>
      <c r="D17" s="118" t="s">
        <v>138</v>
      </c>
      <c r="E17" s="119"/>
      <c r="F17" s="119"/>
      <c r="G17" s="119"/>
      <c r="H17" s="119"/>
      <c r="I17" s="119"/>
      <c r="J17" s="119"/>
      <c r="K17" s="119"/>
      <c r="L17" s="119"/>
      <c r="M17" s="136"/>
    </row>
    <row r="18" spans="1:13" ht="16.5" thickBot="1" x14ac:dyDescent="0.3">
      <c r="A18" s="187" t="s">
        <v>116</v>
      </c>
      <c r="B18" s="188"/>
      <c r="C18" s="188"/>
      <c r="D18" s="137" t="s">
        <v>140</v>
      </c>
      <c r="E18" s="138"/>
      <c r="F18" s="138"/>
      <c r="G18" s="138"/>
      <c r="H18" s="138"/>
      <c r="I18" s="138"/>
      <c r="J18" s="138"/>
      <c r="K18" s="138"/>
      <c r="L18" s="138"/>
      <c r="M18" s="139"/>
    </row>
    <row r="19" spans="1:13" ht="19.5" thickBot="1" x14ac:dyDescent="0.35">
      <c r="A19" s="177" t="s">
        <v>112</v>
      </c>
      <c r="B19" s="178"/>
      <c r="C19" s="178"/>
      <c r="D19" s="178"/>
      <c r="E19" s="178"/>
      <c r="F19" s="178"/>
      <c r="G19" s="178"/>
      <c r="H19" s="178"/>
      <c r="I19" s="178"/>
      <c r="J19" s="178"/>
      <c r="K19" s="178"/>
      <c r="L19" s="178"/>
      <c r="M19" s="179"/>
    </row>
    <row r="20" spans="1:13" ht="129.75" customHeight="1" x14ac:dyDescent="0.25">
      <c r="A20" s="189" t="s">
        <v>215</v>
      </c>
      <c r="B20" s="190"/>
      <c r="C20" s="190"/>
      <c r="D20" s="190"/>
      <c r="E20" s="190"/>
      <c r="F20" s="190"/>
      <c r="G20" s="190"/>
      <c r="H20" s="190"/>
      <c r="I20" s="190"/>
      <c r="J20" s="190"/>
      <c r="K20" s="190"/>
      <c r="L20" s="190"/>
      <c r="M20" s="191"/>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218" t="s">
        <v>158</v>
      </c>
      <c r="B27" s="219"/>
      <c r="C27" s="219"/>
      <c r="D27" s="219"/>
      <c r="E27" s="219"/>
      <c r="F27" s="219"/>
      <c r="G27" s="219"/>
      <c r="H27" s="219"/>
      <c r="I27" s="219"/>
      <c r="J27" s="219"/>
      <c r="K27" s="219"/>
      <c r="L27" s="219"/>
      <c r="M27" s="220"/>
    </row>
    <row r="28" spans="1:13" ht="30" customHeight="1" thickBot="1" x14ac:dyDescent="0.3">
      <c r="A28" s="215" t="s">
        <v>155</v>
      </c>
      <c r="B28" s="216"/>
      <c r="C28" s="216"/>
      <c r="D28" s="216"/>
      <c r="E28" s="216"/>
      <c r="F28" s="216"/>
      <c r="G28" s="216"/>
      <c r="H28" s="216"/>
      <c r="I28" s="216"/>
      <c r="J28" s="216"/>
      <c r="K28" s="216"/>
      <c r="L28" s="216"/>
      <c r="M28" s="217"/>
    </row>
    <row r="29" spans="1:13" ht="20.25" customHeight="1" thickBot="1" x14ac:dyDescent="0.3">
      <c r="A29" s="193" t="s">
        <v>156</v>
      </c>
      <c r="B29" s="194"/>
      <c r="C29" s="194"/>
      <c r="D29" s="194" t="s">
        <v>105</v>
      </c>
      <c r="E29" s="194"/>
      <c r="F29" s="194"/>
      <c r="G29" s="194"/>
      <c r="H29" s="194"/>
      <c r="I29" s="194"/>
      <c r="J29" s="194"/>
      <c r="K29" s="194"/>
      <c r="L29" s="194"/>
      <c r="M29" s="195"/>
    </row>
    <row r="30" spans="1:13" s="82" customFormat="1" ht="21" customHeight="1" x14ac:dyDescent="0.25">
      <c r="A30" s="192" t="s">
        <v>49</v>
      </c>
      <c r="B30" s="149"/>
      <c r="C30" s="149"/>
      <c r="D30" s="140" t="s">
        <v>141</v>
      </c>
      <c r="E30" s="141"/>
      <c r="F30" s="141"/>
      <c r="G30" s="141"/>
      <c r="H30" s="141"/>
      <c r="I30" s="141"/>
      <c r="J30" s="141"/>
      <c r="K30" s="141"/>
      <c r="L30" s="141"/>
      <c r="M30" s="142"/>
    </row>
    <row r="31" spans="1:13" s="82" customFormat="1" ht="33.75" customHeight="1" x14ac:dyDescent="0.25">
      <c r="A31" s="175" t="s">
        <v>107</v>
      </c>
      <c r="B31" s="176"/>
      <c r="C31" s="176"/>
      <c r="D31" s="118" t="s">
        <v>216</v>
      </c>
      <c r="E31" s="119"/>
      <c r="F31" s="119"/>
      <c r="G31" s="119"/>
      <c r="H31" s="119"/>
      <c r="I31" s="119"/>
      <c r="J31" s="119"/>
      <c r="K31" s="119"/>
      <c r="L31" s="119"/>
      <c r="M31" s="136"/>
    </row>
    <row r="32" spans="1:13" s="82" customFormat="1" ht="30" customHeight="1" x14ac:dyDescent="0.25">
      <c r="A32" s="175" t="s">
        <v>108</v>
      </c>
      <c r="B32" s="176"/>
      <c r="C32" s="176"/>
      <c r="D32" s="143" t="s">
        <v>142</v>
      </c>
      <c r="E32" s="144"/>
      <c r="F32" s="144"/>
      <c r="G32" s="144"/>
      <c r="H32" s="144"/>
      <c r="I32" s="144"/>
      <c r="J32" s="144"/>
      <c r="K32" s="144"/>
      <c r="L32" s="144"/>
      <c r="M32" s="145"/>
    </row>
    <row r="33" spans="1:13" s="82" customFormat="1" ht="31.5" customHeight="1" x14ac:dyDescent="0.25">
      <c r="A33" s="175" t="s">
        <v>50</v>
      </c>
      <c r="B33" s="176"/>
      <c r="C33" s="176"/>
      <c r="D33" s="143" t="s">
        <v>143</v>
      </c>
      <c r="E33" s="144"/>
      <c r="F33" s="144"/>
      <c r="G33" s="144"/>
      <c r="H33" s="144"/>
      <c r="I33" s="144"/>
      <c r="J33" s="144"/>
      <c r="K33" s="144"/>
      <c r="L33" s="144"/>
      <c r="M33" s="145"/>
    </row>
    <row r="34" spans="1:13" s="82" customFormat="1" ht="30.75" customHeight="1" x14ac:dyDescent="0.25">
      <c r="A34" s="175" t="s">
        <v>109</v>
      </c>
      <c r="B34" s="176"/>
      <c r="C34" s="176"/>
      <c r="D34" s="118" t="s">
        <v>144</v>
      </c>
      <c r="E34" s="119"/>
      <c r="F34" s="119"/>
      <c r="G34" s="119"/>
      <c r="H34" s="119"/>
      <c r="I34" s="119"/>
      <c r="J34" s="119"/>
      <c r="K34" s="119"/>
      <c r="L34" s="119"/>
      <c r="M34" s="136"/>
    </row>
    <row r="35" spans="1:13" s="82" customFormat="1" ht="35.25" customHeight="1" x14ac:dyDescent="0.25">
      <c r="A35" s="175" t="s">
        <v>73</v>
      </c>
      <c r="B35" s="176"/>
      <c r="C35" s="176"/>
      <c r="D35" s="118" t="s">
        <v>145</v>
      </c>
      <c r="E35" s="119"/>
      <c r="F35" s="119"/>
      <c r="G35" s="119"/>
      <c r="H35" s="119"/>
      <c r="I35" s="119"/>
      <c r="J35" s="119"/>
      <c r="K35" s="119"/>
      <c r="L35" s="119"/>
      <c r="M35" s="136"/>
    </row>
    <row r="36" spans="1:13" s="82" customFormat="1" ht="21" customHeight="1" x14ac:dyDescent="0.25">
      <c r="A36" s="175" t="s">
        <v>0</v>
      </c>
      <c r="B36" s="176"/>
      <c r="C36" s="176"/>
      <c r="D36" s="143" t="s">
        <v>146</v>
      </c>
      <c r="E36" s="144"/>
      <c r="F36" s="144"/>
      <c r="G36" s="144"/>
      <c r="H36" s="144"/>
      <c r="I36" s="144"/>
      <c r="J36" s="144"/>
      <c r="K36" s="144"/>
      <c r="L36" s="144"/>
      <c r="M36" s="145"/>
    </row>
    <row r="37" spans="1:13" s="82" customFormat="1" ht="36.75" customHeight="1" x14ac:dyDescent="0.25">
      <c r="A37" s="175" t="s">
        <v>1</v>
      </c>
      <c r="B37" s="176"/>
      <c r="C37" s="176"/>
      <c r="D37" s="118" t="s">
        <v>147</v>
      </c>
      <c r="E37" s="119"/>
      <c r="F37" s="119"/>
      <c r="G37" s="119"/>
      <c r="H37" s="119"/>
      <c r="I37" s="119"/>
      <c r="J37" s="119"/>
      <c r="K37" s="119"/>
      <c r="L37" s="119"/>
      <c r="M37" s="136"/>
    </row>
    <row r="38" spans="1:13" s="82" customFormat="1" ht="35.25" customHeight="1" x14ac:dyDescent="0.25">
      <c r="A38" s="175" t="s">
        <v>2</v>
      </c>
      <c r="B38" s="176"/>
      <c r="C38" s="176"/>
      <c r="D38" s="118" t="s">
        <v>148</v>
      </c>
      <c r="E38" s="119"/>
      <c r="F38" s="119"/>
      <c r="G38" s="119"/>
      <c r="H38" s="119"/>
      <c r="I38" s="119"/>
      <c r="J38" s="119"/>
      <c r="K38" s="119"/>
      <c r="L38" s="119"/>
      <c r="M38" s="136"/>
    </row>
    <row r="39" spans="1:13" s="82" customFormat="1" ht="21" customHeight="1" x14ac:dyDescent="0.25">
      <c r="A39" s="157" t="s">
        <v>1</v>
      </c>
      <c r="B39" s="119"/>
      <c r="C39" s="120"/>
      <c r="D39" s="143" t="s">
        <v>149</v>
      </c>
      <c r="E39" s="144"/>
      <c r="F39" s="144"/>
      <c r="G39" s="144"/>
      <c r="H39" s="144"/>
      <c r="I39" s="144"/>
      <c r="J39" s="144"/>
      <c r="K39" s="144"/>
      <c r="L39" s="144"/>
      <c r="M39" s="145"/>
    </row>
    <row r="40" spans="1:13" s="82" customFormat="1" ht="31.5" customHeight="1" x14ac:dyDescent="0.25">
      <c r="A40" s="157" t="s">
        <v>110</v>
      </c>
      <c r="B40" s="119"/>
      <c r="C40" s="120"/>
      <c r="D40" s="143" t="s">
        <v>150</v>
      </c>
      <c r="E40" s="144"/>
      <c r="F40" s="144"/>
      <c r="G40" s="144"/>
      <c r="H40" s="144"/>
      <c r="I40" s="144"/>
      <c r="J40" s="144"/>
      <c r="K40" s="144"/>
      <c r="L40" s="144"/>
      <c r="M40" s="145"/>
    </row>
    <row r="41" spans="1:13" s="82" customFormat="1" ht="54" customHeight="1" x14ac:dyDescent="0.25">
      <c r="A41" s="157" t="s">
        <v>209</v>
      </c>
      <c r="B41" s="119"/>
      <c r="C41" s="120"/>
      <c r="D41" s="118" t="s">
        <v>157</v>
      </c>
      <c r="E41" s="119"/>
      <c r="F41" s="119"/>
      <c r="G41" s="119"/>
      <c r="H41" s="119"/>
      <c r="I41" s="119"/>
      <c r="J41" s="119"/>
      <c r="K41" s="119"/>
      <c r="L41" s="119"/>
      <c r="M41" s="136"/>
    </row>
    <row r="42" spans="1:13" s="82" customFormat="1" ht="43.5" customHeight="1" thickBot="1" x14ac:dyDescent="0.3">
      <c r="A42" s="158" t="s">
        <v>3</v>
      </c>
      <c r="B42" s="125"/>
      <c r="C42" s="126"/>
      <c r="D42" s="124" t="s">
        <v>151</v>
      </c>
      <c r="E42" s="125"/>
      <c r="F42" s="125"/>
      <c r="G42" s="125"/>
      <c r="H42" s="125"/>
      <c r="I42" s="125"/>
      <c r="J42" s="125"/>
      <c r="K42" s="125"/>
      <c r="L42" s="125"/>
      <c r="M42" s="162"/>
    </row>
    <row r="43" spans="1:13" ht="19.5" thickBot="1" x14ac:dyDescent="0.35">
      <c r="A43" s="159" t="s">
        <v>115</v>
      </c>
      <c r="B43" s="160"/>
      <c r="C43" s="160"/>
      <c r="D43" s="160"/>
      <c r="E43" s="160"/>
      <c r="F43" s="160"/>
      <c r="G43" s="160"/>
      <c r="H43" s="160"/>
      <c r="I43" s="160"/>
      <c r="J43" s="160"/>
      <c r="K43" s="160"/>
      <c r="L43" s="160"/>
      <c r="M43" s="161"/>
    </row>
    <row r="44" spans="1:13" ht="99" customHeight="1" thickBot="1" x14ac:dyDescent="0.3">
      <c r="A44" s="166" t="s">
        <v>160</v>
      </c>
      <c r="B44" s="167"/>
      <c r="C44" s="167"/>
      <c r="D44" s="167"/>
      <c r="E44" s="167"/>
      <c r="F44" s="167"/>
      <c r="G44" s="167"/>
      <c r="H44" s="167"/>
      <c r="I44" s="167"/>
      <c r="J44" s="167"/>
      <c r="K44" s="167"/>
      <c r="L44" s="167"/>
      <c r="M44" s="168"/>
    </row>
    <row r="45" spans="1:13" ht="19.5" thickBot="1" x14ac:dyDescent="0.35">
      <c r="A45" s="163" t="s">
        <v>117</v>
      </c>
      <c r="B45" s="164"/>
      <c r="C45" s="164"/>
      <c r="D45" s="164"/>
      <c r="E45" s="164"/>
      <c r="F45" s="164"/>
      <c r="G45" s="164"/>
      <c r="H45" s="164"/>
      <c r="I45" s="164"/>
      <c r="J45" s="164"/>
      <c r="K45" s="164"/>
      <c r="L45" s="164"/>
      <c r="M45" s="165"/>
    </row>
    <row r="46" spans="1:13" ht="36.75" customHeight="1" x14ac:dyDescent="0.3">
      <c r="A46" s="169" t="s">
        <v>159</v>
      </c>
      <c r="B46" s="170"/>
      <c r="C46" s="170"/>
      <c r="D46" s="170"/>
      <c r="E46" s="170"/>
      <c r="F46" s="170"/>
      <c r="G46" s="170"/>
      <c r="H46" s="170"/>
      <c r="I46" s="170"/>
      <c r="J46" s="170"/>
      <c r="K46" s="170"/>
      <c r="L46" s="170"/>
      <c r="M46" s="171"/>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146" t="s">
        <v>118</v>
      </c>
      <c r="B52" s="147"/>
      <c r="C52" s="147"/>
      <c r="D52" s="147"/>
      <c r="E52" s="147"/>
      <c r="F52" s="147"/>
      <c r="G52" s="147"/>
      <c r="H52" s="147"/>
      <c r="I52" s="147"/>
      <c r="J52" s="147"/>
      <c r="K52" s="147"/>
      <c r="L52" s="147"/>
      <c r="M52" s="148"/>
    </row>
    <row r="53" spans="1:13" ht="91.5" customHeight="1" x14ac:dyDescent="0.25">
      <c r="A53" s="172" t="s">
        <v>161</v>
      </c>
      <c r="B53" s="173"/>
      <c r="C53" s="173"/>
      <c r="D53" s="173"/>
      <c r="E53" s="173"/>
      <c r="F53" s="173"/>
      <c r="G53" s="173"/>
      <c r="H53" s="173"/>
      <c r="I53" s="173"/>
      <c r="J53" s="173"/>
      <c r="K53" s="173"/>
      <c r="L53" s="173"/>
      <c r="M53" s="173"/>
    </row>
    <row r="54" spans="1:13" ht="18.75" x14ac:dyDescent="0.3">
      <c r="A54" s="174" t="s">
        <v>156</v>
      </c>
      <c r="B54" s="174"/>
      <c r="C54" s="174"/>
      <c r="D54" s="174" t="s">
        <v>105</v>
      </c>
      <c r="E54" s="174"/>
      <c r="F54" s="174"/>
      <c r="G54" s="174"/>
      <c r="H54" s="174"/>
      <c r="I54" s="174"/>
      <c r="J54" s="174"/>
      <c r="K54" s="174"/>
      <c r="L54" s="174"/>
      <c r="M54" s="174"/>
    </row>
    <row r="55" spans="1:13" ht="32.25" customHeight="1" x14ac:dyDescent="0.25">
      <c r="A55" s="149" t="s">
        <v>121</v>
      </c>
      <c r="B55" s="149"/>
      <c r="C55" s="149"/>
      <c r="D55" s="121" t="s">
        <v>162</v>
      </c>
      <c r="E55" s="122"/>
      <c r="F55" s="122"/>
      <c r="G55" s="122"/>
      <c r="H55" s="122"/>
      <c r="I55" s="122"/>
      <c r="J55" s="122"/>
      <c r="K55" s="122"/>
      <c r="L55" s="122"/>
      <c r="M55" s="123"/>
    </row>
    <row r="56" spans="1:13" x14ac:dyDescent="0.25">
      <c r="A56" s="150" t="s">
        <v>122</v>
      </c>
      <c r="B56" s="150"/>
      <c r="C56" s="150"/>
      <c r="D56" s="118" t="s">
        <v>163</v>
      </c>
      <c r="E56" s="119"/>
      <c r="F56" s="119"/>
      <c r="G56" s="119"/>
      <c r="H56" s="119"/>
      <c r="I56" s="119"/>
      <c r="J56" s="119"/>
      <c r="K56" s="119"/>
      <c r="L56" s="119"/>
      <c r="M56" s="120"/>
    </row>
    <row r="57" spans="1:13" x14ac:dyDescent="0.25">
      <c r="A57" s="150" t="s">
        <v>123</v>
      </c>
      <c r="B57" s="150"/>
      <c r="C57" s="150"/>
      <c r="D57" s="118" t="s">
        <v>164</v>
      </c>
      <c r="E57" s="119"/>
      <c r="F57" s="119"/>
      <c r="G57" s="119"/>
      <c r="H57" s="119"/>
      <c r="I57" s="119"/>
      <c r="J57" s="119"/>
      <c r="K57" s="119"/>
      <c r="L57" s="119"/>
      <c r="M57" s="120"/>
    </row>
    <row r="58" spans="1:13" x14ac:dyDescent="0.25">
      <c r="A58" s="150" t="s">
        <v>124</v>
      </c>
      <c r="B58" s="150"/>
      <c r="C58" s="150"/>
      <c r="D58" s="118" t="s">
        <v>165</v>
      </c>
      <c r="E58" s="119"/>
      <c r="F58" s="119"/>
      <c r="G58" s="119"/>
      <c r="H58" s="119"/>
      <c r="I58" s="119"/>
      <c r="J58" s="119"/>
      <c r="K58" s="119"/>
      <c r="L58" s="119"/>
      <c r="M58" s="120"/>
    </row>
    <row r="59" spans="1:13" x14ac:dyDescent="0.25">
      <c r="A59" s="151" t="s">
        <v>125</v>
      </c>
      <c r="B59" s="151"/>
      <c r="C59" s="151"/>
      <c r="D59" s="118" t="s">
        <v>166</v>
      </c>
      <c r="E59" s="119"/>
      <c r="F59" s="119"/>
      <c r="G59" s="119"/>
      <c r="H59" s="119"/>
      <c r="I59" s="119"/>
      <c r="J59" s="119"/>
      <c r="K59" s="119"/>
      <c r="L59" s="119"/>
      <c r="M59" s="120"/>
    </row>
    <row r="60" spans="1:13" ht="28.5" customHeight="1" x14ac:dyDescent="0.25">
      <c r="A60" s="124" t="s">
        <v>126</v>
      </c>
      <c r="B60" s="125"/>
      <c r="C60" s="126"/>
      <c r="D60" s="119" t="s">
        <v>169</v>
      </c>
      <c r="E60" s="119"/>
      <c r="F60" s="119"/>
      <c r="G60" s="119"/>
      <c r="H60" s="119"/>
      <c r="I60" s="119"/>
      <c r="J60" s="119"/>
      <c r="K60" s="119"/>
      <c r="L60" s="119"/>
      <c r="M60" s="120"/>
    </row>
    <row r="61" spans="1:13" ht="13.5" customHeight="1" x14ac:dyDescent="0.25">
      <c r="A61" s="153" t="s">
        <v>128</v>
      </c>
      <c r="B61" s="154"/>
      <c r="C61" s="155"/>
      <c r="D61" s="119" t="s">
        <v>168</v>
      </c>
      <c r="E61" s="119"/>
      <c r="F61" s="119"/>
      <c r="G61" s="119"/>
      <c r="H61" s="119"/>
      <c r="I61" s="119"/>
      <c r="J61" s="119"/>
      <c r="K61" s="119"/>
      <c r="L61" s="119"/>
      <c r="M61" s="120"/>
    </row>
    <row r="62" spans="1:13" x14ac:dyDescent="0.25">
      <c r="A62" s="140" t="s">
        <v>127</v>
      </c>
      <c r="B62" s="141"/>
      <c r="C62" s="156"/>
      <c r="D62" s="119" t="s">
        <v>167</v>
      </c>
      <c r="E62" s="119"/>
      <c r="F62" s="119"/>
      <c r="G62" s="119"/>
      <c r="H62" s="119"/>
      <c r="I62" s="119"/>
      <c r="J62" s="119"/>
      <c r="K62" s="119"/>
      <c r="L62" s="119"/>
      <c r="M62" s="120"/>
    </row>
    <row r="63" spans="1:13" ht="43.5" customHeight="1" x14ac:dyDescent="0.25">
      <c r="A63" s="143" t="s">
        <v>91</v>
      </c>
      <c r="B63" s="144"/>
      <c r="C63" s="152"/>
      <c r="D63" s="118" t="s">
        <v>173</v>
      </c>
      <c r="E63" s="119"/>
      <c r="F63" s="119"/>
      <c r="G63" s="119"/>
      <c r="H63" s="119"/>
      <c r="I63" s="119"/>
      <c r="J63" s="119"/>
      <c r="K63" s="119"/>
      <c r="L63" s="119"/>
      <c r="M63" s="120"/>
    </row>
    <row r="64" spans="1:13" ht="41.25" customHeight="1" x14ac:dyDescent="0.25">
      <c r="A64" s="143" t="s">
        <v>0</v>
      </c>
      <c r="B64" s="144"/>
      <c r="C64" s="152"/>
      <c r="D64" s="118" t="s">
        <v>170</v>
      </c>
      <c r="E64" s="119"/>
      <c r="F64" s="119"/>
      <c r="G64" s="119"/>
      <c r="H64" s="119"/>
      <c r="I64" s="119"/>
      <c r="J64" s="119"/>
      <c r="K64" s="119"/>
      <c r="L64" s="119"/>
      <c r="M64" s="120"/>
    </row>
    <row r="65" spans="1:13" ht="41.25" customHeight="1" x14ac:dyDescent="0.25">
      <c r="A65" s="143" t="s">
        <v>129</v>
      </c>
      <c r="B65" s="144"/>
      <c r="C65" s="152"/>
      <c r="D65" s="118" t="s">
        <v>171</v>
      </c>
      <c r="E65" s="119"/>
      <c r="F65" s="119"/>
      <c r="G65" s="119"/>
      <c r="H65" s="119"/>
      <c r="I65" s="119"/>
      <c r="J65" s="119"/>
      <c r="K65" s="119"/>
      <c r="L65" s="119"/>
      <c r="M65" s="120"/>
    </row>
    <row r="66" spans="1:13" ht="50.25" customHeight="1" x14ac:dyDescent="0.25">
      <c r="A66" s="118" t="s">
        <v>130</v>
      </c>
      <c r="B66" s="119"/>
      <c r="C66" s="120"/>
      <c r="D66" s="118" t="s">
        <v>172</v>
      </c>
      <c r="E66" s="119"/>
      <c r="F66" s="119"/>
      <c r="G66" s="119"/>
      <c r="H66" s="119"/>
      <c r="I66" s="119"/>
      <c r="J66" s="119"/>
      <c r="K66" s="119"/>
      <c r="L66" s="119"/>
      <c r="M66" s="120"/>
    </row>
    <row r="67" spans="1:13" ht="30.75" customHeight="1" x14ac:dyDescent="0.25">
      <c r="A67" s="143" t="s">
        <v>1</v>
      </c>
      <c r="B67" s="144"/>
      <c r="C67" s="152"/>
      <c r="D67" s="118" t="s">
        <v>174</v>
      </c>
      <c r="E67" s="119"/>
      <c r="F67" s="119"/>
      <c r="G67" s="119"/>
      <c r="H67" s="119"/>
      <c r="I67" s="119"/>
      <c r="J67" s="119"/>
      <c r="K67" s="119"/>
      <c r="L67" s="119"/>
      <c r="M67" s="120"/>
    </row>
    <row r="68" spans="1:13" x14ac:dyDescent="0.25">
      <c r="A68" s="143" t="s">
        <v>131</v>
      </c>
      <c r="B68" s="144"/>
      <c r="C68" s="152"/>
      <c r="D68" s="118" t="s">
        <v>175</v>
      </c>
      <c r="E68" s="119"/>
      <c r="F68" s="119"/>
      <c r="G68" s="119"/>
      <c r="H68" s="119"/>
      <c r="I68" s="119"/>
      <c r="J68" s="119"/>
      <c r="K68" s="119"/>
      <c r="L68" s="119"/>
      <c r="M68" s="120"/>
    </row>
    <row r="69" spans="1:13" x14ac:dyDescent="0.25">
      <c r="A69" s="143" t="s">
        <v>132</v>
      </c>
      <c r="B69" s="144"/>
      <c r="C69" s="152"/>
      <c r="D69" s="118" t="s">
        <v>176</v>
      </c>
      <c r="E69" s="119"/>
      <c r="F69" s="119"/>
      <c r="G69" s="119"/>
      <c r="H69" s="119"/>
      <c r="I69" s="119"/>
      <c r="J69" s="119"/>
      <c r="K69" s="119"/>
      <c r="L69" s="119"/>
      <c r="M69" s="120"/>
    </row>
    <row r="70" spans="1:13" x14ac:dyDescent="0.25">
      <c r="A70" s="143" t="s">
        <v>89</v>
      </c>
      <c r="B70" s="144"/>
      <c r="C70" s="152"/>
      <c r="D70" s="118" t="s">
        <v>177</v>
      </c>
      <c r="E70" s="119"/>
      <c r="F70" s="119"/>
      <c r="G70" s="119"/>
      <c r="H70" s="119"/>
      <c r="I70" s="119"/>
      <c r="J70" s="119"/>
      <c r="K70" s="119"/>
      <c r="L70" s="119"/>
      <c r="M70" s="120"/>
    </row>
    <row r="71" spans="1:13" x14ac:dyDescent="0.25">
      <c r="A71" s="143" t="s">
        <v>90</v>
      </c>
      <c r="B71" s="144"/>
      <c r="C71" s="152"/>
      <c r="D71" s="118" t="s">
        <v>178</v>
      </c>
      <c r="E71" s="119"/>
      <c r="F71" s="119"/>
      <c r="G71" s="119"/>
      <c r="H71" s="119"/>
      <c r="I71" s="119"/>
      <c r="J71" s="119"/>
      <c r="K71" s="119"/>
      <c r="L71" s="119"/>
      <c r="M71" s="120"/>
    </row>
    <row r="72" spans="1:13" x14ac:dyDescent="0.25">
      <c r="A72" s="143" t="s">
        <v>133</v>
      </c>
      <c r="B72" s="144"/>
      <c r="C72" s="152"/>
      <c r="D72" s="118" t="s">
        <v>179</v>
      </c>
      <c r="E72" s="119"/>
      <c r="F72" s="119"/>
      <c r="G72" s="119"/>
      <c r="H72" s="119"/>
      <c r="I72" s="119"/>
      <c r="J72" s="119"/>
      <c r="K72" s="119"/>
      <c r="L72" s="119"/>
      <c r="M72" s="120"/>
    </row>
    <row r="73" spans="1:13" x14ac:dyDescent="0.25">
      <c r="A73" s="143" t="s">
        <v>134</v>
      </c>
      <c r="B73" s="144"/>
      <c r="C73" s="152"/>
      <c r="D73" s="118" t="s">
        <v>180</v>
      </c>
      <c r="E73" s="119"/>
      <c r="F73" s="119"/>
      <c r="G73" s="119"/>
      <c r="H73" s="119"/>
      <c r="I73" s="119"/>
      <c r="J73" s="119"/>
      <c r="K73" s="119"/>
      <c r="L73" s="119"/>
      <c r="M73" s="120"/>
    </row>
    <row r="74" spans="1:13" x14ac:dyDescent="0.25">
      <c r="A74" s="143" t="s">
        <v>181</v>
      </c>
      <c r="B74" s="144"/>
      <c r="C74" s="152"/>
      <c r="D74" s="118" t="s">
        <v>182</v>
      </c>
      <c r="E74" s="119"/>
      <c r="F74" s="119"/>
      <c r="G74" s="119"/>
      <c r="H74" s="119"/>
      <c r="I74" s="119"/>
      <c r="J74" s="119"/>
      <c r="K74" s="119"/>
      <c r="L74" s="119"/>
      <c r="M74" s="120"/>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85" zoomScaleNormal="85" workbookViewId="0">
      <selection activeCell="H10" sqref="H10"/>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31"/>
      <c r="C3" s="232"/>
      <c r="D3" s="232"/>
      <c r="E3" s="227" t="s">
        <v>82</v>
      </c>
      <c r="F3" s="227"/>
      <c r="G3" s="227"/>
      <c r="H3" s="227"/>
      <c r="I3" s="227"/>
      <c r="J3" s="228"/>
    </row>
    <row r="4" spans="1:10" s="6" customFormat="1" ht="23.25" x14ac:dyDescent="0.35">
      <c r="A4" s="41"/>
      <c r="B4" s="233"/>
      <c r="C4" s="234"/>
      <c r="D4" s="234"/>
      <c r="E4" s="229" t="s">
        <v>65</v>
      </c>
      <c r="F4" s="229"/>
      <c r="G4" s="229"/>
      <c r="H4" s="229"/>
      <c r="I4" s="229"/>
      <c r="J4" s="230"/>
    </row>
    <row r="5" spans="1:10" s="6" customFormat="1" ht="15.75" x14ac:dyDescent="0.25">
      <c r="A5" s="41"/>
      <c r="B5" s="226" t="s">
        <v>49</v>
      </c>
      <c r="C5" s="226"/>
      <c r="D5" s="226"/>
      <c r="E5" s="113" t="s">
        <v>226</v>
      </c>
      <c r="F5" s="25"/>
      <c r="G5" s="27" t="s">
        <v>70</v>
      </c>
      <c r="H5" s="107" t="s">
        <v>227</v>
      </c>
      <c r="I5" s="235" t="s">
        <v>73</v>
      </c>
      <c r="J5" s="235"/>
    </row>
    <row r="6" spans="1:10" s="6" customFormat="1" ht="15.75" x14ac:dyDescent="0.25">
      <c r="A6" s="41"/>
      <c r="B6" s="226" t="s">
        <v>95</v>
      </c>
      <c r="C6" s="226"/>
      <c r="D6" s="226"/>
      <c r="E6" s="113">
        <v>154498002223</v>
      </c>
      <c r="F6" s="25"/>
      <c r="G6" s="61" t="s">
        <v>50</v>
      </c>
      <c r="H6" s="25" t="s">
        <v>228</v>
      </c>
      <c r="I6" s="245">
        <f>IF(SUM(I9:I71)=0,"",AVERAGE(I9:I71))</f>
        <v>9.8571428571428577</v>
      </c>
      <c r="J6" s="245"/>
    </row>
    <row r="7" spans="1:10" s="6" customFormat="1" ht="15.75" x14ac:dyDescent="0.25">
      <c r="A7" s="41"/>
      <c r="B7" s="226" t="s">
        <v>71</v>
      </c>
      <c r="C7" s="226"/>
      <c r="D7" s="226"/>
      <c r="E7" s="246" t="s">
        <v>229</v>
      </c>
      <c r="F7" s="247"/>
      <c r="G7" s="247"/>
      <c r="H7" s="248"/>
      <c r="I7" s="245"/>
      <c r="J7" s="245"/>
    </row>
    <row r="8" spans="1:10" s="6" customFormat="1" ht="30" x14ac:dyDescent="0.25">
      <c r="A8" s="41"/>
      <c r="B8" s="2" t="s">
        <v>0</v>
      </c>
      <c r="C8" s="34" t="s">
        <v>0</v>
      </c>
      <c r="D8" s="102" t="s">
        <v>73</v>
      </c>
      <c r="E8" s="114" t="s">
        <v>85</v>
      </c>
      <c r="F8" s="3"/>
      <c r="G8" s="4" t="s">
        <v>73</v>
      </c>
      <c r="H8" s="3" t="s">
        <v>86</v>
      </c>
      <c r="I8" s="5" t="s">
        <v>111</v>
      </c>
      <c r="J8" s="109" t="s">
        <v>3</v>
      </c>
    </row>
    <row r="9" spans="1:10" s="6" customFormat="1" ht="75" x14ac:dyDescent="0.25">
      <c r="A9" s="16" t="str">
        <f>IF(I9&lt;5,MAX($A$8:A8)+1,"")</f>
        <v/>
      </c>
      <c r="B9" s="221" t="s">
        <v>4</v>
      </c>
      <c r="C9" s="54" t="s">
        <v>4</v>
      </c>
      <c r="D9" s="242">
        <f>IF(SUM(I9:I30)=0,"",AVERAGE(I9:I30))</f>
        <v>9.9090909090909083</v>
      </c>
      <c r="E9" s="223" t="s">
        <v>6</v>
      </c>
      <c r="F9" s="57" t="s">
        <v>6</v>
      </c>
      <c r="G9" s="240">
        <f>IF(SUM(I9:I10)=0,"",AVERAGE(I9:I10))</f>
        <v>10</v>
      </c>
      <c r="H9" s="29" t="s">
        <v>190</v>
      </c>
      <c r="I9" s="104">
        <v>10</v>
      </c>
      <c r="J9" s="110" t="s">
        <v>230</v>
      </c>
    </row>
    <row r="10" spans="1:10" s="6" customFormat="1" ht="75" x14ac:dyDescent="0.25">
      <c r="A10" s="16" t="str">
        <f>IF(I10&lt;5,MAX($A$8:A9)+1,"")</f>
        <v/>
      </c>
      <c r="B10" s="222"/>
      <c r="C10" s="54" t="s">
        <v>4</v>
      </c>
      <c r="D10" s="243"/>
      <c r="E10" s="225"/>
      <c r="F10" s="57" t="s">
        <v>6</v>
      </c>
      <c r="G10" s="258"/>
      <c r="H10" s="29" t="s">
        <v>191</v>
      </c>
      <c r="I10" s="104">
        <v>10</v>
      </c>
      <c r="J10" s="110" t="s">
        <v>231</v>
      </c>
    </row>
    <row r="11" spans="1:10" s="6" customFormat="1" ht="75" x14ac:dyDescent="0.25">
      <c r="A11" s="16" t="str">
        <f>IF(I11&lt;5,MAX($A$8:A10)+1,"")</f>
        <v/>
      </c>
      <c r="B11" s="222"/>
      <c r="C11" s="54" t="s">
        <v>4</v>
      </c>
      <c r="D11" s="243"/>
      <c r="E11" s="95" t="s">
        <v>183</v>
      </c>
      <c r="F11" s="95" t="s">
        <v>183</v>
      </c>
      <c r="G11" s="105">
        <f>IF(SUM(I11:I11)=0,"",AVERAGE(I11:I11))</f>
        <v>10</v>
      </c>
      <c r="H11" s="29" t="s">
        <v>192</v>
      </c>
      <c r="I11" s="104">
        <v>10</v>
      </c>
      <c r="J11" s="110" t="s">
        <v>232</v>
      </c>
    </row>
    <row r="12" spans="1:10" s="6" customFormat="1" ht="76.5" x14ac:dyDescent="0.25">
      <c r="A12" s="16" t="str">
        <f>IF(I12&lt;5,MAX($A$8:A11)+1,"")</f>
        <v/>
      </c>
      <c r="B12" s="222"/>
      <c r="C12" s="54" t="s">
        <v>4</v>
      </c>
      <c r="D12" s="243"/>
      <c r="E12" s="26" t="s">
        <v>184</v>
      </c>
      <c r="F12" s="26" t="s">
        <v>184</v>
      </c>
      <c r="G12" s="105">
        <f>IF(SUM(I12:I12)=0,"",AVERAGE(I12:I12))</f>
        <v>10</v>
      </c>
      <c r="H12" s="29" t="s">
        <v>193</v>
      </c>
      <c r="I12" s="104">
        <v>10</v>
      </c>
      <c r="J12" s="110" t="s">
        <v>233</v>
      </c>
    </row>
    <row r="13" spans="1:10" s="6" customFormat="1" ht="63.75" x14ac:dyDescent="0.25">
      <c r="A13" s="16" t="str">
        <f>IF(I13&lt;5,MAX($A$8:A12)+1,"")</f>
        <v/>
      </c>
      <c r="B13" s="222"/>
      <c r="C13" s="54" t="s">
        <v>4</v>
      </c>
      <c r="D13" s="243"/>
      <c r="E13" s="223" t="s">
        <v>197</v>
      </c>
      <c r="F13" s="58" t="s">
        <v>197</v>
      </c>
      <c r="G13" s="240">
        <f>IF(SUM(I13:I22)=0,"",AVERAGE(I13:I22))</f>
        <v>9.8000000000000007</v>
      </c>
      <c r="H13" s="29" t="s">
        <v>194</v>
      </c>
      <c r="I13" s="104">
        <v>10</v>
      </c>
      <c r="J13" s="110" t="s">
        <v>242</v>
      </c>
    </row>
    <row r="14" spans="1:10" s="6" customFormat="1" ht="105" x14ac:dyDescent="0.25">
      <c r="A14" s="16" t="str">
        <f>IF(I14&lt;5,MAX($A$8:A13)+1,"")</f>
        <v/>
      </c>
      <c r="B14" s="222"/>
      <c r="C14" s="54" t="s">
        <v>4</v>
      </c>
      <c r="D14" s="243"/>
      <c r="E14" s="224"/>
      <c r="F14" s="58" t="s">
        <v>197</v>
      </c>
      <c r="G14" s="259"/>
      <c r="H14" s="29" t="s">
        <v>207</v>
      </c>
      <c r="I14" s="104">
        <v>10</v>
      </c>
      <c r="J14" s="110" t="s">
        <v>234</v>
      </c>
    </row>
    <row r="15" spans="1:10" s="6" customFormat="1" ht="105" x14ac:dyDescent="0.25">
      <c r="A15" s="16" t="str">
        <f>IF(I15&lt;5,MAX($A$8:A14)+1,"")</f>
        <v/>
      </c>
      <c r="B15" s="222"/>
      <c r="C15" s="54" t="s">
        <v>4</v>
      </c>
      <c r="D15" s="243"/>
      <c r="E15" s="224"/>
      <c r="F15" s="58" t="s">
        <v>197</v>
      </c>
      <c r="G15" s="259"/>
      <c r="H15" s="29" t="s">
        <v>186</v>
      </c>
      <c r="I15" s="104">
        <v>10</v>
      </c>
      <c r="J15" s="110" t="s">
        <v>235</v>
      </c>
    </row>
    <row r="16" spans="1:10" s="6" customFormat="1" ht="105" x14ac:dyDescent="0.25">
      <c r="A16" s="16" t="str">
        <f>IF(I16&lt;5,MAX($A$8:A15)+1,"")</f>
        <v/>
      </c>
      <c r="B16" s="222"/>
      <c r="C16" s="54" t="s">
        <v>4</v>
      </c>
      <c r="D16" s="243"/>
      <c r="E16" s="224"/>
      <c r="F16" s="58" t="s">
        <v>197</v>
      </c>
      <c r="G16" s="259"/>
      <c r="H16" s="29" t="s">
        <v>187</v>
      </c>
      <c r="I16" s="104">
        <v>10</v>
      </c>
      <c r="J16" s="110" t="s">
        <v>236</v>
      </c>
    </row>
    <row r="17" spans="1:10" s="6" customFormat="1" ht="135" x14ac:dyDescent="0.25">
      <c r="A17" s="16" t="str">
        <f>IF(I17&lt;5,MAX($A$8:A16)+1,"")</f>
        <v/>
      </c>
      <c r="B17" s="222"/>
      <c r="C17" s="54" t="s">
        <v>4</v>
      </c>
      <c r="D17" s="243"/>
      <c r="E17" s="224"/>
      <c r="F17" s="58" t="s">
        <v>197</v>
      </c>
      <c r="G17" s="259"/>
      <c r="H17" s="29" t="s">
        <v>195</v>
      </c>
      <c r="I17" s="104">
        <v>10</v>
      </c>
      <c r="J17" s="110" t="s">
        <v>243</v>
      </c>
    </row>
    <row r="18" spans="1:10" s="6" customFormat="1" ht="60" x14ac:dyDescent="0.25">
      <c r="A18" s="16" t="str">
        <f>IF(I18&lt;5,MAX($A$8:A17)+1,"")</f>
        <v/>
      </c>
      <c r="B18" s="222"/>
      <c r="C18" s="54" t="s">
        <v>4</v>
      </c>
      <c r="D18" s="243"/>
      <c r="E18" s="224"/>
      <c r="F18" s="58" t="s">
        <v>197</v>
      </c>
      <c r="G18" s="259"/>
      <c r="H18" s="29" t="s">
        <v>36</v>
      </c>
      <c r="I18" s="104">
        <v>10</v>
      </c>
      <c r="J18" s="110" t="s">
        <v>237</v>
      </c>
    </row>
    <row r="19" spans="1:10" s="6" customFormat="1" ht="60" x14ac:dyDescent="0.25">
      <c r="A19" s="16" t="str">
        <f>IF(I19&lt;5,MAX($A$8:A18)+1,"")</f>
        <v/>
      </c>
      <c r="B19" s="222"/>
      <c r="C19" s="54" t="s">
        <v>4</v>
      </c>
      <c r="D19" s="243"/>
      <c r="E19" s="224"/>
      <c r="F19" s="58" t="s">
        <v>197</v>
      </c>
      <c r="G19" s="259"/>
      <c r="H19" s="29" t="s">
        <v>13</v>
      </c>
      <c r="I19" s="104">
        <v>10</v>
      </c>
      <c r="J19" s="110" t="s">
        <v>238</v>
      </c>
    </row>
    <row r="20" spans="1:10" s="6" customFormat="1" ht="105" x14ac:dyDescent="0.25">
      <c r="A20" s="16" t="str">
        <f>IF(I20&lt;5,MAX($A$8:A19)+1,"")</f>
        <v/>
      </c>
      <c r="B20" s="222"/>
      <c r="C20" s="54" t="s">
        <v>4</v>
      </c>
      <c r="D20" s="243"/>
      <c r="E20" s="224"/>
      <c r="F20" s="58" t="s">
        <v>197</v>
      </c>
      <c r="G20" s="259"/>
      <c r="H20" s="29" t="s">
        <v>188</v>
      </c>
      <c r="I20" s="104">
        <v>10</v>
      </c>
      <c r="J20" s="110" t="s">
        <v>239</v>
      </c>
    </row>
    <row r="21" spans="1:10" s="6" customFormat="1" ht="60" x14ac:dyDescent="0.25">
      <c r="A21" s="16" t="str">
        <f>IF(I21&lt;5,MAX($A$8:A20)+1,"")</f>
        <v/>
      </c>
      <c r="B21" s="222"/>
      <c r="C21" s="54" t="s">
        <v>4</v>
      </c>
      <c r="D21" s="243"/>
      <c r="E21" s="224"/>
      <c r="F21" s="58" t="s">
        <v>197</v>
      </c>
      <c r="G21" s="259"/>
      <c r="H21" s="29" t="s">
        <v>189</v>
      </c>
      <c r="I21" s="104">
        <v>10</v>
      </c>
      <c r="J21" s="110" t="s">
        <v>240</v>
      </c>
    </row>
    <row r="22" spans="1:10" s="6" customFormat="1" ht="45" x14ac:dyDescent="0.25">
      <c r="A22" s="16" t="str">
        <f>IF(I22&lt;5,MAX($A$8:A21)+1,"")</f>
        <v/>
      </c>
      <c r="B22" s="222"/>
      <c r="C22" s="54" t="s">
        <v>4</v>
      </c>
      <c r="D22" s="243"/>
      <c r="E22" s="225"/>
      <c r="F22" s="58" t="s">
        <v>197</v>
      </c>
      <c r="G22" s="258"/>
      <c r="H22" s="29" t="s">
        <v>196</v>
      </c>
      <c r="I22" s="104">
        <v>8</v>
      </c>
      <c r="J22" s="110" t="s">
        <v>241</v>
      </c>
    </row>
    <row r="23" spans="1:10" s="6" customFormat="1" ht="75" x14ac:dyDescent="0.25">
      <c r="A23" s="16" t="str">
        <f>IF(I23&lt;5,MAX($A$8:A22)+1,"")</f>
        <v/>
      </c>
      <c r="B23" s="222"/>
      <c r="C23" s="54" t="s">
        <v>4</v>
      </c>
      <c r="D23" s="243"/>
      <c r="E23" s="223" t="s">
        <v>185</v>
      </c>
      <c r="F23" s="58" t="s">
        <v>222</v>
      </c>
      <c r="G23" s="240">
        <f>IF(SUM(I23:I24)=0,"",AVERAGE(I23:I24))</f>
        <v>10</v>
      </c>
      <c r="H23" s="29" t="s">
        <v>74</v>
      </c>
      <c r="I23" s="104">
        <v>10</v>
      </c>
      <c r="J23" s="110" t="s">
        <v>244</v>
      </c>
    </row>
    <row r="24" spans="1:10" s="6" customFormat="1" ht="60" x14ac:dyDescent="0.25">
      <c r="A24" s="16" t="str">
        <f>IF(I24&lt;5,MAX($A$8:A23)+1,"")</f>
        <v/>
      </c>
      <c r="B24" s="222"/>
      <c r="C24" s="54" t="s">
        <v>4</v>
      </c>
      <c r="D24" s="243"/>
      <c r="E24" s="224"/>
      <c r="F24" s="58" t="s">
        <v>222</v>
      </c>
      <c r="G24" s="259"/>
      <c r="H24" s="29" t="s">
        <v>9</v>
      </c>
      <c r="I24" s="104">
        <v>10</v>
      </c>
      <c r="J24" s="110" t="s">
        <v>245</v>
      </c>
    </row>
    <row r="25" spans="1:10" s="6" customFormat="1" ht="105" x14ac:dyDescent="0.25">
      <c r="A25" s="16" t="str">
        <f>IF(I25&lt;5,MAX($A$8:A24)+1,"")</f>
        <v/>
      </c>
      <c r="B25" s="222"/>
      <c r="C25" s="54" t="s">
        <v>4</v>
      </c>
      <c r="D25" s="243"/>
      <c r="E25" s="223" t="s">
        <v>37</v>
      </c>
      <c r="F25" s="58" t="s">
        <v>37</v>
      </c>
      <c r="G25" s="240">
        <f>IF(SUM(I25:I30)=0,"",AVERAGE(I25:I30))</f>
        <v>10</v>
      </c>
      <c r="H25" s="29" t="s">
        <v>10</v>
      </c>
      <c r="I25" s="104">
        <v>10</v>
      </c>
      <c r="J25" s="110" t="s">
        <v>246</v>
      </c>
    </row>
    <row r="26" spans="1:10" s="6" customFormat="1" ht="75" x14ac:dyDescent="0.25">
      <c r="A26" s="16" t="str">
        <f>IF(I26&lt;5,MAX($A$8:A25)+1,"")</f>
        <v/>
      </c>
      <c r="B26" s="222"/>
      <c r="C26" s="54" t="s">
        <v>4</v>
      </c>
      <c r="D26" s="243"/>
      <c r="E26" s="224"/>
      <c r="F26" s="58" t="s">
        <v>37</v>
      </c>
      <c r="G26" s="259"/>
      <c r="H26" s="29" t="s">
        <v>75</v>
      </c>
      <c r="I26" s="104">
        <v>10</v>
      </c>
      <c r="J26" s="110" t="s">
        <v>247</v>
      </c>
    </row>
    <row r="27" spans="1:10" s="6" customFormat="1" ht="75" x14ac:dyDescent="0.25">
      <c r="A27" s="16" t="str">
        <f>IF(I27&lt;5,MAX($A$8:A26)+1,"")</f>
        <v/>
      </c>
      <c r="B27" s="222"/>
      <c r="C27" s="54" t="s">
        <v>4</v>
      </c>
      <c r="D27" s="243"/>
      <c r="E27" s="224"/>
      <c r="F27" s="58" t="s">
        <v>37</v>
      </c>
      <c r="G27" s="259"/>
      <c r="H27" s="29" t="s">
        <v>12</v>
      </c>
      <c r="I27" s="104">
        <v>10</v>
      </c>
      <c r="J27" s="110" t="s">
        <v>248</v>
      </c>
    </row>
    <row r="28" spans="1:10" s="6" customFormat="1" ht="75" x14ac:dyDescent="0.25">
      <c r="A28" s="16" t="str">
        <f>IF(I28&lt;5,MAX($A$8:A27)+1,"")</f>
        <v/>
      </c>
      <c r="B28" s="222"/>
      <c r="C28" s="54" t="s">
        <v>4</v>
      </c>
      <c r="D28" s="243"/>
      <c r="E28" s="224"/>
      <c r="F28" s="58" t="s">
        <v>37</v>
      </c>
      <c r="G28" s="259"/>
      <c r="H28" s="29" t="s">
        <v>7</v>
      </c>
      <c r="I28" s="104">
        <v>10</v>
      </c>
      <c r="J28" s="110" t="s">
        <v>249</v>
      </c>
    </row>
    <row r="29" spans="1:10" s="6" customFormat="1" ht="75" x14ac:dyDescent="0.25">
      <c r="A29" s="16" t="str">
        <f>IF(I29&lt;5,MAX($A$8:A28)+1,"")</f>
        <v/>
      </c>
      <c r="B29" s="222"/>
      <c r="C29" s="54" t="s">
        <v>4</v>
      </c>
      <c r="D29" s="243"/>
      <c r="E29" s="224"/>
      <c r="F29" s="58" t="s">
        <v>37</v>
      </c>
      <c r="G29" s="259"/>
      <c r="H29" s="29" t="s">
        <v>11</v>
      </c>
      <c r="I29" s="104">
        <v>10</v>
      </c>
      <c r="J29" s="110" t="s">
        <v>250</v>
      </c>
    </row>
    <row r="30" spans="1:10" s="6" customFormat="1" ht="75" x14ac:dyDescent="0.25">
      <c r="A30" s="16" t="str">
        <f>IF(I30&lt;5,MAX($A$8:A29)+1,"")</f>
        <v/>
      </c>
      <c r="B30" s="222"/>
      <c r="C30" s="54" t="s">
        <v>4</v>
      </c>
      <c r="D30" s="243"/>
      <c r="E30" s="224"/>
      <c r="F30" s="58" t="s">
        <v>37</v>
      </c>
      <c r="G30" s="259"/>
      <c r="H30" s="29" t="s">
        <v>38</v>
      </c>
      <c r="I30" s="104">
        <v>10</v>
      </c>
      <c r="J30" s="110" t="s">
        <v>251</v>
      </c>
    </row>
    <row r="31" spans="1:10" s="6" customFormat="1" ht="60" x14ac:dyDescent="0.25">
      <c r="A31" s="16" t="str">
        <f>IF(I31&lt;5,MAX($A$8:A30)+1,"")</f>
        <v/>
      </c>
      <c r="B31" s="255" t="s">
        <v>5</v>
      </c>
      <c r="C31" s="55" t="s">
        <v>5</v>
      </c>
      <c r="D31" s="242">
        <f>IF(SUM(I31:I59)=0,"",AVERAGE(I31:I59))</f>
        <v>9.862068965517242</v>
      </c>
      <c r="E31" s="223" t="s">
        <v>39</v>
      </c>
      <c r="F31" s="59" t="s">
        <v>223</v>
      </c>
      <c r="G31" s="240">
        <f>IF(SUM(I31:I35)=0,"",AVERAGE(I31:I35))</f>
        <v>9.8000000000000007</v>
      </c>
      <c r="H31" s="29" t="s">
        <v>35</v>
      </c>
      <c r="I31" s="104">
        <v>10</v>
      </c>
      <c r="J31" s="110" t="s">
        <v>252</v>
      </c>
    </row>
    <row r="32" spans="1:10" s="6" customFormat="1" ht="60" x14ac:dyDescent="0.25">
      <c r="A32" s="16" t="str">
        <f>IF(I32&lt;5,MAX($A$8:A31)+1,"")</f>
        <v/>
      </c>
      <c r="B32" s="256"/>
      <c r="C32" s="55" t="s">
        <v>5</v>
      </c>
      <c r="D32" s="243"/>
      <c r="E32" s="224"/>
      <c r="F32" s="59" t="s">
        <v>223</v>
      </c>
      <c r="G32" s="259"/>
      <c r="H32" s="29" t="s">
        <v>14</v>
      </c>
      <c r="I32" s="104">
        <v>9</v>
      </c>
      <c r="J32" s="110" t="s">
        <v>253</v>
      </c>
    </row>
    <row r="33" spans="1:10" s="6" customFormat="1" ht="60" x14ac:dyDescent="0.25">
      <c r="A33" s="16" t="str">
        <f>IF(I33&lt;5,MAX($A$8:A32)+1,"")</f>
        <v/>
      </c>
      <c r="B33" s="256"/>
      <c r="C33" s="55" t="s">
        <v>5</v>
      </c>
      <c r="D33" s="243"/>
      <c r="E33" s="224"/>
      <c r="F33" s="59" t="s">
        <v>223</v>
      </c>
      <c r="G33" s="259"/>
      <c r="H33" s="29" t="s">
        <v>198</v>
      </c>
      <c r="I33" s="104">
        <v>10</v>
      </c>
      <c r="J33" s="110" t="s">
        <v>254</v>
      </c>
    </row>
    <row r="34" spans="1:10" s="6" customFormat="1" ht="45" x14ac:dyDescent="0.25">
      <c r="A34" s="16" t="str">
        <f>IF(I34&lt;5,MAX($A$8:A33)+1,"")</f>
        <v/>
      </c>
      <c r="B34" s="256"/>
      <c r="C34" s="55" t="s">
        <v>5</v>
      </c>
      <c r="D34" s="243"/>
      <c r="E34" s="224"/>
      <c r="F34" s="59" t="s">
        <v>223</v>
      </c>
      <c r="G34" s="259"/>
      <c r="H34" s="29" t="s">
        <v>15</v>
      </c>
      <c r="I34" s="104">
        <v>10</v>
      </c>
      <c r="J34" s="110" t="s">
        <v>255</v>
      </c>
    </row>
    <row r="35" spans="1:10" s="6" customFormat="1" ht="75" x14ac:dyDescent="0.25">
      <c r="A35" s="16" t="str">
        <f>IF(I35&lt;5,MAX($A$8:A34)+1,"")</f>
        <v/>
      </c>
      <c r="B35" s="256"/>
      <c r="C35" s="55" t="s">
        <v>5</v>
      </c>
      <c r="D35" s="243"/>
      <c r="E35" s="225"/>
      <c r="F35" s="59" t="s">
        <v>223</v>
      </c>
      <c r="G35" s="258"/>
      <c r="H35" s="29" t="s">
        <v>16</v>
      </c>
      <c r="I35" s="104">
        <v>10</v>
      </c>
      <c r="J35" s="110" t="s">
        <v>256</v>
      </c>
    </row>
    <row r="36" spans="1:10" s="6" customFormat="1" ht="60" x14ac:dyDescent="0.25">
      <c r="A36" s="16" t="str">
        <f>IF(I36&lt;5,MAX($A$8:A35)+1,"")</f>
        <v/>
      </c>
      <c r="B36" s="256"/>
      <c r="C36" s="55" t="s">
        <v>5</v>
      </c>
      <c r="D36" s="243"/>
      <c r="E36" s="223" t="s">
        <v>40</v>
      </c>
      <c r="F36" s="59" t="s">
        <v>225</v>
      </c>
      <c r="G36" s="240">
        <f>IF(SUM(I36,I39)=0,"",AVERAGE(I36:I39))</f>
        <v>10</v>
      </c>
      <c r="H36" s="29" t="s">
        <v>199</v>
      </c>
      <c r="I36" s="104">
        <v>10</v>
      </c>
      <c r="J36" s="110" t="s">
        <v>257</v>
      </c>
    </row>
    <row r="37" spans="1:10" s="6" customFormat="1" ht="75" x14ac:dyDescent="0.25">
      <c r="A37" s="16" t="str">
        <f>IF(I37&lt;5,MAX($A$8:A36)+1,"")</f>
        <v/>
      </c>
      <c r="B37" s="256"/>
      <c r="C37" s="55" t="s">
        <v>5</v>
      </c>
      <c r="D37" s="243"/>
      <c r="E37" s="224"/>
      <c r="F37" s="59" t="s">
        <v>224</v>
      </c>
      <c r="G37" s="259"/>
      <c r="H37" s="29" t="s">
        <v>17</v>
      </c>
      <c r="I37" s="104">
        <v>10</v>
      </c>
      <c r="J37" s="110" t="s">
        <v>258</v>
      </c>
    </row>
    <row r="38" spans="1:10" s="6" customFormat="1" ht="60" x14ac:dyDescent="0.25">
      <c r="A38" s="16" t="str">
        <f>IF(I38&lt;5,MAX($A$8:A37)+1,"")</f>
        <v/>
      </c>
      <c r="B38" s="256"/>
      <c r="C38" s="55" t="s">
        <v>5</v>
      </c>
      <c r="D38" s="243"/>
      <c r="E38" s="224"/>
      <c r="F38" s="59" t="s">
        <v>224</v>
      </c>
      <c r="G38" s="259"/>
      <c r="H38" s="29" t="s">
        <v>41</v>
      </c>
      <c r="I38" s="104">
        <v>10</v>
      </c>
      <c r="J38" s="110" t="s">
        <v>259</v>
      </c>
    </row>
    <row r="39" spans="1:10" s="6" customFormat="1" ht="75" x14ac:dyDescent="0.25">
      <c r="A39" s="16" t="str">
        <f>IF(I39&lt;5,MAX($A$8:A38)+1,"")</f>
        <v/>
      </c>
      <c r="B39" s="256"/>
      <c r="C39" s="55" t="s">
        <v>5</v>
      </c>
      <c r="D39" s="243"/>
      <c r="E39" s="225"/>
      <c r="F39" s="59" t="s">
        <v>224</v>
      </c>
      <c r="G39" s="258"/>
      <c r="H39" s="29" t="s">
        <v>76</v>
      </c>
      <c r="I39" s="104">
        <v>10</v>
      </c>
      <c r="J39" s="110" t="s">
        <v>260</v>
      </c>
    </row>
    <row r="40" spans="1:10" s="6" customFormat="1" ht="60" x14ac:dyDescent="0.25">
      <c r="A40" s="16" t="str">
        <f>IF(I40&lt;5,MAX($A$8:A39)+1,"")</f>
        <v/>
      </c>
      <c r="B40" s="256"/>
      <c r="C40" s="55" t="s">
        <v>5</v>
      </c>
      <c r="D40" s="243"/>
      <c r="E40" s="223" t="s">
        <v>42</v>
      </c>
      <c r="F40" s="59" t="s">
        <v>42</v>
      </c>
      <c r="G40" s="239">
        <f>IF(SUM(I40:I42)=0,"",AVERAGE(I40:I42))</f>
        <v>9.6666666666666661</v>
      </c>
      <c r="H40" s="29" t="s">
        <v>18</v>
      </c>
      <c r="I40" s="104">
        <v>10</v>
      </c>
      <c r="J40" s="110" t="s">
        <v>261</v>
      </c>
    </row>
    <row r="41" spans="1:10" s="6" customFormat="1" ht="60" x14ac:dyDescent="0.25">
      <c r="A41" s="16" t="str">
        <f>IF(I41&lt;5,MAX($A$8:A40)+1,"")</f>
        <v/>
      </c>
      <c r="B41" s="256"/>
      <c r="C41" s="55" t="s">
        <v>5</v>
      </c>
      <c r="D41" s="243"/>
      <c r="E41" s="224"/>
      <c r="F41" s="59" t="s">
        <v>42</v>
      </c>
      <c r="G41" s="239"/>
      <c r="H41" s="29" t="s">
        <v>8</v>
      </c>
      <c r="I41" s="104">
        <v>10</v>
      </c>
      <c r="J41" s="110" t="s">
        <v>262</v>
      </c>
    </row>
    <row r="42" spans="1:10" s="6" customFormat="1" ht="75" x14ac:dyDescent="0.25">
      <c r="A42" s="16" t="str">
        <f>IF(I42&lt;5,MAX($A$8:A41)+1,"")</f>
        <v/>
      </c>
      <c r="B42" s="256"/>
      <c r="C42" s="55" t="s">
        <v>5</v>
      </c>
      <c r="D42" s="243"/>
      <c r="E42" s="225"/>
      <c r="F42" s="59" t="s">
        <v>42</v>
      </c>
      <c r="G42" s="239"/>
      <c r="H42" s="29" t="s">
        <v>19</v>
      </c>
      <c r="I42" s="104">
        <v>9</v>
      </c>
      <c r="J42" s="110" t="s">
        <v>263</v>
      </c>
    </row>
    <row r="43" spans="1:10" s="6" customFormat="1" ht="60" x14ac:dyDescent="0.25">
      <c r="A43" s="16" t="str">
        <f>IF(I43&lt;5,MAX($A$8:A42)+1,"")</f>
        <v/>
      </c>
      <c r="B43" s="256"/>
      <c r="C43" s="55" t="s">
        <v>5</v>
      </c>
      <c r="D43" s="243"/>
      <c r="E43" s="223" t="s">
        <v>43</v>
      </c>
      <c r="F43" s="59" t="s">
        <v>43</v>
      </c>
      <c r="G43" s="240">
        <f>IF(SUM(I43:I47)=0,"",AVERAGE(I43:I47))</f>
        <v>10</v>
      </c>
      <c r="H43" s="29" t="s">
        <v>203</v>
      </c>
      <c r="I43" s="104">
        <v>10</v>
      </c>
      <c r="J43" s="110" t="s">
        <v>264</v>
      </c>
    </row>
    <row r="44" spans="1:10" s="6" customFormat="1" ht="60" x14ac:dyDescent="0.25">
      <c r="A44" s="16" t="str">
        <f>IF(I44&lt;5,MAX($A$8:A43)+1,"")</f>
        <v/>
      </c>
      <c r="B44" s="256"/>
      <c r="C44" s="55" t="s">
        <v>5</v>
      </c>
      <c r="D44" s="243"/>
      <c r="E44" s="224"/>
      <c r="F44" s="59" t="s">
        <v>43</v>
      </c>
      <c r="G44" s="259"/>
      <c r="H44" s="29" t="s">
        <v>200</v>
      </c>
      <c r="I44" s="104">
        <v>10</v>
      </c>
      <c r="J44" s="110" t="s">
        <v>265</v>
      </c>
    </row>
    <row r="45" spans="1:10" s="6" customFormat="1" ht="75" x14ac:dyDescent="0.25">
      <c r="A45" s="16" t="str">
        <f>IF(I45&lt;5,MAX($A$8:A44)+1,"")</f>
        <v/>
      </c>
      <c r="B45" s="256"/>
      <c r="C45" s="55" t="s">
        <v>5</v>
      </c>
      <c r="D45" s="243"/>
      <c r="E45" s="224"/>
      <c r="F45" s="59" t="s">
        <v>43</v>
      </c>
      <c r="G45" s="259"/>
      <c r="H45" s="29" t="s">
        <v>77</v>
      </c>
      <c r="I45" s="104">
        <v>10</v>
      </c>
      <c r="J45" s="110" t="s">
        <v>266</v>
      </c>
    </row>
    <row r="46" spans="1:10" s="6" customFormat="1" ht="45" x14ac:dyDescent="0.25">
      <c r="A46" s="16" t="str">
        <f>IF(I46&lt;5,MAX($A$8:A45)+1,"")</f>
        <v/>
      </c>
      <c r="B46" s="256"/>
      <c r="C46" s="55" t="s">
        <v>5</v>
      </c>
      <c r="D46" s="243"/>
      <c r="E46" s="224"/>
      <c r="F46" s="59" t="s">
        <v>43</v>
      </c>
      <c r="G46" s="259"/>
      <c r="H46" s="29" t="s">
        <v>20</v>
      </c>
      <c r="I46" s="104">
        <v>10</v>
      </c>
      <c r="J46" s="110" t="s">
        <v>267</v>
      </c>
    </row>
    <row r="47" spans="1:10" s="6" customFormat="1" ht="75" x14ac:dyDescent="0.25">
      <c r="A47" s="16" t="str">
        <f>IF(I47&lt;5,MAX($A$8:A46)+1,"")</f>
        <v/>
      </c>
      <c r="B47" s="256"/>
      <c r="C47" s="55" t="s">
        <v>5</v>
      </c>
      <c r="D47" s="243"/>
      <c r="E47" s="225"/>
      <c r="F47" s="59" t="s">
        <v>43</v>
      </c>
      <c r="G47" s="258"/>
      <c r="H47" s="29" t="s">
        <v>21</v>
      </c>
      <c r="I47" s="104">
        <v>10</v>
      </c>
      <c r="J47" s="110" t="s">
        <v>268</v>
      </c>
    </row>
    <row r="48" spans="1:10" s="6" customFormat="1" ht="45" x14ac:dyDescent="0.25">
      <c r="A48" s="16" t="str">
        <f>IF(I48&lt;5,MAX($A$8:A47)+1,"")</f>
        <v/>
      </c>
      <c r="B48" s="256"/>
      <c r="C48" s="55" t="s">
        <v>5</v>
      </c>
      <c r="D48" s="243"/>
      <c r="E48" s="249" t="s">
        <v>44</v>
      </c>
      <c r="F48" s="60" t="s">
        <v>44</v>
      </c>
      <c r="G48" s="239">
        <f>IF(SUM(I48:I59)=0,"",AVERAGE(I48:I59))</f>
        <v>9.8333333333333339</v>
      </c>
      <c r="H48" s="96" t="s">
        <v>206</v>
      </c>
      <c r="I48" s="104">
        <v>10</v>
      </c>
      <c r="J48" s="310" t="s">
        <v>269</v>
      </c>
    </row>
    <row r="49" spans="1:10" s="6" customFormat="1" ht="90" x14ac:dyDescent="0.25">
      <c r="A49" s="16" t="str">
        <f>IF(I49&lt;5,MAX($A$8:A48)+1,"")</f>
        <v/>
      </c>
      <c r="B49" s="256"/>
      <c r="C49" s="55" t="s">
        <v>5</v>
      </c>
      <c r="D49" s="243"/>
      <c r="E49" s="250"/>
      <c r="F49" s="60" t="s">
        <v>44</v>
      </c>
      <c r="G49" s="239"/>
      <c r="H49" s="29" t="s">
        <v>202</v>
      </c>
      <c r="I49" s="104">
        <v>10</v>
      </c>
      <c r="J49" s="310" t="s">
        <v>270</v>
      </c>
    </row>
    <row r="50" spans="1:10" s="6" customFormat="1" ht="90" x14ac:dyDescent="0.25">
      <c r="A50" s="16" t="str">
        <f>IF(I50&lt;5,MAX($A$8:A49)+1,"")</f>
        <v/>
      </c>
      <c r="B50" s="256"/>
      <c r="C50" s="55" t="s">
        <v>5</v>
      </c>
      <c r="D50" s="243"/>
      <c r="E50" s="250"/>
      <c r="F50" s="60" t="s">
        <v>44</v>
      </c>
      <c r="G50" s="239"/>
      <c r="H50" s="29" t="s">
        <v>22</v>
      </c>
      <c r="I50" s="104">
        <v>10</v>
      </c>
      <c r="J50" s="310" t="s">
        <v>271</v>
      </c>
    </row>
    <row r="51" spans="1:10" s="6" customFormat="1" ht="75" x14ac:dyDescent="0.25">
      <c r="A51" s="16" t="str">
        <f>IF(I51&lt;5,MAX($A$8:A50)+1,"")</f>
        <v/>
      </c>
      <c r="B51" s="256"/>
      <c r="C51" s="55" t="s">
        <v>5</v>
      </c>
      <c r="D51" s="243"/>
      <c r="E51" s="250"/>
      <c r="F51" s="60" t="s">
        <v>44</v>
      </c>
      <c r="G51" s="239"/>
      <c r="H51" s="29" t="s">
        <v>204</v>
      </c>
      <c r="I51" s="104">
        <v>10</v>
      </c>
      <c r="J51" s="310" t="s">
        <v>272</v>
      </c>
    </row>
    <row r="52" spans="1:10" s="6" customFormat="1" ht="75" x14ac:dyDescent="0.25">
      <c r="A52" s="16" t="str">
        <f>IF(I52&lt;5,MAX($A$8:A51)+1,"")</f>
        <v/>
      </c>
      <c r="B52" s="256"/>
      <c r="C52" s="55" t="s">
        <v>5</v>
      </c>
      <c r="D52" s="243"/>
      <c r="E52" s="250"/>
      <c r="F52" s="60" t="s">
        <v>44</v>
      </c>
      <c r="G52" s="239"/>
      <c r="H52" s="29" t="s">
        <v>205</v>
      </c>
      <c r="I52" s="104">
        <v>10</v>
      </c>
      <c r="J52" s="310" t="s">
        <v>273</v>
      </c>
    </row>
    <row r="53" spans="1:10" s="6" customFormat="1" ht="75" x14ac:dyDescent="0.25">
      <c r="A53" s="16" t="str">
        <f>IF(I53&lt;5,MAX($A$8:A52)+1,"")</f>
        <v/>
      </c>
      <c r="B53" s="256"/>
      <c r="C53" s="55" t="s">
        <v>5</v>
      </c>
      <c r="D53" s="243"/>
      <c r="E53" s="250"/>
      <c r="F53" s="60" t="s">
        <v>44</v>
      </c>
      <c r="G53" s="239"/>
      <c r="H53" s="29" t="s">
        <v>78</v>
      </c>
      <c r="I53" s="104">
        <v>10</v>
      </c>
      <c r="J53" s="310" t="s">
        <v>274</v>
      </c>
    </row>
    <row r="54" spans="1:10" s="6" customFormat="1" ht="60" x14ac:dyDescent="0.25">
      <c r="A54" s="16" t="str">
        <f>IF(I54&lt;5,MAX($A$8:A53)+1,"")</f>
        <v/>
      </c>
      <c r="B54" s="256"/>
      <c r="C54" s="55" t="s">
        <v>5</v>
      </c>
      <c r="D54" s="243"/>
      <c r="E54" s="250"/>
      <c r="F54" s="60" t="s">
        <v>44</v>
      </c>
      <c r="G54" s="239"/>
      <c r="H54" s="29" t="s">
        <v>27</v>
      </c>
      <c r="I54" s="104">
        <v>10</v>
      </c>
      <c r="J54" s="310" t="s">
        <v>275</v>
      </c>
    </row>
    <row r="55" spans="1:10" s="6" customFormat="1" ht="75" x14ac:dyDescent="0.25">
      <c r="A55" s="16" t="str">
        <f>IF(I55&lt;5,MAX($A$8:A54)+1,"")</f>
        <v/>
      </c>
      <c r="B55" s="256"/>
      <c r="C55" s="55" t="s">
        <v>5</v>
      </c>
      <c r="D55" s="243"/>
      <c r="E55" s="250"/>
      <c r="F55" s="60" t="s">
        <v>44</v>
      </c>
      <c r="G55" s="239"/>
      <c r="H55" s="29" t="s">
        <v>24</v>
      </c>
      <c r="I55" s="104">
        <v>10</v>
      </c>
      <c r="J55" s="310" t="s">
        <v>276</v>
      </c>
    </row>
    <row r="56" spans="1:10" s="6" customFormat="1" ht="45" x14ac:dyDescent="0.25">
      <c r="A56" s="16" t="str">
        <f>IF(I56&lt;5,MAX($A$8:A55)+1,"")</f>
        <v/>
      </c>
      <c r="B56" s="256"/>
      <c r="C56" s="55" t="s">
        <v>5</v>
      </c>
      <c r="D56" s="243"/>
      <c r="E56" s="250"/>
      <c r="F56" s="60" t="s">
        <v>44</v>
      </c>
      <c r="G56" s="239"/>
      <c r="H56" s="29" t="s">
        <v>26</v>
      </c>
      <c r="I56" s="104">
        <v>10</v>
      </c>
      <c r="J56" s="310" t="s">
        <v>277</v>
      </c>
    </row>
    <row r="57" spans="1:10" s="6" customFormat="1" ht="45" x14ac:dyDescent="0.25">
      <c r="A57" s="16" t="str">
        <f>IF(I57&lt;5,MAX($A$8:A56)+1,"")</f>
        <v/>
      </c>
      <c r="B57" s="256"/>
      <c r="C57" s="55" t="s">
        <v>5</v>
      </c>
      <c r="D57" s="243"/>
      <c r="E57" s="250"/>
      <c r="F57" s="60" t="s">
        <v>44</v>
      </c>
      <c r="G57" s="239"/>
      <c r="H57" s="29" t="s">
        <v>79</v>
      </c>
      <c r="I57" s="104">
        <v>8</v>
      </c>
      <c r="J57" s="310" t="s">
        <v>278</v>
      </c>
    </row>
    <row r="58" spans="1:10" s="6" customFormat="1" ht="60" x14ac:dyDescent="0.25">
      <c r="A58" s="16" t="str">
        <f>IF(I58&lt;5,MAX($A$8:A57)+1,"")</f>
        <v/>
      </c>
      <c r="B58" s="256"/>
      <c r="C58" s="55" t="s">
        <v>5</v>
      </c>
      <c r="D58" s="243"/>
      <c r="E58" s="250"/>
      <c r="F58" s="60" t="s">
        <v>44</v>
      </c>
      <c r="G58" s="239"/>
      <c r="H58" s="29" t="s">
        <v>25</v>
      </c>
      <c r="I58" s="104">
        <v>10</v>
      </c>
      <c r="J58" s="310" t="s">
        <v>279</v>
      </c>
    </row>
    <row r="59" spans="1:10" s="6" customFormat="1" ht="60" x14ac:dyDescent="0.25">
      <c r="A59" s="16" t="str">
        <f>IF(I59&lt;5,MAX($A$8:A58)+1,"")</f>
        <v/>
      </c>
      <c r="B59" s="257"/>
      <c r="C59" s="55" t="s">
        <v>5</v>
      </c>
      <c r="D59" s="252"/>
      <c r="E59" s="251"/>
      <c r="F59" s="60" t="s">
        <v>44</v>
      </c>
      <c r="G59" s="239"/>
      <c r="H59" s="29" t="s">
        <v>47</v>
      </c>
      <c r="I59" s="104">
        <v>10</v>
      </c>
      <c r="J59" s="310" t="s">
        <v>280</v>
      </c>
    </row>
    <row r="60" spans="1:10" s="6" customFormat="1" ht="75" x14ac:dyDescent="0.25">
      <c r="A60" s="16" t="str">
        <f>IF(I60&lt;5,MAX($A$8:A59)+1,"")</f>
        <v/>
      </c>
      <c r="B60" s="236" t="s">
        <v>46</v>
      </c>
      <c r="C60" s="56" t="s">
        <v>46</v>
      </c>
      <c r="D60" s="253">
        <f>IF(SUM(I60:I66)=0,"",AVERAGE(I60:I66))</f>
        <v>9.5714285714285712</v>
      </c>
      <c r="E60" s="223" t="s">
        <v>48</v>
      </c>
      <c r="F60" s="59" t="s">
        <v>48</v>
      </c>
      <c r="G60" s="239">
        <f>IF(SUM(I60:I66)=0,"",AVERAGE(I60:I66))</f>
        <v>9.5714285714285712</v>
      </c>
      <c r="H60" s="29" t="s">
        <v>201</v>
      </c>
      <c r="I60" s="104">
        <v>10</v>
      </c>
      <c r="J60" s="110" t="s">
        <v>281</v>
      </c>
    </row>
    <row r="61" spans="1:10" s="6" customFormat="1" ht="105" x14ac:dyDescent="0.25">
      <c r="A61" s="16" t="str">
        <f>IF(I61&lt;5,MAX($A$8:A60)+1,"")</f>
        <v/>
      </c>
      <c r="B61" s="237"/>
      <c r="C61" s="56" t="s">
        <v>46</v>
      </c>
      <c r="D61" s="243"/>
      <c r="E61" s="224"/>
      <c r="F61" s="59" t="s">
        <v>48</v>
      </c>
      <c r="G61" s="239"/>
      <c r="H61" s="29" t="s">
        <v>23</v>
      </c>
      <c r="I61" s="104">
        <v>9</v>
      </c>
      <c r="J61" s="110" t="s">
        <v>282</v>
      </c>
    </row>
    <row r="62" spans="1:10" s="6" customFormat="1" ht="60" x14ac:dyDescent="0.25">
      <c r="A62" s="16" t="str">
        <f>IF(I62&lt;5,MAX($A$8:A61)+1,"")</f>
        <v/>
      </c>
      <c r="B62" s="237"/>
      <c r="C62" s="56" t="s">
        <v>46</v>
      </c>
      <c r="D62" s="243"/>
      <c r="E62" s="224"/>
      <c r="F62" s="59" t="s">
        <v>48</v>
      </c>
      <c r="G62" s="239"/>
      <c r="H62" s="29" t="s">
        <v>29</v>
      </c>
      <c r="I62" s="104">
        <v>8</v>
      </c>
      <c r="J62" s="110" t="s">
        <v>283</v>
      </c>
    </row>
    <row r="63" spans="1:10" s="6" customFormat="1" ht="45" x14ac:dyDescent="0.25">
      <c r="A63" s="16" t="str">
        <f>IF(I63&lt;5,MAX($A$8:A62)+1,"")</f>
        <v/>
      </c>
      <c r="B63" s="237"/>
      <c r="C63" s="56" t="s">
        <v>46</v>
      </c>
      <c r="D63" s="243"/>
      <c r="E63" s="224"/>
      <c r="F63" s="59" t="s">
        <v>48</v>
      </c>
      <c r="G63" s="239"/>
      <c r="H63" s="29" t="s">
        <v>30</v>
      </c>
      <c r="I63" s="104">
        <v>10</v>
      </c>
      <c r="J63" s="110" t="s">
        <v>284</v>
      </c>
    </row>
    <row r="64" spans="1:10" s="6" customFormat="1" ht="90" x14ac:dyDescent="0.25">
      <c r="A64" s="16" t="str">
        <f>IF(I64&lt;5,MAX($A$8:A63)+1,"")</f>
        <v/>
      </c>
      <c r="B64" s="237"/>
      <c r="C64" s="56" t="s">
        <v>46</v>
      </c>
      <c r="D64" s="243"/>
      <c r="E64" s="224"/>
      <c r="F64" s="59" t="s">
        <v>48</v>
      </c>
      <c r="G64" s="239"/>
      <c r="H64" s="30" t="s">
        <v>31</v>
      </c>
      <c r="I64" s="104">
        <v>10</v>
      </c>
      <c r="J64" s="110" t="s">
        <v>285</v>
      </c>
    </row>
    <row r="65" spans="1:10" s="6" customFormat="1" ht="75" x14ac:dyDescent="0.25">
      <c r="A65" s="16" t="str">
        <f>IF(I65&lt;5,MAX($A$8:A64)+1,"")</f>
        <v/>
      </c>
      <c r="B65" s="237"/>
      <c r="C65" s="56" t="s">
        <v>46</v>
      </c>
      <c r="D65" s="243"/>
      <c r="E65" s="224"/>
      <c r="F65" s="59" t="s">
        <v>48</v>
      </c>
      <c r="G65" s="239"/>
      <c r="H65" s="29" t="s">
        <v>33</v>
      </c>
      <c r="I65" s="104">
        <v>10</v>
      </c>
      <c r="J65" s="110" t="s">
        <v>286</v>
      </c>
    </row>
    <row r="66" spans="1:10" s="6" customFormat="1" ht="60" x14ac:dyDescent="0.25">
      <c r="A66" s="16" t="str">
        <f>IF(I66&lt;5,MAX($A$8:A65)+1,"")</f>
        <v/>
      </c>
      <c r="B66" s="238"/>
      <c r="C66" s="56" t="s">
        <v>46</v>
      </c>
      <c r="D66" s="252"/>
      <c r="E66" s="225"/>
      <c r="F66" s="59" t="s">
        <v>48</v>
      </c>
      <c r="G66" s="239"/>
      <c r="H66" s="29" t="s">
        <v>34</v>
      </c>
      <c r="I66" s="104">
        <v>10</v>
      </c>
      <c r="J66" s="110" t="s">
        <v>287</v>
      </c>
    </row>
    <row r="67" spans="1:10" s="6" customFormat="1" ht="60" x14ac:dyDescent="0.25">
      <c r="A67" s="16" t="str">
        <f>IF(I67&lt;5,MAX($A$8:A66)+1,"")</f>
        <v/>
      </c>
      <c r="B67" s="236" t="s">
        <v>45</v>
      </c>
      <c r="C67" s="56" t="s">
        <v>45</v>
      </c>
      <c r="D67" s="242">
        <f>IF(SUM(I67:I71)=0,"",AVERAGE(I67:I71))</f>
        <v>10</v>
      </c>
      <c r="E67" s="223" t="s">
        <v>64</v>
      </c>
      <c r="F67" s="59" t="s">
        <v>64</v>
      </c>
      <c r="G67" s="239">
        <f>IF(SUM(I67:I71)=0,"",AVERAGE(I67:I71))</f>
        <v>10</v>
      </c>
      <c r="H67" s="29" t="s">
        <v>32</v>
      </c>
      <c r="I67" s="104">
        <v>10</v>
      </c>
      <c r="J67" s="110" t="s">
        <v>288</v>
      </c>
    </row>
    <row r="68" spans="1:10" s="6" customFormat="1" ht="45" x14ac:dyDescent="0.25">
      <c r="A68" s="16" t="str">
        <f>IF(I68&lt;5,MAX($A$8:A67)+1,"")</f>
        <v/>
      </c>
      <c r="B68" s="237"/>
      <c r="C68" s="56" t="s">
        <v>45</v>
      </c>
      <c r="D68" s="243"/>
      <c r="E68" s="224"/>
      <c r="F68" s="59" t="s">
        <v>64</v>
      </c>
      <c r="G68" s="239"/>
      <c r="H68" s="30" t="s">
        <v>67</v>
      </c>
      <c r="I68" s="104">
        <v>10</v>
      </c>
      <c r="J68" s="110" t="s">
        <v>289</v>
      </c>
    </row>
    <row r="69" spans="1:10" s="6" customFormat="1" ht="90" x14ac:dyDescent="0.25">
      <c r="A69" s="16" t="str">
        <f>IF(I69&lt;5,MAX($A$8:A68)+1,"")</f>
        <v/>
      </c>
      <c r="B69" s="237"/>
      <c r="C69" s="56" t="s">
        <v>45</v>
      </c>
      <c r="D69" s="243"/>
      <c r="E69" s="224"/>
      <c r="F69" s="59" t="s">
        <v>64</v>
      </c>
      <c r="G69" s="239"/>
      <c r="H69" s="30" t="s">
        <v>66</v>
      </c>
      <c r="I69" s="104">
        <v>10</v>
      </c>
      <c r="J69" s="110" t="s">
        <v>290</v>
      </c>
    </row>
    <row r="70" spans="1:10" s="6" customFormat="1" ht="90" x14ac:dyDescent="0.25">
      <c r="A70" s="16" t="str">
        <f>IF(I70&lt;5,MAX($A$8:A69)+1,"")</f>
        <v/>
      </c>
      <c r="B70" s="237"/>
      <c r="C70" s="56" t="s">
        <v>45</v>
      </c>
      <c r="D70" s="243"/>
      <c r="E70" s="224"/>
      <c r="F70" s="59" t="s">
        <v>64</v>
      </c>
      <c r="G70" s="240"/>
      <c r="H70" s="97" t="s">
        <v>28</v>
      </c>
      <c r="I70" s="104">
        <v>10</v>
      </c>
      <c r="J70" s="111" t="s">
        <v>291</v>
      </c>
    </row>
    <row r="71" spans="1:10" s="6" customFormat="1" ht="75.75" thickBot="1" x14ac:dyDescent="0.3">
      <c r="A71" s="16" t="str">
        <f>IF(I71&lt;5,MAX($A$8:A70)+1,"")</f>
        <v/>
      </c>
      <c r="B71" s="238"/>
      <c r="C71" s="56" t="s">
        <v>45</v>
      </c>
      <c r="D71" s="244"/>
      <c r="E71" s="254"/>
      <c r="F71" s="59" t="s">
        <v>64</v>
      </c>
      <c r="G71" s="241"/>
      <c r="H71" s="31" t="s">
        <v>80</v>
      </c>
      <c r="I71" s="104">
        <v>10</v>
      </c>
      <c r="J71" s="112" t="s">
        <v>292</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41" activePane="bottomRight" state="frozen"/>
      <selection pane="topRight" activeCell="N1" sqref="N1"/>
      <selection pane="bottomLeft" activeCell="A7" sqref="A7"/>
      <selection pane="bottomRight"/>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1"/>
      <c r="D4" s="262"/>
      <c r="E4" s="267" t="s">
        <v>82</v>
      </c>
      <c r="F4" s="267"/>
      <c r="G4" s="267"/>
      <c r="H4" s="267"/>
      <c r="I4" s="267"/>
      <c r="J4" s="267"/>
      <c r="K4" s="267"/>
      <c r="L4" s="268"/>
      <c r="M4" s="46"/>
    </row>
    <row r="5" spans="1:13" s="6" customFormat="1" ht="24" thickBot="1" x14ac:dyDescent="0.4">
      <c r="A5" s="41"/>
      <c r="B5" s="45"/>
      <c r="C5" s="263"/>
      <c r="D5" s="264"/>
      <c r="E5" s="265" t="s">
        <v>65</v>
      </c>
      <c r="F5" s="265"/>
      <c r="G5" s="265"/>
      <c r="H5" s="265"/>
      <c r="I5" s="265"/>
      <c r="J5" s="265"/>
      <c r="K5" s="265"/>
      <c r="L5" s="266"/>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69" t="s">
        <v>53</v>
      </c>
      <c r="D7" s="269"/>
      <c r="E7" s="269"/>
      <c r="F7" s="269"/>
      <c r="G7" s="269"/>
      <c r="H7" s="269"/>
      <c r="I7" s="269"/>
      <c r="J7" s="269"/>
      <c r="K7" s="269"/>
      <c r="L7" s="269"/>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9.8571428571428577</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9.9090909090909083</v>
      </c>
      <c r="G35" s="41"/>
      <c r="H35" s="41"/>
      <c r="I35" s="41"/>
      <c r="J35" s="41"/>
      <c r="K35" s="41"/>
      <c r="L35" s="41"/>
      <c r="M35" s="46"/>
    </row>
    <row r="36" spans="1:13" s="6" customFormat="1" x14ac:dyDescent="0.25">
      <c r="A36" s="41"/>
      <c r="B36" s="45"/>
      <c r="C36" s="41"/>
      <c r="D36" s="41" t="str">
        <f>AUTODIAGNÓSTICO!B31</f>
        <v>EJECUTAR</v>
      </c>
      <c r="E36" s="41">
        <v>10</v>
      </c>
      <c r="F36" s="100">
        <f>AUTODIAGNÓSTICO!D31</f>
        <v>9.862068965517242</v>
      </c>
      <c r="G36" s="41"/>
      <c r="H36" s="41"/>
      <c r="I36" s="41"/>
      <c r="J36" s="41"/>
      <c r="K36" s="41"/>
      <c r="L36" s="41"/>
      <c r="M36" s="46"/>
    </row>
    <row r="37" spans="1:13" s="6" customFormat="1" x14ac:dyDescent="0.25">
      <c r="A37" s="41"/>
      <c r="B37" s="45"/>
      <c r="C37" s="41"/>
      <c r="D37" s="41" t="str">
        <f>AUTODIAGNÓSTICO!B60</f>
        <v>VERIFICAR</v>
      </c>
      <c r="E37" s="41">
        <v>10</v>
      </c>
      <c r="F37" s="100">
        <f>AUTODIAGNÓSTICO!D60</f>
        <v>9.5714285714285712</v>
      </c>
      <c r="G37" s="41"/>
      <c r="H37" s="41"/>
      <c r="I37" s="41"/>
      <c r="J37" s="41"/>
      <c r="K37" s="41"/>
      <c r="L37" s="41"/>
      <c r="M37" s="46"/>
    </row>
    <row r="38" spans="1:13" s="6" customFormat="1" x14ac:dyDescent="0.25">
      <c r="A38" s="41"/>
      <c r="B38" s="45"/>
      <c r="C38" s="41"/>
      <c r="D38" s="41" t="str">
        <f>AUTODIAGNÓSTICO!B67</f>
        <v>ACTUAR</v>
      </c>
      <c r="E38" s="41">
        <v>10</v>
      </c>
      <c r="F38" s="100">
        <f>AUTODIAGNÓSTICO!D67</f>
        <v>10</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0" t="s">
        <v>58</v>
      </c>
      <c r="D56" s="260"/>
      <c r="E56" s="260"/>
      <c r="F56" s="260"/>
      <c r="G56" s="260"/>
      <c r="H56" s="260"/>
      <c r="I56" s="260"/>
      <c r="J56" s="260"/>
      <c r="K56" s="260"/>
      <c r="L56" s="260"/>
      <c r="M56" s="46"/>
    </row>
    <row r="57" spans="1:13" s="6" customFormat="1" x14ac:dyDescent="0.25">
      <c r="A57" s="41"/>
      <c r="B57" s="45"/>
      <c r="C57" s="116"/>
      <c r="D57" s="116"/>
      <c r="E57" s="116"/>
      <c r="F57" s="116"/>
      <c r="G57" s="116"/>
      <c r="H57" s="116"/>
      <c r="I57" s="116"/>
      <c r="J57" s="116"/>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10</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10</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9.8000000000000007</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10</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10</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0" t="s">
        <v>59</v>
      </c>
      <c r="D78" s="260"/>
      <c r="E78" s="260"/>
      <c r="F78" s="260"/>
      <c r="G78" s="260"/>
      <c r="H78" s="260"/>
      <c r="I78" s="260"/>
      <c r="J78" s="260"/>
      <c r="K78" s="260"/>
      <c r="L78" s="260"/>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9.8000000000000007</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10</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9.6666666666666661</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10</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9.8333333333333339</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0" t="s">
        <v>60</v>
      </c>
      <c r="D102" s="260"/>
      <c r="E102" s="260"/>
      <c r="F102" s="260"/>
      <c r="G102" s="260"/>
      <c r="H102" s="260"/>
      <c r="I102" s="260"/>
      <c r="J102" s="260"/>
      <c r="K102" s="260"/>
      <c r="L102" s="260"/>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9.5714285714285712</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0" t="s">
        <v>61</v>
      </c>
      <c r="D128" s="260"/>
      <c r="E128" s="260"/>
      <c r="F128" s="260"/>
      <c r="G128" s="260"/>
      <c r="H128" s="260"/>
      <c r="I128" s="260"/>
      <c r="J128" s="260"/>
      <c r="K128" s="260"/>
      <c r="L128" s="260"/>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10</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activeCell="E37" sqref="E37"/>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270" t="s">
        <v>83</v>
      </c>
      <c r="D8" s="270"/>
      <c r="E8" s="270"/>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271">
        <f>AUTODIAGNÓSTICO!E6</f>
        <v>154498002223</v>
      </c>
      <c r="D11" s="272"/>
      <c r="E11" s="19">
        <f>AUTODIAGNÓSTICO!I6</f>
        <v>9.8571428571428577</v>
      </c>
      <c r="F11" s="20"/>
    </row>
    <row r="12" spans="2:6" s="6" customFormat="1" ht="45" customHeight="1" thickBot="1" x14ac:dyDescent="0.3">
      <c r="B12" s="10"/>
      <c r="C12" s="273"/>
      <c r="D12" s="274"/>
      <c r="E12" s="21" t="str">
        <f>IF(E11="","",IF(E11&lt;=5.99,"NIVEL INICIAL",IF(E11&lt;=8.99,"NIVEL CONSOLIDACIÓN","NIVEL PERFECCIONAMIENTO")))</f>
        <v>NIVEL PERFECCIONAMIENTO</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workbookViewId="0">
      <selection activeCell="D16" sqref="D16"/>
    </sheetView>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5" t="s">
        <v>96</v>
      </c>
      <c r="L7" s="276"/>
      <c r="N7">
        <v>2026</v>
      </c>
      <c r="O7">
        <v>2026</v>
      </c>
    </row>
    <row r="8" spans="1:15" ht="28.5" customHeight="1" thickBot="1" x14ac:dyDescent="0.3">
      <c r="A8" s="277" t="s">
        <v>119</v>
      </c>
      <c r="B8" s="307"/>
      <c r="C8" s="278"/>
      <c r="D8" s="277" t="s">
        <v>97</v>
      </c>
      <c r="E8" s="307"/>
      <c r="F8" s="308" t="s">
        <v>98</v>
      </c>
      <c r="G8" s="309"/>
      <c r="H8" s="67" t="s">
        <v>99</v>
      </c>
      <c r="I8" s="277" t="s">
        <v>100</v>
      </c>
      <c r="J8" s="278"/>
      <c r="K8" s="66" t="s">
        <v>101</v>
      </c>
      <c r="L8" s="66" t="s">
        <v>102</v>
      </c>
      <c r="N8">
        <v>2027</v>
      </c>
      <c r="O8">
        <v>2027</v>
      </c>
    </row>
    <row r="9" spans="1:15" x14ac:dyDescent="0.25">
      <c r="A9" s="279" t="s">
        <v>293</v>
      </c>
      <c r="B9" s="280"/>
      <c r="C9" s="281"/>
      <c r="D9" s="300" t="s">
        <v>294</v>
      </c>
      <c r="E9" s="300"/>
      <c r="F9" s="288" t="s">
        <v>295</v>
      </c>
      <c r="G9" s="289"/>
      <c r="H9" s="289" t="s">
        <v>296</v>
      </c>
      <c r="I9" s="294" t="s">
        <v>301</v>
      </c>
      <c r="J9" s="295"/>
      <c r="K9" s="304">
        <v>2025</v>
      </c>
      <c r="L9" s="303">
        <v>2026</v>
      </c>
      <c r="M9" s="68"/>
      <c r="N9">
        <v>2028</v>
      </c>
      <c r="O9">
        <v>2028</v>
      </c>
    </row>
    <row r="10" spans="1:15" x14ac:dyDescent="0.25">
      <c r="A10" s="282"/>
      <c r="B10" s="283"/>
      <c r="C10" s="284"/>
      <c r="D10" s="301"/>
      <c r="E10" s="301"/>
      <c r="F10" s="290"/>
      <c r="G10" s="291"/>
      <c r="H10" s="291"/>
      <c r="I10" s="296" t="s">
        <v>297</v>
      </c>
      <c r="J10" s="297"/>
      <c r="K10" s="304"/>
      <c r="L10" s="304"/>
      <c r="M10" s="68"/>
      <c r="N10">
        <v>2029</v>
      </c>
      <c r="O10">
        <v>2029</v>
      </c>
    </row>
    <row r="11" spans="1:15" x14ac:dyDescent="0.25">
      <c r="A11" s="282"/>
      <c r="B11" s="283"/>
      <c r="C11" s="284"/>
      <c r="D11" s="301"/>
      <c r="E11" s="301"/>
      <c r="F11" s="290"/>
      <c r="G11" s="291"/>
      <c r="H11" s="291"/>
      <c r="I11" s="296" t="s">
        <v>298</v>
      </c>
      <c r="J11" s="297"/>
      <c r="K11" s="304"/>
      <c r="L11" s="304"/>
      <c r="M11" s="68"/>
      <c r="N11">
        <v>2030</v>
      </c>
      <c r="O11">
        <v>2030</v>
      </c>
    </row>
    <row r="12" spans="1:15" x14ac:dyDescent="0.25">
      <c r="A12" s="282"/>
      <c r="B12" s="283"/>
      <c r="C12" s="284"/>
      <c r="D12" s="301"/>
      <c r="E12" s="301"/>
      <c r="F12" s="290"/>
      <c r="G12" s="291"/>
      <c r="H12" s="291"/>
      <c r="I12" s="296" t="s">
        <v>299</v>
      </c>
      <c r="J12" s="297"/>
      <c r="K12" s="304"/>
      <c r="L12" s="304"/>
      <c r="M12" s="68"/>
      <c r="N12">
        <v>2031</v>
      </c>
      <c r="O12">
        <v>2031</v>
      </c>
    </row>
    <row r="13" spans="1:15" ht="15.75" thickBot="1" x14ac:dyDescent="0.3">
      <c r="A13" s="285"/>
      <c r="B13" s="286"/>
      <c r="C13" s="287"/>
      <c r="D13" s="302"/>
      <c r="E13" s="302"/>
      <c r="F13" s="292"/>
      <c r="G13" s="293"/>
      <c r="H13" s="293"/>
      <c r="I13" s="298" t="s">
        <v>300</v>
      </c>
      <c r="J13" s="299"/>
      <c r="K13" s="306"/>
      <c r="L13" s="305"/>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60" customHeight="1"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60"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95"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90"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65"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65"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65"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5"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5"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90"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90"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35"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35"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35"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35"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60"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90"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60"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60"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5"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5"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5"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90"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LENOVO</cp:lastModifiedBy>
  <cp:lastPrinted>2026-01-13T19:16:31Z</cp:lastPrinted>
  <dcterms:created xsi:type="dcterms:W3CDTF">2021-11-16T13:51:36Z</dcterms:created>
  <dcterms:modified xsi:type="dcterms:W3CDTF">2026-02-09T01:14:43Z</dcterms:modified>
</cp:coreProperties>
</file>