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C:\Users\usuario\Documents\2026\"/>
    </mc:Choice>
  </mc:AlternateContent>
  <xr:revisionPtr revIDLastSave="0" documentId="13_ncr:1_{438C1469-24F7-4177-97B4-655F3BBCD686}" xr6:coauthVersionLast="47" xr6:coauthVersionMax="47" xr10:uidLastSave="{00000000-0000-0000-0000-000000000000}"/>
  <bookViews>
    <workbookView xWindow="-110" yWindow="-110" windowWidth="19420" windowHeight="11500"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81029"/>
</workbook>
</file>

<file path=xl/calcChain.xml><?xml version="1.0" encoding="utf-8"?>
<calcChain xmlns="http://schemas.openxmlformats.org/spreadsheetml/2006/main">
  <c r="U100" i="1" l="1"/>
  <c r="U98" i="1"/>
  <c r="U99" i="1"/>
  <c r="T6" i="6" s="1"/>
  <c r="U101" i="1"/>
  <c r="U87" i="1"/>
  <c r="U92" i="1"/>
  <c r="U89" i="1"/>
  <c r="U90" i="1"/>
  <c r="U5" i="6" s="1"/>
  <c r="U91" i="1"/>
  <c r="R7" i="1"/>
  <c r="R8" i="1"/>
  <c r="R9" i="1"/>
  <c r="R10" i="1"/>
  <c r="S7" i="1"/>
  <c r="T7" i="1"/>
  <c r="T8" i="1"/>
  <c r="T9" i="1"/>
  <c r="N4" i="2" s="1"/>
  <c r="T10" i="1"/>
  <c r="U7" i="1"/>
  <c r="S8" i="1"/>
  <c r="U8" i="1"/>
  <c r="U9" i="1"/>
  <c r="U10" i="1"/>
  <c r="S9" i="1"/>
  <c r="S10" i="1"/>
  <c r="S98" i="1"/>
  <c r="S99" i="1"/>
  <c r="S100" i="1"/>
  <c r="H6" i="6" s="1"/>
  <c r="S101" i="1"/>
  <c r="Q11" i="1"/>
  <c r="R11" i="1"/>
  <c r="S11" i="1"/>
  <c r="R13" i="1"/>
  <c r="S13" i="1"/>
  <c r="T13" i="1"/>
  <c r="M5" i="2" s="1"/>
  <c r="U13" i="1"/>
  <c r="R14" i="1"/>
  <c r="S14" i="1"/>
  <c r="T14" i="1"/>
  <c r="T15" i="1"/>
  <c r="T16" i="1"/>
  <c r="U14" i="1"/>
  <c r="U15" i="1"/>
  <c r="U16" i="1"/>
  <c r="R15" i="1"/>
  <c r="S15" i="1"/>
  <c r="S16" i="1"/>
  <c r="R16" i="1"/>
  <c r="F5" i="2" s="1"/>
  <c r="R20" i="1"/>
  <c r="S20" i="1"/>
  <c r="T20" i="1"/>
  <c r="U20" i="1"/>
  <c r="R21" i="1"/>
  <c r="S21" i="1"/>
  <c r="S22" i="1"/>
  <c r="S23" i="1"/>
  <c r="T21" i="1"/>
  <c r="T22" i="1"/>
  <c r="T23" i="1"/>
  <c r="U21" i="1"/>
  <c r="R22" i="1"/>
  <c r="R23" i="1"/>
  <c r="E6" i="2" s="1"/>
  <c r="U22" i="1"/>
  <c r="T6" i="2" s="1"/>
  <c r="U23" i="1"/>
  <c r="R30" i="1"/>
  <c r="R31" i="1"/>
  <c r="R32" i="1"/>
  <c r="R33" i="1"/>
  <c r="S30" i="1"/>
  <c r="T30" i="1"/>
  <c r="T31" i="1"/>
  <c r="T32" i="1"/>
  <c r="T33" i="1"/>
  <c r="U30" i="1"/>
  <c r="T7" i="2" s="1"/>
  <c r="U31" i="1"/>
  <c r="U32" i="1"/>
  <c r="U33" i="1"/>
  <c r="S31" i="1"/>
  <c r="S32" i="1"/>
  <c r="S33" i="1"/>
  <c r="R36" i="1"/>
  <c r="R37" i="1"/>
  <c r="R38" i="1"/>
  <c r="R39" i="1"/>
  <c r="S36" i="1"/>
  <c r="T36" i="1"/>
  <c r="T37" i="1"/>
  <c r="T38" i="1"/>
  <c r="T39" i="1"/>
  <c r="U36" i="1"/>
  <c r="T8" i="2" s="1"/>
  <c r="S37" i="1"/>
  <c r="U37" i="1"/>
  <c r="U38" i="1"/>
  <c r="U39" i="1"/>
  <c r="U8" i="2" s="1"/>
  <c r="S38" i="1"/>
  <c r="S39" i="1"/>
  <c r="R47" i="1"/>
  <c r="R48" i="1"/>
  <c r="R49" i="1"/>
  <c r="R50" i="1"/>
  <c r="S47" i="1"/>
  <c r="S48" i="1"/>
  <c r="S49" i="1"/>
  <c r="S50" i="1"/>
  <c r="T47" i="1"/>
  <c r="T48" i="1"/>
  <c r="T49" i="1"/>
  <c r="T50" i="1"/>
  <c r="U47" i="1"/>
  <c r="R9" i="2" s="1"/>
  <c r="U48" i="1"/>
  <c r="U49" i="1"/>
  <c r="U50" i="1"/>
  <c r="R55" i="1"/>
  <c r="R56" i="1"/>
  <c r="R57" i="1"/>
  <c r="R58" i="1"/>
  <c r="S55" i="1"/>
  <c r="S56" i="1"/>
  <c r="S57" i="1"/>
  <c r="S58" i="1"/>
  <c r="T55" i="1"/>
  <c r="M4" i="4" s="1"/>
  <c r="U55" i="1"/>
  <c r="U56" i="1"/>
  <c r="U57" i="1"/>
  <c r="S4" i="4" s="1"/>
  <c r="S10" i="4" s="1"/>
  <c r="U58" i="1"/>
  <c r="U4" i="4" s="1"/>
  <c r="U10" i="4" s="1"/>
  <c r="T56" i="1"/>
  <c r="T57" i="1"/>
  <c r="T58" i="1"/>
  <c r="R62" i="1"/>
  <c r="S62" i="1"/>
  <c r="S63" i="1"/>
  <c r="S64" i="1"/>
  <c r="J5" i="4" s="1"/>
  <c r="S65" i="1"/>
  <c r="T62" i="1"/>
  <c r="T63" i="1"/>
  <c r="T64" i="1"/>
  <c r="T65" i="1"/>
  <c r="U62" i="1"/>
  <c r="R63" i="1"/>
  <c r="R64" i="1"/>
  <c r="R65" i="1"/>
  <c r="U63" i="1"/>
  <c r="U64" i="1"/>
  <c r="U65" i="1"/>
  <c r="T5" i="4" s="1"/>
  <c r="R68" i="1"/>
  <c r="S68" i="1"/>
  <c r="S69" i="1"/>
  <c r="S70" i="1"/>
  <c r="S71" i="1"/>
  <c r="T68" i="1"/>
  <c r="T69" i="1"/>
  <c r="T70" i="1"/>
  <c r="T71" i="1"/>
  <c r="U68" i="1"/>
  <c r="U69" i="1"/>
  <c r="S6" i="4" s="1"/>
  <c r="U70" i="1"/>
  <c r="U71" i="1"/>
  <c r="R69" i="1"/>
  <c r="R70" i="1"/>
  <c r="R71" i="1"/>
  <c r="R74" i="1"/>
  <c r="R76" i="1"/>
  <c r="R75" i="1"/>
  <c r="R77" i="1"/>
  <c r="S74" i="1"/>
  <c r="S75" i="1"/>
  <c r="S76" i="1"/>
  <c r="S77" i="1"/>
  <c r="T74" i="1"/>
  <c r="U74" i="1"/>
  <c r="U75" i="1"/>
  <c r="R7" i="4" s="1"/>
  <c r="U76" i="1"/>
  <c r="U77" i="1"/>
  <c r="T75" i="1"/>
  <c r="T76" i="1"/>
  <c r="T77" i="1"/>
  <c r="R84" i="1"/>
  <c r="R85" i="1"/>
  <c r="R86" i="1"/>
  <c r="R87" i="1"/>
  <c r="S84" i="1"/>
  <c r="T84" i="1"/>
  <c r="T85" i="1"/>
  <c r="T86" i="1"/>
  <c r="T87" i="1"/>
  <c r="U84" i="1"/>
  <c r="S85" i="1"/>
  <c r="S86" i="1"/>
  <c r="S87" i="1"/>
  <c r="U85" i="1"/>
  <c r="U86" i="1"/>
  <c r="T4" i="6" s="1"/>
  <c r="T10" i="6" s="1"/>
  <c r="R89" i="1"/>
  <c r="S89" i="1"/>
  <c r="S90" i="1"/>
  <c r="S91" i="1"/>
  <c r="S92" i="1"/>
  <c r="T89" i="1"/>
  <c r="T90" i="1"/>
  <c r="T91" i="1"/>
  <c r="T92" i="1"/>
  <c r="R90" i="1"/>
  <c r="R91" i="1"/>
  <c r="R92" i="1"/>
  <c r="F5" i="6" s="1"/>
  <c r="R98" i="1"/>
  <c r="R99" i="1"/>
  <c r="R100" i="1"/>
  <c r="R101" i="1"/>
  <c r="T98" i="1"/>
  <c r="T101" i="1"/>
  <c r="T99" i="1"/>
  <c r="T100" i="1"/>
  <c r="R6" i="6"/>
  <c r="R102" i="1"/>
  <c r="R103" i="1"/>
  <c r="R104" i="1"/>
  <c r="R105" i="1"/>
  <c r="S102" i="1"/>
  <c r="T102" i="1"/>
  <c r="T103" i="1"/>
  <c r="T104" i="1"/>
  <c r="T105" i="1"/>
  <c r="U102" i="1"/>
  <c r="S103" i="1"/>
  <c r="S104" i="1"/>
  <c r="S105" i="1"/>
  <c r="U103" i="1"/>
  <c r="U104" i="1"/>
  <c r="U105" i="1"/>
  <c r="R114" i="1"/>
  <c r="R115" i="1"/>
  <c r="R116" i="1"/>
  <c r="R117" i="1"/>
  <c r="S114" i="1"/>
  <c r="S115" i="1"/>
  <c r="S116" i="1"/>
  <c r="S117" i="1"/>
  <c r="T114" i="1"/>
  <c r="U114" i="1"/>
  <c r="T115" i="1"/>
  <c r="T116" i="1"/>
  <c r="T117" i="1"/>
  <c r="U115" i="1"/>
  <c r="S8" i="6" s="1"/>
  <c r="U116" i="1"/>
  <c r="U117" i="1"/>
  <c r="R122" i="1"/>
  <c r="S122" i="1"/>
  <c r="T122" i="1"/>
  <c r="T123" i="1"/>
  <c r="T124" i="1"/>
  <c r="T125" i="1"/>
  <c r="U122" i="1"/>
  <c r="U125" i="1"/>
  <c r="U123" i="1"/>
  <c r="U124" i="1"/>
  <c r="R123" i="1"/>
  <c r="S123" i="1"/>
  <c r="S124" i="1"/>
  <c r="S125" i="1"/>
  <c r="R124" i="1"/>
  <c r="R125" i="1"/>
  <c r="R128" i="1"/>
  <c r="R129" i="1"/>
  <c r="R130" i="1"/>
  <c r="R131" i="1"/>
  <c r="S128" i="1"/>
  <c r="S130" i="1"/>
  <c r="S129" i="1"/>
  <c r="S131" i="1"/>
  <c r="T128" i="1"/>
  <c r="U128" i="1"/>
  <c r="T129" i="1"/>
  <c r="T130" i="1"/>
  <c r="T131" i="1"/>
  <c r="U129" i="1"/>
  <c r="U130" i="1"/>
  <c r="U131" i="1"/>
  <c r="R134" i="1"/>
  <c r="S134" i="1"/>
  <c r="S135" i="1"/>
  <c r="S136" i="1"/>
  <c r="S137" i="1"/>
  <c r="T134" i="1"/>
  <c r="T135" i="1"/>
  <c r="T136" i="1"/>
  <c r="T137" i="1"/>
  <c r="U134" i="1"/>
  <c r="R135" i="1"/>
  <c r="R136" i="1"/>
  <c r="R137" i="1"/>
  <c r="U135" i="1"/>
  <c r="U136" i="1"/>
  <c r="R139" i="1"/>
  <c r="R140" i="1"/>
  <c r="R141" i="1"/>
  <c r="R142" i="1"/>
  <c r="S139" i="1"/>
  <c r="S140" i="1"/>
  <c r="S141" i="1"/>
  <c r="S142" i="1"/>
  <c r="T139" i="1"/>
  <c r="U139" i="1"/>
  <c r="U7" i="5" s="1"/>
  <c r="T140" i="1"/>
  <c r="U140" i="1"/>
  <c r="T141" i="1"/>
  <c r="T142" i="1"/>
  <c r="U141" i="1"/>
  <c r="S5" i="6"/>
  <c r="R8" i="6"/>
  <c r="R5" i="6"/>
  <c r="T5" i="6"/>
  <c r="T5" i="2"/>
  <c r="R6" i="5"/>
  <c r="R4" i="4"/>
  <c r="R10" i="4" s="1"/>
  <c r="T7" i="6"/>
  <c r="U4" i="6"/>
  <c r="U10" i="6" s="1"/>
  <c r="R4" i="6"/>
  <c r="R10" i="6" s="1"/>
  <c r="T6" i="5"/>
  <c r="S6" i="5"/>
  <c r="E5" i="2"/>
  <c r="C5" i="2"/>
  <c r="P7" i="5" l="1"/>
  <c r="P5" i="5"/>
  <c r="N4" i="5"/>
  <c r="P7" i="6"/>
  <c r="O5" i="6"/>
  <c r="M4" i="6"/>
  <c r="M6" i="4"/>
  <c r="U4" i="2"/>
  <c r="R4" i="2"/>
  <c r="O5" i="4"/>
  <c r="P4" i="4"/>
  <c r="M9" i="2"/>
  <c r="P8" i="2"/>
  <c r="O8" i="2"/>
  <c r="N7" i="2"/>
  <c r="P6" i="2"/>
  <c r="N6" i="2"/>
  <c r="N5" i="2"/>
  <c r="M4" i="2"/>
  <c r="U7" i="4"/>
  <c r="J6" i="6"/>
  <c r="O4" i="2"/>
  <c r="O5" i="2"/>
  <c r="R6" i="2"/>
  <c r="P5" i="2"/>
  <c r="S7" i="5"/>
  <c r="U6" i="5"/>
  <c r="S5" i="5"/>
  <c r="T4" i="5"/>
  <c r="T10" i="5" s="1"/>
  <c r="N8" i="6"/>
  <c r="M6" i="6"/>
  <c r="U6" i="4"/>
  <c r="N6" i="4"/>
  <c r="S8" i="2"/>
  <c r="C7" i="2"/>
  <c r="P4" i="2"/>
  <c r="M8" i="2"/>
  <c r="S4" i="6"/>
  <c r="S10" i="6" s="1"/>
  <c r="T6" i="4"/>
  <c r="T7" i="5"/>
  <c r="J6" i="5"/>
  <c r="T5" i="5"/>
  <c r="O4" i="5"/>
  <c r="R7" i="6"/>
  <c r="P5" i="6"/>
  <c r="P7" i="4"/>
  <c r="N5" i="4"/>
  <c r="R7" i="2"/>
  <c r="U6" i="2"/>
  <c r="D5" i="2"/>
  <c r="S4" i="2"/>
  <c r="N5" i="5"/>
  <c r="M8" i="6"/>
  <c r="T7" i="4"/>
  <c r="R8" i="2"/>
  <c r="O7" i="5"/>
  <c r="N7" i="5"/>
  <c r="O6" i="5"/>
  <c r="O5" i="5"/>
  <c r="P4" i="5"/>
  <c r="R4" i="5"/>
  <c r="R10" i="5" s="1"/>
  <c r="M4" i="5"/>
  <c r="M7" i="6"/>
  <c r="M5" i="6"/>
  <c r="S5" i="4"/>
  <c r="T4" i="4"/>
  <c r="T10" i="4" s="1"/>
  <c r="S9" i="2"/>
  <c r="T4" i="2"/>
  <c r="T10" i="2" s="1"/>
  <c r="J7" i="5"/>
  <c r="K7" i="5"/>
  <c r="K6" i="5"/>
  <c r="J5" i="5"/>
  <c r="J4" i="5"/>
  <c r="J10" i="5" s="1"/>
  <c r="I4" i="5"/>
  <c r="K8" i="6"/>
  <c r="I8" i="6"/>
  <c r="K7" i="6"/>
  <c r="J7" i="6"/>
  <c r="I6" i="6"/>
  <c r="H5" i="6"/>
  <c r="I4" i="6"/>
  <c r="H4" i="6"/>
  <c r="I7" i="4"/>
  <c r="H7" i="4"/>
  <c r="K6" i="4"/>
  <c r="I5" i="4"/>
  <c r="H5" i="4"/>
  <c r="K5" i="4"/>
  <c r="I4" i="4"/>
  <c r="K4" i="4"/>
  <c r="J4" i="4"/>
  <c r="J9" i="2"/>
  <c r="T8" i="6"/>
  <c r="I5" i="6"/>
  <c r="H6" i="4"/>
  <c r="N4" i="6"/>
  <c r="J8" i="6"/>
  <c r="M7" i="4"/>
  <c r="S7" i="6"/>
  <c r="I6" i="5"/>
  <c r="S4" i="5"/>
  <c r="S10" i="5" s="1"/>
  <c r="I7" i="5"/>
  <c r="P6" i="5"/>
  <c r="H6" i="5"/>
  <c r="U5" i="5"/>
  <c r="U4" i="5"/>
  <c r="U10" i="5" s="1"/>
  <c r="U8" i="6"/>
  <c r="U7" i="6"/>
  <c r="O7" i="6"/>
  <c r="N5" i="6"/>
  <c r="K7" i="4"/>
  <c r="J6" i="4"/>
  <c r="U9" i="2"/>
  <c r="K9" i="2"/>
  <c r="I9" i="2"/>
  <c r="H9" i="2"/>
  <c r="K6" i="6"/>
  <c r="U5" i="2"/>
  <c r="R5" i="2"/>
  <c r="R10" i="2" s="1"/>
  <c r="S5" i="2"/>
  <c r="S6" i="6"/>
  <c r="H7" i="5"/>
  <c r="H7" i="6"/>
  <c r="P6" i="6"/>
  <c r="O9" i="2"/>
  <c r="N9" i="2"/>
  <c r="P9" i="2"/>
  <c r="M6" i="2"/>
  <c r="R5" i="5"/>
  <c r="N4" i="4"/>
  <c r="N6" i="6"/>
  <c r="O8" i="6"/>
  <c r="M7" i="5"/>
  <c r="M5" i="5"/>
  <c r="M6" i="5"/>
  <c r="H4" i="5"/>
  <c r="H8" i="6"/>
  <c r="O6" i="6"/>
  <c r="J5" i="6"/>
  <c r="K4" i="6"/>
  <c r="N7" i="4"/>
  <c r="R6" i="4"/>
  <c r="O6" i="4"/>
  <c r="P5" i="4"/>
  <c r="M5" i="4"/>
  <c r="O4" i="4"/>
  <c r="H4" i="4"/>
  <c r="T9" i="2"/>
  <c r="S7" i="2"/>
  <c r="U7" i="2"/>
  <c r="O6" i="2"/>
  <c r="R5" i="4"/>
  <c r="O4" i="6"/>
  <c r="J7" i="4"/>
  <c r="O7" i="4"/>
  <c r="R7" i="5"/>
  <c r="N6" i="5"/>
  <c r="K5" i="5"/>
  <c r="I5" i="5"/>
  <c r="H5" i="5"/>
  <c r="K4" i="5"/>
  <c r="P8" i="6"/>
  <c r="I7" i="6"/>
  <c r="N7" i="6"/>
  <c r="K5" i="6"/>
  <c r="P4" i="6"/>
  <c r="J4" i="6"/>
  <c r="S7" i="4"/>
  <c r="P6" i="4"/>
  <c r="I6" i="4"/>
  <c r="U5" i="4"/>
  <c r="N8" i="2"/>
  <c r="O7" i="2"/>
  <c r="P7" i="2"/>
  <c r="M7" i="2"/>
  <c r="I8" i="2"/>
  <c r="D8" i="2"/>
  <c r="S6" i="2"/>
  <c r="C7" i="5"/>
  <c r="E6" i="5"/>
  <c r="F5" i="5"/>
  <c r="C8" i="6"/>
  <c r="C7" i="6"/>
  <c r="U6" i="6"/>
  <c r="E6" i="6"/>
  <c r="E5" i="6"/>
  <c r="E4" i="6"/>
  <c r="E6" i="4"/>
  <c r="F5" i="4"/>
  <c r="D9" i="2"/>
  <c r="K8" i="2"/>
  <c r="H8" i="2"/>
  <c r="J8" i="2"/>
  <c r="J7" i="2"/>
  <c r="H7" i="2"/>
  <c r="K7" i="2"/>
  <c r="I7" i="2"/>
  <c r="H6" i="2"/>
  <c r="J6" i="2"/>
  <c r="I6" i="2"/>
  <c r="K6" i="2"/>
  <c r="I5" i="2"/>
  <c r="H5" i="2"/>
  <c r="K5" i="2"/>
  <c r="J5" i="2"/>
  <c r="J4" i="2"/>
  <c r="H4" i="2"/>
  <c r="I4" i="2"/>
  <c r="K4" i="2"/>
  <c r="F7" i="5"/>
  <c r="E7" i="5"/>
  <c r="D7" i="5"/>
  <c r="D6" i="5"/>
  <c r="F6" i="5"/>
  <c r="C6" i="5"/>
  <c r="E5" i="5"/>
  <c r="C5" i="5"/>
  <c r="D5" i="5"/>
  <c r="E4" i="5"/>
  <c r="C4" i="5"/>
  <c r="D4" i="5"/>
  <c r="F4" i="5"/>
  <c r="F8" i="6"/>
  <c r="D8" i="6"/>
  <c r="E8" i="6"/>
  <c r="D7" i="6"/>
  <c r="F7" i="6"/>
  <c r="E7" i="6"/>
  <c r="D6" i="6"/>
  <c r="C6" i="6"/>
  <c r="F6" i="6"/>
  <c r="D5" i="6"/>
  <c r="C5" i="6"/>
  <c r="F4" i="6"/>
  <c r="D4" i="6"/>
  <c r="C4" i="6"/>
  <c r="C7" i="4"/>
  <c r="D7" i="4"/>
  <c r="E7" i="4"/>
  <c r="F7" i="4"/>
  <c r="C6" i="4"/>
  <c r="D6" i="4"/>
  <c r="F6" i="4"/>
  <c r="D5" i="4"/>
  <c r="C5" i="4"/>
  <c r="E5" i="4"/>
  <c r="F4" i="4"/>
  <c r="E4" i="4"/>
  <c r="D4" i="4"/>
  <c r="C4" i="4"/>
  <c r="C10" i="4" s="1"/>
  <c r="C9" i="2"/>
  <c r="E9" i="2"/>
  <c r="F9" i="2"/>
  <c r="E8" i="2"/>
  <c r="C8" i="2"/>
  <c r="F8" i="2"/>
  <c r="E7" i="2"/>
  <c r="F7" i="2"/>
  <c r="D7" i="2"/>
  <c r="C6" i="2"/>
  <c r="F6" i="2"/>
  <c r="D6" i="2"/>
  <c r="E4" i="2"/>
  <c r="F4" i="2"/>
  <c r="C4" i="2"/>
  <c r="D4" i="2"/>
  <c r="P10" i="5" l="1"/>
  <c r="N10" i="5"/>
  <c r="M10" i="5"/>
  <c r="O10" i="5"/>
  <c r="P10" i="6"/>
  <c r="O10" i="6"/>
  <c r="N10" i="6"/>
  <c r="M10" i="6"/>
  <c r="M10" i="4"/>
  <c r="U10" i="2"/>
  <c r="O10" i="4"/>
  <c r="P10" i="4"/>
  <c r="N10" i="4"/>
  <c r="N10" i="2"/>
  <c r="M10" i="2"/>
  <c r="P10" i="2"/>
  <c r="O10" i="2"/>
  <c r="E10" i="5"/>
  <c r="S10" i="2"/>
  <c r="K10" i="5"/>
  <c r="I10" i="5"/>
  <c r="H10" i="5"/>
  <c r="H10" i="6"/>
  <c r="I10" i="6"/>
  <c r="J10" i="6"/>
  <c r="K10" i="6"/>
  <c r="H10" i="4"/>
  <c r="J10" i="4"/>
  <c r="I10" i="4"/>
  <c r="K10" i="4"/>
  <c r="E10" i="6"/>
  <c r="H10" i="2"/>
  <c r="J10" i="2"/>
  <c r="K10" i="2"/>
  <c r="I10" i="2"/>
  <c r="F10" i="5"/>
  <c r="D10" i="5"/>
  <c r="C10" i="5"/>
  <c r="D10" i="6"/>
  <c r="F10" i="6"/>
  <c r="C10" i="6"/>
  <c r="D10" i="4"/>
  <c r="F10" i="4"/>
  <c r="E10" i="4"/>
  <c r="E10" i="2"/>
  <c r="F10" i="2"/>
  <c r="C10" i="2"/>
  <c r="D10" i="2"/>
</calcChain>
</file>

<file path=xl/sharedStrings.xml><?xml version="1.0" encoding="utf-8"?>
<sst xmlns="http://schemas.openxmlformats.org/spreadsheetml/2006/main" count="957" uniqueCount="693">
  <si>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</si>
  <si>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</si>
  <si>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</si>
  <si>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</si>
  <si>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</si>
  <si>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</si>
  <si>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</si>
  <si>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</si>
  <si>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</si>
  <si>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</si>
  <si>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</si>
  <si>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</si>
  <si>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</si>
  <si>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</si>
  <si>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</si>
  <si>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</si>
  <si>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</si>
  <si>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</si>
  <si>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</si>
  <si>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</si>
  <si>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</si>
  <si>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</si>
  <si>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</si>
  <si>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</si>
  <si>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</si>
  <si>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</si>
  <si>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</si>
  <si>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</si>
  <si>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</si>
  <si>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</si>
  <si>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</si>
  <si>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</si>
  <si>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</si>
  <si>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</si>
  <si>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</si>
  <si>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</si>
  <si>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</si>
  <si>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</si>
  <si>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</si>
  <si>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</si>
  <si>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</si>
  <si>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</si>
  <si>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</si>
  <si>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</si>
  <si>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</si>
  <si>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</si>
  <si>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</si>
  <si>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</si>
  <si>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</si>
  <si>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</si>
  <si>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</si>
  <si>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</si>
  <si>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</si>
  <si>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</si>
  <si>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</si>
  <si>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</si>
  <si>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</si>
  <si>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</si>
  <si>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</si>
  <si>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</si>
  <si>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</si>
  <si>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</si>
  <si>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</si>
  <si>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</si>
  <si>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</si>
  <si>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</si>
  <si>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</si>
  <si>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</si>
  <si>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</si>
  <si>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</si>
  <si>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</si>
  <si>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</si>
  <si>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</si>
  <si>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</si>
  <si>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</si>
  <si>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</si>
  <si>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</si>
  <si>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</si>
  <si>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</si>
  <si>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</si>
  <si>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</si>
  <si>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</si>
  <si>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</si>
  <si>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</si>
  <si>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</si>
  <si>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</si>
  <si>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</si>
  <si>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</si>
  <si>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</si>
  <si>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</si>
  <si>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</si>
  <si>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</si>
  <si>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</si>
  <si>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</si>
  <si>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</si>
  <si>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</si>
  <si>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</si>
  <si>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</si>
  <si>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</si>
  <si>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</si>
  <si>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</si>
  <si>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</si>
  <si>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</si>
  <si>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</si>
  <si>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</si>
  <si>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</si>
  <si>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</si>
  <si>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</si>
  <si>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</si>
  <si>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</si>
  <si>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</si>
  <si>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</si>
  <si>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</si>
  <si>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</si>
  <si>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</si>
  <si>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</si>
  <si>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</si>
  <si>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</si>
  <si>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</si>
  <si>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</si>
  <si>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</si>
  <si>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</si>
  <si>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</si>
  <si>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</si>
  <si>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</si>
  <si>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</si>
  <si>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</si>
  <si>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</si>
  <si>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</si>
  <si>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</si>
  <si>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</si>
  <si>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</si>
  <si>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</si>
  <si>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</si>
  <si>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</si>
  <si>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</si>
  <si>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</si>
  <si>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</si>
  <si>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</si>
  <si>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</si>
  <si>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</si>
  <si>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</si>
  <si>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</si>
  <si>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</si>
  <si>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</si>
  <si>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</si>
  <si>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</si>
  <si>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</si>
  <si>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</si>
  <si>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</si>
  <si>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</si>
  <si>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</si>
  <si>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</si>
  <si>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</si>
  <si>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</si>
  <si>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</si>
  <si>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</si>
  <si>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</si>
  <si>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</si>
  <si>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</si>
  <si>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</si>
  <si>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</si>
  <si>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</si>
  <si>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</si>
  <si>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</si>
  <si>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</si>
  <si>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</si>
  <si>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</si>
  <si>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</si>
  <si>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</si>
  <si>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</si>
  <si>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</si>
  <si>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</si>
  <si>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</si>
  <si>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</si>
  <si>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</si>
  <si>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</si>
  <si>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</si>
  <si>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</si>
  <si>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</si>
  <si>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La misión, vision y principios estan claramente definidos para la institucion integrada e inclusiva y son revisados y ajustados periodicamente.</t>
  </si>
  <si>
    <t>PEI, Actas consejo directivo,  pendones de la mision y vision.</t>
  </si>
  <si>
    <t>Las metas responden a  los objetivos y al direccionamiento estrategico,  estas son conocidas y puestas en práctica por la comunidad educativa.</t>
  </si>
  <si>
    <t>PMI . PEI, Actas de consejo directivo, seguimiento al PMI</t>
  </si>
  <si>
    <t>La comunidad educativa conoce y comparte el direccionamiento estratégico que se evidencia en la identidad Institucional y los propositos de sus miembros.</t>
  </si>
  <si>
    <t>El centro tiene una estrategia de promocion de la inclusion de personas de diferentes grupos poblacionales o diversidad cultural que permite la adapacion de metodologias y apoyo de talentos valorados por la comunidad educativa</t>
  </si>
  <si>
    <t>PEI,  Actas de consejo directivo y academico</t>
  </si>
  <si>
    <t>PEI, El manual de convivencia , Actas.</t>
  </si>
  <si>
    <t>Se evalua periodicamente la eficiciencia y pertinencia de los criterios estab lecidos para sus manejo realizando ajustes para mejorarlos. Se trabaja en equipo y se aplican distintas formas para resolver los problemas</t>
  </si>
  <si>
    <t>PEI, PMI, PPT, Actas de concejo directivo</t>
  </si>
  <si>
    <t>Los Planes, proyectos y acciones son articulados al planteamiento estratégico de la institucion integrada e inclusiva y son conocidos por la comunidad. Se  trabajo en equipo  para articular las acciones.</t>
  </si>
  <si>
    <t>PEI, Los PPT,  Actas de consejo directivo.</t>
  </si>
  <si>
    <t>El centro evalua periodicamente la aplicación articulada de la estrategia pedagogica asi como su coherencia con la mision, la vision y los principios intitucionales. Con base en ello introduce ajustes pertinentes</t>
  </si>
  <si>
    <t>PEI, Plan de estudios, curriculo.</t>
  </si>
  <si>
    <t>El centro utiliza la informacion de los resultados de sus autoevaluaciones de la calidad, la inclusion y emplea sus resultados en las evaluaciones externas para elaborar sus planes y programas de trabajo</t>
  </si>
  <si>
    <t>PEI, Pruebas saber, Evaluar para avanzar. Planes de Mejoramiento.</t>
  </si>
  <si>
    <t>El proceso de autoevaluación del CER emplea instrumentos y procedimientos claros, con participacion de la comunidad educativa.</t>
  </si>
  <si>
    <t>PEI, PMI, Guia 34</t>
  </si>
  <si>
    <t>El consejo directivo se reune periodicamente de acuerdo al cronograma establecido. Sin embargo no hace un seguimiento sistematico al plan de trabajo.</t>
  </si>
  <si>
    <t>PEI, Actas.</t>
  </si>
  <si>
    <t>El  Consejo Académico se reune ordinariamente, con participación activa de sus miembros, se toman  decisiones sobre los procesos pedagogicos y se hace seguimiento al plan de trabajo para asegurar su cumplimiento.</t>
  </si>
  <si>
    <t>La comisión de evaluación y promoción se reúne oportunamente, toma decisiones pertinentes, apoyando las políticAs institucionales de evaluación que favorece a la diversidad de la poblacion</t>
  </si>
  <si>
    <t>El comité de convivencia se  reune periodicamente y  se reconoce como la instancia que analiza y plantea soluciones a problemas de convivencia que se presentan en la institución.</t>
  </si>
  <si>
    <t>PEI, Actas,Manual de convivencia.</t>
  </si>
  <si>
    <t xml:space="preserve">Actas, Planes de mejora, Comité de convivencias. Compromisos. </t>
  </si>
  <si>
    <t>El consejo estudiantil se reune periodicamente y es reconocido como la instancia que representa los intereses de  todos y todas  los estudiantes del centro</t>
  </si>
  <si>
    <t>El personero elegido desarrolla pequeños proyectos a favor de todos los estudiantes y su labor es reconocida en los diferentes estamentos de la comunidad educativa</t>
  </si>
  <si>
    <t>La asamblea de padres de familia se reune periodicamente y es reconocida como la representacion de  los integrantes de la comunidad educativa</t>
  </si>
  <si>
    <t>El consejo de padres de familia se reune periodicamente para apoyar a la directora en el marco del plan de mejoramiento.</t>
  </si>
  <si>
    <t>PEI, Actas de consejo estudiantil.</t>
  </si>
  <si>
    <t>Registro de eleccion. Acta de comité de convivencia</t>
  </si>
  <si>
    <t>PEI, actas.</t>
  </si>
  <si>
    <t>El CER utiliza diferentes medios de comunicación previamente identificados, para informar, actualizar y motivar a cada uno de los estamentos de la comunidad educativa en el proceso de mejoramiento institucional.</t>
  </si>
  <si>
    <t>El centro desarrolla los diferentes proyectos institucionales con el apoyo de equipos con metodologia de trabajo clara orientados aresponder por resultados y en un ambiente de comunicación y confianza en el que todos se sienten acogidos y expresan sus pensamientos, sentimientos y emociones.</t>
  </si>
  <si>
    <t>El CER tiene un sistema de estímulos y reconocimiento de logros a docentes y estudiantes, que se aplica de manera coherent, sistematica  y  organizada  ademas este sistema cuenta con el reconocimiento de la comunidad educativa.</t>
  </si>
  <si>
    <t>El centro ha implementado un procedimiento para identificar, divulgar y documentar las buenas practicas pedagogicas, administrativas y culturales que reconocen la diversidad de la poblacion en todos sus componentes de gestion</t>
  </si>
  <si>
    <t>Redes sociales, Carteleras, bolantes, folletos llamadas, Reuniones.</t>
  </si>
  <si>
    <t xml:space="preserve">Actas, Actividades, proyectos. </t>
  </si>
  <si>
    <t>Menciones, detalles, cuadro de honor y actas.</t>
  </si>
  <si>
    <t>Actas de consejo academico, redes sociales, bolantes, actividades socioculturales, escuela de padres.</t>
  </si>
  <si>
    <t>Jornadas deportivas, culturaales y sociales. Izadas de bandera. Integraciones en las festividades.</t>
  </si>
  <si>
    <t>Casi todas las sedes del centro poseen espacios sufientes para realizar las labores academicas y recreativas.</t>
  </si>
  <si>
    <t>Fotos, Decoraciones. Jardines. Huertas.</t>
  </si>
  <si>
    <t>Al iniciar el año se explican a los nuevos estudiantes los usos y constumbres del centro.</t>
  </si>
  <si>
    <t xml:space="preserve">Los estudiantes se identifican con el CER y sienten orgullo de pertenecer a ella, ademas participan activamente en actividades internas y externas, en su representacion. Se </t>
  </si>
  <si>
    <t>Bienvenidas, cateleras, misas.</t>
  </si>
  <si>
    <t>En el CER se observa entusiasmo y elevada motivacion hacia el aprendizaje, lo que se refleja en toda la comunidad educativa.</t>
  </si>
  <si>
    <t>Boletines, Cuadro de honor. Mensiones</t>
  </si>
  <si>
    <t>El manual de convivencia es conocido y utilizado frecuentemente como un instrumento que orienta los principios, valores, estrategias y actuaciones que favorecen un clima organizacional armonico en la comunidad educativa.</t>
  </si>
  <si>
    <t>PEI, Manual de convivencia, Actas.</t>
  </si>
  <si>
    <t>El Centro cuenta con una politica de actividades extracurriculares que propicia la participacion de todos. Que se orientan a complementar la formacion de los estudiantes en los aspectos sociales, artisticos, deportivos y emocionales.</t>
  </si>
  <si>
    <t>Actividades, integraciones, paseos.</t>
  </si>
  <si>
    <t>El  centro cuenta con un programa adecuado de promocion del bienestar de los estudiantes con apoyo de otras entidades y de la comunidad educativa</t>
  </si>
  <si>
    <t>Transporte, Restaurante escolar, brigadas de salud.</t>
  </si>
  <si>
    <t>La comunidad educativa reconoce y utiliza el comité de convivencia para identificar y mediar los conflictos. Las actividades programadas cuentan con participacion de los distintos estamentos</t>
  </si>
  <si>
    <t>Actas, compromisos, seguimiento y observador. Capacitaciones.</t>
  </si>
  <si>
    <t>El centro utiliza mecanismos que convinan recursos internos y externos para prevenir situaciones de riesgo y manejar los casos dificiles.</t>
  </si>
  <si>
    <t>Actas, compromisos, seguimiento y observador. Capacitaciones. Politicas.</t>
  </si>
  <si>
    <t>AÑO  2023</t>
  </si>
  <si>
    <t>El centro realiza un intercambio agil y fluido de información con las familias, para facilitar la solución oportuna de los problemas</t>
  </si>
  <si>
    <t>Carteleras, publicaciones, avisos, escuela de padres, charlas formativas. Actividades socioculturales.</t>
  </si>
  <si>
    <t>Las practicas pedagogicas de aula de todas las docentes areas y grados  se desarrollan con un enfoque metodologico comun en cuanto a metodos de enseñanza flexibles, relacion pedagogica y recursos que responden a la diversidad de la poblacion</t>
  </si>
  <si>
    <t>PEI, Plan de estudios y actas consejo academico  y consejo directivo</t>
  </si>
  <si>
    <t>El uso y  manteniemiento  de los recursos para el aprendizaje permite apoyar el trabajo academico de la diversidad de los estudiantes y docentes.</t>
  </si>
  <si>
    <t>PEI, Plan de estudios y planillas para registro de uso de recursos</t>
  </si>
  <si>
    <t>El seguimiento a las horas efectivas de clase recibidas por los estudiantes hacen parte de una sistema de mejoramiento institucional aplicado por todas las docentes</t>
  </si>
  <si>
    <t>Calendario academico, Carteleras y divulgaciones.</t>
  </si>
  <si>
    <t>Se realiza intercambio fluido de información con las autoridades educativas que facilita la ejecución de actividadesy solución oportuna a los problemas.</t>
  </si>
  <si>
    <t>Redes sociales, carteleras, llamadas, correos.</t>
  </si>
  <si>
    <t>Se han establecidos algunos acuerdos con entidades para apoyar la ejecución de los proyectos, sin embargo no se hace seguimiento sistematico.</t>
  </si>
  <si>
    <t xml:space="preserve">Oficios, solicitudes. </t>
  </si>
  <si>
    <t>El centro establece relaciones exporadicas  con el sector productivo</t>
  </si>
  <si>
    <t>Actas</t>
  </si>
  <si>
    <t>El plan de estudios responde a las politicas trazadas en el PEI, los lineamientos y los estandares basicos de competencia, fundamenta los planes de aula de las docentes , da importantancia a la enseñanza y aprendizaje de contenidos actitudinales, de valores y normas relacionadas con las diferencias individuales raciales, culturales y familiares</t>
  </si>
  <si>
    <t>Plan de Estudios, PEI, PMI, SIEE, Actas.</t>
  </si>
  <si>
    <t>El CER tiene una politica de evaluacion fundamentada en los lineamientos curriculares , los estandares basicos de competencia, los cuales se reflejan en las practicas de los docentes.</t>
  </si>
  <si>
    <t>PEI, plan de estudios, actas de consejo academico y de la comision de la evaluacion.</t>
  </si>
  <si>
    <t>El CER cuenta con una politica clara sobre la intencionalidad de las tareas escolares para afianzar el aprendizaje de los estudiantes aplicada por todos los docentes, conocida y comprendida por estudiantes y sus familias.</t>
  </si>
  <si>
    <t>Se tiene una politica sobre el uso de los recursos para el aprendizaje articulada con su propuesta pedagogica y es aplicada por todos los docentes.</t>
  </si>
  <si>
    <t>Se cuenta con una politica para el uso  apropiado para los tiempos de aprendizaje implementado de manera flexible de acuerdo a las necesidades y caracteristicas de los estudiantes.</t>
  </si>
  <si>
    <t>PEI, Plan de estudios, PRAE, Proyectos de aula.</t>
  </si>
  <si>
    <t>Cuadernos, Albunes, Acuerdos.</t>
  </si>
  <si>
    <t>Biblioteca, Equipos electronicos, Internet.</t>
  </si>
  <si>
    <t>PEI,  Calendario, horario, Plan de estudios.</t>
  </si>
  <si>
    <t>Las practicas pedagogicas estan basadas en la comunicación, cogestion del aprendizaje y la relacion afectiva y la valoracion de la diversidad de los estudiantes como elementos facilitadores del proceso de enseñanza aprendizaje.</t>
  </si>
  <si>
    <t>La planeacion de clases en el centro  es reconocida como la estrategia institucional que posibilita establecer y aplicar el conjunto ordenado y articulado de actividades para:  la Consecucion de un objetivo, eleccion de recursos didacticos, establecimiento de proceos evaluativos y definicion de unos estandares de referencia. y estan relacionados con el diseño curricular y enfoque metodologico.</t>
  </si>
  <si>
    <t>En los estitlos pedagogicos del aula se privilegian las perspectivas de docentes y estudiantes en la eleccion de contenidos y en las estrategias de enseñanza que favorecen el desarrollo de las comptencias. Da a cada estudiante la oportunidad de participar en la eleccion de temas.</t>
  </si>
  <si>
    <t xml:space="preserve">Las practicas pedagogicas de aula de  los docentes de todas las areas y grados  se apoyan en opciones didacticas comunes y especificas para cada grupo poblacional, son conocidas y compartidas por los estaamentos de la comunidad educativa </t>
  </si>
  <si>
    <t>PIAR, DUA, Pacto de aula. Recursos</t>
  </si>
  <si>
    <t>Preparadores. Diario de Campo. Adaptadores. Control de progreso.</t>
  </si>
  <si>
    <t>El sistema de evaluacion del rendimiento academico se aplica permanentemente. Se hace seguimiento a los estudiantes de bajo rendimiento.</t>
  </si>
  <si>
    <t>Boletines, carteleras, Evaluaciones, nivelaciones, plan de mejora</t>
  </si>
  <si>
    <t>Talleres, Estrategias, cuestionarios.</t>
  </si>
  <si>
    <t>El seguimiento a los resultados academicos cuenta con indicadores y mecanismoa claros de retroalimentacion para estudiantes padres de familia y docent</t>
  </si>
  <si>
    <t>Las conclusiones de los analisis de resultados de los estudiantes en las pruebas saber son fuente para el mejoramiento de las practicas de aula, en el marco del plan de mejoramiento institucional.</t>
  </si>
  <si>
    <t>Se cuenta  con una politica para el control y analisis y tratamiento de las causas del ausentismo que contempla la participacion de padres docentes y estudiantes.</t>
  </si>
  <si>
    <t>Las practicas de los docentes incorporan actividades de recuperacion basadas en estrategias que tienen como finalidad ofrecer un apoyo real al desarrollo de las competencias basicas de los estudiantes y al mejoramiento de los resultados.</t>
  </si>
  <si>
    <t>El CER  tiene un  programa de apoyo pedagogico para los casos de bajo rendimiento academico. Asi como mecanismos de seguimiento, actividades institucionales y soporte insterinstitucional.</t>
  </si>
  <si>
    <t>Existe un plan de seguimiento a los egresados pero la informacion no es sistematizada ni permite el analisis para aportar al mejoramiento institucional</t>
  </si>
  <si>
    <t>Plan de Actividades y de recuperacion</t>
  </si>
  <si>
    <t>Publicacion de resultados en carteleras.</t>
  </si>
  <si>
    <t>Planilla de registro de asistencia diaria</t>
  </si>
  <si>
    <t>Plan de actividades de refuerzo</t>
  </si>
  <si>
    <t>Visitas del egresado al centro</t>
  </si>
  <si>
    <t>Tenemos un proceso de matricula agil , oportuno  que tiene en cuenta las necesidades de los estudiantes y padres de familia y es  reconocido por la comunidad educativa</t>
  </si>
  <si>
    <t>El archivo presenta la informacion de los estudiantes para expedir constancias y certificados de manera confiable y oportuna.</t>
  </si>
  <si>
    <t>El Cento cuenta con una politica unificada para administrar la expedicion de boletines de calificaciones en todas sus sedes</t>
  </si>
  <si>
    <t>Libros y carpetas</t>
  </si>
  <si>
    <t>CENTRO EDUCATIVO RURAL TANE</t>
  </si>
  <si>
    <t>VEREDA  TANE</t>
  </si>
  <si>
    <t>c_er_tane@hotmail.com</t>
  </si>
  <si>
    <t>MARIA DOLORES SUAREZ PARRA</t>
  </si>
  <si>
    <t>CHITAGA</t>
  </si>
  <si>
    <t>MARIA DOLORES AUAREZ PARRA</t>
  </si>
  <si>
    <t xml:space="preserve">IRENE ANTOLINEZ BUITRAGO </t>
  </si>
  <si>
    <t>MARTHA LIBIA SANTOS GUERRERO</t>
  </si>
  <si>
    <t>ANA FRANCISCA VARGAS DE QUINTERO</t>
  </si>
  <si>
    <t>LUISA ELVIRA PATIÑO PINILLA</t>
  </si>
  <si>
    <t>MARLENI QUINTERO MALDONADO</t>
  </si>
  <si>
    <t>DIRECTIVO DOCENTE</t>
  </si>
  <si>
    <t>DOCENTE DE AULA</t>
  </si>
  <si>
    <t>mariadol1957@hotmail.com</t>
  </si>
  <si>
    <t>irambu@hotmail.com</t>
  </si>
  <si>
    <t>thamar1462@hotmail.com</t>
  </si>
  <si>
    <t>afravar2960@hotmail.com</t>
  </si>
  <si>
    <t>luisa_elvira@hotmail.es</t>
  </si>
  <si>
    <t>landisomar27@hotmail.com</t>
  </si>
  <si>
    <t>ADMINISTRATIVA Y FINANCIERA</t>
  </si>
  <si>
    <t>ACADEMICA</t>
  </si>
  <si>
    <t>DIRECTIVA</t>
  </si>
  <si>
    <t>COMUNITARIA</t>
  </si>
  <si>
    <t>Simat, libro de matriculas.</t>
  </si>
  <si>
    <t xml:space="preserve">Formatos. </t>
  </si>
  <si>
    <t>PEI, Proyectos.</t>
  </si>
  <si>
    <t>Planilla de registro</t>
  </si>
  <si>
    <t>El centro cuenta con un programa de mantenimiento preventivo y correctivo de los equipos y recursos para el aprendizaje garantizando su estado optimo.</t>
  </si>
  <si>
    <t>Programa de mantenimiento, planillas</t>
  </si>
  <si>
    <t>El centro ha levantado el panorama completo de riesgos fisicos.</t>
  </si>
  <si>
    <t>Actas y Oficios.</t>
  </si>
  <si>
    <t>El CER revisa periodicamente el programa de mantenimiento de su planta fisica y realiza los ajustes pertinenetes</t>
  </si>
  <si>
    <t>Proyectos, oficios, fotografias y planes. Presupuesto. Actividades.</t>
  </si>
  <si>
    <t>El programa de adecuacion accesibilidad y embellecimiento de la planta fisica se lleva a cabo periodicamente y cuenta con la participacion de los diferentes estamentos de la comunidad educativa.</t>
  </si>
  <si>
    <t>El Centro realiza una programacion coherente de las actividades que se llevan a cabo en cada uno de los espacios fisicos, basada en indicadores de utilizacion de los mismos.</t>
  </si>
  <si>
    <t>El CER tiene un plan para la adquisicion de los recursos para el aprendizaje que garantiza la disponibilidad oportuna de los mismos dirigidos a prevenir las barreras y potenciar la participacion de los estudiantes en concordancia con el direccionamiento estrategico y las necesidades de los docentes y de los estudiantes.</t>
  </si>
  <si>
    <t xml:space="preserve">Plan de adquisicion de recursos, videos, talleres, guias, carteles. </t>
  </si>
  <si>
    <t>El proceso para determinar las necesidades de adquisicion de suministro de insumos, recursos y mantenimiento de los mismos se hace oportunamente en concordancia con la propuesta pedagogica.</t>
  </si>
  <si>
    <t>Plan de adquisicion, Materiales y suministros.</t>
  </si>
  <si>
    <t>Los servicios complementarios  y recursos que ofrece la comunidad se distribuyen en forma equitativa y se ofrecen oportumnamente teniendo en cuenta la calidad requerida.</t>
  </si>
  <si>
    <t>Servicio de transporte restaurante escolar y salud</t>
  </si>
  <si>
    <t>La estrategia para apoya a los estudiantes con bajo desempeño academico o dificultades de interaccion es conocida por toda la comunidad educativa y esta articulada con los  servicios prestados por las entidades o profesionales de apoyo.</t>
  </si>
  <si>
    <t>PIAR, DUAR, Observador. Capacitaciones.Diagnosticos.</t>
  </si>
  <si>
    <t>Los perfiles con que cuenta la institucion se usan para la toma de decisiones de personal y son  coherentes con la estructura  organizativa.</t>
  </si>
  <si>
    <t>Hoja de vida, Certificaciones, Capacitaciones</t>
  </si>
  <si>
    <t>El centro cuenta con una estrategia organizada para la  induccion  y la acogida del personal nuevo, que incluye el analisis del PEI   y del PMI.</t>
  </si>
  <si>
    <t>PEI, PMI</t>
  </si>
  <si>
    <t>El centro cuenta con lineamientos para que sus integrantes opten por procesos de formacion  en coherencia con el PEI y con las necesidades detectadas</t>
  </si>
  <si>
    <t>Bienvenidas,  Reflexiones. PEI</t>
  </si>
  <si>
    <t>Tenemos procesos explicitos para eleborar los horarios y los criterios para realizar la asisgnacion academica de docentes y estos de cumplen.</t>
  </si>
  <si>
    <t>Plan de estudios , planilla de distribucion de carga, resoluciones</t>
  </si>
  <si>
    <t>El personal vinculado esta identificado con la institucion: comparte la filosofia, principis, valores y objetivos y esta dispuesto a realizar actividades complementarias que sean necesarias para cualificar su labor.</t>
  </si>
  <si>
    <t>Planilla de registro de participacion en actividades.</t>
  </si>
  <si>
    <t>Carpetas de los docentes, plan de mejoramiento.</t>
  </si>
  <si>
    <t>El proceso de evaluacion de docentes permite la implementacion de acciones de mejoramiento y desarrollo profesional y es conocido por la comunidad.</t>
  </si>
  <si>
    <t>La estrategia de reconocimiento al personal vinculado es aplicada como parte fundamental de la cultutra institucional.</t>
  </si>
  <si>
    <t>Condecoraciones, Estimulos.</t>
  </si>
  <si>
    <t>El centro tiene una politica de apoyo a la investigacion y a la produccion de materiales relacionados con la misma; ademas se han definido temas y areas de interes en concordancia con el PEI</t>
  </si>
  <si>
    <t>Politica de apoyo. PEI</t>
  </si>
  <si>
    <t>El centro dispone de una estrategia clara para mediar y solucionar conflictos, que contribuyen a que exista un buen clima laboral.</t>
  </si>
  <si>
    <t>Actas de reunion, formatos de manejo de conflictos.</t>
  </si>
  <si>
    <t>Programa de bienestar.</t>
  </si>
  <si>
    <t>El centro cuenta con un  programa de bienestar del personal vinculado, que se cumple en su totalidad. Es conocido y aceptado por la comunidad educativa desde una perspectiva de equidad.</t>
  </si>
  <si>
    <t>El presupuesto se elabora de acuerdo con las actividades y metas establecidas en plan operativo anual. Ademas el plan de  ingresos y gastos se relaciona con el fuljo de caja.</t>
  </si>
  <si>
    <t>PEI, PMI, plan operativo anual. Presupuesto anual</t>
  </si>
  <si>
    <t>La contabilidad esta disponible de manera oportuna y los informes financieros permiten realizar un control efectivo del presupuesto y plan de ingresos y gastos</t>
  </si>
  <si>
    <t>Libros contables y auxiliares.</t>
  </si>
  <si>
    <t>Los ingresos y los gastos son conocidos por la comunidad educativa y coherentes con la planeacion financiera del centro.</t>
  </si>
  <si>
    <t>Se presentan informes financieros a la s autoridades competentes de manera apropiada y oportuna estos son parte del proceso de control interno y sirven para tomar decisiones y realizar seguimiento al manejo de los recursos</t>
  </si>
  <si>
    <t>El centro conoce los requerimientos educativos de las personas  que experimentan barreras para el aprendizaje y la participacion en concordancia con el PEI</t>
  </si>
  <si>
    <t>El CER conoce los requerimientos educativos  de las poblaciones pertenecientes  a grupos etnicos y a diseñado estrategias pedagogicas para atenderlos</t>
  </si>
  <si>
    <t>El centro se interesa de forma personal en la proyeccion y el futuro de sus estudiantes; este proceso es conocido por la comunidad educativa que lo apoya y enrriquece.</t>
  </si>
  <si>
    <t>Charlas, talleres, Biografias.</t>
  </si>
  <si>
    <t>El centro cuenta con mecanismos que le permiten conocer las necesidades y expectativas de todos los estudiantes y divulga esta informacion en su comunidad; los estudiantes encuentran elementos de identificacion con la institucion.</t>
  </si>
  <si>
    <t>Charlas, capacitaciones, Encuestas, entrevistas</t>
  </si>
  <si>
    <t>PEI, DUAR , PIAR, Observador del estudiante, Planes de Area</t>
  </si>
  <si>
    <t>Programaciones. PEI.</t>
  </si>
  <si>
    <t>La escuela de padres es coherente con el PEI cuenta con el respaldo pegagico de los docentes y se encuentra ampliamente divulgada en la comunidad.</t>
  </si>
  <si>
    <t>ecciones de trabajo con padres de familia, talleres, charlas, videos</t>
  </si>
  <si>
    <t>La comunidad se encuentra informada respecto de los programas y posibilidades de uso de los recursos del centro y los utiliza.</t>
  </si>
  <si>
    <t xml:space="preserve">Jornadas de trabajo con los padres de familia..Capacitaciones, Integracion, actividades socioculturales </t>
  </si>
  <si>
    <t>El servicio social estudiantil tiene proyectos que responden a las necesidades de la comunidad y a la vez son pertinentes para la actividad intitucional.</t>
  </si>
  <si>
    <t>Elaboracion de proyectos.</t>
  </si>
  <si>
    <t>Manual de procedimientos.</t>
  </si>
  <si>
    <t>los mecanismos y escenarios de participacion del centro son utilizados por los estudiantes, que cumplen las normas legales logrando la participacion real de los estudiantes en el apoyo a su propia formacion ciudadana.</t>
  </si>
  <si>
    <t>Los mecanismos y escenarios de participacion del centro son utilizados por los estudiantes, que cumplen las normas legales logrando la participacion real de los estudiantes en el apoyo a su propia formacion ciudadana.</t>
  </si>
  <si>
    <t>PEI,  consejo y personero estudiantil, actas del consejo directivo. Izada de bandera</t>
  </si>
  <si>
    <t xml:space="preserve">Asamblea y consejo conformadas,Actas </t>
  </si>
  <si>
    <t>Las familias participan de las dinamica del centro a traves de actividades y programas que realizan conjuntamente.</t>
  </si>
  <si>
    <t>Registro de asistencia, reuniones, eventos. Dia de logros.</t>
  </si>
  <si>
    <t>El CER  busca favorecer los aprendizajes de los estudiantes y de la omunidad sobre los riesgos a que estan y crear una cultura del autocuidado y de la prevencion</t>
  </si>
  <si>
    <t>Proyecto Prevencion de riesgos fisicos, PEI. PRAE</t>
  </si>
  <si>
    <t>Capacitaciones, oficios, solicitudes. Proyectos.</t>
  </si>
  <si>
    <t>El centro cuenta con planes de evacuacion frente a desastres naturales o similares</t>
  </si>
  <si>
    <t>El centro asegura que ll ainclusion y la calidad sean el centro de su desarrollo locaul se ve reflejado  en la  misión, vision y los  principios estan claramente definidos para la institucion integrada e inclusiva y son son revisados y ajustados periodicamente, en funcion de los nuevos retos externos y de las necesidades de los estudiantes.</t>
  </si>
  <si>
    <t>PEI, PMI, Plan de estudios, Cuadernos de los estudiantes, pendones, liderazgo y trabajo en equipo.</t>
  </si>
  <si>
    <t>Todas  metas establecidas para la institucion integrada e inclusiva responden a sus objetivos y al direccionamiento estrategico. Ademas, estan son conocidas y puestas en practica por la comunidad educativa.</t>
  </si>
  <si>
    <t>Plan estrategico instinstitucional.PEI.Reglamento interno. Carteles y afiches. Tablero de anuncion. Actos academicos. Reuniones de padres de familia. Rendicion de cuentas. Evaluaciones de desempeño</t>
  </si>
  <si>
    <t>La comunidad educativa conoce y comparte el direccionamiento estratégico. Esto se   evidencia en la identidad Institucional y  la unidad de  propositos entre  sus miembros.</t>
  </si>
  <si>
    <t>Plan estrategico institucional. Planes de accion. PEI.. Sitema de gestion de calidad . Sistema de evaluacion y seguimiento. Cultura institucional . PMI. Liderazgo estrategico .</t>
  </si>
  <si>
    <t>La  estrategia de promocion de la inclusion de personas de diferentes grupos poblacionales o diversidad cultural es la bnase para que se adaptenmetodologias y espacion fisicos, apoyar   talentos y hacerlos valorar por   todos los estamentos de la comunidad educativa. Ademas, promueve la cordinacion con otros organismos para su atencion integral.</t>
  </si>
  <si>
    <t>Plan estrategico institucional. Politica de inclusion. PEI. Sitema de gestion de la diversidad. Proceso de admision. Sistema de apoyo a estudiantes con discapacidad. Comunicación inclusiva. Trabajo en equipo</t>
  </si>
  <si>
    <t>El centro  evalua periodicamente la eficiciencia y pertinencia de los criterios establecidos para sus manejo y  realiza ajustes para mejorarlos y lograr mayor cohesion. Se trabaja en equipo y se aplican distintas formas   para resolver los problemas</t>
  </si>
  <si>
    <t>Plan estrategico institucional. Reglamento interno. Sistema de gestion de Calidad. Proceso de toma de decisiones. Sistema de evaluacion y seguimiento. Cultura institucional . Comunicación efectiva. Liderazgo.PMI . Trabajo en equipo. Logros intitucionales. Impacto en la comunidad.</t>
  </si>
  <si>
    <t>Los Planes, proyectos y acciones se enmarcan en principio de corresponsabilidad, participacion y equidad, articulados al planteamiento estratégico de la institucion integrada e inclusiva, y son conocidos por la  comunidad . Se  trabajo en equipo  para articular las acciones.</t>
  </si>
  <si>
    <t>Planes de accion. PEI Sistema de gestion de proyectos. Proceso de planeacion estrategica. Sistema de evaluacion y seguimiento. Comunicación efectiva y trabajo en equipo.</t>
  </si>
  <si>
    <t xml:space="preserve"> La estrategia pedagogica es coherente con la mision, la vision y los principios intitucionales, y es aplicada de manera articulada.</t>
  </si>
  <si>
    <t>PEI. Plan de estudios. Manual de convivencia. SIE. Proceso de planeacion de la enseñanza. Sistema de apoyo al estudiante. Recursos para la enseñanza y comunicación efectiva . Colaboracion y trabajo en equipo.</t>
  </si>
  <si>
    <t>El centro utiliza sistematicamente la informacion de los resultados de sus autoevaluaciones de la calidad, la inclusion y  de las evaluaciones d desempeño de los docentes. Ademas,  emplea sus resultados en las las evaluaciones externas (pruebas saber) para elaborar sus planes y programas de trabajo.</t>
  </si>
  <si>
    <t>Informe de rendicion de cuentas. Plan estrategico institucional. Informe de evakuacion institucional. Sitena de gestion de la evaluacion. Sistema de evaluacion y seguimiento.Comunicacion efectiva. Trabajo en equipo.</t>
  </si>
  <si>
    <t>El Centro implenta un proceso de autoevaluación integral. Empleando instrumentos y procedimientos claros, ademas, cuenta con la  participacion de los diferentes estamentos de la comunidad educativa.</t>
  </si>
  <si>
    <t>Informe de Autoevaluacion institucional.PMI. Informe de Rendicion de cuentas. SIE. Sistema de gestion de la calidad. Cultura de la Evaluacion y mejora continua. Comunicación efectiva .colaboracion y trabajo en equipo.</t>
  </si>
  <si>
    <t>El consejo directivo se reune periodicamente de acuerdo con el  cronograma establecido. Sin embargo no hace un seguimiento sistematico al plan de trabajo.</t>
  </si>
  <si>
    <t>Actas de consejo directivo, reglamento del consejo directivo. Sistema de gestion de la institucion. Proceso de toma de decisiones. Sitema de evaluacion y seguimiento.Cultura de la participacion y la colaboracion. Rendicion de cuentas.</t>
  </si>
  <si>
    <t>El  Consejo Académico se reune ordinariamente y cuenta con el aporte activo de todos  sus miembros. Alli  se toman  decisiones sobre los procesos pedagogicos y se hace seguimiento sistematico al plan de trabajo,  para asegurar su cumplimiento.</t>
  </si>
  <si>
    <t>Actas de consejo academico . Reglamento consejo academico. Sistema de gestion academica.. Proceso de aprobacion de los programas academicos. Sistema de evaluacion y seguimiento. Comunicación efectiva.</t>
  </si>
  <si>
    <t>La comisión de evaluación y promoción se reúne oportunamente en el marco de la integracion institucional, toma las decisiones pertinentes y  apoyando la definicion  de  políticas institucionales de evaluación  que  favorece a la diversidad de la poblacion.</t>
  </si>
  <si>
    <t>Actas de la comision de evaluacion y promocion. Reglamento de evaluacion y promocion. Sistema de evaluacion del aprendizaje. Proceso de evaluacion y promocion. Sistema de registro y seguimiento.</t>
  </si>
  <si>
    <t>El comité de convivencia se  reune periodicamente es reconocido como la instancia encargada de analizar   y plantear soluciones a los  problemas de convivencia que se presentan en el centro.</t>
  </si>
  <si>
    <t>Actas del comité de convivencia. Reglamento del comité de conviencia. Sistema de gestion de la convivencia.Proceso de resolucion de conflictos. Sistema de registro y seguimiento. Comunicación efectiva. Trabajo en equipo.</t>
  </si>
  <si>
    <t>El consejo estudiantil se reune periodicamente y es reconocido como la instancia de  representa de los intereses de  todos y todas  los estudiantes del centro.</t>
  </si>
  <si>
    <t>Actas de consejo estudiantil. Reglamento de consejo estudiantil. Sistema de gestion de la participacion estudiantil. Proceso de eleccion de representantes estudiantiles. Sistemas de comunicación. Comunicación efectiva. Trabajo en equipo.</t>
  </si>
  <si>
    <t>El personero elegido desarrolla  proyectos  y programas a favor de todos  y todas los estudiantes y su labor es reconocida en los diferentes estamentos de la comunidad educativa.</t>
  </si>
  <si>
    <t>Acta de constitucion del personero estudiantil. Reglamento del personero estudiantil. Informe anual del personero estudiantil. Proceso de selección del personero estudiantil . Comunicación efectiva. Cultura de la participacion estudiantil.</t>
  </si>
  <si>
    <t>La asamblea de padres de familia se reune periodicamente y es reconocida como la instancia de  representacion de  estos integrantes de la comunidad educativa.</t>
  </si>
  <si>
    <t>Actas de asamblea de padres de familia.Reglamento de la asamblea de padres de familia. Sistema de gestion de la participacion de los padres de familia. Proceso de eleccion de los representantes de los padres de familia. Sistenas de comunicación . Cultura de la participacion de los padres dde familia. Comunicacion efectiva.</t>
  </si>
  <si>
    <t>El consejo de padres de familia se reune periodicamente para apoyar a la directora en el marco del plan de mejoramiento. Sin embargo, no hace seguimiento sistematico a los resultados obtenidos</t>
  </si>
  <si>
    <t>Actas de contitucion de consejo de padres de familia. Reglamento del consejo de padres. Sistema de gestion de la participacion de los padres de familia. Proceso de eleccion de representantes de los padres de familia. Sistemas de comunicación Cultura de la participacion de los padres de familia. Comunicacion efectiva.</t>
  </si>
  <si>
    <t>El CER utiliza diferentes medios de comunicación previamente identificados, para informar, actualizar y motivar a cada uno de los estamentos de la comunidad educativa en el proceso de mejoramiento  institucional. Reconoce y garantiza el acceso a los medios de comunicacion, ajustados a las necesidades de la diversidad de la comunidad educativa.</t>
  </si>
  <si>
    <t>Manual de comunicación institucional. Sistema de gestion de la comunicación. Proceso de comunicación con los padres de familia. Sistema de comunicación interna. Cultura de la comunicación y comunicación efectiva.</t>
  </si>
  <si>
    <t>El centro desarrolla los diferentes proyectos institucionales con el apoyo de equipos con una metodologia de trabajo clara orientados aresponder por resultados y en un ambiente de comunicación y confianza en el que todos se sienten acogidos y expresan sus pensamientos, sentimientos y emociones.</t>
  </si>
  <si>
    <t>Plan estrategico instituciona. Informe de actividades del equipo de trabajo. Sistema de gestion del trabajo en equipo. Proceso de planificacion y ejecucion de proyectos. Espacios de trabajo en equipo. Cultura de la comunicación . Comunicación efectiva.</t>
  </si>
  <si>
    <t>El CER tiene un sistema de estímulos y reconocimiento a los  logros a docentes y estudiantes, que se aplica de manera coherente, sistematica  y  organizada.  Ademas este sistema cuenta con el reconocimiento de la comunidad educativa, y es parte de la cultura, las politicas y practicas inclusivas.</t>
  </si>
  <si>
    <t xml:space="preserve">Acta de recocimiento de logros. Informe de  logros anuales. Sistema de evaluacion y reconocimiento de logros. Proceso de selección de ganadores y reconocimientos. Comunicación efectiva. Reconocimiento publico a los logros. </t>
  </si>
  <si>
    <t>El centro ha implementado un procedimiento para identificar, divulgar y documentar las buenas practicas pedagogicas, administrativas y culturales que reconocen la diversidad de la poblacion en todos sus componentes  de gestion. El intercambio de experiencias propicia acciones de mejoramiento.</t>
  </si>
  <si>
    <t>Informe de buenas practicas.  Sistema de comunicación de buenas practicas. Comunicación efectiva. Reconocimiento y valoracion de las buenas practicas.</t>
  </si>
  <si>
    <t>Los estudiantes se identifican con el CER y sienten orgullo de pertenecer a ella ademas{ participan activamente en actividades internas y externas, en su representacion. Se resalta el valor de la diversidad y la importancia del ejercicio de los derechos de todos y todas, lo cual permite mayor participacion e integracion entre todos sus estamentos.</t>
  </si>
  <si>
    <t>Acta de constitucion de la comunidad educativa. Reglamento de participacion estudiantil. Informe de actividades de la comunidad educativa. Sistema de gestion de la participacion estudiantil. Proceso de selección de representantes estudiantiles. Sistema de comunicacion entre la comunidad educativa y la institucion. Cultura de la participacion y la inclusion. Comunicacion efectiva. Reconocimiento y valoracion de la participacion.</t>
  </si>
  <si>
    <t>Algunas sedes del centro tienen areas insuficientes y poco organizadas, lo que conlleva al hacinamiento y a un sentimiento de escasa estimulacion y apropiacion. La  dotacion es precaria.</t>
  </si>
  <si>
    <t>Informa de inspeccion del ambiente fisico. Plan de mantenimiento y mejora del ambiente fisico. Reglamento de uso y cuidado de las instalaciones.Sistema de gestion de la infraestructura. Proceso de mantenimiento preventivo. Sistema de comunicación para reportar problemas de infraestructura. Recursos para el mantenimiento y mejora de la infraestructura. Cultura de la responsabilidad y el cuidado de las instalaciones.Comunicacion efectiva.</t>
  </si>
  <si>
    <t xml:space="preserve">El centro cuenta con un programa estructurado de induccion y de acogida, el cual esta apoyado en materiales y estrategias que se adaptan a las condiciones personales, sociales y culturales de todos los integrantes. La induccion se hace al inicio del año escolar  a todos los estudiantes nuevos y sus familias. </t>
  </si>
  <si>
    <t xml:space="preserve">Programa de induccion para nuevos estudiantes. Manual del estudiante. Informe de evaluacion del programa de induccion. Sistema de registro y seguimiento de nuevos estudiantes. Comunicación efectiva. </t>
  </si>
  <si>
    <t>En el CER se observa el  entusiasmo y una  elevada motivacion hacia el aprendizaje, lo que se refleja en toda la comunidad educativa.</t>
  </si>
  <si>
    <t>Plan de estudios. Reglamento de evaluacion y promocion. Informa de evaluacion  del rendimiento academico. Sistema de evaluacion y retroalimentacion. Sistema de reconocimiento y premios. Cultura de la excelencia y el esfuerzo.Comunicacion efectiva. Reconocimiento y valoracion del aprendizaje.</t>
  </si>
  <si>
    <t>El manual de convivencia es conocido y utilizado frecuentemente como un instrumento que orienta los principios, valores, estrategias y actuaciones que favorecen un clima organizacional armonico entre los diferentes  integrantes de la comunidad educativa, fomentando el respeto y la valoracion de la diversidad.</t>
  </si>
  <si>
    <t>Manual de convivencia. Reglamento de disciplina. Codigo de etica.  Sistema de gestion de la convivencia. Proceso de resolucion de conflictos. Sistema de comunicación para reportar incidentes.Plataforma digital  para la comunicación y la convivencia.</t>
  </si>
  <si>
    <t>El Centro cuenta con una politica y una programacion de actividades extracurriculares que propicia la participacion de todos, y estas se orientan   a complementar la formacion de los estudiantes en los aspectos  sociales, artisticos, deportivos, emocionales, eticos, etec.</t>
  </si>
  <si>
    <t>Plan de estudios. Programas de estudio. Calendario academico. Sistema de gestion de la enseñanza y el aprendizaje. SIE. Sistema de registro de asistencia y participacion. Cultura de la excelencia y el esfuerzo. Comunicación efectiva. Reconocimiento y  valoracion del aprendizaje.</t>
  </si>
  <si>
    <t>El  centro cuenta con un programa completo y adecuado de promocion del bienestar de los estudiantes, con enfasis  hacia aquellos que presentan mas necesidades. Ademas, tiene el  apoyo de otras entidades y de la  comunidad educativa.</t>
  </si>
  <si>
    <t>Politica de bienestar estudiantil.  Plan de accion para el bienestar estudiantil. Informe de evaluacion del  bienestar estudiantil. Sistema de apoyo al estuiante. Sistema de comunicación entre docentes, estudiantes y familias. Recursos para la salud mental y el bienestar. Comunicacion efectiva.</t>
  </si>
  <si>
    <t>La comunidad educativa reconoce y utiliza el comité de convivencia para identificar y mediar los conflictos. Las actividades programadaspara fortalecer la convivencia  cuentan con amplia participacion de los distintos  estamentos de la comunidad educativa.</t>
  </si>
  <si>
    <t>Politica de manejo de conflictos . Reglamento de disciplina. Protocolo de actuacion en caso de conflicto. Sitema de gestion de conflictos. Proceso de mediacion y resolucion de conflictos. Sistema de comunicación para reportar conflictos. Plataforma digital para la comunicacion y resolucion de conflictos.</t>
  </si>
  <si>
    <t>El centro utiliza mecanismos que convinan recursos internos y externos para prevenir situaciones de riesgo y manejar los casos dificiles, en el marco de su politica sobre este tema. Ademas, hace seguimiento periodico a los mismos.</t>
  </si>
  <si>
    <t>Protocolo de actuacion en casos dificiles. Politica de manejo de casos dificiles. Reglamento de disciplina y conducta. Procesos de evaluacion y analisis de casos dificiles. Sistema de comunicación para reportar casos dificiles. Plataformas digitales para la comunicacion y la gestion de casos dificiles. comunicacion efectiva.</t>
  </si>
  <si>
    <t>El centro realiza un intercambio muy ágil y fluido de información con las familias o acudientes en el marco de la política definida, lo que facilita la solución oportuna de los problemas.</t>
  </si>
  <si>
    <t>El centro  realiza un intercambio fluido de información con las autoridades educativas en el marco de la política definida, lo que facilita la ejecución de las actividades y la solución oportuna de los problemas</t>
  </si>
  <si>
    <t>El centro  cuenta con una política para el establecimiento de alianzas o acuerdos con diferentes entidades para apoyar la ejecución de sus proyectos. Sin embargo, no hace seguimiento sistemático a sus resultados</t>
  </si>
  <si>
    <t>El centro establece relaciones esporádicas con el sector productivo; en ocasiones se reciben aportes y donaciones, y en otros casos cuenta con el acceso a laboratorios, talleres
y espacios recreativos</t>
  </si>
  <si>
    <t>Se cuenta con un plan de estudios para toda el centro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ladiversidad y la interdependencia humana.</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</si>
  <si>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</si>
  <si>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La política institucional de dotación, uso y mantenimiento de los recursos para el aprendizaje permite apoyar el trabajo académico de la diversidad de sus estudiantes y docentes</t>
  </si>
  <si>
    <t>Los mecanismos para el seguimiento a las horas efectivas de clase recibidas por los estudiantes hacen parte de un sistema de mejoramiento institucional que se implementa en todas las sedes y es aplicado por los docentes.</t>
  </si>
  <si>
    <t>El centro  tiene una política de evaluación fundamentada en los lineamientos curriculares, los estándares básicos de competencias y los artículos 2° y 3° del Decreto 230 de 2002 y el articulo 8 del decreto 2082 de 1996, la cual se refleja en las prácticas de los docentes.</t>
  </si>
  <si>
    <t>Polica de participacion de las familias. Reclamento de la asociacion de padres de familia. Informe de actividades de la asociacion. Sistema de comunicación entre  el centro y las familias. Acatas de reunion de padres de familia.Comunicacion efectiva y respetuosa.</t>
  </si>
  <si>
    <t>Estatutos de la institucion. Reglamentos de gobierno y administracion. Acta de constitucion de la institucion.Proceso de toma de decisiones. Sistema de comunicación  entre las  autoridades educativas y la comunidad educativa.. Plataformas didigitales. Cultura de la transparencia. Rendicion de cuentas. Recocimiento y valoracion  de la comunidad educativa.</t>
  </si>
  <si>
    <t>Convenios de colaboracion. Acuerdos de intercambio. Protocolos de cooperacion. Actividades de capacitacion. Eventos y conferencias.Uso compartido de las instalaciones. Acceso a recursos compartidos. Colaboaracion en proyectos de desarrollo.</t>
  </si>
  <si>
    <t>Convenios y acuerdos. Practicas profesionales. Proyectos de investigacion y desarrollo . Capacitacion y formacion.Eventos y ferias de empleo.Comunicacion efectiva y respetuosa. Trabajo en equipo. Reconocimiento y valoracion a  la colaboracion.</t>
  </si>
  <si>
    <t>Plan estudios oficial. Reglamento academico. Guia del estudiante. Sistema de gestion de la enseñanza y el aprendizaje. SIE. Sistema de registro de asitencia y participacion. Cultura de la excelencia y el esfuerzo.  Comunicación efectiva y respetuosa. Reconocimiento y valoracion del aprendizaje.</t>
  </si>
  <si>
    <t>Plan de estudios. Reglamento academico. Guia del docente. Sistema de gestion de la enseñanza y el aprendizaje. PMI. Reconocimiento al aprendizaje.</t>
  </si>
  <si>
    <t>Plan de estudios. Reglamento academico. Sistema de gestion de recursos. Tecnologia y equipos para el aprendizaje.PEI. PMI.</t>
  </si>
  <si>
    <t>Horario de clases. Reglamento de la jornada escolar. Calendario escolar. Sistema de gestion de la jornada escolar. SIE. Sistema de registro dde asistencia. Personal capacitado. Cultura de responsabilidad y de la puntualidad.</t>
  </si>
  <si>
    <t>Politica de la evaluacion. Reglamento de evaluacion. Guia de evaluacion. SIE. Proceso de evaluacion continua. Registro de evaluaciones. Pruebas y examenes. Evaluaciones de desempeño. Plan de Mejora.</t>
  </si>
  <si>
    <t>Las practicas pedagogicas de aula de  los docentes de todas las areas y grados  se apoyan en opciones didacticas comunes y especificas para cada grupo poblacional,  las que son conocidas y compartidas por los diferentes  estaamentos de la comunidad educativa, en concordancia con el PEI  y el plan de estudios.</t>
  </si>
  <si>
    <t>Plan de estudios. Programas de estudio. Proyectos pedagogicos.Sistema de planificacion de la enseñanza. SIE. Recursos . Registro de actividades de aprendizaje. Plan de mejora.</t>
  </si>
  <si>
    <t>Tareas y actividades asignandas. Calendario de tareas. Registro de entrega de tareas. Proceso de retroalimentacion. Guias y manuales para tareas. Recursos en linea para tareas. Herramientas tecnologicas para tareas. Registro de calificacion .</t>
  </si>
  <si>
    <t>Se tiene una politica sobre el uso de los recursos para el aprendizaje que esta articulada con su propuesta pedagogica. Ademas, esta es  aplicada por todos los docentes.</t>
  </si>
  <si>
    <t>Plan de recursos para el aprendizaje. Informe de la evaluacion del uso de los recursos. Guias y manuales para el uso de los recursos.Herramientas tecnologicas para el aprendizaje. Analisis de resultados. Plan de mejora para el uso de los recursos del aprendizaje.</t>
  </si>
  <si>
    <t>Se cuenta con una politica para el uso  apropiado para los tiempos de aprendizajes, la cual es implementada de manera flexible de acuerdo con las  necesidades y caracteristicas de los estudiantes. No obstante hay pocas oportunidades para complementarlo con actividades extracurriculares y de refuerzo.</t>
  </si>
  <si>
    <t>Horario de clases. Plan  de avaluaciones. Registro de asistencia y participacion. Sistema de gestion del tiemplo. Sistema de registro de actividades del aprendizaje. Guias y manuales. Herramienta tecnologicas para la gestion del tiempo.</t>
  </si>
  <si>
    <t>Las practicas pedagogicas estan basadas en la comunicación, cogestion del aprendizaje y la relacion afectiva y la valoracion de la diversidad de los estudiantes como elementos facilitadores del proceso de enseñanza aprendizaje y esto se evidencia en la organizacion del aula, en las relaciones reciprocas y en las estrategias de aprendizaje utilizadas.</t>
  </si>
  <si>
    <t>Registro de interacciones.Evaluaciones y retroalimentacion. Sistema de gestion de la enseñanza. Sistema de registro de progreso. Guias y manuales para la enseñanza. Evaluaciones y pruebas. Proyectos y trabajos. Plan de mejora.</t>
  </si>
  <si>
    <t>La planeacion de clases en el centro  es reconocida como la estrategia institucional que posibilita establecer y aplicar el conjunto ordenado y articulado de actividades para:  la Consecucion de un objetivo relacionado  con un contenido concreto, eleccion de recursos didacticos, establecimiento de proceos evaluativos y definicion de unos estandares de referencia. Los planes de aula establecen sistemas didacticos accesibles a todo el estudiantado, que miniminizan barreras al aprendizaje y  estan relacionados con el diseño curricular y enfoque metodologico.</t>
  </si>
  <si>
    <t>Guia de planificacion de clases. Sistema de gestion de la enseñanza. SIE. Registro de progreso. Guia y manuales. Proyectos  y trabajos. Analisis de resultados.</t>
  </si>
  <si>
    <t>Plan de enseñanza. Registro de clases.SIE. Sistema de registro de progreso. Herramientas tecnologicas para la enseñanza. Proyectos y trabajos. Plan de mejora.</t>
  </si>
  <si>
    <t>El sistema de evaluacion del rendimiento academico se aplica permanentemente.  Se hace seguimiento a los estudiantes de bajo rendimiento, pero este no es conocido por los padres de familia.</t>
  </si>
  <si>
    <t>Plan de evaluacion. Registro  de evaluaciones. Informe de evaluacion. SIEE. Sistema de registro de progreso. Rubricas de evaluaciones. Pruebas y examenes. Informes .  Analisis de resultados. Plan de mejora.</t>
  </si>
  <si>
    <t>El seguimiento a los resultados academicos cuenta con indicadores y mecanismoa claros de retroalimentacion para estudiantes padres de familia y docentes.</t>
  </si>
  <si>
    <t>Registro de calificaciones. Informe de progreso academico. Analisis de resultados  de evaluaciones. Proceso de seguimiento y retroalimentacion.Sistema de alerta temprana. Registro de reuniones con padres de familia y tutores. Evaluaciones y pruebas. Informe de evaluacion del seguimiento academico. Analisis de resultados y plan de mejora.</t>
  </si>
  <si>
    <t>Informde resultados de las evaluaciones externas. Plan de accion para mejorar los resultados de las evaluaciones externas. Sistema de retroalimentacion a los estudiantes y padres. Materiales y recursos para la enseñanza y aprendizaje. Proyectos y trabajos. Plan de mejora.</t>
  </si>
  <si>
    <t>Registro de asistencia . Informe de asistencia. Sistema de gestion de la asistencia. Herramientas de analisis de datos. Informe de evaluacion del seguimiento a la asistencia. Plan de mejora.</t>
  </si>
  <si>
    <t>Las practicas de los docentes incorporan actividades de recuperacion basadas en estrategias que tienen como finalidad ofrecer un apoyo real al desarrollo de las competencias basicas de los estudiantes y al  mejoramiento de sus resultados.</t>
  </si>
  <si>
    <t>Plan de recuperacion. Resgistro de asistencia a las actividades de recuperacion. Informe de progreso en actividades de recuperacion. Proceso de retroalimentacion. Materiales y recursos para la enseñanza y el aprendizaje. Registro  e implementacion de actividades de recuperacion. Analisis de resultado y plan de mejora.</t>
  </si>
  <si>
    <t xml:space="preserve">Plan de apoyo individualizado. Registro de progreso. Informe de evaluacion. Sistema de detencion temprana. Proceso de evaluacion y diagnostico. Sistema de apoyo pedagogico. Recursos en linea para el apoyo pedagogico. Evaluaciones y pruebas. </t>
  </si>
  <si>
    <t>Registro de egresados. Informe de seguimiento a egresados. Encuestas y cuestionarios de seguimiento. Sistema de alerta temprana. Recursos en linea para el seguimiento de egresados. Proyectos y trabajos.Evaluacion al proceso de seguimiento de egresados y plan de mejora.</t>
  </si>
  <si>
    <t>Tenemos un proceso de matricula agil  u oportuno  que tiene en cuenta las necesidades de los estudiantes y padres de familia y es  reconocido por la comunidad educativa.</t>
  </si>
  <si>
    <t>Formularios de matricula. Registro de matricula. Sistema de gestion de matricula. Recursos en linea para la matricula. Informe de evaluacion del proceso de matricula. Analisis de resultados.</t>
  </si>
  <si>
    <t>El centro tiene un sistema de  archivo  que le permite disponer de la informacion de los estudiantes para expedir constancias y certificados de manera agil,  confiable y oportuna.</t>
  </si>
  <si>
    <t>Actas de grado. Transcripciones academicas. Certificados de estudio. Registro de asistencia. Registro de evaluaciones. Recursos en linea para el archivo. Analisis de resultados. Plan de mejora.</t>
  </si>
  <si>
    <t>El Cento dispone de un sistema agil y oportuno para  la expedicion de boletines de calificaciones  y cuenta con los sitemas de control necesarios para garantizar la consistencia de la informacion.</t>
  </si>
  <si>
    <t>Boletines de calificaciones.Registro de calificaciones. Informe de progreso academico. Herramientas de analisis de datos. Recuersos en linea para la gestion de calificaciones. Analisis de resultados y plan de mejora.</t>
  </si>
  <si>
    <t>El CER revisa periodicamente el programa de mantenimiento de su planta fisica y realiza los ajustes pertinenetes.</t>
  </si>
  <si>
    <t>Registro de mantenimiento. Plan de mantenimiento preventivo. Informe de inspeccion. Proceso de solicitud de mantenimiento. Herramientas y equipos de mantenimiento. Proyectos y trabajos. Plan de mejora.</t>
  </si>
  <si>
    <t>El programa de adecuacion,  accesibilidad y embellecimiento de la planta fisica se lleva a cabo periodicamente y cuenta con la participacion de los diferentes estamentos de la comunidad educativa.</t>
  </si>
  <si>
    <t>Plan de adecuacion y embellecimiento. Registro de obras y proyectos. Informe de inspeccion. Sistema de gestion de proyectos. Proceso de evaluacion y selección de proveedores. Sistema de seguimiento de presupuesto. Herramientas de diseño . Materiales y recursos. Analisis de resultado y plan de mejora.</t>
  </si>
  <si>
    <t>Registro de uso de espacios. Informe de ocupacion de los espacios. Plan de uso de los espacios. Herramientas de gestion de los espacios. Señalizacion e identificacion de los espacion. Analisis de resultados y plan de mejora</t>
  </si>
  <si>
    <t>Registro de adquisisciones. Presupuesto para adquisiciones. Informe de evaluacion de recursos . Selección de los recursos. Sistema de seguimiento de inventario. Proyectos y trabajos. Analisis de resultado y plan de mejora.</t>
  </si>
  <si>
    <t>El proceso para determinar las necesidades de adquisicion de suministro de insumos, recursos y mantenimiento de los mismos es participativo se hace oportunamente y esta articulado  en concordancia con la propuesta pedagogica.</t>
  </si>
  <si>
    <t>Registro de suministro y dotacion. Facturas y recibos. Informe de inventario. Recursos en linea para la gestion de susministros y dotacion. Registro de la implementacion de suministros. Analisis de resultados y plan de mejora.</t>
  </si>
  <si>
    <t>El centro cuenta con un programa de mantenimiento preventivo y correctivo de los equipos y recursos para el aprendizaje  se cumple adecuadamente con ello se garantizando su estado optimo. Ademas los manuales de uso estan disponibles cuando se requiera.</t>
  </si>
  <si>
    <t>Registro de mantenimiento. Plan de mantenimiento preventivo. Informe de inspeccion Manuales de uso y guias de mantenimiento. Plan de mejora.</t>
  </si>
  <si>
    <t>Plan de sdeguiridad y emergencia. Registro de incidentes. Informe de avaluacion de riesgos. Sistema de seguridad fisica. Procesos de identificacion y control de acceso. Sistema de comunicación de emergencia. Plan de mejora.</t>
  </si>
  <si>
    <t>Los servicios complementarios  y recursos que ofrece la comunidad se distribuyen en forma equitativa y se ofrecen oportumnamente teniendo en cuenta la calidad requerida. La sede tiene programa sencible a las demandas de los estudiantes, y el centro cuenta con el apoyo de otras entidades para su prestacion.</t>
  </si>
  <si>
    <t>Contrato de transporte. Registro de rutas y horarios. Sistema de seguimiento. Autobus escolar. Equipo de seguridad. Menu escolar. Informe de inspeccion de sanidad . Sistema de gestion de restaurante. Proceso de selección y capacitacion del personal. Sistema de seguimiento de inventario. Equipo de cocina. Ingredientes y suministros.</t>
  </si>
  <si>
    <t>La estrategia para apoyar a los estudiantes con bajo desempeño academico o dificultades de interaccion es aplicada en la sede  y es conocida por toda la comunidad educativa ademas,  esta articulada con los servicios   prestados por las entidades o profesionales de apoyo.</t>
  </si>
  <si>
    <t>Plan de apoyo individualizado. Registro de progreso. Informe de evaluacion. Sistema de deteccion temprana. Proceso de evaluacion y diagnostico. Sistema de seguimiento y monitoreo. Recursos educativos. Servicios de apoyo. Evidencias de la evaluacion y retroalimentacion y plan de mejora.</t>
  </si>
  <si>
    <t>Los perfiles con que cuenta la institucion se usan para la toma de decisiones de personal y son  coherentes con la estructura  organizativa. Ademas su uso en el proceso de selección facilita el desempeño de las personas que se vinculan laboralmente a la institucion.</t>
  </si>
  <si>
    <t>Registro de experiencia laboral. Informe de evaluacion de desempeño. Certificaciones y capacitaciones. Informe de autoevaluacion institucional.  Registro de acreditaciones y certificaciones.</t>
  </si>
  <si>
    <t>El centro cuenta con una estrategia organizada para la  induccion  y la acogida del personal nuevo, que incluye el analisis del PEI   y del PMI. Ademas realiza la reinduccion del antiguo en los relacionado con aspectos institucionales pedagogicos y disciplinarios.</t>
  </si>
  <si>
    <t>Programa de induccion. Manual del empleado. Registro de asistencia a la induccion. Sitema de seguimiento del progreso. Herramientas de comunicación. Analisis de resultados y plan de mejora.</t>
  </si>
  <si>
    <t>El centro cuenta con lineamientos para que sus integrantes opten por procesos de formacion  en coherencia con el PEI y con las necesidades detectadas.</t>
  </si>
  <si>
    <t>Plan de formacion y capacitacion. Registro de asistencia. Evaluaciones y pruebas. Materiales y recursos de formacion y capacitacion. Recursos en linea. Plan de mejora.</t>
  </si>
  <si>
    <t>Plan de estudios. Registro de asignacion de cursos. Horarios de clase. Progreso academico. Materiales y recursos de enseñanza. Registro de implementacion de plan de estudios y plan de mejora.</t>
  </si>
  <si>
    <t>El personal vinculado esta identificado con la institucion: comparte la filosofia, principios, valores y objetivos y esta dispuesto a realizar actividades complementarias que sean necesarias para cualificar su labor.</t>
  </si>
  <si>
    <t>Contratos de trabajo.Registro de personal. Decreto de nombramiento. Sistema de gestion del personal. Sistema de antigüedad y desempeño. Manuales de procedimiento. Recursos de capacitacion. Plan de mejora para el sistema de gestion</t>
  </si>
  <si>
    <t>El proceso de evaluacion de docentes permite la implementacion de acciones de mejoramiento y desarrollo profesional ademas,  es conocido por la comunidad y cuenta con un respaldo amplio de los miembros de la institucion.</t>
  </si>
  <si>
    <t>Informe de la evaluacion institucional. Registro del desempeño docente. PMI. PEI. Hojas de vida. Recursos de Capacitacion. Pln de mejora.</t>
  </si>
  <si>
    <t>Politica de estimulos. Registro de estimulos. Certificados de reconocimiento. Sistema de Evaluacion del desempeño. Informe de Evaluacion del sistema de estimulos.</t>
  </si>
  <si>
    <t>Politica de investigacion. Registros de proyectos de investigacion. Informe de resultados de investigacion. Procesos de evaluacion y selección de proyectos. Recursos financieros. Plan de mejora.</t>
  </si>
  <si>
    <t>El centro dispone de una estrategia clara para mediar y solucionar conflictos, estos se resuelven a traves del dialogo y la negociacion permanente esto  contribuyen a que exista un buen clima laboral.</t>
  </si>
  <si>
    <t>Politica de convivencia y manejo de conflictos. Registro de incidentes y conflictos. Informe de evaluacion del clima escolar. Sistema de seguimiento.Capacitacion y desarrollo. Plan de mejora.</t>
  </si>
  <si>
    <t>Politica de bienestar laboral. Registro de programas y actividades de bienestar. Informe de evaluacion del clima escolar. Sistema de gestion de la salud y seguridad laboral. Sistema de reconocimiento y recompensa. Capacitacion. Servicios de apoyo Osicologico y medico.Plan de mejora.</t>
  </si>
  <si>
    <t>Proyecto anual de presupuesto. Acuerdo aanual de presupuesto. Flujo de caja. Comprobante de egreso. Informe de ejecucion presupuestal. Actas de reunion del consejo directivo.</t>
  </si>
  <si>
    <t>Libros de contabilidad. Balance General. Estado de resultados. Registro de facturas y comprobantes. Registro de pagos y cobros. Proceso de elaboracion de presupuesto. Sofywre de contabilidad. Plna de mejora.</t>
  </si>
  <si>
    <t>Hay procesos claros para el recaudo de ingresos y la realizacion de los   gastos  y estos son conocidos por la comunidad educativa  ademas su funcionamiento es coherentes con la planeacion financiera del centro.</t>
  </si>
  <si>
    <t>Estado de cuentas bancarias. Facturas y comprobantes de pago. Recibos de ingresos . Registro de gastos. Proceso  de elaboracion del presupuesto. Analisis de resultados y plan de mejora,.</t>
  </si>
  <si>
    <t>Se presentan informes financieros a la s autoridades competentes de manera apropiada y oportuna estos son parte del proceso de control interno y sirven para tomar decisiones y realizar seguimiento al manejo  de los recursos.</t>
  </si>
  <si>
    <t>Actas de reunion del consejo directivo. Informe financiero. Registro de pagos y cobros. Contratos y convenios. Proceso de conciliacion bancaria. Sistema de control interno.</t>
  </si>
  <si>
    <t>La sede y los niveles del centro conocen la politica de atencion a la poblacion que experimenta barreras para el aprendizaje y la participacion, trabajan conjuntamente para diseñar modelos pedagogicos flexibles que permitan la inclusion y la atencion a estas personas y lo dan a conocer a la comunidad.</t>
  </si>
  <si>
    <t>Politica de inclusion y atencion a la diversisdad. Registro de estudiantes con necesidades educativas especiales. Plan de accion para la atencion a la diversisdad Proceso de adapacion curricular. Sistema de apoyo y asesoramiento a estudiantes en situacion de vulnerabilidad. evaluaciones y pruebas. Analisis de resultado y plan de mejora</t>
  </si>
  <si>
    <t>El CER conoce los requerimientos educativos  de las poblaciones pertenecientes  a grupos etnicos y a diseñado estrategias pedagogicas para atenderlos en concordancia con el PEI  y la normatividad vigente.</t>
  </si>
  <si>
    <t>Politica de atencion a la diversisdad cultural. Registro de estudiantes pertenecientes a grupos etnicos. Plan de accion para la atencion a la diversidad cultural. Proceso de evaluacion y adaptacion curricular.Sistema de apoyo asesoramiento a estudiantes pertenecientes a grupos etnicos.</t>
  </si>
  <si>
    <t>El  centro cuenta con mecanismos que le permiten conocer las necesidades y expectativas de todos los estudiantes y divulga esta informacion en su comunidad; los estudiantes encuentran elementos de identificacion con la institucion.</t>
  </si>
  <si>
    <t>Encuestas y sondeos de opinion. Registro de reuniones con estudiantes y padres de familia. Informe de analisis de necesidades y expectativas. Sistema de evaluacion del desempeño estudiantilSitena de apoyo y asesoramiento a estudiantes. Tecnologias  de la comunicacion y la informacion.</t>
  </si>
  <si>
    <t>Plan de vida del estudiante.Registro de seguimiento del proyecto de vida. Informe de evaluacion del proyecto. Sistema de orientacion y asesoramiento. Plan de mejora.</t>
  </si>
  <si>
    <t>Programa de escuela de padres. Registro de asistencia y participacion. Informe de evaluacion de la escuela de padres. Proyectos y trabajos. Plan de mejora</t>
  </si>
  <si>
    <t>El CER cuenta con una estrategia de interraccion con la comunidad que orienta, da sentido a las acciones y da respuestas a problemas y necesidades.</t>
  </si>
  <si>
    <t>El CER cuenta con una estrategia de interraccion con la comunidad que orienta, da sentido a las acciones y da respuestas a problemas y necesidades que apuntan al mejoramiento de las condiciones de vida de la comunidad y los estudiantes</t>
  </si>
  <si>
    <t>Plan de servicios a la comunidad. Registro de servicios ofrecidos. Informe de evaluacion de los servicios ofrecidos. Instrumentos de evaluacion. Recursos de apoyo. Capacitan y desarrollo .</t>
  </si>
  <si>
    <t>La comunidad se encuentra informada respecto de los programas y posibilidades de uso de los recursos del centro y los utiliza. Asi mismo colabora con la institucion en los gastos para su mantenimiento.</t>
  </si>
  <si>
    <t>Plan de mantenimiento y conservacion de  la planta fisica. Registro de los espacios fisicos. Informa de evaluacion de la planta fisica. Planificacion de la planta fisica. Sistema de evaluacion y retroalimentacion. Plan de mejora.</t>
  </si>
  <si>
    <t>Plan de servicio social estudiantil . Registro de horas de servicio social. Informe de evaluacion del servicio social estudiantil. Planificacion de las actividades. Recursos de apoyo. Proyectos y trabajos . Plan de mejora.</t>
  </si>
  <si>
    <t>Actas de reuniones de los consejos estudiantil. Registro de asistencia y participacion. Informe de evaluacion de la participacion. Recursos de apoyo. Capacitacion para estudiantes lideres.</t>
  </si>
  <si>
    <t>El centro posee canales de comunicación claros y abiertos que gfacilitan a los padres de familia el conocimiento de sus derechos y deberes, de manera que ellos se sientan miebros legitimos de la samblea y del consejo de padres.</t>
  </si>
  <si>
    <t>Actas de reuniones y consejo de padres. Registro de participacion de los padres.Informe de evaluacion de la asamblea y consejo de padres.</t>
  </si>
  <si>
    <t>Las familias participan de las dinamica del centro a traves de actividades y programas que tienen propositos y estrategias claramente definidos en concordancia con el PEI. Y con los procesos institucionales. Estos programas tienen en cuenta las necesidades  y espectativas de la comunidad.</t>
  </si>
  <si>
    <t>Actas de reuniones de padres de familia. Registro de asistencia y participacion de los padres. Planificacion y desarrollo de actividades. Sistema de evaluacion y retroalimentacion.. Plan de mejora. Dia de logros</t>
  </si>
  <si>
    <t>Se cuenta con programas para la  prevension de riesgos fisicos que  hace parte de los proyectos transversales  y son coherentes con el PEI</t>
  </si>
  <si>
    <t>Plan de emergencia y evacuacion. Registro de inspecciones de seguiridad. Informe de evaluacion de los riesgos fisicos. Proceso de identificacion y evaluacion de los riesgos fisicos.Sistema de alerta y respuesta de emergencia. Recursos de apoyo para la prevencion de riesgos.</t>
  </si>
  <si>
    <t>El CER  cuenta con programas organizados con el apoyo de otras entidades, que buscan favorecer los aprendizajes de los estudiantesy de la comunidad sobre los riesgos a que estan expuestos y crear una cultura del autocuidado y de la prevencion. Los estudiantes en la comunidad se vinculan a estos programas. existen mecanismos de seguimiento a los facrores de risgo identificados como significativos para la comunidad y los estudiantes.</t>
  </si>
  <si>
    <t>Plan de prevencion de riesgos psicosociales. Registro de incidentes yaccidentes psicosociales, Informe de evaluacion de la prevencion de riesgos. Proceso de identificacion y evaluacion de riesgos psicosociales. Sistema de apoyo y asesoramiento para estudiantes y personal. Plan de mejora.</t>
  </si>
  <si>
    <t>El centro cuenta con algunos planes  de accion frente a accidentes odesastres naturales para la sede o ciertos riesgos, el estado de la infraestructura fisica no es sujeto de monitoreo ni de evaluacion.</t>
  </si>
  <si>
    <t>Paln de seguridad integral. Registro de incidentes y accidentes.Sistema de gestion de la seguridad. Procesos de identificacion y evaluacion de riesgos.Informe de evaluacion del plan de seguridad integral. Plan de mejora.</t>
  </si>
  <si>
    <t>El centro asegura que la inclusion y la calidad sean el centro de su desarrollo locaul se ve reflejado  en la  misión, vision y los  principios estan claramente definidos para la institucion integrada e inclusiva y son son revisados y ajustados periodicamente, en funcion de los nuevos retos externos y de las necesidades de los estudiantes.</t>
  </si>
  <si>
    <t xml:space="preserve">PEI, PMI, Plan de estudios, Cuadernos de los estudiantes, pendones, liderazgo y trabajo en equipo, fotografias y actas de actividades institucionales. </t>
  </si>
  <si>
    <t>Plan operativo anual .PEI.Reglamento interno. Carteles y afiches. Tablero de anuncion. Actos academicos. Reuniones de padres de familia. Rendicion de cuentas. Evaluaciones de desempeño</t>
  </si>
  <si>
    <t>Plan operativo anual. Planes de accion. PEI.. Sitema de gestion de calidad . Sistema de evaluacion y seguimiento. Cultura institucional . PMI. Liderazgo estrategico .</t>
  </si>
  <si>
    <t>Plan Operativo anual. Politica de inclusion. PEI. Sitema de gestion de la diversidad. Proceso de admision. Sistema de apoyo a estudiantes con discapacidad. Comunicación inclusiva. Trabajo en equipo</t>
  </si>
  <si>
    <t>Plan operativo anual. Reglamento interno. Sistema de gestion de Calidad. Proceso de toma de decisiones. Sistema de evaluacion y seguimiento. Cultura institucional . Comunicación efectiva. Liderazgo.PMI . Trabajo en equipo. Logros intitucionales. Impacto en la comunidad.</t>
  </si>
  <si>
    <t>El centro  evalua periodicamente la aplicacion articulada de la estrategia pedagogica, asi como su coherencia con la mision, la vision y los pricipios institucionales. Con base en ello, introduce ajustes pertinetes.</t>
  </si>
  <si>
    <t>PEI. Plan de estudios. Manual de convivencia. SIE. Proceso de planeacion de la enseñanza. Sistema de apoyo al estudiante. Recursos para la enseñanza y comunicación efectiva . Colaboracion y trabajo en equipo, Planes de refuerzo y recuperacion. Adaptaciones pedagogicas.</t>
  </si>
  <si>
    <t>El consejo directivo se reune periodicamente de acuerdo con el  cronograma establecido y sesiona con el aporte activo de todos sus miembros. Hace un seguimiento sistematico al plan de trabajo para garantizar su cumplimiento.</t>
  </si>
  <si>
    <t>El CER evalua y mejora el uso de los diferentes medios de comunicación empleados, en funcion del reconocimiento y la aceptacion de los diferentes estamentos de la comunidad educativa..</t>
  </si>
  <si>
    <t>Circulares internas, actas de reuniones, carteleras informativas, comunicados escritos, cronogramas institucionales, whatsapp institucional. Mensajes  y comunicados enviados. Grupo comunitario.</t>
  </si>
  <si>
    <t>El CER evalua perodica y sistematicamnete la contribucion de los diferentes equipos en relacion con el logro de los objetivos institucionales y con el fortalecimiento de un buen clima institucional. A partir de estas evaluaciones, implementa acciones de mejoramiento.</t>
  </si>
  <si>
    <t>Actas de reuniones, Planeacion de actividades, proyectos, reuniones y escuela de padres, Actas y listas de asistencia.</t>
  </si>
  <si>
    <t>Nuestra sede posee espacios para realizar las labores academicas, administrativas y recreativas, y estas se mantienen limpias y ordenadas. La dotacion es adecuada esto genera sentimientos de apropiacion y cuidado hacia los mismos.</t>
  </si>
  <si>
    <t xml:space="preserve">Aulas adecuadas, registros fotograficos, Mobilario, Material pedagogico, baños en funcionamiento. Agua, jornadas de aseo. </t>
  </si>
  <si>
    <t xml:space="preserve">El CER revisa periodicamente el  manual de convivencia en relacion con su papel en la gestion del clima institucional y orienta los ajustes y mejormianto al mismo. </t>
  </si>
  <si>
    <t>convocatorias, escuela de padres, actas de compromiso, jornadas comunitarias, evidencias fotograficas</t>
  </si>
  <si>
    <t>Oficios, respuestas resividas, actas de visitas, fotografias, lista de asitencia, convocatorias oficiales, informes, resoluciones. Reuniones, normatividad, Reconocimientos.</t>
  </si>
  <si>
    <t xml:space="preserve">El centro  cuenta con alianzas y acuerdos con diferentes entidades para apoyar la ejcucion de sus proyecto. Ademas tales alianzas y acuerdos cuentan con la partticipacion de los diferentes estamentos de la comunidad educativa y sectores de la comunidad en general. </t>
  </si>
  <si>
    <t>Oficios, solicitudes de apoyo, convenios, p´rogramas de intercambio, actividades deportivas y recreativas, actas de reuniones, fotografias, talleres.</t>
  </si>
  <si>
    <t>El CER ha establecido alianzas con el sector productivo estas tienen muy claro los objetivos, metodologias de trabajo y sistemas de seguimiento generados por partde de las instancias involucradas</t>
  </si>
  <si>
    <t>Convenios, oficos, informes, fotografias, acctas, registros de la comunidad educativa, talleres, cursos, donaciones inventarios.</t>
  </si>
  <si>
    <t>El plan de estudios es articulaqdo y coherente adermas, cuenta con mecanismos de seguimiento y retroalimentacion, a partir de los cuales se mantienen su pertinencia, relevancia y calidad.</t>
  </si>
  <si>
    <t>Plan de estudios vigente, mallas curriculares, programaciones academicas, cronogramas de actividades, planes de mejomaiento, registros de clase, material didactico, fotografias, instrumentos de evaluacion, registros de calificaciones, ajustes al plan de estudios.</t>
  </si>
  <si>
    <t>El centro evalua periodicamente la coherencia y la articulacion del enfoque metodologico con el PEI, el PMI y las practicas de aula de sus docentes. Esta informacion es usada como base para la realizacion de ajustes.</t>
  </si>
  <si>
    <t>Planes y programas de estudio, manuales y guias, cronograma de actividades, ajustes metodologicos, proyectos de aula, seguimiento a estudiantes, planes de refuerzo, registro de apoyo y acompañamiento, recursos del entorno, integracion con las TIC. fotografias.</t>
  </si>
  <si>
    <t xml:space="preserve">Libros, guias, material impreso, recuesos audiovisuales, computadoras, internet, soware educativo, uso de la TIC, fotografias, equipos deportivos, inventarios de materiales, actas de entrega. </t>
  </si>
  <si>
    <t>El CER evalua periodicamente el cumplimiento de las horas efectivas de clase resividas por los estudiantes y toma las medidad pertinentes para corregir situaciones anomalas.</t>
  </si>
  <si>
    <t>Cronogramas, horarios de clase, planificacion de actividades, lista de asistencia, registros de clase, evaluaciones, plan de mejoramiento, talleres artisticos y culturales, evidencias fotograficas, asambleas estudiantiles, proyectos.</t>
  </si>
  <si>
    <t>El centro revisa periodicamente la implementacion dde su politica de evaluacion tanto en cuenta a su aplicación por parte de los docentes, como en su efecto sobre la diversidad de los estudiantes, e intoduce los ajustes pertinenetes.</t>
  </si>
  <si>
    <t xml:space="preserve">Pruebas escrita, pruebas orales, rubricas de evaluacion, listas, proyectos y trabajos, actas de calificaciones, registro de notas, plaforma de notas, seguimiento al rendimiento, planes de mejora, informe de desempeño, </t>
  </si>
  <si>
    <t>El centro evalua periodicamente la coherencia y la articulacion de las opciones didacticas que utiliza en funcion del enfoque metodologico, las practicas de aula de sus docentes, el PEI y el PMI esa informacion es usada como base para la elaboracion de estrategias de mejoramaioento.</t>
  </si>
  <si>
    <t>Planes de clase, ajustes metodologicos, cronograma de actividades, fotografias, materiales impresos, herramientas del entorno. Talleres, actividades ludicas, Rubricas, Retroalimentacion, actas, herrameitnas TIC.</t>
  </si>
  <si>
    <t xml:space="preserve">Planificacion de tareas, cronograma, guias, cuadernos, carpetas, fotografias, registro digital, tareas escritas, proyectos grupales, refuerzos, retroalimentacion, onformes de desempeño, capacitaciones, registro de calificaciones, </t>
  </si>
  <si>
    <t>Planes de clase, cronograms, registro de actividades, videos, fotografias, integracion con las TIC, registro de actividades, talleres de formacion actas de socializacion.</t>
  </si>
  <si>
    <t>Cronogramas, horario de clase, secuencias didacticas, planes de recuperacion, pausas activas, recreos, retroalimentcion, actas de seguimiento, horario de talleres, uso de espacion fisicos, documentacion fotografica, reuniones con familias, planes de mejora.</t>
  </si>
  <si>
    <t>Plan de mejoramiento. Normas de convivencia Observador del estudiante, Acatas de acompañamiento. Actividades Ludicas.</t>
  </si>
  <si>
    <t>El centro revisa y evalua periodicamente su estrategia de planeaccion de clases, y utiliza los resultados para implementar medidas de ajuste y mejoramiento que contribuyan a la consolidacion de conjuntos articulados y ordenados de actividades para desarrollar las competencias de los estudiantes.</t>
  </si>
  <si>
    <t>Planeacion de clases, formatos de planeacion. PEI, estandares, competencias y desempeños, metodologias activas y partticipativas, actividades teoricas paracticas y ludicas, recursos tecnologicos.</t>
  </si>
  <si>
    <t>En los estilos pedagogicos del aula se privilegian las perspectivas de docentes y estudiantes en la eleccion de contenidos y en las estrategias de enseñanza que favorecen el desarrollo de las comptencias. Se caracteriza  por dar a cada estudiante la oportunidad de participar en la eleccion de temas y estrategias de enseñanza incluyendo a quiene utilizan sistemas de comunicacion alternativos.</t>
  </si>
  <si>
    <t>El centro realiza un seguimiento sistematico de las practicas de aula, verifica su impacto en los aprendizajes de los estudiantes y en el desempeño de los docentes y promueve estrategias para fortalecerlas.</t>
  </si>
  <si>
    <t>PEI, Observasdor y diarios de clase, actividades practicas, Inclusion, Evaluacion formativa y continua. Recursos tecnologicos, autoevaluacion docente, proyecto de valores.</t>
  </si>
  <si>
    <t>El sistema de evaluacion del rendimiento academico del centro se aplica permanentemente. Se hace seguimiento y se cuenta con un buen sistema de informacion, ademas, el centro evalua periodicamente este sistema y lo ajusta de acuerdo con las necesidades de la diversidad de los estudiantes.</t>
  </si>
  <si>
    <t>Registros y observacion, Listas de cotejo, rubricas, rweetroalimentacion oral y escrita, plan de seguimiento, SIEE, Comision de evaluacion. Cuadernos, trabajos, registro de acompañamiento.</t>
  </si>
  <si>
    <t>Boletines academicos por periodo, actas de evaluacion y promocion, registro de notas, historico de calificacion. Informe de rendimiento, comparativos de resultados entreperiodos</t>
  </si>
  <si>
    <t>Informes de resultados, socializacion de resultados, actas de consejo academico, comparativo de resultados. Plan de mejoramiento.</t>
  </si>
  <si>
    <t>Control de asistencia. Registros diarios en cuadernos o formatos institucionales. Caomparativos por periodos, actas de segumiento y compromisos.</t>
  </si>
  <si>
    <t>Listados de estudiantes con bajo desempeño, resultado de evaluaciones diagnosticas, actas de consejo academico, planes de recuperacion, cronograma de actividades, guias talleres, trabajo indiviual y grupal.</t>
  </si>
  <si>
    <t>Resultado de las evaluaciones, registro docente, actas de consejo academico, planes de mejora, adecuaciones curriculares.</t>
  </si>
  <si>
    <t>El centro hace seguimiento a los egresados de manera regula y utiliza indicadores para orientar sus acciones pedagogicas. Ademas promueve su participacion y organización y cuenta con una base de datos que le permite tener informacion soibre su destino.</t>
  </si>
  <si>
    <t>Registro de egrsados, base de datos, Listados por año de graduacion, historial academico de egreso, encuestas entrevistas.convocatoria a encuentros institucionales</t>
  </si>
  <si>
    <t>El centro hace evaluaciones periodicas sobre la satisfaccion de las familias y los estudiantes en relacion con el proceso de matricula y propisia el mejoramiento del mismo.</t>
  </si>
  <si>
    <t>Formatos de inscripcion, copias de documentos, base de datos institucional, libros de matricula, Registros de reuniones.</t>
  </si>
  <si>
    <t xml:space="preserve">Libros de calificaciones, fichas, carpetas, copias de documentos, historial academico. </t>
  </si>
  <si>
    <t>El centro revisa periodicamente el sistema de expedicion de boletines de calificaciones e implementa acciones para ajustarlo y mejorarlo.</t>
  </si>
  <si>
    <t>Plataforma, Boletines impresos y entregados, Historial de vboletines, Firmas de recibo de entrega de boletines.</t>
  </si>
  <si>
    <t>fotografias de aulas, inventarios, planos, señalizacion de rutas, extintores, actas de simulacros, plan de limpieza.</t>
  </si>
  <si>
    <t>Inventario, comprobantes, facturas de compra, material didactico, recursos audiovisuales. Actas.</t>
  </si>
  <si>
    <t>Inventario, fotografia de equipos, factura de reparaciones, actas de inspeccion de equipos, plan de prestamos. Manual de uso de los equipos.</t>
  </si>
  <si>
    <t>Normas de seguridad, Talleres, señalizacion de rutas, registro de mantenimiento y revision plan de prevencion y control de riesgos, reuniones de padres de familia.</t>
  </si>
  <si>
    <t>Cronograma, registro de cupos, protocolos de seguridad, listas de asistencia, menus semanalers, registro de proveedores, actas de planificacion y supervision, Inspecciones de higiene. Protocolo de manipulacion  de alimentos. Actas de reuniones.</t>
  </si>
  <si>
    <t>PIAR, DUA, Planes de mejoramientos, resultados de evaluaciones diagnosticas, registros, Cronograma de seguimiento de actividades, material didactico adecuado, talleres. Informes de progreso, Actas de seguimiento y apoyo.</t>
  </si>
  <si>
    <t>El centro revisa y evalua continuamente la definicion de los perfiles y su uso en los procesos de selección, solicitud e induccion del personal en funcion del plan de mejoramiento y de sus necesidades.</t>
  </si>
  <si>
    <t>Competencias profesionales y pedagogicas, Hojas de vida, funciones y responsabilidades, informes de gestion, Perfiles, manuales y guioas. Planes de mejora.</t>
  </si>
  <si>
    <t>El centro revisa y evalua continuamente su programa de formacion y capacitacion en funcion de su incidencia en el mejoramiento de los procesos de enseñanza aprendizaje y en el desarrollo institucional.</t>
  </si>
  <si>
    <t>cronograma de capacitac ion, actas de aprobacion, talleres, cursos seminarios, certificados de participacion y capacitacion registro de docentes, recursos digitales y fisicos. Proyectos.</t>
  </si>
  <si>
    <t>Tenemos procesos explicitos para eleborar los horarios y los criterios para realizar la asignacion academica de docentes y estos de cumplen.</t>
  </si>
  <si>
    <t>El centro revisa y evalua continuamente sus criterios de asignacion academica de los docentes y realizaj los ajustes pertinentes a los mismos.</t>
  </si>
  <si>
    <t>Horartio de clases por docentes, loistado de asignacion docente, actas de distribucion academica.</t>
  </si>
  <si>
    <t>El centro revisa permanentemente si el personal vinculado esta identificado con su filosofia, principios, valores y objetivos y toma medidas pertinentes para lograr que todos se sientan parte de la misma.</t>
  </si>
  <si>
    <t>El centro cuenta con una politica de investigacion y ha desarrollado planes para la divulgacion del conocimiento generado entre sus miembros.</t>
  </si>
  <si>
    <t>Contratos laborales, documentos de nombramiento, hoja de vida. Actas de reuniones. Evidencias de proyectos.</t>
  </si>
  <si>
    <t>Plan de proyectos, cronmograma de actividades, actyas de aprobacion, talleres y cursos, registros de resultados, fotografias, programas tecnologicos.</t>
  </si>
  <si>
    <t>El centro revisa periodicamente sus estrategias de medicaion de connflictos y los ajusta de acuerdo con las necesidades.</t>
  </si>
  <si>
    <t>Manual de convivencia, reglamento interno, actas de socializacion, comunidcados, actas de seguimiento. Proyectos de aula.</t>
  </si>
  <si>
    <t>Planes y programas, talleres actividades deportivas, campañas de prevencion de riesgos, contratos, incentivos, capacitaciones.</t>
  </si>
  <si>
    <t>Existen procedimientos establecidos para que la sede y los niveles puedan elaborar el presupuesto de forma acorde con las actividades y metas establecidas en el plan operativo anual. Ademas el plan de ingresos y egresos esta relacionado con los flujos de caja. El presupuesto es un instrumento de planeacion y gestion financiera que opera coherentemente con otreos procesos institucionales.</t>
  </si>
  <si>
    <t>El centro evalua periodicamente los procedimeintos para la elaboracion del presupuesto de manera que se logre coordinar las necesidades. A si mismo realiza analisis financiero y proyecciones presupuestales para la planeacion y gestion institucional.</t>
  </si>
  <si>
    <t>Libros contables, el presupuesto anual, Estractos, Actas de consejo directivo, proyeccion de ingresos, comprobantes de pago, facturas, registros de gasto, informes de auditoria.</t>
  </si>
  <si>
    <t>La contabilidad tiene todos sus soportes, los informes financieros se elaboran y se presentan dengtro de los plazos establecidos por las normas y se usan para el control financiero y para la toma de decisiones en el corto, mediano, y largo plazo. Sus resultados aportan informacion para ajustar los planes de mejoramiento.</t>
  </si>
  <si>
    <t>libros contables, registro de ingrasos y egresos, comprobanrtes de pago, conciliaciones bancarias, balance general, actas de consejo directivo.</t>
  </si>
  <si>
    <t xml:space="preserve">Hay seguimeinto y evaluacion de los procesos de recaudo de ingresos y de realizacion de los gastos, dicha informacion retroalimenta la planeacion financiera y apoya la toma de deciones. </t>
  </si>
  <si>
    <t>Comprobante de ingresos, registro contable, estractos bancarios, actoas de recursos, facturas y recibos, libros contables.</t>
  </si>
  <si>
    <t xml:space="preserve">El centro revisa y hace seguimiento a los resultados  de los  informes financieros para que estos sean un elemento clave en el momento de planear las acciones, tomar decisiones y evaluar los resultados de los mismos. </t>
  </si>
  <si>
    <t>Libros contables, comprobantes de ingresos y egrasos, extractos bancarios, informes de auditoria, actas de seguimiento, actas de consejo directivo, normatividad.</t>
  </si>
  <si>
    <t>El centro cuenta con politicas y programas claros que regogen las espectativas de todos los estudiantes y ofrece alternativas para que se identifiquen con ella. Los mecanismos empleados para hacer el seguimiento a las necesidades de los estudiantesy ponderan su grado de satisfacion se evaluan y mejoran constantemente y sus resultados retroaliemtan el plan de mejoramoiento institucional.</t>
  </si>
  <si>
    <t>Pruebas diagnosticas, evaluaciones socioemocinales, oabservacion directa, entrevistas y reuniones.</t>
  </si>
  <si>
    <t>El centro evalua y mejora los procesos relacionados con los proyectos de vida de sus estudiantes de modo que hay un ointeres por cualificar este aspecto en la formacion de sus alumnos.</t>
  </si>
  <si>
    <t>Encuentas y entrevistas, cuestionarios, orientacion. Talleres. Tutoria, motivaciones.</t>
  </si>
  <si>
    <t>Losd programas de escuela de padres se evaluan de forma regular hay sistematizacion de estos procesos y su mejoramiento se hace teneiendo en cuenta las necesidades y espectativas de los integrantes de la familia y de la comunidad</t>
  </si>
  <si>
    <t>Cronograma de actividades, actas de planificacion, lista de asistencia de padres, talleres conferencias, materiales educativos, fotografias, charlas.</t>
  </si>
  <si>
    <t xml:space="preserve">Actas de gobierno estudiantil, actas de reuniones Listas de asistencia, fotografias, videos y exposisiones, comité de conviencia. </t>
  </si>
  <si>
    <t>Encuestas, pruebas psicopedagogicas, evaluaciones de bienestar emocional, Valoracion psicologica, registro de factores de riesgo, actas de conflictos, informe de seguimiento, bitacoras de atencion a estudiantes, talleres.</t>
  </si>
  <si>
    <t>El centro cuenta con planes de evacuacion frente a desastres naturales o similares y posee un sistema de monitoreo de las condiciones minimas de seguridad que verifica el estado de su infraestructura y alerta sobre posibles accidentes.</t>
  </si>
  <si>
    <t>Plan anual de seguridad, protocolos de emergencia y evacuacion, programa de prevencion de riesgos fisicos, cronograma de simulacros y capacitaciones, talleres de primeros auxilios y seguridad.</t>
  </si>
  <si>
    <t>El grupo docente demostró un alto nivel de compromiso y trabajo en equipo, manteniendo actualizados y organizados los documentos institucionales. Se fortaleció la elaboración e implementación de guías de aprendizaje pertinentes y contextualizadas, orientadas al desarrollo de competencias en los estudiantes.</t>
  </si>
  <si>
    <t>e realizaron diversas actividades culturales y deportivas con la participación activa de la comunidad educativa, lo que permitió fortalecer la integración, la convivencia y las relaciones entre los diferentes miembros de la comunidad. Estas actividades promovieron espacios de encuentro, recreación y trabajo en equipo, contribuyendo al bienestar y a un ambiente escolar más armonioso.</t>
  </si>
  <si>
    <t>se hace necesario gestionar mayores recursos y alianzas estratégicas que permitan su sostenibilidad y crecimiento, favoreciendo el desarrollo de habilidades prácticas, el emprendimiento y la formación integral de los estudiantes.</t>
  </si>
  <si>
    <t>Continuar incentivando la participación activa de los miembros del gobierno escolar, fortaleciendo su compromiso, liderazgo y sentido de pertenencia en la toma de decisiones y en el desarrollo de las actividades institucionales.</t>
  </si>
  <si>
    <t>El trabajo en equipo entre docentes, padres de familia y la comunidad en general se consolidó como una fortaleza institucional, permitiendo el desarrollo y cumplimiento de las actividades propuestas, así como el fortalecimiento de la participación, la convivencia y el sentido de pertenencia hacia nuestro centro</t>
  </si>
  <si>
    <t>La implementación de los “viernes de pruebas” contribuyó significativamente al fortalecimiento de los conocimientos de los estudiantes, al tiempo que promovió mayor compromiso, responsabilidad y hábitos de estudio en su proceso de aprendizaje.</t>
  </si>
  <si>
    <t>Fortalecer el compromiso de los padres de familia en el cumplimiento de sus responsabilidades como acudientes, promoviendo una participación más activa en los procesos formativos, el acompañamiento académico y el seguimiento al desempeño de los estudiantes.</t>
  </si>
  <si>
    <t>Incentivar desde el hogar la motivación y el acompañamiento al estudiante, de manera que fortalezca su compromiso con el aprendizaje y se apropie de sus procesos académicos, desarrollando autonomía, responsabilidad y sentido de superación.</t>
  </si>
  <si>
    <t>Se logró la implementación de cinco centros de interés, (Lectura, emprendimiento, tecnologia y deporte) lo cual representó un importante avance en nuestro centro al fortalecer la formación integral de los estudiantes y promover el desarrollo de sus habilidades y talentos en diferentes áreas.</t>
  </si>
  <si>
    <t>Se realizó el seguimiento permanente a los planes de área y a los informes ejecutivos de los proyectos pedagógicos transversales, constituyéndose en una fortaleza que permitió garantizar su adecuada ejecución,  mejora continua de los procesos educativos</t>
  </si>
  <si>
    <t>Se debe mejorar la participación activa del gobierno escolar, promoviendo su liderazgo, compromiso y vinculación efectiva en la toma de decisiones y en el desarrollo de los procesos institucionales.</t>
  </si>
  <si>
    <t>Contar con un espacio adecuado para la práctica de actividades deportivas en el centro educativo, que permita fortalecer el desarrollo físico, la recreación y el bienestar integral de los estudiantes.</t>
  </si>
  <si>
    <t>Existe una adecuada planificación y organización de la autoevaluación, con cronogramas definidos y cumplimiento de actividades.</t>
  </si>
  <si>
    <t>Se evidencia compromiso del equipo directivo en el análisis de resultados para la toma de decisiones pertinentes.</t>
  </si>
  <si>
    <t>Se promueve una cultura de mejoramiento continuo basada en los resultados obtenidos en la autoevaluación.</t>
  </si>
  <si>
    <t>Se cuenta con estrategias claras para la recolección y análisis de la información institucional.</t>
  </si>
  <si>
    <t>La gestión directiva promueve un clima organizacional positivo basado en el respeto, la comunicación y el trabajo en equipo.</t>
  </si>
  <si>
    <t>Se fortalece la identidad institucional y el sentido de pertenencia en la comunidad educativa.</t>
  </si>
  <si>
    <t>Optimizar los canales de comunicación para socializar oportunamente los resultados de la autoevaluación.</t>
  </si>
  <si>
    <t>Fortalecer la capacitación del equipo directivo y docente en procesos de evaluación institucional.</t>
  </si>
  <si>
    <t>Garantizar mayor articulación entre la autoevaluación y los procesos pedagógicos desarrollados en el aula.</t>
  </si>
  <si>
    <t>Diseñar instrumentos de recolección de información más pertinentes al contexto rural.</t>
  </si>
  <si>
    <t>Incrementar el uso de herramientas tecnológicas para facilitar el proceso de autoevaluación y análisis de datos.</t>
  </si>
  <si>
    <t>Fortalecer la participación activa de todos los estamentos de la comunidad educativa (docentes, estudiantes y padres de familia) en el proceso de autoevaluación.</t>
  </si>
  <si>
    <t>Se evidencia articulación entre planes de área, planes de aula y los hallazgos de la autoevaluación.</t>
  </si>
  <si>
    <t>Se promueve el mejoramiento continuo de los procesos de enseñanza-aprendizaje</t>
  </si>
  <si>
    <t>Se fomenta la reflexión pedagógica entre docentes como parte del proceso de autoevaluación.</t>
  </si>
  <si>
    <t>Se utilizan diferentes estrategias de evaluación para valorar el aprendizaje de los estudiantes.</t>
  </si>
  <si>
    <t>Se analizan los resultados académicos de los estudiantes como insumo clave para la autoevaluación institucional.</t>
  </si>
  <si>
    <t>Se tienen en cuenta los resultados de evaluaciones internas y externas para la toma de decisiones académicas.</t>
  </si>
  <si>
    <t>Fortalecer los procesos de evaluación formativa para hacer seguimiento continuo al aprendizaje.</t>
  </si>
  <si>
    <t>Fomentar el uso pedagógico de las tecnologías en el aula.</t>
  </si>
  <si>
    <t>Promover mayor coherencia entre los criterios de evaluación y los desempeños esperados.</t>
  </si>
  <si>
    <t>Mejorar el seguimiento académico individual de los estudiantes con bajo desempeño</t>
  </si>
  <si>
    <t>Ajustar las prácticas pedagógicas para atender la diversidad y ritmos de aprendizaje de los estudiantes</t>
  </si>
  <si>
    <t>Diseñar e implementar estrategias más efectivas para atender las dificultades de aprendizaje de los estudiantes.</t>
  </si>
  <si>
    <t>Existe organización y control adecuado de los recursos financieros de la institución.</t>
  </si>
  <si>
    <t>Se lleva un registro actualizado de los procesos administrativos y financieros.</t>
  </si>
  <si>
    <t>Se evidencia eficiencia en la asignación y ejecución de los recursos disponibles.</t>
  </si>
  <si>
    <t>Se promueve el uso responsable y racional de los recursos institucionales.</t>
  </si>
  <si>
    <t>Se realiza una adecuada planeación presupuestal acorde con las necesidades institucionales.</t>
  </si>
  <si>
    <t>Se gestionan recursos externos o apoyos para fortalecer el funcionamiento del establecimiento educativo.</t>
  </si>
  <si>
    <t>Optimizar los procesos de seguimiento y control del uso de los recursos.</t>
  </si>
  <si>
    <t>Fortalecer la capacitación del personal en temas administrativos, financieros y normativos.</t>
  </si>
  <si>
    <t>Mejorar la organización y actualización del archivo documental institucional.</t>
  </si>
  <si>
    <t>Fortalecer los mecanismos de rendición de cuentas a la comunidad educativa.</t>
  </si>
  <si>
    <t>Mejorar la sistematización de la información administrativa y financiera mediante herramientas tecnológicas.</t>
  </si>
  <si>
    <t>Implementar estrategias para el mantenimiento preventivo de la infraestructura y los recursos físicos.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</si>
</sst>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27">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29" fillId="0" borderId="11" xfId="0" applyFont="1" applyBorder="1" applyAlignment="1">
      <alignment horizont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29" fillId="0" borderId="2" xfId="0" applyFont="1" applyBorder="1" applyAlignment="1" applyProtection="1">
      <alignment horizontal="center" vertical="top" wrapText="1"/>
      <protection locked="0"/>
    </xf>
    <xf numFmtId="0" fontId="3" fillId="0" borderId="19" xfId="0" applyFont="1" applyBorder="1" applyAlignment="1">
      <alignment horizontal="center"/>
    </xf>
    <xf numFmtId="0" fontId="3" fillId="0" borderId="8" xfId="0" applyFont="1" applyBorder="1" applyAlignment="1">
      <alignment horizontal="center"/>
    </xf>
    <xf numFmtId="0" fontId="7" fillId="22" borderId="2" xfId="0" applyFont="1" applyFill="1" applyBorder="1" applyAlignment="1">
      <alignment horizontal="center" vertical="center"/>
    </xf>
    <xf numFmtId="0" fontId="3" fillId="12"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4" borderId="2" xfId="0" applyFont="1" applyFill="1" applyBorder="1" applyAlignment="1">
      <alignment horizontal="center" vertic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221619328"/>
        <c:axId val="221620864"/>
        <c:axId val="0"/>
      </c:bar3DChart>
      <c:catAx>
        <c:axId val="221619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1620864"/>
        <c:crosses val="autoZero"/>
        <c:auto val="1"/>
        <c:lblAlgn val="ctr"/>
        <c:lblOffset val="100"/>
        <c:noMultiLvlLbl val="0"/>
      </c:catAx>
      <c:valAx>
        <c:axId val="221620864"/>
        <c:scaling>
          <c:orientation val="minMax"/>
        </c:scaling>
        <c:delete val="1"/>
        <c:axPos val="l"/>
        <c:numFmt formatCode="0%" sourceLinked="1"/>
        <c:majorTickMark val="out"/>
        <c:minorTickMark val="none"/>
        <c:tickLblPos val="nextTo"/>
        <c:crossAx val="2216193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224953472"/>
        <c:axId val="224955008"/>
      </c:lineChart>
      <c:catAx>
        <c:axId val="22495347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4955008"/>
        <c:crosses val="autoZero"/>
        <c:auto val="1"/>
        <c:lblAlgn val="ctr"/>
        <c:lblOffset val="100"/>
        <c:noMultiLvlLbl val="0"/>
      </c:catAx>
      <c:valAx>
        <c:axId val="224955008"/>
        <c:scaling>
          <c:orientation val="minMax"/>
        </c:scaling>
        <c:delete val="1"/>
        <c:axPos val="l"/>
        <c:numFmt formatCode="0%" sourceLinked="1"/>
        <c:majorTickMark val="out"/>
        <c:minorTickMark val="none"/>
        <c:tickLblPos val="nextTo"/>
        <c:crossAx val="224953472"/>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DC3-484B-8878-4FA1B099E7D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DC3-484B-8878-4FA1B099E7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DC3-484B-8878-4FA1B099E7D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DC3-484B-8878-4FA1B099E7D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DC3-484B-8878-4FA1B099E7D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DC3-484B-8878-4FA1B099E7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DC3-484B-8878-4FA1B099E7D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DC3-484B-8878-4FA1B099E7D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DC3-484B-8878-4FA1B099E7D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DC3-484B-8878-4FA1B099E7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224988544"/>
        <c:axId val="224998528"/>
      </c:lineChart>
      <c:catAx>
        <c:axId val="2249885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4998528"/>
        <c:crosses val="autoZero"/>
        <c:auto val="1"/>
        <c:lblAlgn val="ctr"/>
        <c:lblOffset val="100"/>
        <c:noMultiLvlLbl val="0"/>
      </c:catAx>
      <c:valAx>
        <c:axId val="224998528"/>
        <c:scaling>
          <c:orientation val="minMax"/>
        </c:scaling>
        <c:delete val="1"/>
        <c:axPos val="l"/>
        <c:numFmt formatCode="0%" sourceLinked="1"/>
        <c:majorTickMark val="out"/>
        <c:minorTickMark val="none"/>
        <c:tickLblPos val="nextTo"/>
        <c:crossAx val="2249885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0.875</c:v>
                </c:pt>
                <c:pt idx="3">
                  <c:v>0.125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0.125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0.875</c:v>
                </c:pt>
                <c:pt idx="3">
                  <c:v>0.125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225131136"/>
        <c:axId val="225169792"/>
      </c:lineChart>
      <c:catAx>
        <c:axId val="2251311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5169792"/>
        <c:crosses val="autoZero"/>
        <c:auto val="1"/>
        <c:lblAlgn val="ctr"/>
        <c:lblOffset val="100"/>
        <c:noMultiLvlLbl val="0"/>
      </c:catAx>
      <c:valAx>
        <c:axId val="225169792"/>
        <c:scaling>
          <c:orientation val="minMax"/>
        </c:scaling>
        <c:delete val="1"/>
        <c:axPos val="l"/>
        <c:numFmt formatCode="0%" sourceLinked="1"/>
        <c:majorTickMark val="out"/>
        <c:minorTickMark val="none"/>
        <c:tickLblPos val="nextTo"/>
        <c:crossAx val="2251311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224342784"/>
        <c:axId val="224344320"/>
        <c:axId val="0"/>
      </c:bar3DChart>
      <c:catAx>
        <c:axId val="224342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344320"/>
        <c:crosses val="autoZero"/>
        <c:auto val="1"/>
        <c:lblAlgn val="ctr"/>
        <c:lblOffset val="100"/>
        <c:noMultiLvlLbl val="0"/>
      </c:catAx>
      <c:valAx>
        <c:axId val="224344320"/>
        <c:scaling>
          <c:orientation val="minMax"/>
        </c:scaling>
        <c:delete val="1"/>
        <c:axPos val="l"/>
        <c:numFmt formatCode="0%" sourceLinked="1"/>
        <c:majorTickMark val="out"/>
        <c:minorTickMark val="none"/>
        <c:tickLblPos val="nextTo"/>
        <c:crossAx val="224342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224385280"/>
        <c:axId val="224387072"/>
        <c:axId val="0"/>
      </c:bar3DChart>
      <c:catAx>
        <c:axId val="224385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387072"/>
        <c:crosses val="autoZero"/>
        <c:auto val="1"/>
        <c:lblAlgn val="ctr"/>
        <c:lblOffset val="100"/>
        <c:noMultiLvlLbl val="0"/>
      </c:catAx>
      <c:valAx>
        <c:axId val="224387072"/>
        <c:scaling>
          <c:orientation val="minMax"/>
        </c:scaling>
        <c:delete val="1"/>
        <c:axPos val="l"/>
        <c:numFmt formatCode="0%" sourceLinked="1"/>
        <c:majorTickMark val="out"/>
        <c:minorTickMark val="none"/>
        <c:tickLblPos val="nextTo"/>
        <c:crossAx val="224385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224301056"/>
        <c:axId val="224302592"/>
        <c:axId val="0"/>
      </c:bar3DChart>
      <c:catAx>
        <c:axId val="224301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302592"/>
        <c:crosses val="autoZero"/>
        <c:auto val="1"/>
        <c:lblAlgn val="ctr"/>
        <c:lblOffset val="100"/>
        <c:noMultiLvlLbl val="0"/>
      </c:catAx>
      <c:valAx>
        <c:axId val="224302592"/>
        <c:scaling>
          <c:orientation val="minMax"/>
        </c:scaling>
        <c:delete val="1"/>
        <c:axPos val="l"/>
        <c:numFmt formatCode="0%" sourceLinked="1"/>
        <c:majorTickMark val="out"/>
        <c:minorTickMark val="none"/>
        <c:tickLblPos val="nextTo"/>
        <c:crossAx val="224301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225499776"/>
        <c:axId val="224403840"/>
      </c:lineChart>
      <c:catAx>
        <c:axId val="2254997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4403840"/>
        <c:crosses val="autoZero"/>
        <c:auto val="1"/>
        <c:lblAlgn val="ctr"/>
        <c:lblOffset val="100"/>
        <c:noMultiLvlLbl val="0"/>
      </c:catAx>
      <c:valAx>
        <c:axId val="224403840"/>
        <c:scaling>
          <c:orientation val="minMax"/>
        </c:scaling>
        <c:delete val="1"/>
        <c:axPos val="l"/>
        <c:numFmt formatCode="0%" sourceLinked="1"/>
        <c:majorTickMark val="out"/>
        <c:minorTickMark val="none"/>
        <c:tickLblPos val="nextTo"/>
        <c:crossAx val="2254997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224428800"/>
        <c:axId val="224430336"/>
        <c:axId val="0"/>
      </c:bar3DChart>
      <c:catAx>
        <c:axId val="224428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430336"/>
        <c:crosses val="autoZero"/>
        <c:auto val="1"/>
        <c:lblAlgn val="ctr"/>
        <c:lblOffset val="100"/>
        <c:noMultiLvlLbl val="0"/>
      </c:catAx>
      <c:valAx>
        <c:axId val="224430336"/>
        <c:scaling>
          <c:orientation val="minMax"/>
        </c:scaling>
        <c:delete val="1"/>
        <c:axPos val="l"/>
        <c:numFmt formatCode="0%" sourceLinked="1"/>
        <c:majorTickMark val="out"/>
        <c:minorTickMark val="none"/>
        <c:tickLblPos val="nextTo"/>
        <c:crossAx val="224428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c:v>
                </c:pt>
                <c:pt idx="2">
                  <c:v>0.88888888888888884</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225659136"/>
        <c:axId val="225665024"/>
        <c:axId val="0"/>
      </c:bar3DChart>
      <c:catAx>
        <c:axId val="225659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5665024"/>
        <c:crosses val="autoZero"/>
        <c:auto val="1"/>
        <c:lblAlgn val="ctr"/>
        <c:lblOffset val="100"/>
        <c:noMultiLvlLbl val="0"/>
      </c:catAx>
      <c:valAx>
        <c:axId val="225665024"/>
        <c:scaling>
          <c:orientation val="minMax"/>
        </c:scaling>
        <c:delete val="1"/>
        <c:axPos val="l"/>
        <c:numFmt formatCode="0%" sourceLinked="1"/>
        <c:majorTickMark val="out"/>
        <c:minorTickMark val="none"/>
        <c:tickLblPos val="nextTo"/>
        <c:crossAx val="225659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225579008"/>
        <c:axId val="225580544"/>
        <c:axId val="0"/>
      </c:bar3DChart>
      <c:catAx>
        <c:axId val="225579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5580544"/>
        <c:crosses val="autoZero"/>
        <c:auto val="1"/>
        <c:lblAlgn val="ctr"/>
        <c:lblOffset val="100"/>
        <c:noMultiLvlLbl val="0"/>
      </c:catAx>
      <c:valAx>
        <c:axId val="225580544"/>
        <c:scaling>
          <c:orientation val="minMax"/>
        </c:scaling>
        <c:delete val="1"/>
        <c:axPos val="l"/>
        <c:numFmt formatCode="0%" sourceLinked="1"/>
        <c:majorTickMark val="out"/>
        <c:minorTickMark val="none"/>
        <c:tickLblPos val="nextTo"/>
        <c:crossAx val="225579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222452352"/>
        <c:axId val="222462336"/>
        <c:axId val="0"/>
      </c:bar3DChart>
      <c:catAx>
        <c:axId val="222452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2462336"/>
        <c:crosses val="autoZero"/>
        <c:auto val="1"/>
        <c:lblAlgn val="ctr"/>
        <c:lblOffset val="100"/>
        <c:noMultiLvlLbl val="0"/>
      </c:catAx>
      <c:valAx>
        <c:axId val="222462336"/>
        <c:scaling>
          <c:orientation val="minMax"/>
        </c:scaling>
        <c:delete val="1"/>
        <c:axPos val="l"/>
        <c:numFmt formatCode="0%" sourceLinked="1"/>
        <c:majorTickMark val="out"/>
        <c:minorTickMark val="none"/>
        <c:tickLblPos val="nextTo"/>
        <c:crossAx val="2224523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F94-4F55-811C-0BDF947B72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F94-4F55-811C-0BDF947B72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F94-4F55-811C-0BDF947B72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F94-4F55-811C-0BDF947B724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F94-4F55-811C-0BDF947B724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F94-4F55-811C-0BDF947B72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c:v>
                </c:pt>
                <c:pt idx="2">
                  <c:v>0.88888888888888884</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F94-4F55-811C-0BDF947B72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F94-4F55-811C-0BDF947B724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F94-4F55-811C-0BDF947B724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F94-4F55-811C-0BDF947B72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225725056"/>
        <c:axId val="225739136"/>
      </c:lineChart>
      <c:catAx>
        <c:axId val="2257250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5739136"/>
        <c:crosses val="autoZero"/>
        <c:auto val="1"/>
        <c:lblAlgn val="ctr"/>
        <c:lblOffset val="100"/>
        <c:noMultiLvlLbl val="0"/>
      </c:catAx>
      <c:valAx>
        <c:axId val="225739136"/>
        <c:scaling>
          <c:orientation val="minMax"/>
        </c:scaling>
        <c:delete val="1"/>
        <c:axPos val="l"/>
        <c:numFmt formatCode="0%" sourceLinked="1"/>
        <c:majorTickMark val="out"/>
        <c:minorTickMark val="none"/>
        <c:tickLblPos val="nextTo"/>
        <c:crossAx val="2257250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225248384"/>
        <c:axId val="225249920"/>
        <c:axId val="0"/>
      </c:bar3DChart>
      <c:catAx>
        <c:axId val="225248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5249920"/>
        <c:crosses val="autoZero"/>
        <c:auto val="1"/>
        <c:lblAlgn val="ctr"/>
        <c:lblOffset val="100"/>
        <c:noMultiLvlLbl val="0"/>
      </c:catAx>
      <c:valAx>
        <c:axId val="225249920"/>
        <c:scaling>
          <c:orientation val="minMax"/>
        </c:scaling>
        <c:delete val="1"/>
        <c:axPos val="l"/>
        <c:numFmt formatCode="0%" sourceLinked="1"/>
        <c:majorTickMark val="out"/>
        <c:minorTickMark val="none"/>
        <c:tickLblPos val="nextTo"/>
        <c:crossAx val="2252483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225282688"/>
        <c:axId val="225284480"/>
        <c:axId val="0"/>
      </c:bar3DChart>
      <c:catAx>
        <c:axId val="225282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5284480"/>
        <c:crosses val="autoZero"/>
        <c:auto val="1"/>
        <c:lblAlgn val="ctr"/>
        <c:lblOffset val="100"/>
        <c:noMultiLvlLbl val="0"/>
      </c:catAx>
      <c:valAx>
        <c:axId val="225284480"/>
        <c:scaling>
          <c:orientation val="minMax"/>
        </c:scaling>
        <c:delete val="1"/>
        <c:axPos val="l"/>
        <c:numFmt formatCode="0%" sourceLinked="1"/>
        <c:majorTickMark val="out"/>
        <c:minorTickMark val="none"/>
        <c:tickLblPos val="nextTo"/>
        <c:crossAx val="225282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226050432"/>
        <c:axId val="226051968"/>
        <c:axId val="0"/>
      </c:bar3DChart>
      <c:catAx>
        <c:axId val="226050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051968"/>
        <c:crosses val="autoZero"/>
        <c:auto val="1"/>
        <c:lblAlgn val="ctr"/>
        <c:lblOffset val="100"/>
        <c:noMultiLvlLbl val="0"/>
      </c:catAx>
      <c:valAx>
        <c:axId val="226051968"/>
        <c:scaling>
          <c:orientation val="minMax"/>
        </c:scaling>
        <c:delete val="1"/>
        <c:axPos val="l"/>
        <c:numFmt formatCode="0%" sourceLinked="1"/>
        <c:majorTickMark val="out"/>
        <c:minorTickMark val="none"/>
        <c:tickLblPos val="nextTo"/>
        <c:crossAx val="226050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095-4166-B189-7D4EA1B87EC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095-4166-B189-7D4EA1B87EC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095-4166-B189-7D4EA1B87EC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095-4166-B189-7D4EA1B87EC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095-4166-B189-7D4EA1B87EC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095-4166-B189-7D4EA1B87EC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c:v>
                </c:pt>
                <c:pt idx="2">
                  <c:v>0.88888888888888884</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095-4166-B189-7D4EA1B87EC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095-4166-B189-7D4EA1B87EC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095-4166-B189-7D4EA1B87EC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095-4166-B189-7D4EA1B87EC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225414144"/>
        <c:axId val="225428224"/>
      </c:lineChart>
      <c:catAx>
        <c:axId val="225414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5428224"/>
        <c:crosses val="autoZero"/>
        <c:auto val="1"/>
        <c:lblAlgn val="ctr"/>
        <c:lblOffset val="100"/>
        <c:noMultiLvlLbl val="0"/>
      </c:catAx>
      <c:valAx>
        <c:axId val="225428224"/>
        <c:scaling>
          <c:orientation val="minMax"/>
        </c:scaling>
        <c:delete val="1"/>
        <c:axPos val="l"/>
        <c:numFmt formatCode="0%" sourceLinked="1"/>
        <c:majorTickMark val="out"/>
        <c:minorTickMark val="none"/>
        <c:tickLblPos val="nextTo"/>
        <c:crossAx val="2254141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225805056"/>
        <c:axId val="225806592"/>
        <c:axId val="0"/>
      </c:bar3DChart>
      <c:catAx>
        <c:axId val="2258050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806592"/>
        <c:crosses val="autoZero"/>
        <c:auto val="1"/>
        <c:lblAlgn val="ctr"/>
        <c:lblOffset val="100"/>
        <c:noMultiLvlLbl val="0"/>
      </c:catAx>
      <c:valAx>
        <c:axId val="225806592"/>
        <c:scaling>
          <c:orientation val="minMax"/>
        </c:scaling>
        <c:delete val="1"/>
        <c:axPos val="l"/>
        <c:numFmt formatCode="0%" sourceLinked="1"/>
        <c:majorTickMark val="out"/>
        <c:minorTickMark val="none"/>
        <c:tickLblPos val="nextTo"/>
        <c:crossAx val="2258050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225843456"/>
        <c:axId val="225849344"/>
        <c:axId val="0"/>
      </c:bar3DChart>
      <c:catAx>
        <c:axId val="2258434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849344"/>
        <c:crosses val="autoZero"/>
        <c:auto val="1"/>
        <c:lblAlgn val="ctr"/>
        <c:lblOffset val="100"/>
        <c:noMultiLvlLbl val="0"/>
      </c:catAx>
      <c:valAx>
        <c:axId val="225849344"/>
        <c:scaling>
          <c:orientation val="minMax"/>
        </c:scaling>
        <c:delete val="1"/>
        <c:axPos val="l"/>
        <c:numFmt formatCode="0%" sourceLinked="1"/>
        <c:majorTickMark val="out"/>
        <c:minorTickMark val="none"/>
        <c:tickLblPos val="nextTo"/>
        <c:crossAx val="2258434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225898496"/>
        <c:axId val="225900032"/>
        <c:axId val="0"/>
      </c:bar3DChart>
      <c:catAx>
        <c:axId val="2258984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900032"/>
        <c:crosses val="autoZero"/>
        <c:auto val="1"/>
        <c:lblAlgn val="ctr"/>
        <c:lblOffset val="100"/>
        <c:noMultiLvlLbl val="0"/>
      </c:catAx>
      <c:valAx>
        <c:axId val="225900032"/>
        <c:scaling>
          <c:orientation val="minMax"/>
        </c:scaling>
        <c:delete val="1"/>
        <c:axPos val="l"/>
        <c:numFmt formatCode="0%" sourceLinked="1"/>
        <c:majorTickMark val="out"/>
        <c:minorTickMark val="none"/>
        <c:tickLblPos val="nextTo"/>
        <c:crossAx val="2258984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225990144"/>
        <c:axId val="225991680"/>
        <c:axId val="0"/>
      </c:bar3DChart>
      <c:catAx>
        <c:axId val="225990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991680"/>
        <c:crosses val="autoZero"/>
        <c:auto val="1"/>
        <c:lblAlgn val="ctr"/>
        <c:lblOffset val="100"/>
        <c:noMultiLvlLbl val="0"/>
      </c:catAx>
      <c:valAx>
        <c:axId val="225991680"/>
        <c:scaling>
          <c:orientation val="minMax"/>
        </c:scaling>
        <c:delete val="1"/>
        <c:axPos val="l"/>
        <c:numFmt formatCode="0%" sourceLinked="1"/>
        <c:majorTickMark val="out"/>
        <c:minorTickMark val="none"/>
        <c:tickLblPos val="nextTo"/>
        <c:crossAx val="225990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226569216"/>
        <c:axId val="226571008"/>
        <c:axId val="0"/>
      </c:bar3DChart>
      <c:catAx>
        <c:axId val="2265692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571008"/>
        <c:crosses val="autoZero"/>
        <c:auto val="1"/>
        <c:lblAlgn val="ctr"/>
        <c:lblOffset val="100"/>
        <c:noMultiLvlLbl val="0"/>
      </c:catAx>
      <c:valAx>
        <c:axId val="226571008"/>
        <c:scaling>
          <c:orientation val="minMax"/>
        </c:scaling>
        <c:delete val="1"/>
        <c:axPos val="l"/>
        <c:numFmt formatCode="0%" sourceLinked="1"/>
        <c:majorTickMark val="out"/>
        <c:minorTickMark val="none"/>
        <c:tickLblPos val="nextTo"/>
        <c:crossAx val="22656921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224539008"/>
        <c:axId val="224540544"/>
        <c:axId val="0"/>
      </c:bar3DChart>
      <c:catAx>
        <c:axId val="224539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540544"/>
        <c:crosses val="autoZero"/>
        <c:auto val="1"/>
        <c:lblAlgn val="ctr"/>
        <c:lblOffset val="100"/>
        <c:noMultiLvlLbl val="0"/>
      </c:catAx>
      <c:valAx>
        <c:axId val="224540544"/>
        <c:scaling>
          <c:orientation val="minMax"/>
        </c:scaling>
        <c:delete val="1"/>
        <c:axPos val="l"/>
        <c:numFmt formatCode="0%" sourceLinked="1"/>
        <c:majorTickMark val="out"/>
        <c:minorTickMark val="none"/>
        <c:tickLblPos val="nextTo"/>
        <c:crossAx val="224539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226599680"/>
        <c:axId val="226601216"/>
        <c:axId val="0"/>
      </c:bar3DChart>
      <c:catAx>
        <c:axId val="2265996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01216"/>
        <c:crosses val="autoZero"/>
        <c:auto val="1"/>
        <c:lblAlgn val="ctr"/>
        <c:lblOffset val="100"/>
        <c:noMultiLvlLbl val="0"/>
      </c:catAx>
      <c:valAx>
        <c:axId val="226601216"/>
        <c:scaling>
          <c:orientation val="minMax"/>
        </c:scaling>
        <c:delete val="1"/>
        <c:axPos val="l"/>
        <c:numFmt formatCode="0%" sourceLinked="1"/>
        <c:majorTickMark val="out"/>
        <c:minorTickMark val="none"/>
        <c:tickLblPos val="nextTo"/>
        <c:crossAx val="2265996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222068736"/>
        <c:axId val="222070272"/>
        <c:axId val="0"/>
      </c:bar3DChart>
      <c:catAx>
        <c:axId val="222068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2070272"/>
        <c:crosses val="autoZero"/>
        <c:auto val="1"/>
        <c:lblAlgn val="ctr"/>
        <c:lblOffset val="100"/>
        <c:noMultiLvlLbl val="0"/>
      </c:catAx>
      <c:valAx>
        <c:axId val="222070272"/>
        <c:scaling>
          <c:orientation val="minMax"/>
        </c:scaling>
        <c:delete val="1"/>
        <c:axPos val="l"/>
        <c:numFmt formatCode="0%" sourceLinked="1"/>
        <c:majorTickMark val="out"/>
        <c:minorTickMark val="none"/>
        <c:tickLblPos val="nextTo"/>
        <c:crossAx val="2220687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222090752"/>
        <c:axId val="222092288"/>
        <c:axId val="0"/>
      </c:bar3DChart>
      <c:catAx>
        <c:axId val="222090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2092288"/>
        <c:crosses val="autoZero"/>
        <c:auto val="1"/>
        <c:lblAlgn val="ctr"/>
        <c:lblOffset val="100"/>
        <c:noMultiLvlLbl val="0"/>
      </c:catAx>
      <c:valAx>
        <c:axId val="222092288"/>
        <c:scaling>
          <c:orientation val="minMax"/>
        </c:scaling>
        <c:delete val="1"/>
        <c:axPos val="l"/>
        <c:numFmt formatCode="0%" sourceLinked="1"/>
        <c:majorTickMark val="out"/>
        <c:minorTickMark val="none"/>
        <c:tickLblPos val="nextTo"/>
        <c:crossAx val="2220907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0.2</c:v>
                </c:pt>
                <c:pt idx="3">
                  <c:v>0.8</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222194688"/>
        <c:axId val="222208768"/>
        <c:axId val="0"/>
      </c:bar3DChart>
      <c:catAx>
        <c:axId val="222194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2208768"/>
        <c:crosses val="autoZero"/>
        <c:auto val="1"/>
        <c:lblAlgn val="ctr"/>
        <c:lblOffset val="100"/>
        <c:noMultiLvlLbl val="0"/>
      </c:catAx>
      <c:valAx>
        <c:axId val="222208768"/>
        <c:scaling>
          <c:orientation val="minMax"/>
        </c:scaling>
        <c:delete val="1"/>
        <c:axPos val="l"/>
        <c:numFmt formatCode="0%" sourceLinked="1"/>
        <c:majorTickMark val="out"/>
        <c:minorTickMark val="none"/>
        <c:tickLblPos val="nextTo"/>
        <c:crossAx val="222194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222102272"/>
        <c:axId val="222103808"/>
        <c:axId val="0"/>
      </c:bar3DChart>
      <c:catAx>
        <c:axId val="222102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2103808"/>
        <c:crosses val="autoZero"/>
        <c:auto val="1"/>
        <c:lblAlgn val="ctr"/>
        <c:lblOffset val="100"/>
        <c:noMultiLvlLbl val="0"/>
      </c:catAx>
      <c:valAx>
        <c:axId val="222103808"/>
        <c:scaling>
          <c:orientation val="minMax"/>
        </c:scaling>
        <c:delete val="1"/>
        <c:axPos val="l"/>
        <c:numFmt formatCode="0%" sourceLinked="1"/>
        <c:majorTickMark val="out"/>
        <c:minorTickMark val="none"/>
        <c:tickLblPos val="nextTo"/>
        <c:crossAx val="2221022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222148864"/>
        <c:axId val="222154752"/>
        <c:axId val="0"/>
      </c:bar3DChart>
      <c:catAx>
        <c:axId val="222148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2154752"/>
        <c:crosses val="autoZero"/>
        <c:auto val="1"/>
        <c:lblAlgn val="ctr"/>
        <c:lblOffset val="100"/>
        <c:noMultiLvlLbl val="0"/>
      </c:catAx>
      <c:valAx>
        <c:axId val="222154752"/>
        <c:scaling>
          <c:orientation val="minMax"/>
        </c:scaling>
        <c:delete val="1"/>
        <c:axPos val="l"/>
        <c:numFmt formatCode="0%" sourceLinked="1"/>
        <c:majorTickMark val="out"/>
        <c:minorTickMark val="none"/>
        <c:tickLblPos val="nextTo"/>
        <c:crossAx val="2221488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226447360"/>
        <c:axId val="226448896"/>
        <c:axId val="0"/>
      </c:bar3DChart>
      <c:catAx>
        <c:axId val="226447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448896"/>
        <c:crosses val="autoZero"/>
        <c:auto val="1"/>
        <c:lblAlgn val="ctr"/>
        <c:lblOffset val="100"/>
        <c:noMultiLvlLbl val="0"/>
      </c:catAx>
      <c:valAx>
        <c:axId val="226448896"/>
        <c:scaling>
          <c:orientation val="minMax"/>
        </c:scaling>
        <c:delete val="1"/>
        <c:axPos val="l"/>
        <c:numFmt formatCode="0%" sourceLinked="1"/>
        <c:majorTickMark val="out"/>
        <c:minorTickMark val="none"/>
        <c:tickLblPos val="nextTo"/>
        <c:crossAx val="226447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226506240"/>
        <c:axId val="226507776"/>
        <c:axId val="0"/>
      </c:bar3DChart>
      <c:catAx>
        <c:axId val="226506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507776"/>
        <c:crosses val="autoZero"/>
        <c:auto val="1"/>
        <c:lblAlgn val="ctr"/>
        <c:lblOffset val="100"/>
        <c:noMultiLvlLbl val="0"/>
      </c:catAx>
      <c:valAx>
        <c:axId val="226507776"/>
        <c:scaling>
          <c:orientation val="minMax"/>
        </c:scaling>
        <c:delete val="1"/>
        <c:axPos val="l"/>
        <c:numFmt formatCode="0%" sourceLinked="1"/>
        <c:majorTickMark val="out"/>
        <c:minorTickMark val="none"/>
        <c:tickLblPos val="nextTo"/>
        <c:crossAx val="2265062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226536448"/>
        <c:axId val="226538240"/>
        <c:axId val="0"/>
      </c:bar3DChart>
      <c:catAx>
        <c:axId val="226536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538240"/>
        <c:crosses val="autoZero"/>
        <c:auto val="1"/>
        <c:lblAlgn val="ctr"/>
        <c:lblOffset val="100"/>
        <c:noMultiLvlLbl val="0"/>
      </c:catAx>
      <c:valAx>
        <c:axId val="226538240"/>
        <c:scaling>
          <c:orientation val="minMax"/>
        </c:scaling>
        <c:delete val="1"/>
        <c:axPos val="l"/>
        <c:numFmt formatCode="0%" sourceLinked="1"/>
        <c:majorTickMark val="out"/>
        <c:minorTickMark val="none"/>
        <c:tickLblPos val="nextTo"/>
        <c:crossAx val="226536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227234560"/>
        <c:axId val="227236096"/>
        <c:axId val="0"/>
      </c:bar3DChart>
      <c:catAx>
        <c:axId val="227234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236096"/>
        <c:crosses val="autoZero"/>
        <c:auto val="1"/>
        <c:lblAlgn val="ctr"/>
        <c:lblOffset val="100"/>
        <c:noMultiLvlLbl val="0"/>
      </c:catAx>
      <c:valAx>
        <c:axId val="227236096"/>
        <c:scaling>
          <c:orientation val="minMax"/>
        </c:scaling>
        <c:delete val="1"/>
        <c:axPos val="l"/>
        <c:numFmt formatCode="0%" sourceLinked="1"/>
        <c:majorTickMark val="out"/>
        <c:minorTickMark val="none"/>
        <c:tickLblPos val="nextTo"/>
        <c:crossAx val="227234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224581504"/>
        <c:axId val="224583040"/>
        <c:axId val="0"/>
      </c:bar3DChart>
      <c:catAx>
        <c:axId val="224581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583040"/>
        <c:crosses val="autoZero"/>
        <c:auto val="1"/>
        <c:lblAlgn val="ctr"/>
        <c:lblOffset val="100"/>
        <c:noMultiLvlLbl val="0"/>
      </c:catAx>
      <c:valAx>
        <c:axId val="224583040"/>
        <c:scaling>
          <c:orientation val="minMax"/>
        </c:scaling>
        <c:delete val="1"/>
        <c:axPos val="l"/>
        <c:numFmt formatCode="0%" sourceLinked="1"/>
        <c:majorTickMark val="out"/>
        <c:minorTickMark val="none"/>
        <c:tickLblPos val="nextTo"/>
        <c:crossAx val="224581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616-47B4-B4A2-B1C66A5802B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616-47B4-B4A2-B1C66A5802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616-47B4-B4A2-B1C66A5802B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616-47B4-B4A2-B1C66A5802B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616-47B4-B4A2-B1C66A5802B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616-47B4-B4A2-B1C66A5802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616-47B4-B4A2-B1C66A5802B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616-47B4-B4A2-B1C66A5802B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616-47B4-B4A2-B1C66A5802B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616-47B4-B4A2-B1C66A5802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226888320"/>
        <c:axId val="226894208"/>
      </c:lineChart>
      <c:catAx>
        <c:axId val="2268883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6894208"/>
        <c:crosses val="autoZero"/>
        <c:auto val="1"/>
        <c:lblAlgn val="ctr"/>
        <c:lblOffset val="100"/>
        <c:noMultiLvlLbl val="0"/>
      </c:catAx>
      <c:valAx>
        <c:axId val="226894208"/>
        <c:scaling>
          <c:orientation val="minMax"/>
        </c:scaling>
        <c:delete val="1"/>
        <c:axPos val="l"/>
        <c:numFmt formatCode="0%" sourceLinked="1"/>
        <c:majorTickMark val="out"/>
        <c:minorTickMark val="none"/>
        <c:tickLblPos val="nextTo"/>
        <c:crossAx val="2268883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B99-4D89-A695-C5188106B6E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B99-4D89-A695-C5188106B6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B99-4D89-A695-C5188106B6E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B99-4D89-A695-C5188106B6E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B99-4D89-A695-C5188106B6E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B99-4D89-A695-C5188106B6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B99-4D89-A695-C5188106B6E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B99-4D89-A695-C5188106B6E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B99-4D89-A695-C5188106B6E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B99-4D89-A695-C5188106B6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226958720"/>
        <c:axId val="226993280"/>
      </c:lineChart>
      <c:catAx>
        <c:axId val="2269587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6993280"/>
        <c:crosses val="autoZero"/>
        <c:auto val="1"/>
        <c:lblAlgn val="ctr"/>
        <c:lblOffset val="100"/>
        <c:noMultiLvlLbl val="0"/>
      </c:catAx>
      <c:valAx>
        <c:axId val="226993280"/>
        <c:scaling>
          <c:orientation val="minMax"/>
        </c:scaling>
        <c:delete val="1"/>
        <c:axPos val="l"/>
        <c:numFmt formatCode="0%" sourceLinked="1"/>
        <c:majorTickMark val="out"/>
        <c:minorTickMark val="none"/>
        <c:tickLblPos val="nextTo"/>
        <c:crossAx val="2269587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68D-472D-835E-8C8B6794D10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68D-472D-835E-8C8B6794D1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68D-472D-835E-8C8B6794D10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68D-472D-835E-8C8B6794D10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68D-472D-835E-8C8B6794D10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68D-472D-835E-8C8B6794D1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68D-472D-835E-8C8B6794D10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68D-472D-835E-8C8B6794D10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68D-472D-835E-8C8B6794D10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68D-472D-835E-8C8B6794D1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227071872"/>
        <c:axId val="227073408"/>
      </c:lineChart>
      <c:catAx>
        <c:axId val="2270718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7073408"/>
        <c:crosses val="autoZero"/>
        <c:auto val="1"/>
        <c:lblAlgn val="ctr"/>
        <c:lblOffset val="100"/>
        <c:noMultiLvlLbl val="0"/>
      </c:catAx>
      <c:valAx>
        <c:axId val="227073408"/>
        <c:scaling>
          <c:orientation val="minMax"/>
        </c:scaling>
        <c:delete val="1"/>
        <c:axPos val="l"/>
        <c:numFmt formatCode="0%" sourceLinked="1"/>
        <c:majorTickMark val="out"/>
        <c:minorTickMark val="none"/>
        <c:tickLblPos val="nextTo"/>
        <c:crossAx val="2270718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227127296"/>
        <c:axId val="227128832"/>
        <c:axId val="0"/>
      </c:bar3DChart>
      <c:catAx>
        <c:axId val="227127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128832"/>
        <c:crosses val="autoZero"/>
        <c:auto val="1"/>
        <c:lblAlgn val="ctr"/>
        <c:lblOffset val="100"/>
        <c:noMultiLvlLbl val="0"/>
      </c:catAx>
      <c:valAx>
        <c:axId val="227128832"/>
        <c:scaling>
          <c:orientation val="minMax"/>
        </c:scaling>
        <c:delete val="1"/>
        <c:axPos val="l"/>
        <c:numFmt formatCode="0%" sourceLinked="1"/>
        <c:majorTickMark val="out"/>
        <c:minorTickMark val="none"/>
        <c:tickLblPos val="nextTo"/>
        <c:crossAx val="227127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227751424"/>
        <c:axId val="227752960"/>
        <c:axId val="0"/>
      </c:bar3DChart>
      <c:catAx>
        <c:axId val="22775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752960"/>
        <c:crosses val="autoZero"/>
        <c:auto val="1"/>
        <c:lblAlgn val="ctr"/>
        <c:lblOffset val="100"/>
        <c:noMultiLvlLbl val="0"/>
      </c:catAx>
      <c:valAx>
        <c:axId val="227752960"/>
        <c:scaling>
          <c:orientation val="minMax"/>
        </c:scaling>
        <c:delete val="1"/>
        <c:axPos val="l"/>
        <c:numFmt formatCode="0%" sourceLinked="1"/>
        <c:majorTickMark val="out"/>
        <c:minorTickMark val="none"/>
        <c:tickLblPos val="nextTo"/>
        <c:crossAx val="227751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227798016"/>
        <c:axId val="227799808"/>
        <c:axId val="0"/>
      </c:bar3DChart>
      <c:catAx>
        <c:axId val="227798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799808"/>
        <c:crosses val="autoZero"/>
        <c:auto val="1"/>
        <c:lblAlgn val="ctr"/>
        <c:lblOffset val="100"/>
        <c:noMultiLvlLbl val="0"/>
      </c:catAx>
      <c:valAx>
        <c:axId val="227799808"/>
        <c:scaling>
          <c:orientation val="minMax"/>
        </c:scaling>
        <c:delete val="1"/>
        <c:axPos val="l"/>
        <c:numFmt formatCode="0%" sourceLinked="1"/>
        <c:majorTickMark val="out"/>
        <c:minorTickMark val="none"/>
        <c:tickLblPos val="nextTo"/>
        <c:crossAx val="2277980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227817344"/>
        <c:axId val="227818880"/>
      </c:lineChart>
      <c:catAx>
        <c:axId val="2278173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7818880"/>
        <c:crosses val="autoZero"/>
        <c:auto val="1"/>
        <c:lblAlgn val="ctr"/>
        <c:lblOffset val="100"/>
        <c:noMultiLvlLbl val="0"/>
      </c:catAx>
      <c:valAx>
        <c:axId val="227818880"/>
        <c:scaling>
          <c:orientation val="minMax"/>
        </c:scaling>
        <c:delete val="1"/>
        <c:axPos val="l"/>
        <c:numFmt formatCode="0%" sourceLinked="1"/>
        <c:majorTickMark val="out"/>
        <c:minorTickMark val="none"/>
        <c:tickLblPos val="nextTo"/>
        <c:crossAx val="2278173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227860864"/>
        <c:axId val="227862400"/>
        <c:axId val="0"/>
      </c:bar3DChart>
      <c:catAx>
        <c:axId val="2278608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862400"/>
        <c:crosses val="autoZero"/>
        <c:auto val="1"/>
        <c:lblAlgn val="ctr"/>
        <c:lblOffset val="100"/>
        <c:noMultiLvlLbl val="0"/>
      </c:catAx>
      <c:valAx>
        <c:axId val="227862400"/>
        <c:scaling>
          <c:orientation val="minMax"/>
        </c:scaling>
        <c:delete val="1"/>
        <c:axPos val="l"/>
        <c:numFmt formatCode="0%" sourceLinked="1"/>
        <c:majorTickMark val="out"/>
        <c:minorTickMark val="none"/>
        <c:tickLblPos val="nextTo"/>
        <c:crossAx val="2278608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227895168"/>
        <c:axId val="227896704"/>
        <c:axId val="0"/>
      </c:bar3DChart>
      <c:catAx>
        <c:axId val="2278951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896704"/>
        <c:crosses val="autoZero"/>
        <c:auto val="1"/>
        <c:lblAlgn val="ctr"/>
        <c:lblOffset val="100"/>
        <c:noMultiLvlLbl val="0"/>
      </c:catAx>
      <c:valAx>
        <c:axId val="227896704"/>
        <c:scaling>
          <c:orientation val="minMax"/>
        </c:scaling>
        <c:delete val="1"/>
        <c:axPos val="l"/>
        <c:numFmt formatCode="0%" sourceLinked="1"/>
        <c:majorTickMark val="out"/>
        <c:minorTickMark val="none"/>
        <c:tickLblPos val="nextTo"/>
        <c:crossAx val="2278951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228083584"/>
        <c:axId val="228085120"/>
        <c:axId val="0"/>
      </c:bar3DChart>
      <c:catAx>
        <c:axId val="228083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085120"/>
        <c:crosses val="autoZero"/>
        <c:auto val="1"/>
        <c:lblAlgn val="ctr"/>
        <c:lblOffset val="100"/>
        <c:noMultiLvlLbl val="0"/>
      </c:catAx>
      <c:valAx>
        <c:axId val="228085120"/>
        <c:scaling>
          <c:orientation val="minMax"/>
        </c:scaling>
        <c:delete val="1"/>
        <c:axPos val="l"/>
        <c:numFmt formatCode="0%" sourceLinked="1"/>
        <c:majorTickMark val="out"/>
        <c:minorTickMark val="none"/>
        <c:tickLblPos val="nextTo"/>
        <c:crossAx val="228083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0.8</c:v>
                </c:pt>
                <c:pt idx="3">
                  <c:v>0.2</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224633984"/>
        <c:axId val="224635520"/>
        <c:axId val="0"/>
      </c:bar3DChart>
      <c:catAx>
        <c:axId val="224633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635520"/>
        <c:crosses val="autoZero"/>
        <c:auto val="1"/>
        <c:lblAlgn val="ctr"/>
        <c:lblOffset val="100"/>
        <c:noMultiLvlLbl val="0"/>
      </c:catAx>
      <c:valAx>
        <c:axId val="224635520"/>
        <c:scaling>
          <c:orientation val="minMax"/>
        </c:scaling>
        <c:delete val="1"/>
        <c:axPos val="l"/>
        <c:numFmt formatCode="0%" sourceLinked="1"/>
        <c:majorTickMark val="out"/>
        <c:minorTickMark val="none"/>
        <c:tickLblPos val="nextTo"/>
        <c:crossAx val="2246339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228121984"/>
        <c:axId val="228123776"/>
        <c:axId val="0"/>
      </c:bar3DChart>
      <c:catAx>
        <c:axId val="2281219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123776"/>
        <c:crosses val="autoZero"/>
        <c:auto val="1"/>
        <c:lblAlgn val="ctr"/>
        <c:lblOffset val="100"/>
        <c:noMultiLvlLbl val="0"/>
      </c:catAx>
      <c:valAx>
        <c:axId val="228123776"/>
        <c:scaling>
          <c:orientation val="minMax"/>
        </c:scaling>
        <c:delete val="1"/>
        <c:axPos val="l"/>
        <c:numFmt formatCode="0%" sourceLinked="1"/>
        <c:majorTickMark val="out"/>
        <c:minorTickMark val="none"/>
        <c:tickLblPos val="nextTo"/>
        <c:crossAx val="2281219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226736768"/>
        <c:axId val="226738560"/>
        <c:axId val="0"/>
      </c:bar3DChart>
      <c:catAx>
        <c:axId val="226736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738560"/>
        <c:crosses val="autoZero"/>
        <c:auto val="1"/>
        <c:lblAlgn val="ctr"/>
        <c:lblOffset val="100"/>
        <c:noMultiLvlLbl val="0"/>
      </c:catAx>
      <c:valAx>
        <c:axId val="226738560"/>
        <c:scaling>
          <c:orientation val="minMax"/>
        </c:scaling>
        <c:delete val="1"/>
        <c:axPos val="l"/>
        <c:numFmt formatCode="0%" sourceLinked="1"/>
        <c:majorTickMark val="out"/>
        <c:minorTickMark val="none"/>
        <c:tickLblPos val="nextTo"/>
        <c:crossAx val="2267367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226652544"/>
        <c:axId val="226654080"/>
        <c:axId val="0"/>
      </c:bar3DChart>
      <c:catAx>
        <c:axId val="226652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654080"/>
        <c:crosses val="autoZero"/>
        <c:auto val="1"/>
        <c:lblAlgn val="ctr"/>
        <c:lblOffset val="100"/>
        <c:noMultiLvlLbl val="0"/>
      </c:catAx>
      <c:valAx>
        <c:axId val="226654080"/>
        <c:scaling>
          <c:orientation val="minMax"/>
        </c:scaling>
        <c:delete val="1"/>
        <c:axPos val="l"/>
        <c:numFmt formatCode="0%" sourceLinked="1"/>
        <c:majorTickMark val="out"/>
        <c:minorTickMark val="none"/>
        <c:tickLblPos val="nextTo"/>
        <c:crossAx val="2266525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226760576"/>
        <c:axId val="226762112"/>
        <c:axId val="0"/>
      </c:bar3DChart>
      <c:catAx>
        <c:axId val="226760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762112"/>
        <c:crosses val="autoZero"/>
        <c:auto val="1"/>
        <c:lblAlgn val="ctr"/>
        <c:lblOffset val="100"/>
        <c:noMultiLvlLbl val="0"/>
      </c:catAx>
      <c:valAx>
        <c:axId val="226762112"/>
        <c:scaling>
          <c:orientation val="minMax"/>
        </c:scaling>
        <c:delete val="1"/>
        <c:axPos val="l"/>
        <c:numFmt formatCode="0%" sourceLinked="1"/>
        <c:majorTickMark val="out"/>
        <c:minorTickMark val="none"/>
        <c:tickLblPos val="nextTo"/>
        <c:crossAx val="226760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0.7142857142857143</c:v>
                </c:pt>
                <c:pt idx="3">
                  <c:v>0.14285714285714285</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226807168"/>
        <c:axId val="226808960"/>
        <c:axId val="0"/>
      </c:bar3DChart>
      <c:catAx>
        <c:axId val="226807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808960"/>
        <c:crosses val="autoZero"/>
        <c:auto val="1"/>
        <c:lblAlgn val="ctr"/>
        <c:lblOffset val="100"/>
        <c:noMultiLvlLbl val="0"/>
      </c:catAx>
      <c:valAx>
        <c:axId val="226808960"/>
        <c:scaling>
          <c:orientation val="minMax"/>
        </c:scaling>
        <c:delete val="1"/>
        <c:axPos val="l"/>
        <c:numFmt formatCode="0%" sourceLinked="1"/>
        <c:majorTickMark val="out"/>
        <c:minorTickMark val="none"/>
        <c:tickLblPos val="nextTo"/>
        <c:crossAx val="2268071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0.14285714285714285</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226862208"/>
        <c:axId val="226863744"/>
        <c:axId val="0"/>
      </c:bar3DChart>
      <c:catAx>
        <c:axId val="226862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863744"/>
        <c:crosses val="autoZero"/>
        <c:auto val="1"/>
        <c:lblAlgn val="ctr"/>
        <c:lblOffset val="100"/>
        <c:noMultiLvlLbl val="0"/>
      </c:catAx>
      <c:valAx>
        <c:axId val="226863744"/>
        <c:scaling>
          <c:orientation val="minMax"/>
        </c:scaling>
        <c:delete val="1"/>
        <c:axPos val="l"/>
        <c:numFmt formatCode="0%" sourceLinked="1"/>
        <c:majorTickMark val="out"/>
        <c:minorTickMark val="none"/>
        <c:tickLblPos val="nextTo"/>
        <c:crossAx val="2268622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0.14285714285714285</c:v>
                </c:pt>
                <c:pt idx="2">
                  <c:v>0.7142857142857143</c:v>
                </c:pt>
                <c:pt idx="3">
                  <c:v>0.14285714285714285</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228534912"/>
        <c:axId val="228548992"/>
        <c:axId val="0"/>
      </c:bar3DChart>
      <c:catAx>
        <c:axId val="228534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548992"/>
        <c:crosses val="autoZero"/>
        <c:auto val="1"/>
        <c:lblAlgn val="ctr"/>
        <c:lblOffset val="100"/>
        <c:noMultiLvlLbl val="0"/>
      </c:catAx>
      <c:valAx>
        <c:axId val="228548992"/>
        <c:scaling>
          <c:orientation val="minMax"/>
        </c:scaling>
        <c:delete val="1"/>
        <c:axPos val="l"/>
        <c:numFmt formatCode="0%" sourceLinked="1"/>
        <c:majorTickMark val="out"/>
        <c:minorTickMark val="none"/>
        <c:tickLblPos val="nextTo"/>
        <c:crossAx val="228534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228573568"/>
        <c:axId val="228575104"/>
        <c:axId val="0"/>
      </c:bar3DChart>
      <c:catAx>
        <c:axId val="228573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575104"/>
        <c:crosses val="autoZero"/>
        <c:auto val="1"/>
        <c:lblAlgn val="ctr"/>
        <c:lblOffset val="100"/>
        <c:noMultiLvlLbl val="0"/>
      </c:catAx>
      <c:valAx>
        <c:axId val="228575104"/>
        <c:scaling>
          <c:orientation val="minMax"/>
        </c:scaling>
        <c:delete val="1"/>
        <c:axPos val="l"/>
        <c:numFmt formatCode="0%" sourceLinked="1"/>
        <c:majorTickMark val="out"/>
        <c:minorTickMark val="none"/>
        <c:tickLblPos val="nextTo"/>
        <c:crossAx val="2285735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0.5</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228476800"/>
        <c:axId val="228478336"/>
        <c:axId val="0"/>
      </c:bar3DChart>
      <c:catAx>
        <c:axId val="228476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478336"/>
        <c:crosses val="autoZero"/>
        <c:auto val="1"/>
        <c:lblAlgn val="ctr"/>
        <c:lblOffset val="100"/>
        <c:noMultiLvlLbl val="0"/>
      </c:catAx>
      <c:valAx>
        <c:axId val="228478336"/>
        <c:scaling>
          <c:orientation val="minMax"/>
        </c:scaling>
        <c:delete val="1"/>
        <c:axPos val="l"/>
        <c:numFmt formatCode="0%" sourceLinked="1"/>
        <c:majorTickMark val="out"/>
        <c:minorTickMark val="none"/>
        <c:tickLblPos val="nextTo"/>
        <c:crossAx val="228476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228593024"/>
        <c:axId val="228598912"/>
        <c:axId val="0"/>
      </c:bar3DChart>
      <c:catAx>
        <c:axId val="228593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598912"/>
        <c:crosses val="autoZero"/>
        <c:auto val="1"/>
        <c:lblAlgn val="ctr"/>
        <c:lblOffset val="100"/>
        <c:noMultiLvlLbl val="0"/>
      </c:catAx>
      <c:valAx>
        <c:axId val="228598912"/>
        <c:scaling>
          <c:orientation val="minMax"/>
        </c:scaling>
        <c:delete val="1"/>
        <c:axPos val="l"/>
        <c:numFmt formatCode="0%" sourceLinked="1"/>
        <c:majorTickMark val="out"/>
        <c:minorTickMark val="none"/>
        <c:tickLblPos val="nextTo"/>
        <c:crossAx val="2285930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224664576"/>
        <c:axId val="224674560"/>
        <c:axId val="0"/>
      </c:bar3DChart>
      <c:catAx>
        <c:axId val="224664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674560"/>
        <c:crosses val="autoZero"/>
        <c:auto val="1"/>
        <c:lblAlgn val="ctr"/>
        <c:lblOffset val="100"/>
        <c:noMultiLvlLbl val="0"/>
      </c:catAx>
      <c:valAx>
        <c:axId val="224674560"/>
        <c:scaling>
          <c:orientation val="minMax"/>
        </c:scaling>
        <c:delete val="1"/>
        <c:axPos val="l"/>
        <c:numFmt formatCode="0%" sourceLinked="1"/>
        <c:majorTickMark val="out"/>
        <c:minorTickMark val="none"/>
        <c:tickLblPos val="nextTo"/>
        <c:crossAx val="224664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03B-4387-A171-16EDD9772E4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03B-4387-A171-16EDD9772E4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03B-4387-A171-16EDD9772E4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03B-4387-A171-16EDD9772E4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03B-4387-A171-16EDD9772E4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03B-4387-A171-16EDD9772E4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03B-4387-A171-16EDD9772E4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03B-4387-A171-16EDD9772E4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03B-4387-A171-16EDD9772E4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03B-4387-A171-16EDD9772E4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228692736"/>
        <c:axId val="228694272"/>
      </c:lineChart>
      <c:catAx>
        <c:axId val="2286927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8694272"/>
        <c:crosses val="autoZero"/>
        <c:auto val="1"/>
        <c:lblAlgn val="ctr"/>
        <c:lblOffset val="100"/>
        <c:noMultiLvlLbl val="0"/>
      </c:catAx>
      <c:valAx>
        <c:axId val="228694272"/>
        <c:scaling>
          <c:orientation val="minMax"/>
        </c:scaling>
        <c:delete val="1"/>
        <c:axPos val="l"/>
        <c:numFmt formatCode="0%" sourceLinked="1"/>
        <c:majorTickMark val="out"/>
        <c:minorTickMark val="none"/>
        <c:tickLblPos val="nextTo"/>
        <c:crossAx val="2286927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0.7142857142857143</c:v>
                </c:pt>
                <c:pt idx="3">
                  <c:v>0.14285714285714285</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0.14285714285714285</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228342784"/>
        <c:axId val="228352768"/>
      </c:lineChart>
      <c:catAx>
        <c:axId val="2283427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8352768"/>
        <c:crosses val="autoZero"/>
        <c:auto val="1"/>
        <c:lblAlgn val="ctr"/>
        <c:lblOffset val="100"/>
        <c:noMultiLvlLbl val="0"/>
      </c:catAx>
      <c:valAx>
        <c:axId val="228352768"/>
        <c:scaling>
          <c:orientation val="minMax"/>
        </c:scaling>
        <c:delete val="1"/>
        <c:axPos val="l"/>
        <c:numFmt formatCode="0%" sourceLinked="1"/>
        <c:majorTickMark val="out"/>
        <c:minorTickMark val="none"/>
        <c:tickLblPos val="nextTo"/>
        <c:crossAx val="2283427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7A7-4965-B7C8-412C95A4D58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7A7-4965-B7C8-412C95A4D5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7A7-4965-B7C8-412C95A4D58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7A7-4965-B7C8-412C95A4D58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7A7-4965-B7C8-412C95A4D58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7A7-4965-B7C8-412C95A4D5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0.5</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7A7-4965-B7C8-412C95A4D58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7A7-4965-B7C8-412C95A4D58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7A7-4965-B7C8-412C95A4D58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7A7-4965-B7C8-412C95A4D5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228417536"/>
        <c:axId val="228419072"/>
      </c:lineChart>
      <c:catAx>
        <c:axId val="2284175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8419072"/>
        <c:crosses val="autoZero"/>
        <c:auto val="1"/>
        <c:lblAlgn val="ctr"/>
        <c:lblOffset val="100"/>
        <c:noMultiLvlLbl val="0"/>
      </c:catAx>
      <c:valAx>
        <c:axId val="228419072"/>
        <c:scaling>
          <c:orientation val="minMax"/>
        </c:scaling>
        <c:delete val="1"/>
        <c:axPos val="l"/>
        <c:numFmt formatCode="0%" sourceLinked="1"/>
        <c:majorTickMark val="out"/>
        <c:minorTickMark val="none"/>
        <c:tickLblPos val="nextTo"/>
        <c:crossAx val="2284175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0.2</c:v>
                </c:pt>
                <c:pt idx="2">
                  <c:v>0.8</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228988800"/>
        <c:axId val="228990336"/>
        <c:axId val="0"/>
      </c:bar3DChart>
      <c:catAx>
        <c:axId val="228988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990336"/>
        <c:crosses val="autoZero"/>
        <c:auto val="1"/>
        <c:lblAlgn val="ctr"/>
        <c:lblOffset val="100"/>
        <c:noMultiLvlLbl val="0"/>
      </c:catAx>
      <c:valAx>
        <c:axId val="228990336"/>
        <c:scaling>
          <c:orientation val="minMax"/>
        </c:scaling>
        <c:delete val="1"/>
        <c:axPos val="l"/>
        <c:numFmt formatCode="0%" sourceLinked="1"/>
        <c:majorTickMark val="out"/>
        <c:minorTickMark val="none"/>
        <c:tickLblPos val="nextTo"/>
        <c:crossAx val="228988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0.8</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229031296"/>
        <c:axId val="229033088"/>
        <c:axId val="0"/>
      </c:bar3DChart>
      <c:catAx>
        <c:axId val="229031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9033088"/>
        <c:crosses val="autoZero"/>
        <c:auto val="1"/>
        <c:lblAlgn val="ctr"/>
        <c:lblOffset val="100"/>
        <c:noMultiLvlLbl val="0"/>
      </c:catAx>
      <c:valAx>
        <c:axId val="229033088"/>
        <c:scaling>
          <c:orientation val="minMax"/>
        </c:scaling>
        <c:delete val="1"/>
        <c:axPos val="l"/>
        <c:numFmt formatCode="0%" sourceLinked="1"/>
        <c:majorTickMark val="out"/>
        <c:minorTickMark val="none"/>
        <c:tickLblPos val="nextTo"/>
        <c:crossAx val="229031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0.8</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229086336"/>
        <c:axId val="229087872"/>
        <c:axId val="0"/>
      </c:bar3DChart>
      <c:catAx>
        <c:axId val="229086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9087872"/>
        <c:crosses val="autoZero"/>
        <c:auto val="1"/>
        <c:lblAlgn val="ctr"/>
        <c:lblOffset val="100"/>
        <c:noMultiLvlLbl val="0"/>
      </c:catAx>
      <c:valAx>
        <c:axId val="229087872"/>
        <c:scaling>
          <c:orientation val="minMax"/>
        </c:scaling>
        <c:delete val="1"/>
        <c:axPos val="l"/>
        <c:numFmt formatCode="0%" sourceLinked="1"/>
        <c:majorTickMark val="out"/>
        <c:minorTickMark val="none"/>
        <c:tickLblPos val="nextTo"/>
        <c:crossAx val="2290863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8AA-4232-BFC6-4BD01E7ACAB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8AA-4232-BFC6-4BD01E7ACA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8AA-4232-BFC6-4BD01E7ACAB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8AA-4232-BFC6-4BD01E7ACAB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8AA-4232-BFC6-4BD01E7ACAB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8AA-4232-BFC6-4BD01E7ACA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8AA-4232-BFC6-4BD01E7ACAB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8AA-4232-BFC6-4BD01E7ACAB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8AA-4232-BFC6-4BD01E7ACAB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8AA-4232-BFC6-4BD01E7ACA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229243904"/>
        <c:axId val="228729600"/>
      </c:lineChart>
      <c:catAx>
        <c:axId val="2292439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8729600"/>
        <c:crosses val="autoZero"/>
        <c:auto val="1"/>
        <c:lblAlgn val="ctr"/>
        <c:lblOffset val="100"/>
        <c:noMultiLvlLbl val="0"/>
      </c:catAx>
      <c:valAx>
        <c:axId val="228729600"/>
        <c:scaling>
          <c:orientation val="minMax"/>
        </c:scaling>
        <c:delete val="1"/>
        <c:axPos val="l"/>
        <c:numFmt formatCode="0%" sourceLinked="1"/>
        <c:majorTickMark val="out"/>
        <c:minorTickMark val="none"/>
        <c:tickLblPos val="nextTo"/>
        <c:crossAx val="2292439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228758656"/>
        <c:axId val="228760192"/>
        <c:axId val="0"/>
      </c:bar3DChart>
      <c:catAx>
        <c:axId val="228758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760192"/>
        <c:crosses val="autoZero"/>
        <c:auto val="1"/>
        <c:lblAlgn val="ctr"/>
        <c:lblOffset val="100"/>
        <c:noMultiLvlLbl val="0"/>
      </c:catAx>
      <c:valAx>
        <c:axId val="228760192"/>
        <c:scaling>
          <c:orientation val="minMax"/>
        </c:scaling>
        <c:delete val="1"/>
        <c:axPos val="l"/>
        <c:numFmt formatCode="0%" sourceLinked="1"/>
        <c:majorTickMark val="out"/>
        <c:minorTickMark val="none"/>
        <c:tickLblPos val="nextTo"/>
        <c:crossAx val="228758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228825728"/>
        <c:axId val="228827520"/>
        <c:axId val="0"/>
      </c:bar3DChart>
      <c:catAx>
        <c:axId val="228825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827520"/>
        <c:crosses val="autoZero"/>
        <c:auto val="1"/>
        <c:lblAlgn val="ctr"/>
        <c:lblOffset val="100"/>
        <c:noMultiLvlLbl val="0"/>
      </c:catAx>
      <c:valAx>
        <c:axId val="228827520"/>
        <c:scaling>
          <c:orientation val="minMax"/>
        </c:scaling>
        <c:delete val="1"/>
        <c:axPos val="l"/>
        <c:numFmt formatCode="0%" sourceLinked="1"/>
        <c:majorTickMark val="out"/>
        <c:minorTickMark val="none"/>
        <c:tickLblPos val="nextTo"/>
        <c:crossAx val="2288257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228860288"/>
        <c:axId val="228861824"/>
        <c:axId val="0"/>
      </c:bar3DChart>
      <c:catAx>
        <c:axId val="228860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861824"/>
        <c:crosses val="autoZero"/>
        <c:auto val="1"/>
        <c:lblAlgn val="ctr"/>
        <c:lblOffset val="100"/>
        <c:noMultiLvlLbl val="0"/>
      </c:catAx>
      <c:valAx>
        <c:axId val="228861824"/>
        <c:scaling>
          <c:orientation val="minMax"/>
        </c:scaling>
        <c:delete val="1"/>
        <c:axPos val="l"/>
        <c:numFmt formatCode="0%" sourceLinked="1"/>
        <c:majorTickMark val="out"/>
        <c:minorTickMark val="none"/>
        <c:tickLblPos val="nextTo"/>
        <c:crossAx val="228860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0.875</c:v>
                </c:pt>
                <c:pt idx="3">
                  <c:v>0.125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224711040"/>
        <c:axId val="224712576"/>
        <c:axId val="0"/>
      </c:bar3DChart>
      <c:catAx>
        <c:axId val="224711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712576"/>
        <c:crosses val="autoZero"/>
        <c:auto val="1"/>
        <c:lblAlgn val="ctr"/>
        <c:lblOffset val="100"/>
        <c:noMultiLvlLbl val="0"/>
      </c:catAx>
      <c:valAx>
        <c:axId val="224712576"/>
        <c:scaling>
          <c:orientation val="minMax"/>
        </c:scaling>
        <c:delete val="1"/>
        <c:axPos val="l"/>
        <c:numFmt formatCode="0%" sourceLinked="1"/>
        <c:majorTickMark val="out"/>
        <c:minorTickMark val="none"/>
        <c:tickLblPos val="nextTo"/>
        <c:crossAx val="2247110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DFB-4743-B011-95236B9292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DFB-4743-B011-95236B9292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DFB-4743-B011-95236B9292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DFB-4743-B011-95236B9292D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DFB-4743-B011-95236B9292D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DFB-4743-B011-95236B9292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DFB-4743-B011-95236B9292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DFB-4743-B011-95236B9292D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DFB-4743-B011-95236B9292D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DFB-4743-B011-95236B9292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228952704"/>
        <c:axId val="228958592"/>
      </c:lineChart>
      <c:catAx>
        <c:axId val="2289527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8958592"/>
        <c:crosses val="autoZero"/>
        <c:auto val="1"/>
        <c:lblAlgn val="ctr"/>
        <c:lblOffset val="100"/>
        <c:noMultiLvlLbl val="0"/>
      </c:catAx>
      <c:valAx>
        <c:axId val="228958592"/>
        <c:scaling>
          <c:orientation val="minMax"/>
        </c:scaling>
        <c:delete val="1"/>
        <c:axPos val="l"/>
        <c:numFmt formatCode="0%" sourceLinked="1"/>
        <c:majorTickMark val="out"/>
        <c:minorTickMark val="none"/>
        <c:tickLblPos val="nextTo"/>
        <c:crossAx val="2289527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229335808"/>
        <c:axId val="229337344"/>
        <c:axId val="0"/>
      </c:bar3DChart>
      <c:catAx>
        <c:axId val="229335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9337344"/>
        <c:crosses val="autoZero"/>
        <c:auto val="1"/>
        <c:lblAlgn val="ctr"/>
        <c:lblOffset val="100"/>
        <c:noMultiLvlLbl val="0"/>
      </c:catAx>
      <c:valAx>
        <c:axId val="229337344"/>
        <c:scaling>
          <c:orientation val="minMax"/>
        </c:scaling>
        <c:delete val="1"/>
        <c:axPos val="l"/>
        <c:numFmt formatCode="0%" sourceLinked="1"/>
        <c:majorTickMark val="out"/>
        <c:minorTickMark val="none"/>
        <c:tickLblPos val="nextTo"/>
        <c:crossAx val="2293358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229370112"/>
        <c:axId val="229638144"/>
        <c:axId val="0"/>
      </c:bar3DChart>
      <c:catAx>
        <c:axId val="229370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9638144"/>
        <c:crosses val="autoZero"/>
        <c:auto val="1"/>
        <c:lblAlgn val="ctr"/>
        <c:lblOffset val="100"/>
        <c:noMultiLvlLbl val="0"/>
      </c:catAx>
      <c:valAx>
        <c:axId val="229638144"/>
        <c:scaling>
          <c:orientation val="minMax"/>
        </c:scaling>
        <c:delete val="1"/>
        <c:axPos val="l"/>
        <c:numFmt formatCode="0%" sourceLinked="1"/>
        <c:majorTickMark val="out"/>
        <c:minorTickMark val="none"/>
        <c:tickLblPos val="nextTo"/>
        <c:crossAx val="229370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229705984"/>
        <c:axId val="229720064"/>
        <c:axId val="0"/>
      </c:bar3DChart>
      <c:catAx>
        <c:axId val="229705984"/>
        <c:scaling>
          <c:orientation val="minMax"/>
        </c:scaling>
        <c:delete val="1"/>
        <c:axPos val="b"/>
        <c:majorTickMark val="out"/>
        <c:minorTickMark val="none"/>
        <c:tickLblPos val="nextTo"/>
        <c:crossAx val="229720064"/>
        <c:crosses val="autoZero"/>
        <c:auto val="1"/>
        <c:lblAlgn val="ctr"/>
        <c:lblOffset val="100"/>
        <c:noMultiLvlLbl val="0"/>
      </c:catAx>
      <c:valAx>
        <c:axId val="229720064"/>
        <c:scaling>
          <c:orientation val="minMax"/>
        </c:scaling>
        <c:delete val="1"/>
        <c:axPos val="l"/>
        <c:numFmt formatCode="0%" sourceLinked="1"/>
        <c:majorTickMark val="out"/>
        <c:minorTickMark val="none"/>
        <c:tickLblPos val="nextTo"/>
        <c:crossAx val="2297059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229746560"/>
        <c:axId val="229748096"/>
        <c:axId val="0"/>
      </c:bar3DChart>
      <c:catAx>
        <c:axId val="229746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9748096"/>
        <c:crosses val="autoZero"/>
        <c:auto val="1"/>
        <c:lblAlgn val="ctr"/>
        <c:lblOffset val="100"/>
        <c:noMultiLvlLbl val="0"/>
      </c:catAx>
      <c:valAx>
        <c:axId val="229748096"/>
        <c:scaling>
          <c:orientation val="minMax"/>
        </c:scaling>
        <c:delete val="1"/>
        <c:axPos val="l"/>
        <c:numFmt formatCode="0%" sourceLinked="1"/>
        <c:majorTickMark val="out"/>
        <c:minorTickMark val="none"/>
        <c:tickLblPos val="nextTo"/>
        <c:crossAx val="229746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229797248"/>
        <c:axId val="229811328"/>
        <c:axId val="0"/>
      </c:bar3DChart>
      <c:catAx>
        <c:axId val="229797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9811328"/>
        <c:crosses val="autoZero"/>
        <c:auto val="1"/>
        <c:lblAlgn val="ctr"/>
        <c:lblOffset val="100"/>
        <c:noMultiLvlLbl val="0"/>
      </c:catAx>
      <c:valAx>
        <c:axId val="229811328"/>
        <c:scaling>
          <c:orientation val="minMax"/>
        </c:scaling>
        <c:delete val="1"/>
        <c:axPos val="l"/>
        <c:numFmt formatCode="0%" sourceLinked="1"/>
        <c:majorTickMark val="out"/>
        <c:minorTickMark val="none"/>
        <c:tickLblPos val="nextTo"/>
        <c:crossAx val="229797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227519104"/>
        <c:axId val="227524992"/>
        <c:axId val="0"/>
      </c:bar3DChart>
      <c:catAx>
        <c:axId val="227519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524992"/>
        <c:crosses val="autoZero"/>
        <c:auto val="1"/>
        <c:lblAlgn val="ctr"/>
        <c:lblOffset val="100"/>
        <c:noMultiLvlLbl val="0"/>
      </c:catAx>
      <c:valAx>
        <c:axId val="227524992"/>
        <c:scaling>
          <c:orientation val="minMax"/>
        </c:scaling>
        <c:delete val="1"/>
        <c:axPos val="l"/>
        <c:numFmt formatCode="0%" sourceLinked="1"/>
        <c:majorTickMark val="out"/>
        <c:minorTickMark val="none"/>
        <c:tickLblPos val="nextTo"/>
        <c:crossAx val="2275191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227631488"/>
        <c:axId val="227633024"/>
        <c:axId val="0"/>
      </c:bar3DChart>
      <c:catAx>
        <c:axId val="227631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633024"/>
        <c:crosses val="autoZero"/>
        <c:auto val="1"/>
        <c:lblAlgn val="ctr"/>
        <c:lblOffset val="100"/>
        <c:noMultiLvlLbl val="0"/>
      </c:catAx>
      <c:valAx>
        <c:axId val="227633024"/>
        <c:scaling>
          <c:orientation val="minMax"/>
        </c:scaling>
        <c:delete val="1"/>
        <c:axPos val="l"/>
        <c:numFmt formatCode="0%" sourceLinked="1"/>
        <c:majorTickMark val="out"/>
        <c:minorTickMark val="none"/>
        <c:tickLblPos val="nextTo"/>
        <c:crossAx val="2276314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229521280"/>
        <c:axId val="229522816"/>
        <c:axId val="0"/>
      </c:bar3DChart>
      <c:catAx>
        <c:axId val="229521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9522816"/>
        <c:crosses val="autoZero"/>
        <c:auto val="1"/>
        <c:lblAlgn val="ctr"/>
        <c:lblOffset val="100"/>
        <c:noMultiLvlLbl val="0"/>
      </c:catAx>
      <c:valAx>
        <c:axId val="229522816"/>
        <c:scaling>
          <c:orientation val="minMax"/>
        </c:scaling>
        <c:delete val="1"/>
        <c:axPos val="l"/>
        <c:numFmt formatCode="0%" sourceLinked="1"/>
        <c:majorTickMark val="out"/>
        <c:minorTickMark val="none"/>
        <c:tickLblPos val="nextTo"/>
        <c:crossAx val="2295212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229555584"/>
        <c:axId val="229565568"/>
        <c:axId val="0"/>
      </c:bar3DChart>
      <c:catAx>
        <c:axId val="229555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9565568"/>
        <c:crosses val="autoZero"/>
        <c:auto val="1"/>
        <c:lblAlgn val="ctr"/>
        <c:lblOffset val="100"/>
        <c:noMultiLvlLbl val="0"/>
      </c:catAx>
      <c:valAx>
        <c:axId val="229565568"/>
        <c:scaling>
          <c:orientation val="minMax"/>
        </c:scaling>
        <c:delete val="1"/>
        <c:axPos val="l"/>
        <c:numFmt formatCode="0%" sourceLinked="1"/>
        <c:majorTickMark val="out"/>
        <c:minorTickMark val="none"/>
        <c:tickLblPos val="nextTo"/>
        <c:crossAx val="2295555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0.125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224796672"/>
        <c:axId val="224798208"/>
        <c:axId val="0"/>
      </c:bar3DChart>
      <c:catAx>
        <c:axId val="224796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798208"/>
        <c:crosses val="autoZero"/>
        <c:auto val="1"/>
        <c:lblAlgn val="ctr"/>
        <c:lblOffset val="100"/>
        <c:noMultiLvlLbl val="0"/>
      </c:catAx>
      <c:valAx>
        <c:axId val="224798208"/>
        <c:scaling>
          <c:orientation val="minMax"/>
        </c:scaling>
        <c:delete val="1"/>
        <c:axPos val="l"/>
        <c:numFmt formatCode="0%" sourceLinked="1"/>
        <c:majorTickMark val="out"/>
        <c:minorTickMark val="none"/>
        <c:tickLblPos val="nextTo"/>
        <c:crossAx val="2247966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227574912"/>
        <c:axId val="227576448"/>
        <c:axId val="0"/>
      </c:bar3DChart>
      <c:catAx>
        <c:axId val="227574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576448"/>
        <c:crosses val="autoZero"/>
        <c:auto val="1"/>
        <c:lblAlgn val="ctr"/>
        <c:lblOffset val="100"/>
        <c:noMultiLvlLbl val="0"/>
      </c:catAx>
      <c:valAx>
        <c:axId val="227576448"/>
        <c:scaling>
          <c:orientation val="minMax"/>
        </c:scaling>
        <c:delete val="1"/>
        <c:axPos val="l"/>
        <c:numFmt formatCode="0%" sourceLinked="1"/>
        <c:majorTickMark val="out"/>
        <c:minorTickMark val="none"/>
        <c:tickLblPos val="nextTo"/>
        <c:crossAx val="2275749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227605120"/>
        <c:axId val="230379904"/>
        <c:axId val="0"/>
      </c:bar3DChart>
      <c:catAx>
        <c:axId val="227605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0379904"/>
        <c:crosses val="autoZero"/>
        <c:auto val="1"/>
        <c:lblAlgn val="ctr"/>
        <c:lblOffset val="100"/>
        <c:noMultiLvlLbl val="0"/>
      </c:catAx>
      <c:valAx>
        <c:axId val="230379904"/>
        <c:scaling>
          <c:orientation val="minMax"/>
        </c:scaling>
        <c:delete val="1"/>
        <c:axPos val="l"/>
        <c:numFmt formatCode="0%" sourceLinked="1"/>
        <c:majorTickMark val="out"/>
        <c:minorTickMark val="none"/>
        <c:tickLblPos val="nextTo"/>
        <c:crossAx val="2276051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230412672"/>
        <c:axId val="230414208"/>
        <c:axId val="0"/>
      </c:bar3DChart>
      <c:catAx>
        <c:axId val="230412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0414208"/>
        <c:crosses val="autoZero"/>
        <c:auto val="1"/>
        <c:lblAlgn val="ctr"/>
        <c:lblOffset val="100"/>
        <c:noMultiLvlLbl val="0"/>
      </c:catAx>
      <c:valAx>
        <c:axId val="230414208"/>
        <c:scaling>
          <c:orientation val="minMax"/>
        </c:scaling>
        <c:delete val="1"/>
        <c:axPos val="l"/>
        <c:numFmt formatCode="0%" sourceLinked="1"/>
        <c:majorTickMark val="out"/>
        <c:minorTickMark val="none"/>
        <c:tickLblPos val="nextTo"/>
        <c:crossAx val="2304126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230193024"/>
        <c:axId val="230194560"/>
        <c:axId val="0"/>
      </c:bar3DChart>
      <c:catAx>
        <c:axId val="230193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0194560"/>
        <c:crosses val="autoZero"/>
        <c:auto val="1"/>
        <c:lblAlgn val="ctr"/>
        <c:lblOffset val="100"/>
        <c:noMultiLvlLbl val="0"/>
      </c:catAx>
      <c:valAx>
        <c:axId val="230194560"/>
        <c:scaling>
          <c:orientation val="minMax"/>
        </c:scaling>
        <c:delete val="1"/>
        <c:axPos val="l"/>
        <c:numFmt formatCode="0%" sourceLinked="1"/>
        <c:majorTickMark val="out"/>
        <c:minorTickMark val="none"/>
        <c:tickLblPos val="nextTo"/>
        <c:crossAx val="2301930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230243712"/>
        <c:axId val="230245504"/>
        <c:axId val="0"/>
      </c:bar3DChart>
      <c:catAx>
        <c:axId val="230243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0245504"/>
        <c:crosses val="autoZero"/>
        <c:auto val="1"/>
        <c:lblAlgn val="ctr"/>
        <c:lblOffset val="100"/>
        <c:noMultiLvlLbl val="0"/>
      </c:catAx>
      <c:valAx>
        <c:axId val="230245504"/>
        <c:scaling>
          <c:orientation val="minMax"/>
        </c:scaling>
        <c:delete val="1"/>
        <c:axPos val="l"/>
        <c:numFmt formatCode="0%" sourceLinked="1"/>
        <c:majorTickMark val="out"/>
        <c:minorTickMark val="none"/>
        <c:tickLblPos val="nextTo"/>
        <c:crossAx val="230243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2AE-4697-A33C-81BB0753CE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2AE-4697-A33C-81BB0753CE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2AE-4697-A33C-81BB0753CE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2AE-4697-A33C-81BB0753CE8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2AE-4697-A33C-81BB0753CE8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2AE-4697-A33C-81BB0753CE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2AE-4697-A33C-81BB0753CE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2AE-4697-A33C-81BB0753CE8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2AE-4697-A33C-81BB0753CE8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2AE-4697-A33C-81BB0753CE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230331904"/>
        <c:axId val="230333440"/>
      </c:lineChart>
      <c:catAx>
        <c:axId val="2303319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30333440"/>
        <c:crosses val="autoZero"/>
        <c:auto val="1"/>
        <c:lblAlgn val="ctr"/>
        <c:lblOffset val="100"/>
        <c:noMultiLvlLbl val="0"/>
      </c:catAx>
      <c:valAx>
        <c:axId val="230333440"/>
        <c:scaling>
          <c:orientation val="minMax"/>
        </c:scaling>
        <c:delete val="1"/>
        <c:axPos val="l"/>
        <c:numFmt formatCode="0%" sourceLinked="1"/>
        <c:majorTickMark val="out"/>
        <c:minorTickMark val="none"/>
        <c:tickLblPos val="nextTo"/>
        <c:crossAx val="2303319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9D4-4B9C-8DC8-8B3E5BE8CFB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9D4-4B9C-8DC8-8B3E5BE8CF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9D4-4B9C-8DC8-8B3E5BE8CFB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9D4-4B9C-8DC8-8B3E5BE8CFB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9D4-4B9C-8DC8-8B3E5BE8CFB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9D4-4B9C-8DC8-8B3E5BE8CF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9D4-4B9C-8DC8-8B3E5BE8CFB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9D4-4B9C-8DC8-8B3E5BE8CFB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9D4-4B9C-8DC8-8B3E5BE8CFB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9D4-4B9C-8DC8-8B3E5BE8CF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230817792"/>
        <c:axId val="230819328"/>
      </c:lineChart>
      <c:catAx>
        <c:axId val="2308177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30819328"/>
        <c:crosses val="autoZero"/>
        <c:auto val="1"/>
        <c:lblAlgn val="ctr"/>
        <c:lblOffset val="100"/>
        <c:noMultiLvlLbl val="0"/>
      </c:catAx>
      <c:valAx>
        <c:axId val="230819328"/>
        <c:scaling>
          <c:orientation val="minMax"/>
        </c:scaling>
        <c:delete val="1"/>
        <c:axPos val="l"/>
        <c:numFmt formatCode="0%" sourceLinked="1"/>
        <c:majorTickMark val="out"/>
        <c:minorTickMark val="none"/>
        <c:tickLblPos val="nextTo"/>
        <c:crossAx val="2308177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EF7-40C2-9AB7-099932110D1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EF7-40C2-9AB7-099932110D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EF7-40C2-9AB7-099932110D1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EF7-40C2-9AB7-099932110D1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EF7-40C2-9AB7-099932110D1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EF7-40C2-9AB7-099932110D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EF7-40C2-9AB7-099932110D1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EF7-40C2-9AB7-099932110D1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EF7-40C2-9AB7-099932110D1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EF7-40C2-9AB7-099932110D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230914304"/>
        <c:axId val="230928384"/>
      </c:lineChart>
      <c:catAx>
        <c:axId val="2309143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30928384"/>
        <c:crosses val="autoZero"/>
        <c:auto val="1"/>
        <c:lblAlgn val="ctr"/>
        <c:lblOffset val="100"/>
        <c:noMultiLvlLbl val="0"/>
      </c:catAx>
      <c:valAx>
        <c:axId val="230928384"/>
        <c:scaling>
          <c:orientation val="minMax"/>
        </c:scaling>
        <c:delete val="1"/>
        <c:axPos val="l"/>
        <c:numFmt formatCode="0%" sourceLinked="1"/>
        <c:majorTickMark val="out"/>
        <c:minorTickMark val="none"/>
        <c:tickLblPos val="nextTo"/>
        <c:crossAx val="2309143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230957440"/>
        <c:axId val="230958976"/>
        <c:axId val="0"/>
      </c:bar3DChart>
      <c:catAx>
        <c:axId val="230957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0958976"/>
        <c:crosses val="autoZero"/>
        <c:auto val="1"/>
        <c:lblAlgn val="ctr"/>
        <c:lblOffset val="100"/>
        <c:noMultiLvlLbl val="0"/>
      </c:catAx>
      <c:valAx>
        <c:axId val="230958976"/>
        <c:scaling>
          <c:orientation val="minMax"/>
        </c:scaling>
        <c:delete val="1"/>
        <c:axPos val="l"/>
        <c:numFmt formatCode="0%" sourceLinked="1"/>
        <c:majorTickMark val="out"/>
        <c:minorTickMark val="none"/>
        <c:tickLblPos val="nextTo"/>
        <c:crossAx val="230957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231012224"/>
        <c:axId val="231013760"/>
        <c:axId val="0"/>
      </c:bar3DChart>
      <c:catAx>
        <c:axId val="231012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1013760"/>
        <c:crosses val="autoZero"/>
        <c:auto val="1"/>
        <c:lblAlgn val="ctr"/>
        <c:lblOffset val="100"/>
        <c:noMultiLvlLbl val="0"/>
      </c:catAx>
      <c:valAx>
        <c:axId val="231013760"/>
        <c:scaling>
          <c:orientation val="minMax"/>
        </c:scaling>
        <c:delete val="1"/>
        <c:axPos val="l"/>
        <c:numFmt formatCode="0%" sourceLinked="1"/>
        <c:majorTickMark val="out"/>
        <c:minorTickMark val="none"/>
        <c:tickLblPos val="nextTo"/>
        <c:crossAx val="231012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0.875</c:v>
                </c:pt>
                <c:pt idx="3">
                  <c:v>0.125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224859648"/>
        <c:axId val="224861184"/>
        <c:axId val="0"/>
      </c:bar3DChart>
      <c:catAx>
        <c:axId val="224859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861184"/>
        <c:crosses val="autoZero"/>
        <c:auto val="1"/>
        <c:lblAlgn val="ctr"/>
        <c:lblOffset val="100"/>
        <c:noMultiLvlLbl val="0"/>
      </c:catAx>
      <c:valAx>
        <c:axId val="224861184"/>
        <c:scaling>
          <c:orientation val="minMax"/>
        </c:scaling>
        <c:delete val="1"/>
        <c:axPos val="l"/>
        <c:numFmt formatCode="0%" sourceLinked="1"/>
        <c:majorTickMark val="out"/>
        <c:minorTickMark val="none"/>
        <c:tickLblPos val="nextTo"/>
        <c:crossAx val="2248596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231040128"/>
        <c:axId val="231041664"/>
        <c:axId val="0"/>
      </c:bar3DChart>
      <c:catAx>
        <c:axId val="231040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1041664"/>
        <c:crosses val="autoZero"/>
        <c:auto val="1"/>
        <c:lblAlgn val="ctr"/>
        <c:lblOffset val="100"/>
        <c:noMultiLvlLbl val="0"/>
      </c:catAx>
      <c:valAx>
        <c:axId val="231041664"/>
        <c:scaling>
          <c:orientation val="minMax"/>
        </c:scaling>
        <c:delete val="1"/>
        <c:axPos val="l"/>
        <c:numFmt formatCode="0%" sourceLinked="1"/>
        <c:majorTickMark val="out"/>
        <c:minorTickMark val="none"/>
        <c:tickLblPos val="nextTo"/>
        <c:crossAx val="2310401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A61-4B4C-BD47-FD73699F69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A61-4B4C-BD47-FD73699F69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A61-4B4C-BD47-FD73699F69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A61-4B4C-BD47-FD73699F694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A61-4B4C-BD47-FD73699F694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A61-4B4C-BD47-FD73699F69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A61-4B4C-BD47-FD73699F69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A61-4B4C-BD47-FD73699F694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A61-4B4C-BD47-FD73699F694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A61-4B4C-BD47-FD73699F69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230681600"/>
        <c:axId val="230757120"/>
      </c:lineChart>
      <c:catAx>
        <c:axId val="2306816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30757120"/>
        <c:crosses val="autoZero"/>
        <c:auto val="1"/>
        <c:lblAlgn val="ctr"/>
        <c:lblOffset val="100"/>
        <c:noMultiLvlLbl val="0"/>
      </c:catAx>
      <c:valAx>
        <c:axId val="230757120"/>
        <c:scaling>
          <c:orientation val="minMax"/>
        </c:scaling>
        <c:delete val="1"/>
        <c:axPos val="l"/>
        <c:numFmt formatCode="0%" sourceLinked="1"/>
        <c:majorTickMark val="out"/>
        <c:minorTickMark val="none"/>
        <c:tickLblPos val="nextTo"/>
        <c:crossAx val="2306816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230810752"/>
        <c:axId val="230812288"/>
        <c:axId val="0"/>
      </c:bar3DChart>
      <c:catAx>
        <c:axId val="2308107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30812288"/>
        <c:crosses val="autoZero"/>
        <c:auto val="1"/>
        <c:lblAlgn val="ctr"/>
        <c:lblOffset val="100"/>
        <c:noMultiLvlLbl val="0"/>
      </c:catAx>
      <c:valAx>
        <c:axId val="230812288"/>
        <c:scaling>
          <c:orientation val="minMax"/>
        </c:scaling>
        <c:delete val="1"/>
        <c:axPos val="l"/>
        <c:numFmt formatCode="0%" sourceLinked="1"/>
        <c:majorTickMark val="out"/>
        <c:minorTickMark val="none"/>
        <c:tickLblPos val="nextTo"/>
        <c:crossAx val="2308107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231367808"/>
        <c:axId val="231369344"/>
        <c:axId val="0"/>
      </c:bar3DChart>
      <c:catAx>
        <c:axId val="231367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31369344"/>
        <c:crosses val="autoZero"/>
        <c:auto val="1"/>
        <c:lblAlgn val="ctr"/>
        <c:lblOffset val="100"/>
        <c:noMultiLvlLbl val="0"/>
      </c:catAx>
      <c:valAx>
        <c:axId val="231369344"/>
        <c:scaling>
          <c:orientation val="minMax"/>
        </c:scaling>
        <c:delete val="1"/>
        <c:axPos val="l"/>
        <c:numFmt formatCode="0%" sourceLinked="1"/>
        <c:majorTickMark val="out"/>
        <c:minorTickMark val="none"/>
        <c:tickLblPos val="nextTo"/>
        <c:crossAx val="2313678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231404672"/>
        <c:axId val="231406208"/>
        <c:axId val="0"/>
      </c:bar3DChart>
      <c:catAx>
        <c:axId val="2314046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31406208"/>
        <c:crosses val="autoZero"/>
        <c:auto val="1"/>
        <c:lblAlgn val="ctr"/>
        <c:lblOffset val="100"/>
        <c:noMultiLvlLbl val="0"/>
      </c:catAx>
      <c:valAx>
        <c:axId val="231406208"/>
        <c:scaling>
          <c:orientation val="minMax"/>
        </c:scaling>
        <c:delete val="1"/>
        <c:axPos val="l"/>
        <c:numFmt formatCode="0%" sourceLinked="1"/>
        <c:majorTickMark val="out"/>
        <c:minorTickMark val="none"/>
        <c:tickLblPos val="nextTo"/>
        <c:crossAx val="2314046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231441536"/>
        <c:axId val="231443072"/>
        <c:axId val="0"/>
      </c:bar3DChart>
      <c:catAx>
        <c:axId val="231441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31443072"/>
        <c:crosses val="autoZero"/>
        <c:auto val="1"/>
        <c:lblAlgn val="ctr"/>
        <c:lblOffset val="100"/>
        <c:noMultiLvlLbl val="0"/>
      </c:catAx>
      <c:valAx>
        <c:axId val="231443072"/>
        <c:scaling>
          <c:orientation val="minMax"/>
        </c:scaling>
        <c:delete val="1"/>
        <c:axPos val="l"/>
        <c:numFmt formatCode="0%" sourceLinked="1"/>
        <c:majorTickMark val="out"/>
        <c:minorTickMark val="none"/>
        <c:tickLblPos val="nextTo"/>
        <c:crossAx val="2314415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25" zoomScale="80" zoomScaleNormal="80" workbookViewId="0">
      <selection activeCell="H11" sqref="H11:I11"/>
    </sheetView>
  </sheetViews>
  <sheetFormatPr baseColWidth="10" defaultColWidth="11.453125" defaultRowHeight="14" x14ac:dyDescent="0.3"/>
  <cols>
    <col min="1" max="2" width="11.453125" style="18"/>
    <col min="3" max="3" width="15.81640625" style="18" customWidth="1"/>
    <col min="4" max="4" width="21.1796875" style="18" customWidth="1"/>
    <col min="5" max="5" width="14.81640625" style="18" customWidth="1"/>
    <col min="6" max="6" width="8.54296875" style="18" customWidth="1"/>
    <col min="7" max="7" width="10.26953125" style="18" customWidth="1"/>
    <col min="8" max="8" width="16.26953125" style="18" customWidth="1"/>
    <col min="9" max="9" width="18.26953125" style="18" customWidth="1"/>
    <col min="10" max="10" width="3.26953125" style="18" customWidth="1"/>
    <col min="11" max="11" width="46.26953125" style="18" bestFit="1" customWidth="1"/>
    <col min="12" max="12" width="85.453125" style="18" customWidth="1"/>
    <col min="13" max="13" width="33.54296875" style="18" customWidth="1"/>
    <col min="14" max="16384" width="11.453125" style="18"/>
  </cols>
  <sheetData>
    <row r="1" spans="1:13" ht="27" customHeight="1" x14ac:dyDescent="0.35">
      <c r="A1" s="221"/>
      <c r="B1" s="222"/>
      <c r="C1" s="229" t="s">
        <v>169</v>
      </c>
      <c r="D1" s="230"/>
      <c r="E1" s="230"/>
      <c r="F1" s="230"/>
      <c r="G1" s="230"/>
      <c r="H1" s="227" t="s">
        <v>170</v>
      </c>
      <c r="I1" s="228"/>
    </row>
    <row r="2" spans="1:13" ht="18.75" customHeight="1" x14ac:dyDescent="0.35">
      <c r="A2" s="223"/>
      <c r="B2" s="224"/>
      <c r="C2" s="229" t="s">
        <v>171</v>
      </c>
      <c r="D2" s="230"/>
      <c r="E2" s="230"/>
      <c r="F2" s="230"/>
      <c r="G2" s="230"/>
      <c r="H2" s="44">
        <v>41241</v>
      </c>
      <c r="I2" s="45" t="s">
        <v>175</v>
      </c>
    </row>
    <row r="3" spans="1:13" ht="21" customHeight="1" x14ac:dyDescent="0.35">
      <c r="A3" s="225"/>
      <c r="B3" s="226"/>
      <c r="C3" s="229" t="s">
        <v>172</v>
      </c>
      <c r="D3" s="230"/>
      <c r="E3" s="230"/>
      <c r="F3" s="230"/>
      <c r="G3" s="230"/>
      <c r="H3" s="227" t="s">
        <v>173</v>
      </c>
      <c r="I3" s="228"/>
    </row>
    <row r="4" spans="1:13" ht="5.25" customHeight="1" x14ac:dyDescent="0.3"/>
    <row r="5" spans="1:13" ht="34.5" customHeight="1" x14ac:dyDescent="0.3">
      <c r="A5" s="180" t="s">
        <v>164</v>
      </c>
      <c r="B5" s="180"/>
      <c r="C5" s="180"/>
      <c r="D5" s="180"/>
      <c r="E5" s="180"/>
      <c r="F5" s="180"/>
      <c r="G5" s="180"/>
      <c r="H5" s="180"/>
      <c r="I5" s="180"/>
      <c r="K5" s="181" t="s">
        <v>140</v>
      </c>
      <c r="L5" s="181"/>
      <c r="M5" s="181"/>
    </row>
    <row r="6" spans="1:13" ht="23.25" customHeight="1" x14ac:dyDescent="0.3">
      <c r="A6" s="182" t="s">
        <v>162</v>
      </c>
      <c r="B6" s="183"/>
      <c r="C6" s="183"/>
      <c r="D6" s="183"/>
      <c r="E6" s="183"/>
      <c r="F6" s="212" t="s">
        <v>141</v>
      </c>
      <c r="G6" s="213"/>
      <c r="H6" s="213"/>
      <c r="I6" s="213"/>
      <c r="K6" s="47" t="s">
        <v>142</v>
      </c>
      <c r="L6" s="48" t="s">
        <v>143</v>
      </c>
      <c r="M6" s="49" t="s">
        <v>144</v>
      </c>
    </row>
    <row r="7" spans="1:13" ht="20.149999999999999" customHeight="1" x14ac:dyDescent="0.3">
      <c r="A7" s="184" t="s">
        <v>288</v>
      </c>
      <c r="B7" s="185"/>
      <c r="C7" s="185"/>
      <c r="D7" s="185"/>
      <c r="E7" s="185"/>
      <c r="F7" s="214"/>
      <c r="G7" s="214"/>
      <c r="H7" s="214"/>
      <c r="I7" s="214"/>
      <c r="K7" s="186" t="s">
        <v>166</v>
      </c>
      <c r="L7" s="57" t="s">
        <v>145</v>
      </c>
      <c r="M7" s="187" t="s">
        <v>146</v>
      </c>
    </row>
    <row r="8" spans="1:13" ht="33.75" customHeight="1" x14ac:dyDescent="0.3">
      <c r="A8" s="184"/>
      <c r="B8" s="185"/>
      <c r="C8" s="185"/>
      <c r="D8" s="185"/>
      <c r="E8" s="185"/>
      <c r="F8" s="188" t="s">
        <v>160</v>
      </c>
      <c r="G8" s="189"/>
      <c r="H8" s="190">
        <v>254174000630</v>
      </c>
      <c r="I8" s="191"/>
      <c r="K8" s="187"/>
      <c r="L8" s="57" t="s">
        <v>159</v>
      </c>
      <c r="M8" s="187"/>
    </row>
    <row r="9" spans="1:13" ht="20.149999999999999" customHeight="1" x14ac:dyDescent="0.3">
      <c r="A9" s="42" t="s">
        <v>147</v>
      </c>
      <c r="B9" s="43"/>
      <c r="C9" s="217" t="s">
        <v>289</v>
      </c>
      <c r="D9" s="217"/>
      <c r="E9" s="218"/>
      <c r="F9" s="219" t="s">
        <v>163</v>
      </c>
      <c r="G9" s="220"/>
      <c r="H9" s="194" t="s">
        <v>292</v>
      </c>
      <c r="I9" s="195"/>
      <c r="K9" s="187"/>
      <c r="L9" s="57" t="s">
        <v>148</v>
      </c>
      <c r="M9" s="187" t="s">
        <v>149</v>
      </c>
    </row>
    <row r="10" spans="1:13" ht="20.149999999999999" customHeight="1" x14ac:dyDescent="0.3">
      <c r="A10" s="215" t="s">
        <v>168</v>
      </c>
      <c r="B10" s="216"/>
      <c r="C10" s="217" t="s">
        <v>290</v>
      </c>
      <c r="D10" s="217"/>
      <c r="E10" s="217"/>
      <c r="F10" s="218"/>
      <c r="G10" s="46" t="s">
        <v>150</v>
      </c>
      <c r="H10" s="192">
        <v>3144479944</v>
      </c>
      <c r="I10" s="193"/>
      <c r="K10" s="187"/>
      <c r="L10" s="57" t="s">
        <v>151</v>
      </c>
      <c r="M10" s="187"/>
    </row>
    <row r="11" spans="1:13" ht="20.149999999999999" customHeight="1" x14ac:dyDescent="0.3">
      <c r="A11" s="215" t="s">
        <v>165</v>
      </c>
      <c r="B11" s="216"/>
      <c r="C11" s="217" t="s">
        <v>291</v>
      </c>
      <c r="D11" s="217"/>
      <c r="E11" s="217"/>
      <c r="F11" s="218"/>
      <c r="G11" s="46" t="s">
        <v>174</v>
      </c>
      <c r="H11" s="196">
        <v>2025</v>
      </c>
      <c r="I11" s="197"/>
      <c r="K11" s="198"/>
      <c r="L11" s="58"/>
      <c r="M11" s="58"/>
    </row>
    <row r="12" spans="1:13" ht="19.5" customHeight="1" x14ac:dyDescent="0.3">
      <c r="A12" s="200" t="s">
        <v>152</v>
      </c>
      <c r="B12" s="201"/>
      <c r="C12" s="201"/>
      <c r="D12" s="201"/>
      <c r="E12" s="201"/>
      <c r="F12" s="201"/>
      <c r="G12" s="201"/>
      <c r="H12" s="201"/>
      <c r="I12" s="202"/>
      <c r="K12" s="199"/>
      <c r="L12" s="58"/>
      <c r="M12" s="199"/>
    </row>
    <row r="13" spans="1:13" ht="20.149999999999999" customHeight="1" x14ac:dyDescent="0.3">
      <c r="A13" s="203" t="s">
        <v>153</v>
      </c>
      <c r="B13" s="203"/>
      <c r="C13" s="203"/>
      <c r="D13" s="203" t="s">
        <v>154</v>
      </c>
      <c r="E13" s="203"/>
      <c r="F13" s="203"/>
      <c r="G13" s="203" t="s">
        <v>161</v>
      </c>
      <c r="H13" s="203"/>
      <c r="I13" s="203"/>
      <c r="K13" s="199"/>
      <c r="L13" s="58"/>
      <c r="M13" s="199"/>
    </row>
    <row r="14" spans="1:13" ht="20.149999999999999" customHeight="1" x14ac:dyDescent="0.3">
      <c r="A14" s="204" t="s">
        <v>293</v>
      </c>
      <c r="B14" s="204"/>
      <c r="C14" s="204"/>
      <c r="D14" s="204" t="s">
        <v>299</v>
      </c>
      <c r="E14" s="204"/>
      <c r="F14" s="204"/>
      <c r="G14" s="204" t="s">
        <v>301</v>
      </c>
      <c r="H14" s="204"/>
      <c r="I14" s="204"/>
      <c r="K14" s="199"/>
      <c r="L14" s="58"/>
      <c r="M14" s="199"/>
    </row>
    <row r="15" spans="1:13" ht="20.149999999999999" customHeight="1" x14ac:dyDescent="0.3">
      <c r="A15" s="204" t="s">
        <v>294</v>
      </c>
      <c r="B15" s="204"/>
      <c r="C15" s="204"/>
      <c r="D15" s="204" t="s">
        <v>300</v>
      </c>
      <c r="E15" s="204"/>
      <c r="F15" s="204"/>
      <c r="G15" s="204" t="s">
        <v>302</v>
      </c>
      <c r="H15" s="204"/>
      <c r="I15" s="204"/>
      <c r="K15" s="199"/>
      <c r="L15" s="58"/>
      <c r="M15" s="58"/>
    </row>
    <row r="16" spans="1:13" ht="20.149999999999999" customHeight="1" x14ac:dyDescent="0.3">
      <c r="A16" s="204" t="s">
        <v>295</v>
      </c>
      <c r="B16" s="204"/>
      <c r="C16" s="204"/>
      <c r="D16" s="204" t="s">
        <v>300</v>
      </c>
      <c r="E16" s="204"/>
      <c r="F16" s="204"/>
      <c r="G16" s="204" t="s">
        <v>303</v>
      </c>
      <c r="H16" s="204"/>
      <c r="I16" s="204"/>
      <c r="K16" s="199"/>
      <c r="L16" s="58"/>
      <c r="M16" s="58"/>
    </row>
    <row r="17" spans="1:13" ht="20.149999999999999" customHeight="1" x14ac:dyDescent="0.3">
      <c r="A17" s="204" t="s">
        <v>296</v>
      </c>
      <c r="B17" s="204"/>
      <c r="C17" s="204"/>
      <c r="D17" s="204" t="s">
        <v>300</v>
      </c>
      <c r="E17" s="204"/>
      <c r="F17" s="204"/>
      <c r="G17" s="204" t="s">
        <v>304</v>
      </c>
      <c r="H17" s="204"/>
      <c r="I17" s="204"/>
      <c r="K17" s="199"/>
      <c r="L17" s="58"/>
      <c r="M17" s="58"/>
    </row>
    <row r="18" spans="1:13" ht="20.149999999999999" customHeight="1" x14ac:dyDescent="0.3">
      <c r="A18" s="204" t="s">
        <v>297</v>
      </c>
      <c r="B18" s="204"/>
      <c r="C18" s="204"/>
      <c r="D18" s="204" t="s">
        <v>300</v>
      </c>
      <c r="E18" s="204"/>
      <c r="F18" s="204"/>
      <c r="G18" s="204" t="s">
        <v>305</v>
      </c>
      <c r="H18" s="204"/>
      <c r="I18" s="204"/>
      <c r="K18" s="205"/>
      <c r="L18" s="58"/>
      <c r="M18" s="58"/>
    </row>
    <row r="19" spans="1:13" ht="20.149999999999999" customHeight="1" x14ac:dyDescent="0.3">
      <c r="A19" s="204" t="s">
        <v>298</v>
      </c>
      <c r="B19" s="204"/>
      <c r="C19" s="204"/>
      <c r="D19" s="204" t="s">
        <v>300</v>
      </c>
      <c r="E19" s="204"/>
      <c r="F19" s="204"/>
      <c r="G19" s="204" t="s">
        <v>306</v>
      </c>
      <c r="H19" s="204"/>
      <c r="I19" s="204"/>
      <c r="K19" s="199"/>
      <c r="L19" s="58"/>
      <c r="M19" s="58"/>
    </row>
    <row r="20" spans="1:13" ht="20.149999999999999" customHeight="1" x14ac:dyDescent="0.3">
      <c r="A20" s="204"/>
      <c r="B20" s="204"/>
      <c r="C20" s="204"/>
      <c r="D20" s="204"/>
      <c r="E20" s="204"/>
      <c r="F20" s="204"/>
      <c r="G20" s="204"/>
      <c r="H20" s="204"/>
      <c r="I20" s="204"/>
      <c r="K20" s="199"/>
      <c r="L20" s="58"/>
      <c r="M20" s="58"/>
    </row>
    <row r="21" spans="1:13" ht="20.149999999999999" customHeight="1" x14ac:dyDescent="0.3">
      <c r="A21" s="204"/>
      <c r="B21" s="204"/>
      <c r="C21" s="204"/>
      <c r="D21" s="204"/>
      <c r="E21" s="204"/>
      <c r="F21" s="204"/>
      <c r="G21" s="204"/>
      <c r="H21" s="204"/>
      <c r="I21" s="204"/>
      <c r="K21" s="199"/>
      <c r="L21" s="58"/>
      <c r="M21" s="59"/>
    </row>
    <row r="22" spans="1:13" ht="20.149999999999999" customHeight="1" x14ac:dyDescent="0.3">
      <c r="A22" s="204"/>
      <c r="B22" s="204"/>
      <c r="C22" s="204"/>
      <c r="D22" s="204"/>
      <c r="E22" s="204"/>
      <c r="F22" s="204"/>
      <c r="G22" s="204"/>
      <c r="H22" s="204"/>
      <c r="I22" s="204"/>
    </row>
    <row r="23" spans="1:13" s="19" customFormat="1" ht="20" x14ac:dyDescent="0.4">
      <c r="A23" s="206"/>
      <c r="B23" s="206"/>
      <c r="C23" s="206"/>
      <c r="D23" s="206"/>
      <c r="E23" s="206"/>
      <c r="F23" s="206"/>
      <c r="G23" s="206"/>
      <c r="H23" s="206"/>
      <c r="I23" s="206"/>
      <c r="K23" s="207"/>
      <c r="L23" s="207"/>
    </row>
    <row r="24" spans="1:13" ht="30" customHeight="1" x14ac:dyDescent="0.3">
      <c r="A24" s="208" t="s">
        <v>155</v>
      </c>
      <c r="B24" s="208"/>
      <c r="C24" s="208"/>
      <c r="D24" s="208"/>
      <c r="E24" s="208"/>
      <c r="F24" s="208"/>
      <c r="G24" s="208"/>
      <c r="H24" s="208"/>
      <c r="I24" s="208"/>
      <c r="K24" s="20"/>
      <c r="L24" s="20"/>
    </row>
    <row r="25" spans="1:13" ht="33.75" customHeight="1" x14ac:dyDescent="0.3">
      <c r="A25" s="203" t="s">
        <v>153</v>
      </c>
      <c r="B25" s="203"/>
      <c r="C25" s="203"/>
      <c r="D25" s="203" t="s">
        <v>154</v>
      </c>
      <c r="E25" s="203"/>
      <c r="F25" s="203"/>
      <c r="G25" s="203" t="s">
        <v>23</v>
      </c>
      <c r="H25" s="203"/>
      <c r="I25" s="203"/>
      <c r="K25" s="21"/>
      <c r="L25" s="22"/>
      <c r="M25" s="18" t="s">
        <v>156</v>
      </c>
    </row>
    <row r="26" spans="1:13" ht="20.149999999999999" customHeight="1" x14ac:dyDescent="0.3">
      <c r="A26" s="204" t="s">
        <v>293</v>
      </c>
      <c r="B26" s="204"/>
      <c r="C26" s="204"/>
      <c r="D26" s="204" t="s">
        <v>299</v>
      </c>
      <c r="E26" s="204"/>
      <c r="F26" s="204"/>
      <c r="G26" s="204" t="s">
        <v>307</v>
      </c>
      <c r="H26" s="204"/>
      <c r="I26" s="204"/>
      <c r="K26" s="21"/>
      <c r="L26" s="22"/>
    </row>
    <row r="27" spans="1:13" ht="20.149999999999999" customHeight="1" x14ac:dyDescent="0.3">
      <c r="A27" s="204" t="s">
        <v>294</v>
      </c>
      <c r="B27" s="204"/>
      <c r="C27" s="204"/>
      <c r="D27" s="204" t="s">
        <v>300</v>
      </c>
      <c r="E27" s="204"/>
      <c r="F27" s="204"/>
      <c r="G27" s="204" t="s">
        <v>308</v>
      </c>
      <c r="H27" s="204"/>
      <c r="I27" s="204"/>
      <c r="K27" s="21"/>
      <c r="L27" s="23"/>
    </row>
    <row r="28" spans="1:13" ht="20.149999999999999" customHeight="1" x14ac:dyDescent="0.3">
      <c r="A28" s="204" t="s">
        <v>295</v>
      </c>
      <c r="B28" s="204"/>
      <c r="C28" s="204"/>
      <c r="D28" s="204" t="s">
        <v>300</v>
      </c>
      <c r="E28" s="204"/>
      <c r="F28" s="204"/>
      <c r="G28" s="204" t="s">
        <v>309</v>
      </c>
      <c r="H28" s="204"/>
      <c r="I28" s="204"/>
      <c r="K28" s="21"/>
      <c r="L28" s="23"/>
    </row>
    <row r="29" spans="1:13" ht="20.149999999999999" customHeight="1" x14ac:dyDescent="0.3">
      <c r="A29" s="204" t="s">
        <v>296</v>
      </c>
      <c r="B29" s="204"/>
      <c r="C29" s="204"/>
      <c r="D29" s="204" t="s">
        <v>300</v>
      </c>
      <c r="E29" s="204"/>
      <c r="F29" s="204"/>
      <c r="G29" s="204" t="s">
        <v>310</v>
      </c>
      <c r="H29" s="204"/>
      <c r="I29" s="204"/>
      <c r="K29" s="21"/>
      <c r="L29" s="22"/>
    </row>
    <row r="30" spans="1:13" ht="20.149999999999999" customHeight="1" x14ac:dyDescent="0.3">
      <c r="A30" s="204" t="s">
        <v>297</v>
      </c>
      <c r="B30" s="204"/>
      <c r="C30" s="204"/>
      <c r="D30" s="204" t="s">
        <v>300</v>
      </c>
      <c r="E30" s="204"/>
      <c r="F30" s="204"/>
      <c r="G30" s="204" t="s">
        <v>308</v>
      </c>
      <c r="H30" s="204"/>
      <c r="I30" s="204"/>
      <c r="K30" s="21"/>
      <c r="L30" s="23"/>
    </row>
    <row r="31" spans="1:13" ht="20.149999999999999" customHeight="1" x14ac:dyDescent="0.3">
      <c r="A31" s="204" t="s">
        <v>298</v>
      </c>
      <c r="B31" s="204"/>
      <c r="C31" s="204"/>
      <c r="D31" s="204" t="s">
        <v>300</v>
      </c>
      <c r="E31" s="204"/>
      <c r="F31" s="204"/>
      <c r="G31" s="204" t="s">
        <v>307</v>
      </c>
      <c r="H31" s="204"/>
      <c r="I31" s="204"/>
      <c r="K31" s="21"/>
      <c r="L31" s="24"/>
    </row>
    <row r="32" spans="1:13" ht="20.149999999999999" customHeight="1" x14ac:dyDescent="0.3">
      <c r="A32" s="204"/>
      <c r="B32" s="204"/>
      <c r="C32" s="204"/>
      <c r="D32" s="204"/>
      <c r="E32" s="204"/>
      <c r="F32" s="204"/>
      <c r="G32" s="204"/>
      <c r="H32" s="204"/>
      <c r="I32" s="204"/>
      <c r="K32" s="209"/>
      <c r="L32" s="22"/>
    </row>
    <row r="33" spans="11:12" ht="15.5" x14ac:dyDescent="0.35">
      <c r="K33" s="209"/>
      <c r="L33" s="25"/>
    </row>
    <row r="34" spans="11:12" ht="19.5" customHeight="1" x14ac:dyDescent="0.3"/>
    <row r="35" spans="11:12" ht="51" customHeight="1" x14ac:dyDescent="0.3"/>
    <row r="36" spans="11:12" ht="51.75" customHeight="1" x14ac:dyDescent="0.3"/>
    <row r="37" spans="11:12" ht="42.75" customHeight="1" x14ac:dyDescent="0.3"/>
    <row r="38" spans="11:12" ht="107.25" customHeight="1" x14ac:dyDescent="0.3"/>
    <row r="39" spans="11:12" ht="58.5" customHeight="1" x14ac:dyDescent="0.3"/>
    <row r="40" spans="11:12" ht="30.75" customHeight="1" x14ac:dyDescent="0.3"/>
    <row r="41" spans="11:12" ht="30.75" customHeight="1" x14ac:dyDescent="0.3"/>
    <row r="42" spans="11:12" ht="47.25" customHeight="1" x14ac:dyDescent="0.3"/>
    <row r="65526" spans="1:5" x14ac:dyDescent="0.3">
      <c r="A65526" s="210" t="s">
        <v>29</v>
      </c>
      <c r="B65526" s="210"/>
      <c r="C65526" s="210"/>
      <c r="D65526" s="210"/>
      <c r="E65526" s="210"/>
    </row>
    <row r="65527" spans="1:5" x14ac:dyDescent="0.3">
      <c r="A65527" s="211" t="s">
        <v>30</v>
      </c>
      <c r="B65527" s="211"/>
      <c r="C65527" s="211"/>
      <c r="D65527" s="211"/>
      <c r="E65527" s="211"/>
    </row>
    <row r="65528" spans="1:5" x14ac:dyDescent="0.3">
      <c r="A65528" s="211" t="s">
        <v>31</v>
      </c>
      <c r="B65528" s="211"/>
      <c r="C65528" s="211"/>
      <c r="D65528" s="211"/>
      <c r="E65528" s="211"/>
    </row>
    <row r="65529" spans="1:5" x14ac:dyDescent="0.3">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G142" zoomScale="80" zoomScaleNormal="80" workbookViewId="0">
      <selection activeCell="I141" sqref="I141"/>
    </sheetView>
  </sheetViews>
  <sheetFormatPr baseColWidth="10" defaultColWidth="11.453125" defaultRowHeight="14" x14ac:dyDescent="0.3"/>
  <cols>
    <col min="1" max="1" width="0.453125" style="86" customWidth="1"/>
    <col min="2" max="2" width="1.453125" style="86" customWidth="1"/>
    <col min="3" max="3" width="44.7265625" style="86" customWidth="1"/>
    <col min="4" max="4" width="11.7265625" style="139" customWidth="1"/>
    <col min="5" max="6" width="33.7265625" style="121" customWidth="1"/>
    <col min="7" max="7" width="11.7265625" style="139" customWidth="1"/>
    <col min="8" max="9" width="33.7265625" style="121" customWidth="1"/>
    <col min="10" max="10" width="11.7265625" style="139" customWidth="1"/>
    <col min="11" max="12" width="33.7265625" style="121" customWidth="1"/>
    <col min="13" max="13" width="11.7265625" style="139" customWidth="1"/>
    <col min="14" max="15" width="33.7265625" style="121" customWidth="1"/>
    <col min="16" max="16" width="3.1796875" style="86" customWidth="1"/>
    <col min="17" max="17" width="2.453125" style="86" customWidth="1"/>
    <col min="18" max="18" width="7.453125" style="86" hidden="1" customWidth="1"/>
    <col min="19" max="20" width="7.1796875" style="86" hidden="1" customWidth="1"/>
    <col min="21" max="21" width="7" style="86" hidden="1" customWidth="1"/>
    <col min="22" max="22" width="11.453125" style="86"/>
    <col min="23" max="23" width="13" style="86" customWidth="1"/>
    <col min="24" max="24" width="15.81640625" style="86" customWidth="1"/>
    <col min="25" max="25" width="13" style="86" customWidth="1"/>
    <col min="26" max="27" width="11.453125" style="86" customWidth="1"/>
    <col min="28" max="16384" width="11.453125" style="86"/>
  </cols>
  <sheetData>
    <row r="1" spans="1:21" ht="33" customHeight="1" x14ac:dyDescent="0.3">
      <c r="B1" s="276" t="s">
        <v>124</v>
      </c>
      <c r="C1" s="276"/>
      <c r="D1" s="276"/>
      <c r="E1" s="276"/>
      <c r="F1" s="276"/>
      <c r="G1" s="276"/>
      <c r="H1" s="276"/>
      <c r="I1" s="276"/>
      <c r="J1" s="277"/>
      <c r="K1" s="277"/>
      <c r="L1" s="87"/>
      <c r="M1" s="87"/>
      <c r="N1" s="87"/>
      <c r="O1" s="87"/>
    </row>
    <row r="2" spans="1:21" ht="15.5" x14ac:dyDescent="0.3">
      <c r="B2" s="278" t="s">
        <v>27</v>
      </c>
      <c r="C2" s="278"/>
      <c r="D2" s="232" t="s">
        <v>176</v>
      </c>
      <c r="E2" s="232"/>
      <c r="F2" s="232"/>
      <c r="G2" s="233" t="s">
        <v>177</v>
      </c>
      <c r="H2" s="233"/>
      <c r="I2" s="233"/>
      <c r="J2" s="234" t="s">
        <v>178</v>
      </c>
      <c r="K2" s="234"/>
      <c r="L2" s="234"/>
      <c r="M2" s="293" t="s">
        <v>179</v>
      </c>
      <c r="N2" s="293"/>
      <c r="O2" s="293"/>
      <c r="Q2" s="86">
        <v>1</v>
      </c>
    </row>
    <row r="3" spans="1:21" ht="15" customHeight="1" x14ac:dyDescent="0.3">
      <c r="B3" s="278"/>
      <c r="C3" s="278"/>
      <c r="D3" s="239" t="s">
        <v>34</v>
      </c>
      <c r="E3" s="237" t="s">
        <v>122</v>
      </c>
      <c r="F3" s="237" t="s">
        <v>125</v>
      </c>
      <c r="G3" s="235" t="s">
        <v>34</v>
      </c>
      <c r="H3" s="237" t="s">
        <v>122</v>
      </c>
      <c r="I3" s="237" t="s">
        <v>125</v>
      </c>
      <c r="J3" s="235" t="s">
        <v>34</v>
      </c>
      <c r="K3" s="244" t="s">
        <v>122</v>
      </c>
      <c r="L3" s="238" t="s">
        <v>125</v>
      </c>
      <c r="M3" s="235" t="s">
        <v>34</v>
      </c>
      <c r="N3" s="244" t="s">
        <v>122</v>
      </c>
      <c r="O3" s="238" t="s">
        <v>125</v>
      </c>
      <c r="Q3" s="86">
        <v>2</v>
      </c>
    </row>
    <row r="4" spans="1:21" ht="15.75" customHeight="1" x14ac:dyDescent="0.3">
      <c r="B4" s="278"/>
      <c r="C4" s="278"/>
      <c r="D4" s="240"/>
      <c r="E4" s="238"/>
      <c r="F4" s="238"/>
      <c r="G4" s="236"/>
      <c r="H4" s="238"/>
      <c r="I4" s="238"/>
      <c r="J4" s="236"/>
      <c r="K4" s="245"/>
      <c r="L4" s="255"/>
      <c r="M4" s="236"/>
      <c r="N4" s="245"/>
      <c r="O4" s="255"/>
      <c r="Q4" s="86">
        <v>3</v>
      </c>
    </row>
    <row r="5" spans="1:21" ht="15.5" x14ac:dyDescent="0.3">
      <c r="B5" s="278"/>
      <c r="C5" s="278"/>
      <c r="D5" s="88"/>
      <c r="E5" s="89"/>
      <c r="F5" s="89"/>
      <c r="G5" s="90"/>
      <c r="H5" s="91"/>
      <c r="I5" s="91"/>
      <c r="J5" s="90"/>
      <c r="K5" s="92"/>
      <c r="L5" s="91"/>
      <c r="M5" s="90"/>
      <c r="N5" s="92"/>
      <c r="O5" s="91"/>
      <c r="Q5" s="86">
        <v>4</v>
      </c>
    </row>
    <row r="6" spans="1:21" ht="17.5" x14ac:dyDescent="0.3">
      <c r="A6" s="231"/>
      <c r="B6" s="286"/>
      <c r="C6" s="93" t="s">
        <v>73</v>
      </c>
      <c r="D6" s="94"/>
      <c r="E6" s="94"/>
      <c r="F6" s="94"/>
      <c r="G6" s="94"/>
      <c r="H6" s="94"/>
      <c r="I6" s="94"/>
      <c r="J6" s="94"/>
      <c r="K6" s="94"/>
      <c r="L6" s="95"/>
      <c r="M6" s="94"/>
      <c r="N6" s="94"/>
      <c r="O6" s="95"/>
    </row>
    <row r="7" spans="1:21" ht="40" customHeight="1" x14ac:dyDescent="0.3">
      <c r="A7" s="231"/>
      <c r="B7" s="287"/>
      <c r="C7" s="96" t="s">
        <v>33</v>
      </c>
      <c r="D7" s="26">
        <v>4</v>
      </c>
      <c r="E7" s="60" t="s">
        <v>180</v>
      </c>
      <c r="F7" s="60" t="s">
        <v>181</v>
      </c>
      <c r="G7" s="79">
        <v>4</v>
      </c>
      <c r="H7" s="61" t="s">
        <v>382</v>
      </c>
      <c r="I7" s="61" t="s">
        <v>383</v>
      </c>
      <c r="J7" s="82">
        <v>4</v>
      </c>
      <c r="K7" s="62" t="s">
        <v>550</v>
      </c>
      <c r="L7" s="63" t="s">
        <v>551</v>
      </c>
      <c r="M7" s="84"/>
      <c r="N7" s="64"/>
      <c r="O7" s="65"/>
      <c r="R7" s="86">
        <f>COUNTIF(D7:D10,"1")</f>
        <v>0</v>
      </c>
      <c r="S7" s="86">
        <f>COUNTIF(G7:G10,"1")</f>
        <v>0</v>
      </c>
      <c r="T7" s="86">
        <f>COUNTIF(J7:J10,"1")</f>
        <v>0</v>
      </c>
      <c r="U7" s="86">
        <f>COUNTIF(M7:M10,"1")</f>
        <v>0</v>
      </c>
    </row>
    <row r="8" spans="1:21" ht="40" customHeight="1" x14ac:dyDescent="0.3">
      <c r="A8" s="231"/>
      <c r="B8" s="287"/>
      <c r="C8" s="97" t="s">
        <v>35</v>
      </c>
      <c r="D8" s="26">
        <v>3</v>
      </c>
      <c r="E8" s="60" t="s">
        <v>182</v>
      </c>
      <c r="F8" s="60" t="s">
        <v>183</v>
      </c>
      <c r="G8" s="79">
        <v>3</v>
      </c>
      <c r="H8" s="66" t="s">
        <v>384</v>
      </c>
      <c r="I8" s="61" t="s">
        <v>385</v>
      </c>
      <c r="J8" s="82">
        <v>3</v>
      </c>
      <c r="K8" s="67" t="s">
        <v>384</v>
      </c>
      <c r="L8" s="63" t="s">
        <v>552</v>
      </c>
      <c r="M8" s="84"/>
      <c r="N8" s="68"/>
      <c r="O8" s="65"/>
      <c r="R8" s="86">
        <f>COUNTIF(D7:D10,"2")</f>
        <v>0</v>
      </c>
      <c r="S8" s="86">
        <f>COUNTIF(G7:G10,"2")</f>
        <v>0</v>
      </c>
      <c r="T8" s="86">
        <f>COUNTIF(J7:J10,"2")</f>
        <v>0</v>
      </c>
      <c r="U8" s="86">
        <f>COUNTIF(M7:M10,"2")</f>
        <v>0</v>
      </c>
    </row>
    <row r="9" spans="1:21" ht="40" customHeight="1" x14ac:dyDescent="0.3">
      <c r="A9" s="231"/>
      <c r="B9" s="287"/>
      <c r="C9" s="98" t="s">
        <v>36</v>
      </c>
      <c r="D9" s="26">
        <v>3</v>
      </c>
      <c r="E9" s="60" t="s">
        <v>184</v>
      </c>
      <c r="F9" s="60" t="s">
        <v>186</v>
      </c>
      <c r="G9" s="79">
        <v>3</v>
      </c>
      <c r="H9" s="66" t="s">
        <v>386</v>
      </c>
      <c r="I9" s="61" t="s">
        <v>387</v>
      </c>
      <c r="J9" s="82">
        <v>3</v>
      </c>
      <c r="K9" s="67" t="s">
        <v>386</v>
      </c>
      <c r="L9" s="63" t="s">
        <v>553</v>
      </c>
      <c r="M9" s="84"/>
      <c r="N9" s="68"/>
      <c r="O9" s="65"/>
      <c r="R9" s="86">
        <f>COUNTIF(D7:D10,"3")</f>
        <v>3</v>
      </c>
      <c r="S9" s="86">
        <f>COUNTIF(G7:G10,"3")</f>
        <v>3</v>
      </c>
      <c r="T9" s="86">
        <f>COUNTIF(J7:J10,"3")</f>
        <v>3</v>
      </c>
      <c r="U9" s="86">
        <f>COUNTIF(M7:M10,"3")</f>
        <v>0</v>
      </c>
    </row>
    <row r="10" spans="1:21" ht="40" customHeight="1" x14ac:dyDescent="0.3">
      <c r="A10" s="231"/>
      <c r="B10" s="288"/>
      <c r="C10" s="98" t="s">
        <v>37</v>
      </c>
      <c r="D10" s="26">
        <v>3</v>
      </c>
      <c r="E10" s="60" t="s">
        <v>185</v>
      </c>
      <c r="F10" s="60" t="s">
        <v>187</v>
      </c>
      <c r="G10" s="79">
        <v>3</v>
      </c>
      <c r="H10" s="66" t="s">
        <v>388</v>
      </c>
      <c r="I10" s="61" t="s">
        <v>389</v>
      </c>
      <c r="J10" s="82">
        <v>3</v>
      </c>
      <c r="K10" s="67" t="s">
        <v>388</v>
      </c>
      <c r="L10" s="63" t="s">
        <v>554</v>
      </c>
      <c r="M10" s="84"/>
      <c r="N10" s="68"/>
      <c r="O10" s="65"/>
      <c r="R10" s="86">
        <f>COUNTIF(D7:D10,"4")</f>
        <v>1</v>
      </c>
      <c r="S10" s="86">
        <f>COUNTIF(G7:G10,"4")</f>
        <v>1</v>
      </c>
      <c r="T10" s="86">
        <f>COUNTIF(J7:J10,"4")</f>
        <v>1</v>
      </c>
      <c r="U10" s="86">
        <f>COUNTIF(M7:M10,"4")</f>
        <v>0</v>
      </c>
    </row>
    <row r="11" spans="1:21" ht="6" customHeight="1" x14ac:dyDescent="0.3">
      <c r="B11" s="283"/>
      <c r="C11" s="284"/>
      <c r="D11" s="284"/>
      <c r="E11" s="284"/>
      <c r="F11" s="284"/>
      <c r="G11" s="284"/>
      <c r="H11" s="284"/>
      <c r="I11" s="284"/>
      <c r="J11" s="284"/>
      <c r="K11" s="285"/>
      <c r="L11" s="99"/>
      <c r="M11" s="100"/>
      <c r="N11" s="99"/>
      <c r="O11" s="99"/>
      <c r="Q11" s="86">
        <f>COUNTIF(D7:D10,"1")</f>
        <v>0</v>
      </c>
      <c r="R11" s="86">
        <f>COUNTIF(D7:D10,"1")</f>
        <v>0</v>
      </c>
      <c r="S11" s="86">
        <f>COUNTIF(D7:D10,"3")</f>
        <v>3</v>
      </c>
    </row>
    <row r="12" spans="1:21" ht="17.5" x14ac:dyDescent="0.3">
      <c r="A12" s="231"/>
      <c r="B12" s="252"/>
      <c r="C12" s="101" t="s">
        <v>72</v>
      </c>
      <c r="D12" s="102"/>
      <c r="E12" s="102"/>
      <c r="F12" s="102"/>
      <c r="G12" s="102"/>
      <c r="H12" s="102"/>
      <c r="I12" s="102"/>
      <c r="J12" s="102"/>
      <c r="K12" s="103"/>
      <c r="L12" s="104"/>
      <c r="M12" s="102"/>
      <c r="N12" s="103"/>
      <c r="O12" s="104"/>
    </row>
    <row r="13" spans="1:21" ht="40" customHeight="1" x14ac:dyDescent="0.3">
      <c r="A13" s="231"/>
      <c r="B13" s="253"/>
      <c r="C13" s="105" t="s">
        <v>38</v>
      </c>
      <c r="D13" s="27">
        <v>4</v>
      </c>
      <c r="E13" s="60" t="s">
        <v>188</v>
      </c>
      <c r="F13" s="69" t="s">
        <v>189</v>
      </c>
      <c r="G13" s="80">
        <v>4</v>
      </c>
      <c r="H13" s="61" t="s">
        <v>390</v>
      </c>
      <c r="I13" s="61" t="s">
        <v>391</v>
      </c>
      <c r="J13" s="83">
        <v>4</v>
      </c>
      <c r="K13" s="70" t="s">
        <v>390</v>
      </c>
      <c r="L13" s="71" t="s">
        <v>555</v>
      </c>
      <c r="M13" s="85"/>
      <c r="N13" s="72"/>
      <c r="O13" s="73"/>
      <c r="R13" s="86">
        <f>COUNTIF(D13:D17,"1")</f>
        <v>0</v>
      </c>
      <c r="S13" s="86">
        <f>COUNTIF(G13:G17,"1")</f>
        <v>0</v>
      </c>
      <c r="T13" s="86">
        <f>COUNTIF(J13:J17,"1")</f>
        <v>0</v>
      </c>
      <c r="U13" s="86">
        <f>COUNTIF(M13:M17,"1")</f>
        <v>0</v>
      </c>
    </row>
    <row r="14" spans="1:21" ht="40" customHeight="1" x14ac:dyDescent="0.3">
      <c r="A14" s="231"/>
      <c r="B14" s="253"/>
      <c r="C14" s="97" t="s">
        <v>39</v>
      </c>
      <c r="D14" s="27">
        <v>3</v>
      </c>
      <c r="E14" s="74" t="s">
        <v>190</v>
      </c>
      <c r="F14" s="69" t="s">
        <v>191</v>
      </c>
      <c r="G14" s="80">
        <v>3</v>
      </c>
      <c r="H14" s="66" t="s">
        <v>392</v>
      </c>
      <c r="I14" s="61" t="s">
        <v>393</v>
      </c>
      <c r="J14" s="83">
        <v>3</v>
      </c>
      <c r="K14" s="71" t="s">
        <v>392</v>
      </c>
      <c r="L14" s="71" t="s">
        <v>393</v>
      </c>
      <c r="M14" s="85"/>
      <c r="N14" s="73"/>
      <c r="O14" s="73"/>
      <c r="R14" s="86">
        <f>COUNTIF(D13:D17,"2")</f>
        <v>0</v>
      </c>
      <c r="S14" s="86">
        <f>COUNTIF(G13:G17,"2")</f>
        <v>0</v>
      </c>
      <c r="T14" s="86">
        <f>COUNTIF(J13:J17,"2")</f>
        <v>0</v>
      </c>
      <c r="U14" s="86">
        <f>COUNTIF(M13:M17,"2")</f>
        <v>0</v>
      </c>
    </row>
    <row r="15" spans="1:21" ht="40" customHeight="1" x14ac:dyDescent="0.3">
      <c r="A15" s="231"/>
      <c r="B15" s="253"/>
      <c r="C15" s="97" t="s">
        <v>40</v>
      </c>
      <c r="D15" s="27">
        <v>4</v>
      </c>
      <c r="E15" s="74" t="s">
        <v>192</v>
      </c>
      <c r="F15" s="69" t="s">
        <v>193</v>
      </c>
      <c r="G15" s="80">
        <v>3</v>
      </c>
      <c r="H15" s="66" t="s">
        <v>394</v>
      </c>
      <c r="I15" s="61" t="s">
        <v>395</v>
      </c>
      <c r="J15" s="83">
        <v>4</v>
      </c>
      <c r="K15" s="71" t="s">
        <v>556</v>
      </c>
      <c r="L15" s="71" t="s">
        <v>557</v>
      </c>
      <c r="M15" s="85"/>
      <c r="N15" s="73"/>
      <c r="O15" s="73"/>
      <c r="R15" s="86">
        <f>COUNTIF(D13:D17,"3")</f>
        <v>3</v>
      </c>
      <c r="S15" s="86">
        <f>COUNTIF(G13:G17,"3")</f>
        <v>4</v>
      </c>
      <c r="T15" s="86">
        <f>COUNTIF(J13:J17,"3")</f>
        <v>3</v>
      </c>
      <c r="U15" s="86">
        <f>COUNTIF(M13:M17,"3")</f>
        <v>0</v>
      </c>
    </row>
    <row r="16" spans="1:21" ht="40" customHeight="1" x14ac:dyDescent="0.3">
      <c r="A16" s="231"/>
      <c r="B16" s="253"/>
      <c r="C16" s="98" t="s">
        <v>41</v>
      </c>
      <c r="D16" s="27">
        <v>3</v>
      </c>
      <c r="E16" s="74" t="s">
        <v>194</v>
      </c>
      <c r="F16" s="69" t="s">
        <v>195</v>
      </c>
      <c r="G16" s="80">
        <v>3</v>
      </c>
      <c r="H16" s="66" t="s">
        <v>396</v>
      </c>
      <c r="I16" s="61" t="s">
        <v>397</v>
      </c>
      <c r="J16" s="83">
        <v>3</v>
      </c>
      <c r="K16" s="71" t="s">
        <v>396</v>
      </c>
      <c r="L16" s="71" t="s">
        <v>397</v>
      </c>
      <c r="M16" s="85"/>
      <c r="N16" s="73"/>
      <c r="O16" s="73"/>
      <c r="R16" s="86">
        <f>COUNTIF(D13:D17,"4")</f>
        <v>2</v>
      </c>
      <c r="S16" s="86">
        <f>COUNTIF(G13:G17,"4")</f>
        <v>1</v>
      </c>
      <c r="T16" s="86">
        <f>COUNTIF(J13:J17,"4")</f>
        <v>2</v>
      </c>
      <c r="U16" s="86">
        <f>COUNTIF(M13:M17,"4")</f>
        <v>0</v>
      </c>
    </row>
    <row r="17" spans="1:21" ht="40" customHeight="1" x14ac:dyDescent="0.3">
      <c r="A17" s="231"/>
      <c r="B17" s="254"/>
      <c r="C17" s="97" t="s">
        <v>42</v>
      </c>
      <c r="D17" s="27">
        <v>3</v>
      </c>
      <c r="E17" s="74" t="s">
        <v>196</v>
      </c>
      <c r="F17" s="69" t="s">
        <v>197</v>
      </c>
      <c r="G17" s="80">
        <v>3</v>
      </c>
      <c r="H17" s="66" t="s">
        <v>398</v>
      </c>
      <c r="I17" s="61" t="s">
        <v>399</v>
      </c>
      <c r="J17" s="83">
        <v>3</v>
      </c>
      <c r="K17" s="71" t="s">
        <v>398</v>
      </c>
      <c r="L17" s="71" t="s">
        <v>399</v>
      </c>
      <c r="M17" s="85"/>
      <c r="N17" s="73"/>
      <c r="O17" s="73"/>
    </row>
    <row r="18" spans="1:21" ht="7.5" customHeight="1" x14ac:dyDescent="0.3">
      <c r="B18" s="241"/>
      <c r="C18" s="242"/>
      <c r="D18" s="242"/>
      <c r="E18" s="242"/>
      <c r="F18" s="242"/>
      <c r="G18" s="242"/>
      <c r="H18" s="242"/>
      <c r="I18" s="242"/>
      <c r="J18" s="242"/>
      <c r="K18" s="243"/>
      <c r="L18" s="99"/>
      <c r="M18" s="100"/>
      <c r="N18" s="99"/>
      <c r="O18" s="99"/>
    </row>
    <row r="19" spans="1:21" ht="17.5" x14ac:dyDescent="0.3">
      <c r="A19" s="231"/>
      <c r="B19" s="252"/>
      <c r="C19" s="101" t="s">
        <v>43</v>
      </c>
      <c r="D19" s="102"/>
      <c r="E19" s="102"/>
      <c r="F19" s="102"/>
      <c r="G19" s="102"/>
      <c r="H19" s="102"/>
      <c r="I19" s="102"/>
      <c r="J19" s="102"/>
      <c r="K19" s="103"/>
      <c r="L19" s="104"/>
      <c r="M19" s="102"/>
      <c r="N19" s="103"/>
      <c r="O19" s="104"/>
    </row>
    <row r="20" spans="1:21" ht="40" customHeight="1" x14ac:dyDescent="0.3">
      <c r="A20" s="231"/>
      <c r="B20" s="289"/>
      <c r="C20" s="106" t="s">
        <v>44</v>
      </c>
      <c r="D20" s="27">
        <v>3</v>
      </c>
      <c r="E20" s="60" t="s">
        <v>198</v>
      </c>
      <c r="F20" s="60" t="s">
        <v>199</v>
      </c>
      <c r="G20" s="80">
        <v>3</v>
      </c>
      <c r="H20" s="61" t="s">
        <v>400</v>
      </c>
      <c r="I20" s="61" t="s">
        <v>401</v>
      </c>
      <c r="J20" s="83">
        <v>3</v>
      </c>
      <c r="K20" s="75" t="s">
        <v>558</v>
      </c>
      <c r="L20" s="76" t="s">
        <v>401</v>
      </c>
      <c r="M20" s="85"/>
      <c r="N20" s="77"/>
      <c r="O20" s="78"/>
      <c r="R20" s="86">
        <f>COUNTIF(D20:D27,"1")</f>
        <v>0</v>
      </c>
      <c r="S20" s="86">
        <f>COUNTIF(G20:G27,"1")</f>
        <v>0</v>
      </c>
      <c r="T20" s="86">
        <f>COUNTIF(J20:J27,"1")</f>
        <v>0</v>
      </c>
      <c r="U20" s="86">
        <f>COUNTIF(M20:M27,"1")</f>
        <v>0</v>
      </c>
    </row>
    <row r="21" spans="1:21" ht="40" customHeight="1" x14ac:dyDescent="0.3">
      <c r="A21" s="231"/>
      <c r="B21" s="289"/>
      <c r="C21" s="107" t="s">
        <v>45</v>
      </c>
      <c r="D21" s="27">
        <v>4</v>
      </c>
      <c r="E21" s="74" t="s">
        <v>200</v>
      </c>
      <c r="F21" s="60" t="s">
        <v>199</v>
      </c>
      <c r="G21" s="80">
        <v>4</v>
      </c>
      <c r="H21" s="66" t="s">
        <v>402</v>
      </c>
      <c r="I21" s="61" t="s">
        <v>403</v>
      </c>
      <c r="J21" s="83">
        <v>4</v>
      </c>
      <c r="K21" s="76" t="s">
        <v>402</v>
      </c>
      <c r="L21" s="76" t="s">
        <v>403</v>
      </c>
      <c r="M21" s="85"/>
      <c r="N21" s="78"/>
      <c r="O21" s="78"/>
      <c r="R21" s="86">
        <f>COUNTIF(D20:D27,"2")</f>
        <v>0</v>
      </c>
      <c r="S21" s="86">
        <f>COUNTIF(G20:G27,"2")</f>
        <v>0</v>
      </c>
      <c r="T21" s="86">
        <f>COUNTIF(J20:J27,"2")</f>
        <v>0</v>
      </c>
      <c r="U21" s="86">
        <f>COUNTIF(M20:M27,"2")</f>
        <v>0</v>
      </c>
    </row>
    <row r="22" spans="1:21" ht="40" customHeight="1" x14ac:dyDescent="0.3">
      <c r="A22" s="231"/>
      <c r="B22" s="289"/>
      <c r="C22" s="107" t="s">
        <v>46</v>
      </c>
      <c r="D22" s="27">
        <v>3</v>
      </c>
      <c r="E22" s="74" t="s">
        <v>201</v>
      </c>
      <c r="F22" s="60" t="s">
        <v>204</v>
      </c>
      <c r="G22" s="80">
        <v>3</v>
      </c>
      <c r="H22" s="66" t="s">
        <v>404</v>
      </c>
      <c r="I22" s="61" t="s">
        <v>405</v>
      </c>
      <c r="J22" s="83">
        <v>3</v>
      </c>
      <c r="K22" s="76" t="s">
        <v>404</v>
      </c>
      <c r="L22" s="76" t="s">
        <v>405</v>
      </c>
      <c r="M22" s="85"/>
      <c r="N22" s="78"/>
      <c r="O22" s="78"/>
      <c r="R22" s="86">
        <f>COUNTIF(D20:D27,"3")</f>
        <v>7</v>
      </c>
      <c r="S22" s="86">
        <f>COUNTIF(G20:G27,"3")</f>
        <v>7</v>
      </c>
      <c r="T22" s="86">
        <f>COUNTIF(J20:J27,"3")</f>
        <v>7</v>
      </c>
      <c r="U22" s="86">
        <f>COUNTIF(M20:M27,"3")</f>
        <v>0</v>
      </c>
    </row>
    <row r="23" spans="1:21" ht="40" customHeight="1" x14ac:dyDescent="0.3">
      <c r="A23" s="231"/>
      <c r="B23" s="289"/>
      <c r="C23" s="107" t="s">
        <v>47</v>
      </c>
      <c r="D23" s="27">
        <v>3</v>
      </c>
      <c r="E23" s="74" t="s">
        <v>202</v>
      </c>
      <c r="F23" s="60" t="s">
        <v>203</v>
      </c>
      <c r="G23" s="80">
        <v>3</v>
      </c>
      <c r="H23" s="66" t="s">
        <v>406</v>
      </c>
      <c r="I23" s="61" t="s">
        <v>407</v>
      </c>
      <c r="J23" s="83">
        <v>3</v>
      </c>
      <c r="K23" s="76" t="s">
        <v>406</v>
      </c>
      <c r="L23" s="76" t="s">
        <v>407</v>
      </c>
      <c r="M23" s="85"/>
      <c r="N23" s="78"/>
      <c r="O23" s="78"/>
      <c r="R23" s="86">
        <f>COUNTIF(D20:D27,"4")</f>
        <v>1</v>
      </c>
      <c r="S23" s="86">
        <f>COUNTIF(G20:G27,"4")</f>
        <v>1</v>
      </c>
      <c r="T23" s="86">
        <f>COUNTIF(J20:J27,"4")</f>
        <v>1</v>
      </c>
      <c r="U23" s="86">
        <f>COUNTIF(M20:M27,"4")</f>
        <v>0</v>
      </c>
    </row>
    <row r="24" spans="1:21" ht="40" customHeight="1" x14ac:dyDescent="0.3">
      <c r="A24" s="231"/>
      <c r="B24" s="289"/>
      <c r="C24" s="107" t="s">
        <v>48</v>
      </c>
      <c r="D24" s="27">
        <v>3</v>
      </c>
      <c r="E24" s="74" t="s">
        <v>205</v>
      </c>
      <c r="F24" s="60" t="s">
        <v>209</v>
      </c>
      <c r="G24" s="80">
        <v>3</v>
      </c>
      <c r="H24" s="66" t="s">
        <v>408</v>
      </c>
      <c r="I24" s="61" t="s">
        <v>409</v>
      </c>
      <c r="J24" s="83">
        <v>3</v>
      </c>
      <c r="K24" s="76" t="s">
        <v>408</v>
      </c>
      <c r="L24" s="76" t="s">
        <v>409</v>
      </c>
      <c r="M24" s="85"/>
      <c r="N24" s="78"/>
      <c r="O24" s="78"/>
    </row>
    <row r="25" spans="1:21" ht="40" customHeight="1" x14ac:dyDescent="0.3">
      <c r="A25" s="231"/>
      <c r="B25" s="289"/>
      <c r="C25" s="107" t="s">
        <v>49</v>
      </c>
      <c r="D25" s="27">
        <v>3</v>
      </c>
      <c r="E25" s="74" t="s">
        <v>206</v>
      </c>
      <c r="F25" s="60" t="s">
        <v>210</v>
      </c>
      <c r="G25" s="80">
        <v>3</v>
      </c>
      <c r="H25" s="66" t="s">
        <v>410</v>
      </c>
      <c r="I25" s="61" t="s">
        <v>411</v>
      </c>
      <c r="J25" s="83">
        <v>3</v>
      </c>
      <c r="K25" s="76" t="s">
        <v>410</v>
      </c>
      <c r="L25" s="76" t="s">
        <v>411</v>
      </c>
      <c r="M25" s="85"/>
      <c r="N25" s="78"/>
      <c r="O25" s="78"/>
    </row>
    <row r="26" spans="1:21" ht="40" customHeight="1" x14ac:dyDescent="0.3">
      <c r="A26" s="231"/>
      <c r="B26" s="289"/>
      <c r="C26" s="107" t="s">
        <v>50</v>
      </c>
      <c r="D26" s="27">
        <v>3</v>
      </c>
      <c r="E26" s="74" t="s">
        <v>207</v>
      </c>
      <c r="F26" s="60" t="s">
        <v>211</v>
      </c>
      <c r="G26" s="80">
        <v>3</v>
      </c>
      <c r="H26" s="66" t="s">
        <v>412</v>
      </c>
      <c r="I26" s="61" t="s">
        <v>413</v>
      </c>
      <c r="J26" s="83">
        <v>3</v>
      </c>
      <c r="K26" s="76" t="s">
        <v>412</v>
      </c>
      <c r="L26" s="76" t="s">
        <v>413</v>
      </c>
      <c r="M26" s="85"/>
      <c r="N26" s="78"/>
      <c r="O26" s="78"/>
    </row>
    <row r="27" spans="1:21" ht="40" customHeight="1" x14ac:dyDescent="0.3">
      <c r="A27" s="231"/>
      <c r="B27" s="290"/>
      <c r="C27" s="107" t="s">
        <v>51</v>
      </c>
      <c r="D27" s="27">
        <v>3</v>
      </c>
      <c r="E27" s="74" t="s">
        <v>208</v>
      </c>
      <c r="F27" s="60" t="s">
        <v>211</v>
      </c>
      <c r="G27" s="80">
        <v>3</v>
      </c>
      <c r="H27" s="66" t="s">
        <v>414</v>
      </c>
      <c r="I27" s="61" t="s">
        <v>415</v>
      </c>
      <c r="J27" s="83">
        <v>3</v>
      </c>
      <c r="K27" s="76" t="s">
        <v>414</v>
      </c>
      <c r="L27" s="76" t="s">
        <v>415</v>
      </c>
      <c r="M27" s="85"/>
      <c r="N27" s="78"/>
      <c r="O27" s="78"/>
    </row>
    <row r="28" spans="1:21" ht="7.5" customHeight="1" x14ac:dyDescent="0.3">
      <c r="B28" s="268"/>
      <c r="C28" s="269"/>
      <c r="D28" s="269"/>
      <c r="E28" s="269"/>
      <c r="F28" s="269"/>
      <c r="G28" s="269"/>
      <c r="H28" s="269"/>
      <c r="I28" s="269"/>
      <c r="J28" s="269"/>
      <c r="K28" s="291"/>
      <c r="L28" s="99"/>
      <c r="M28" s="100"/>
      <c r="N28" s="99"/>
      <c r="O28" s="99"/>
    </row>
    <row r="29" spans="1:21" ht="17.5" x14ac:dyDescent="0.3">
      <c r="A29" s="231"/>
      <c r="B29" s="252"/>
      <c r="C29" s="101" t="s">
        <v>52</v>
      </c>
      <c r="D29" s="102"/>
      <c r="E29" s="102"/>
      <c r="F29" s="102"/>
      <c r="G29" s="102"/>
      <c r="H29" s="102"/>
      <c r="I29" s="102"/>
      <c r="J29" s="102"/>
      <c r="K29" s="103"/>
      <c r="L29" s="104"/>
      <c r="M29" s="102"/>
      <c r="N29" s="103"/>
      <c r="O29" s="104"/>
    </row>
    <row r="30" spans="1:21" ht="40" customHeight="1" x14ac:dyDescent="0.3">
      <c r="A30" s="231"/>
      <c r="B30" s="253"/>
      <c r="C30" s="105" t="s">
        <v>53</v>
      </c>
      <c r="D30" s="27">
        <v>3</v>
      </c>
      <c r="E30" s="60" t="s">
        <v>212</v>
      </c>
      <c r="F30" s="60" t="s">
        <v>216</v>
      </c>
      <c r="G30" s="80">
        <v>3</v>
      </c>
      <c r="H30" s="61" t="s">
        <v>416</v>
      </c>
      <c r="I30" s="61" t="s">
        <v>417</v>
      </c>
      <c r="J30" s="83">
        <v>4</v>
      </c>
      <c r="K30" s="75" t="s">
        <v>559</v>
      </c>
      <c r="L30" s="76" t="s">
        <v>560</v>
      </c>
      <c r="M30" s="85"/>
      <c r="N30" s="77"/>
      <c r="O30" s="78"/>
      <c r="R30" s="86">
        <f>COUNTIF(D30:D33,"1")</f>
        <v>0</v>
      </c>
      <c r="S30" s="86">
        <f>COUNTIF(G30:G33,"1")</f>
        <v>0</v>
      </c>
      <c r="T30" s="86">
        <f>COUNTIF(J30:J33,"1")</f>
        <v>0</v>
      </c>
      <c r="U30" s="86">
        <f>COUNTIF(M30:M33,"1")</f>
        <v>0</v>
      </c>
    </row>
    <row r="31" spans="1:21" ht="40" customHeight="1" x14ac:dyDescent="0.3">
      <c r="A31" s="231"/>
      <c r="B31" s="253"/>
      <c r="C31" s="97" t="s">
        <v>54</v>
      </c>
      <c r="D31" s="27">
        <v>3</v>
      </c>
      <c r="E31" s="74" t="s">
        <v>213</v>
      </c>
      <c r="F31" s="60" t="s">
        <v>217</v>
      </c>
      <c r="G31" s="80">
        <v>3</v>
      </c>
      <c r="H31" s="66" t="s">
        <v>418</v>
      </c>
      <c r="I31" s="61" t="s">
        <v>419</v>
      </c>
      <c r="J31" s="83">
        <v>4</v>
      </c>
      <c r="K31" s="76" t="s">
        <v>561</v>
      </c>
      <c r="L31" s="76" t="s">
        <v>562</v>
      </c>
      <c r="M31" s="85"/>
      <c r="N31" s="78"/>
      <c r="O31" s="78"/>
      <c r="R31" s="86">
        <f>COUNTIF(D30:D33,"2")</f>
        <v>0</v>
      </c>
      <c r="S31" s="86">
        <f>COUNTIF(G30:G33,"2")</f>
        <v>0</v>
      </c>
      <c r="T31" s="86">
        <f>COUNTIF(J30:J33,"2")</f>
        <v>0</v>
      </c>
      <c r="U31" s="86">
        <f>COUNTIF(M30:M33,"2")</f>
        <v>0</v>
      </c>
    </row>
    <row r="32" spans="1:21" ht="40" customHeight="1" x14ac:dyDescent="0.3">
      <c r="A32" s="231"/>
      <c r="B32" s="253"/>
      <c r="C32" s="97" t="s">
        <v>55</v>
      </c>
      <c r="D32" s="27">
        <v>3</v>
      </c>
      <c r="E32" s="74" t="s">
        <v>214</v>
      </c>
      <c r="F32" s="60" t="s">
        <v>218</v>
      </c>
      <c r="G32" s="80">
        <v>3</v>
      </c>
      <c r="H32" s="66" t="s">
        <v>420</v>
      </c>
      <c r="I32" s="61" t="s">
        <v>421</v>
      </c>
      <c r="J32" s="83">
        <v>3</v>
      </c>
      <c r="K32" s="76" t="s">
        <v>420</v>
      </c>
      <c r="L32" s="76" t="s">
        <v>421</v>
      </c>
      <c r="M32" s="85"/>
      <c r="N32" s="78"/>
      <c r="O32" s="78"/>
      <c r="R32" s="86">
        <f>COUNTIF(D30:D33,"3")</f>
        <v>4</v>
      </c>
      <c r="S32" s="86">
        <f>COUNTIF(G30:G33,"3")</f>
        <v>4</v>
      </c>
      <c r="T32" s="86">
        <f>COUNTIF(J30:J33,"31")</f>
        <v>0</v>
      </c>
      <c r="U32" s="86">
        <f>COUNTIF(M30:M33,"3")</f>
        <v>0</v>
      </c>
    </row>
    <row r="33" spans="1:21" ht="40" customHeight="1" x14ac:dyDescent="0.3">
      <c r="A33" s="231"/>
      <c r="B33" s="254"/>
      <c r="C33" s="97" t="s">
        <v>56</v>
      </c>
      <c r="D33" s="27">
        <v>3</v>
      </c>
      <c r="E33" s="74" t="s">
        <v>215</v>
      </c>
      <c r="F33" s="60" t="s">
        <v>219</v>
      </c>
      <c r="G33" s="80">
        <v>3</v>
      </c>
      <c r="H33" s="66" t="s">
        <v>422</v>
      </c>
      <c r="I33" s="61" t="s">
        <v>423</v>
      </c>
      <c r="J33" s="83">
        <v>3</v>
      </c>
      <c r="K33" s="76" t="s">
        <v>422</v>
      </c>
      <c r="L33" s="76" t="s">
        <v>423</v>
      </c>
      <c r="M33" s="85"/>
      <c r="N33" s="78"/>
      <c r="O33" s="78"/>
      <c r="R33" s="86">
        <f>COUNTIF(D30:D33,"4")</f>
        <v>0</v>
      </c>
      <c r="S33" s="86">
        <f>COUNTIF(G30:G33,"4")</f>
        <v>0</v>
      </c>
      <c r="T33" s="86">
        <f>COUNTIF(J30:J33,"4")</f>
        <v>2</v>
      </c>
      <c r="U33" s="86">
        <f>COUNTIF(M30:M33,"4")</f>
        <v>0</v>
      </c>
    </row>
    <row r="34" spans="1:21" ht="9" customHeight="1" x14ac:dyDescent="0.3">
      <c r="B34" s="241"/>
      <c r="C34" s="242"/>
      <c r="D34" s="242"/>
      <c r="E34" s="242"/>
      <c r="F34" s="242"/>
      <c r="G34" s="242"/>
      <c r="H34" s="242"/>
      <c r="I34" s="242"/>
      <c r="J34" s="242"/>
      <c r="K34" s="243"/>
      <c r="L34" s="99"/>
      <c r="M34" s="100"/>
      <c r="N34" s="99"/>
      <c r="O34" s="99"/>
    </row>
    <row r="35" spans="1:21" ht="17.5" x14ac:dyDescent="0.3">
      <c r="A35" s="231"/>
      <c r="B35" s="252"/>
      <c r="C35" s="108" t="s">
        <v>57</v>
      </c>
      <c r="D35" s="292"/>
      <c r="E35" s="292"/>
      <c r="F35" s="292"/>
      <c r="G35" s="292"/>
      <c r="H35" s="292"/>
      <c r="I35" s="292"/>
      <c r="J35" s="292"/>
      <c r="K35" s="292"/>
      <c r="L35" s="109"/>
      <c r="M35" s="110"/>
      <c r="N35" s="110"/>
      <c r="O35" s="109"/>
    </row>
    <row r="36" spans="1:21" ht="40" customHeight="1" x14ac:dyDescent="0.3">
      <c r="A36" s="231"/>
      <c r="B36" s="253"/>
      <c r="C36" s="105" t="s">
        <v>58</v>
      </c>
      <c r="D36" s="27">
        <v>3</v>
      </c>
      <c r="E36" s="60" t="s">
        <v>224</v>
      </c>
      <c r="F36" s="60" t="s">
        <v>220</v>
      </c>
      <c r="G36" s="80">
        <v>3</v>
      </c>
      <c r="H36" s="61" t="s">
        <v>424</v>
      </c>
      <c r="I36" s="61" t="s">
        <v>425</v>
      </c>
      <c r="J36" s="83">
        <v>3</v>
      </c>
      <c r="K36" s="75" t="s">
        <v>424</v>
      </c>
      <c r="L36" s="76" t="s">
        <v>425</v>
      </c>
      <c r="M36" s="85"/>
      <c r="N36" s="77"/>
      <c r="O36" s="78"/>
      <c r="R36" s="86">
        <f>COUNTIF(D36:D44,"1")</f>
        <v>0</v>
      </c>
      <c r="S36" s="86">
        <f>COUNTIF(G36:G44,"1")</f>
        <v>1</v>
      </c>
      <c r="T36" s="86">
        <f>COUNTIF(J36:J44,"1")</f>
        <v>0</v>
      </c>
      <c r="U36" s="86">
        <f>COUNTIF(M36:M44,"1")</f>
        <v>0</v>
      </c>
    </row>
    <row r="37" spans="1:21" ht="40" customHeight="1" x14ac:dyDescent="0.3">
      <c r="A37" s="231"/>
      <c r="B37" s="253"/>
      <c r="C37" s="97" t="s">
        <v>59</v>
      </c>
      <c r="D37" s="27">
        <v>2</v>
      </c>
      <c r="E37" s="74" t="s">
        <v>221</v>
      </c>
      <c r="F37" s="60" t="s">
        <v>222</v>
      </c>
      <c r="G37" s="80">
        <v>1</v>
      </c>
      <c r="H37" s="66" t="s">
        <v>426</v>
      </c>
      <c r="I37" s="61" t="s">
        <v>427</v>
      </c>
      <c r="J37" s="83">
        <v>2</v>
      </c>
      <c r="K37" s="76" t="s">
        <v>563</v>
      </c>
      <c r="L37" s="76" t="s">
        <v>564</v>
      </c>
      <c r="M37" s="85"/>
      <c r="N37" s="78"/>
      <c r="O37" s="78"/>
      <c r="R37" s="86">
        <f>COUNTIF(D36:D44,"2")</f>
        <v>2</v>
      </c>
      <c r="S37" s="86">
        <f>COUNTIF(G36:G44,"2")</f>
        <v>0</v>
      </c>
      <c r="T37" s="86">
        <f>COUNTIF(J36:J44,"2")</f>
        <v>1</v>
      </c>
      <c r="U37" s="86">
        <f>COUNTIF(M36:M44,"2")</f>
        <v>0</v>
      </c>
    </row>
    <row r="38" spans="1:21" ht="40" customHeight="1" x14ac:dyDescent="0.3">
      <c r="A38" s="231"/>
      <c r="B38" s="253"/>
      <c r="C38" s="97" t="s">
        <v>60</v>
      </c>
      <c r="D38" s="27">
        <v>2</v>
      </c>
      <c r="E38" s="74" t="s">
        <v>223</v>
      </c>
      <c r="F38" s="60" t="s">
        <v>225</v>
      </c>
      <c r="G38" s="80">
        <v>3</v>
      </c>
      <c r="H38" s="66" t="s">
        <v>428</v>
      </c>
      <c r="I38" s="61" t="s">
        <v>429</v>
      </c>
      <c r="J38" s="83">
        <v>3</v>
      </c>
      <c r="K38" s="76" t="s">
        <v>428</v>
      </c>
      <c r="L38" s="76" t="s">
        <v>429</v>
      </c>
      <c r="M38" s="85"/>
      <c r="N38" s="78"/>
      <c r="O38" s="78"/>
      <c r="R38" s="86">
        <f>COUNTIF(D36:D44,"3")</f>
        <v>7</v>
      </c>
      <c r="S38" s="86">
        <f>COUNTIF(G36:G44,"3")</f>
        <v>8</v>
      </c>
      <c r="T38" s="86">
        <f>COUNTIF(J36:J44,"3")</f>
        <v>7</v>
      </c>
      <c r="U38" s="86">
        <f>COUNTIF(M36:M44,"3")</f>
        <v>0</v>
      </c>
    </row>
    <row r="39" spans="1:21" ht="40" customHeight="1" x14ac:dyDescent="0.3">
      <c r="A39" s="231"/>
      <c r="B39" s="253"/>
      <c r="C39" s="97" t="s">
        <v>61</v>
      </c>
      <c r="D39" s="27">
        <v>3</v>
      </c>
      <c r="E39" s="74" t="s">
        <v>226</v>
      </c>
      <c r="F39" s="60" t="s">
        <v>227</v>
      </c>
      <c r="G39" s="80">
        <v>3</v>
      </c>
      <c r="H39" s="66" t="s">
        <v>430</v>
      </c>
      <c r="I39" s="61" t="s">
        <v>431</v>
      </c>
      <c r="J39" s="83">
        <v>3</v>
      </c>
      <c r="K39" s="76" t="s">
        <v>430</v>
      </c>
      <c r="L39" s="76" t="s">
        <v>431</v>
      </c>
      <c r="M39" s="85"/>
      <c r="N39" s="78"/>
      <c r="O39" s="78"/>
      <c r="R39" s="86">
        <f>COUNTIF(D36:D44,"4")</f>
        <v>0</v>
      </c>
      <c r="S39" s="86">
        <f>COUNTIF(G36:G44,"4")</f>
        <v>0</v>
      </c>
      <c r="T39" s="86">
        <f>COUNTIF(J36:J44,"4")</f>
        <v>1</v>
      </c>
      <c r="U39" s="86">
        <f>COUNTIF(M36:M44,"4")</f>
        <v>0</v>
      </c>
    </row>
    <row r="40" spans="1:21" ht="40" customHeight="1" x14ac:dyDescent="0.3">
      <c r="A40" s="231"/>
      <c r="B40" s="253"/>
      <c r="C40" s="97" t="s">
        <v>62</v>
      </c>
      <c r="D40" s="27">
        <v>3</v>
      </c>
      <c r="E40" s="74" t="s">
        <v>228</v>
      </c>
      <c r="F40" s="60" t="s">
        <v>229</v>
      </c>
      <c r="G40" s="80">
        <v>3</v>
      </c>
      <c r="H40" s="66" t="s">
        <v>432</v>
      </c>
      <c r="I40" s="61" t="s">
        <v>433</v>
      </c>
      <c r="J40" s="83">
        <v>4</v>
      </c>
      <c r="K40" s="76" t="s">
        <v>565</v>
      </c>
      <c r="L40" s="76" t="s">
        <v>435</v>
      </c>
      <c r="M40" s="85"/>
      <c r="N40" s="78"/>
      <c r="O40" s="78"/>
    </row>
    <row r="41" spans="1:21" ht="40" customHeight="1" x14ac:dyDescent="0.3">
      <c r="A41" s="231"/>
      <c r="B41" s="253"/>
      <c r="C41" s="97" t="s">
        <v>63</v>
      </c>
      <c r="D41" s="27">
        <v>3</v>
      </c>
      <c r="E41" s="74" t="s">
        <v>230</v>
      </c>
      <c r="F41" s="60" t="s">
        <v>231</v>
      </c>
      <c r="G41" s="80">
        <v>3</v>
      </c>
      <c r="H41" s="66" t="s">
        <v>434</v>
      </c>
      <c r="I41" s="61" t="s">
        <v>435</v>
      </c>
      <c r="J41" s="83">
        <v>3</v>
      </c>
      <c r="K41" s="76" t="s">
        <v>434</v>
      </c>
      <c r="L41" s="76" t="s">
        <v>435</v>
      </c>
      <c r="M41" s="85"/>
      <c r="N41" s="78"/>
      <c r="O41" s="78"/>
    </row>
    <row r="42" spans="1:21" ht="40" customHeight="1" x14ac:dyDescent="0.3">
      <c r="A42" s="231"/>
      <c r="B42" s="253"/>
      <c r="C42" s="97" t="s">
        <v>64</v>
      </c>
      <c r="D42" s="27">
        <v>3</v>
      </c>
      <c r="E42" s="74" t="s">
        <v>436</v>
      </c>
      <c r="F42" s="60" t="s">
        <v>233</v>
      </c>
      <c r="G42" s="80">
        <v>3</v>
      </c>
      <c r="H42" s="66" t="s">
        <v>232</v>
      </c>
      <c r="I42" s="61" t="s">
        <v>437</v>
      </c>
      <c r="J42" s="83">
        <v>3</v>
      </c>
      <c r="K42" s="76" t="s">
        <v>232</v>
      </c>
      <c r="L42" s="76" t="s">
        <v>437</v>
      </c>
      <c r="M42" s="85"/>
      <c r="N42" s="78"/>
      <c r="O42" s="78"/>
    </row>
    <row r="43" spans="1:21" ht="40" customHeight="1" x14ac:dyDescent="0.3">
      <c r="A43" s="231"/>
      <c r="B43" s="253"/>
      <c r="C43" s="97" t="s">
        <v>65</v>
      </c>
      <c r="D43" s="27">
        <v>3</v>
      </c>
      <c r="E43" s="74" t="s">
        <v>234</v>
      </c>
      <c r="F43" s="60" t="s">
        <v>235</v>
      </c>
      <c r="G43" s="80">
        <v>3</v>
      </c>
      <c r="H43" s="66" t="s">
        <v>438</v>
      </c>
      <c r="I43" s="61" t="s">
        <v>439</v>
      </c>
      <c r="J43" s="83">
        <v>3</v>
      </c>
      <c r="K43" s="76" t="s">
        <v>438</v>
      </c>
      <c r="L43" s="76" t="s">
        <v>439</v>
      </c>
      <c r="M43" s="85"/>
      <c r="N43" s="78"/>
      <c r="O43" s="78"/>
    </row>
    <row r="44" spans="1:21" ht="40" customHeight="1" x14ac:dyDescent="0.3">
      <c r="A44" s="231"/>
      <c r="B44" s="254"/>
      <c r="C44" s="97" t="s">
        <v>66</v>
      </c>
      <c r="D44" s="27">
        <v>3</v>
      </c>
      <c r="E44" s="74" t="s">
        <v>236</v>
      </c>
      <c r="F44" s="60" t="s">
        <v>237</v>
      </c>
      <c r="G44" s="80">
        <v>3</v>
      </c>
      <c r="H44" s="66" t="s">
        <v>440</v>
      </c>
      <c r="I44" s="61" t="s">
        <v>441</v>
      </c>
      <c r="J44" s="83">
        <v>3</v>
      </c>
      <c r="K44" s="76" t="s">
        <v>440</v>
      </c>
      <c r="L44" s="76" t="s">
        <v>441</v>
      </c>
      <c r="M44" s="85"/>
      <c r="N44" s="78"/>
      <c r="O44" s="78"/>
    </row>
    <row r="45" spans="1:21" ht="6.75" customHeight="1" x14ac:dyDescent="0.3">
      <c r="B45" s="241"/>
      <c r="C45" s="242"/>
      <c r="D45" s="242"/>
      <c r="E45" s="242"/>
      <c r="F45" s="242"/>
      <c r="G45" s="242"/>
      <c r="H45" s="242"/>
      <c r="I45" s="242"/>
      <c r="J45" s="242"/>
      <c r="K45" s="243"/>
      <c r="L45" s="99"/>
      <c r="M45" s="100"/>
      <c r="N45" s="99"/>
      <c r="O45" s="99"/>
    </row>
    <row r="46" spans="1:21" ht="17.5" x14ac:dyDescent="0.3">
      <c r="A46" s="231"/>
      <c r="B46" s="252"/>
      <c r="C46" s="101" t="s">
        <v>67</v>
      </c>
      <c r="D46" s="102"/>
      <c r="E46" s="102"/>
      <c r="F46" s="102"/>
      <c r="G46" s="102"/>
      <c r="H46" s="102"/>
      <c r="I46" s="102"/>
      <c r="J46" s="102"/>
      <c r="K46" s="103"/>
      <c r="L46" s="104"/>
      <c r="M46" s="102"/>
      <c r="N46" s="103"/>
      <c r="O46" s="104"/>
    </row>
    <row r="47" spans="1:21" ht="40" customHeight="1" x14ac:dyDescent="0.3">
      <c r="A47" s="231"/>
      <c r="B47" s="253"/>
      <c r="C47" s="105" t="s">
        <v>68</v>
      </c>
      <c r="D47" s="27">
        <v>3</v>
      </c>
      <c r="E47" s="30" t="s">
        <v>239</v>
      </c>
      <c r="F47" s="30" t="s">
        <v>240</v>
      </c>
      <c r="G47" s="28">
        <v>3</v>
      </c>
      <c r="H47" s="32" t="s">
        <v>442</v>
      </c>
      <c r="I47" s="32" t="s">
        <v>451</v>
      </c>
      <c r="J47" s="29">
        <v>3</v>
      </c>
      <c r="K47" s="34" t="s">
        <v>442</v>
      </c>
      <c r="L47" s="35" t="s">
        <v>566</v>
      </c>
      <c r="M47" s="52"/>
      <c r="N47" s="50"/>
      <c r="O47" s="51"/>
      <c r="R47" s="86">
        <f>COUNTIF(D47:D50,"1")</f>
        <v>1</v>
      </c>
      <c r="S47" s="86">
        <f>COUNTIF(G47:G50,"1")</f>
        <v>1</v>
      </c>
      <c r="T47" s="86">
        <f>COUNTIF(J47:J50,"1")</f>
        <v>0</v>
      </c>
      <c r="U47" s="86">
        <f>COUNTIF(M47:M50,"1")</f>
        <v>0</v>
      </c>
    </row>
    <row r="48" spans="1:21" ht="40" customHeight="1" x14ac:dyDescent="0.3">
      <c r="A48" s="231"/>
      <c r="B48" s="253"/>
      <c r="C48" s="97" t="s">
        <v>69</v>
      </c>
      <c r="D48" s="27">
        <v>3</v>
      </c>
      <c r="E48" s="31" t="s">
        <v>247</v>
      </c>
      <c r="F48" s="30" t="s">
        <v>248</v>
      </c>
      <c r="G48" s="28">
        <v>3</v>
      </c>
      <c r="H48" s="33" t="s">
        <v>443</v>
      </c>
      <c r="I48" s="32" t="s">
        <v>452</v>
      </c>
      <c r="J48" s="29">
        <v>3</v>
      </c>
      <c r="K48" s="35" t="s">
        <v>443</v>
      </c>
      <c r="L48" s="35" t="s">
        <v>567</v>
      </c>
      <c r="M48" s="52"/>
      <c r="N48" s="51"/>
      <c r="O48" s="51"/>
      <c r="R48" s="86">
        <f>COUNTIF(D47:D50,"2")</f>
        <v>1</v>
      </c>
      <c r="S48" s="86">
        <f>COUNTIF(G47:G50,"2")</f>
        <v>1</v>
      </c>
      <c r="T48" s="86">
        <f>COUNTIF(J47:J50,"2")</f>
        <v>1</v>
      </c>
      <c r="U48" s="86">
        <f>COUNTIF(M47:M50,"2")</f>
        <v>0</v>
      </c>
    </row>
    <row r="49" spans="1:21" ht="40" customHeight="1" x14ac:dyDescent="0.3">
      <c r="A49" s="231"/>
      <c r="B49" s="253"/>
      <c r="C49" s="97" t="s">
        <v>70</v>
      </c>
      <c r="D49" s="27">
        <v>2</v>
      </c>
      <c r="E49" s="31" t="s">
        <v>249</v>
      </c>
      <c r="F49" s="30" t="s">
        <v>250</v>
      </c>
      <c r="G49" s="28">
        <v>2</v>
      </c>
      <c r="H49" s="33" t="s">
        <v>444</v>
      </c>
      <c r="I49" s="32" t="s">
        <v>453</v>
      </c>
      <c r="J49" s="29">
        <v>3</v>
      </c>
      <c r="K49" s="35" t="s">
        <v>568</v>
      </c>
      <c r="L49" s="35" t="s">
        <v>569</v>
      </c>
      <c r="M49" s="52"/>
      <c r="N49" s="51"/>
      <c r="O49" s="51"/>
      <c r="R49" s="86">
        <f>COUNTIF(D47:D50,"3")</f>
        <v>2</v>
      </c>
      <c r="S49" s="86">
        <f>COUNTIF(G47:G50,"3")</f>
        <v>2</v>
      </c>
      <c r="T49" s="86">
        <f>COUNTIF(J47:J50,"3")</f>
        <v>3</v>
      </c>
      <c r="U49" s="86">
        <f>COUNTIF(M47:M50,"3")</f>
        <v>0</v>
      </c>
    </row>
    <row r="50" spans="1:21" ht="40" customHeight="1" x14ac:dyDescent="0.3">
      <c r="A50" s="231"/>
      <c r="B50" s="254"/>
      <c r="C50" s="97" t="s">
        <v>71</v>
      </c>
      <c r="D50" s="27">
        <v>1</v>
      </c>
      <c r="E50" s="31" t="s">
        <v>251</v>
      </c>
      <c r="F50" s="30" t="s">
        <v>252</v>
      </c>
      <c r="G50" s="28">
        <v>1</v>
      </c>
      <c r="H50" s="33" t="s">
        <v>445</v>
      </c>
      <c r="I50" s="32" t="s">
        <v>454</v>
      </c>
      <c r="J50" s="29">
        <v>2</v>
      </c>
      <c r="K50" s="35" t="s">
        <v>570</v>
      </c>
      <c r="L50" s="35" t="s">
        <v>571</v>
      </c>
      <c r="M50" s="52"/>
      <c r="N50" s="51"/>
      <c r="O50" s="51"/>
      <c r="R50" s="86">
        <f>COUNTIF(D47:D50,"4")</f>
        <v>0</v>
      </c>
      <c r="S50" s="86">
        <f>COUNTIF(G47:G50,"4")</f>
        <v>0</v>
      </c>
      <c r="T50" s="86">
        <f>COUNTIF(J47:J50,"4")</f>
        <v>0</v>
      </c>
      <c r="U50" s="86">
        <f>COUNTIF(M47:M50,"4")</f>
        <v>0</v>
      </c>
    </row>
    <row r="51" spans="1:21" ht="8.25" customHeight="1" x14ac:dyDescent="0.3">
      <c r="B51" s="241"/>
      <c r="C51" s="242"/>
      <c r="D51" s="242"/>
      <c r="E51" s="242"/>
      <c r="F51" s="242"/>
      <c r="G51" s="242"/>
      <c r="H51" s="242"/>
      <c r="I51" s="242"/>
      <c r="J51" s="242"/>
      <c r="K51" s="243"/>
      <c r="L51" s="99"/>
      <c r="M51" s="100"/>
      <c r="N51" s="99"/>
      <c r="O51" s="99"/>
    </row>
    <row r="52" spans="1:21" ht="24" customHeight="1" x14ac:dyDescent="0.3">
      <c r="B52" s="271" t="s">
        <v>26</v>
      </c>
      <c r="C52" s="272"/>
      <c r="D52" s="263">
        <v>2023</v>
      </c>
      <c r="E52" s="264"/>
      <c r="F52" s="265"/>
      <c r="G52" s="246">
        <v>2024</v>
      </c>
      <c r="H52" s="247"/>
      <c r="I52" s="248"/>
      <c r="J52" s="249">
        <v>2025</v>
      </c>
      <c r="K52" s="250"/>
      <c r="L52" s="251"/>
      <c r="M52" s="294">
        <v>2026</v>
      </c>
      <c r="N52" s="295"/>
      <c r="O52" s="296"/>
    </row>
    <row r="53" spans="1:21" ht="33" customHeight="1" x14ac:dyDescent="0.3">
      <c r="B53" s="273"/>
      <c r="C53" s="274"/>
      <c r="D53" s="111" t="s">
        <v>34</v>
      </c>
      <c r="E53" s="112" t="s">
        <v>122</v>
      </c>
      <c r="F53" s="112" t="s">
        <v>125</v>
      </c>
      <c r="G53" s="111" t="s">
        <v>34</v>
      </c>
      <c r="H53" s="112" t="s">
        <v>122</v>
      </c>
      <c r="I53" s="112" t="s">
        <v>125</v>
      </c>
      <c r="J53" s="111" t="s">
        <v>34</v>
      </c>
      <c r="K53" s="112" t="s">
        <v>122</v>
      </c>
      <c r="L53" s="113" t="s">
        <v>125</v>
      </c>
      <c r="M53" s="111"/>
      <c r="N53" s="112"/>
      <c r="O53" s="113"/>
    </row>
    <row r="54" spans="1:21" ht="17.5" x14ac:dyDescent="0.3">
      <c r="A54" s="231"/>
      <c r="B54" s="114"/>
      <c r="C54" s="275" t="s">
        <v>74</v>
      </c>
      <c r="D54" s="258"/>
      <c r="E54" s="258"/>
      <c r="F54" s="258"/>
      <c r="G54" s="258"/>
      <c r="H54" s="258"/>
      <c r="I54" s="258"/>
      <c r="J54" s="258"/>
      <c r="K54" s="258"/>
      <c r="L54" s="115"/>
      <c r="M54" s="116"/>
      <c r="N54" s="116"/>
      <c r="O54" s="115"/>
    </row>
    <row r="55" spans="1:21" ht="30" customHeight="1" x14ac:dyDescent="0.3">
      <c r="A55" s="231"/>
      <c r="B55" s="117"/>
      <c r="C55" s="105" t="s">
        <v>75</v>
      </c>
      <c r="D55" s="27">
        <v>3</v>
      </c>
      <c r="E55" s="60" t="s">
        <v>253</v>
      </c>
      <c r="F55" s="60" t="s">
        <v>254</v>
      </c>
      <c r="G55" s="80">
        <v>3</v>
      </c>
      <c r="H55" s="61" t="s">
        <v>446</v>
      </c>
      <c r="I55" s="61" t="s">
        <v>455</v>
      </c>
      <c r="J55" s="83">
        <v>4</v>
      </c>
      <c r="K55" s="75" t="s">
        <v>572</v>
      </c>
      <c r="L55" s="76" t="s">
        <v>573</v>
      </c>
      <c r="M55" s="85"/>
      <c r="N55" s="77"/>
      <c r="O55" s="78"/>
      <c r="R55" s="86">
        <f>COUNTIF(D55:D59,"1")</f>
        <v>0</v>
      </c>
      <c r="S55" s="86">
        <f>COUNTIF(G55:G59,"1")</f>
        <v>0</v>
      </c>
      <c r="T55" s="86">
        <f>COUNTIF(J55:J59,"1")</f>
        <v>0</v>
      </c>
      <c r="U55" s="86">
        <f>COUNTIF(M55:M59,"1")</f>
        <v>0</v>
      </c>
    </row>
    <row r="56" spans="1:21" ht="30" customHeight="1" x14ac:dyDescent="0.3">
      <c r="A56" s="231"/>
      <c r="B56" s="117"/>
      <c r="C56" s="97" t="s">
        <v>76</v>
      </c>
      <c r="D56" s="27">
        <v>3</v>
      </c>
      <c r="E56" s="74" t="s">
        <v>241</v>
      </c>
      <c r="F56" s="60" t="s">
        <v>242</v>
      </c>
      <c r="G56" s="80">
        <v>3</v>
      </c>
      <c r="H56" s="66" t="s">
        <v>447</v>
      </c>
      <c r="I56" s="61" t="s">
        <v>456</v>
      </c>
      <c r="J56" s="83">
        <v>4</v>
      </c>
      <c r="K56" s="76" t="s">
        <v>574</v>
      </c>
      <c r="L56" s="76" t="s">
        <v>575</v>
      </c>
      <c r="M56" s="85"/>
      <c r="N56" s="78"/>
      <c r="O56" s="78"/>
      <c r="R56" s="86">
        <f>COUNTIF(D55:D59,"2")</f>
        <v>0</v>
      </c>
      <c r="S56" s="86">
        <f>COUNTIF(G55:G59,"2")</f>
        <v>0</v>
      </c>
      <c r="T56" s="86">
        <f>COUNTIF(J55:J59,"2")</f>
        <v>0</v>
      </c>
      <c r="U56" s="86">
        <f>COUNTIF(M55:M59,"2")</f>
        <v>0</v>
      </c>
    </row>
    <row r="57" spans="1:21" ht="30" customHeight="1" x14ac:dyDescent="0.3">
      <c r="A57" s="231"/>
      <c r="B57" s="117"/>
      <c r="C57" s="97" t="s">
        <v>77</v>
      </c>
      <c r="D57" s="27">
        <v>3</v>
      </c>
      <c r="E57" s="74" t="s">
        <v>243</v>
      </c>
      <c r="F57" s="60" t="s">
        <v>244</v>
      </c>
      <c r="G57" s="80">
        <v>3</v>
      </c>
      <c r="H57" s="66" t="s">
        <v>448</v>
      </c>
      <c r="I57" s="61" t="s">
        <v>457</v>
      </c>
      <c r="J57" s="83">
        <v>3</v>
      </c>
      <c r="K57" s="76" t="s">
        <v>448</v>
      </c>
      <c r="L57" s="76" t="s">
        <v>576</v>
      </c>
      <c r="M57" s="85"/>
      <c r="N57" s="78"/>
      <c r="O57" s="78"/>
      <c r="R57" s="86">
        <f>COUNTIF(D55:D59,"3")</f>
        <v>5</v>
      </c>
      <c r="S57" s="86">
        <f>COUNTIF(G55:G59,"3")</f>
        <v>5</v>
      </c>
      <c r="T57" s="86">
        <f>COUNTIF(J55:J59,"3")</f>
        <v>1</v>
      </c>
      <c r="U57" s="86">
        <f>COUNTIF(M55:M59,"3")</f>
        <v>0</v>
      </c>
    </row>
    <row r="58" spans="1:21" ht="30" customHeight="1" x14ac:dyDescent="0.3">
      <c r="A58" s="231"/>
      <c r="B58" s="117"/>
      <c r="C58" s="97" t="s">
        <v>78</v>
      </c>
      <c r="D58" s="27">
        <v>3</v>
      </c>
      <c r="E58" s="74" t="s">
        <v>245</v>
      </c>
      <c r="F58" s="60" t="s">
        <v>246</v>
      </c>
      <c r="G58" s="80">
        <v>3</v>
      </c>
      <c r="H58" s="66" t="s">
        <v>449</v>
      </c>
      <c r="I58" s="61" t="s">
        <v>458</v>
      </c>
      <c r="J58" s="83">
        <v>4</v>
      </c>
      <c r="K58" s="76" t="s">
        <v>577</v>
      </c>
      <c r="L58" s="76" t="s">
        <v>578</v>
      </c>
      <c r="M58" s="85"/>
      <c r="N58" s="78"/>
      <c r="O58" s="78"/>
      <c r="R58" s="86">
        <f>COUNTIF(D55:D59,"4")</f>
        <v>0</v>
      </c>
      <c r="S58" s="86">
        <f>COUNTIF(G55:G59,"4")</f>
        <v>0</v>
      </c>
      <c r="T58" s="86">
        <f>COUNTIF(J55:J59,"4")</f>
        <v>4</v>
      </c>
      <c r="U58" s="86">
        <f>COUNTIF(M55:M59,"4")</f>
        <v>0</v>
      </c>
    </row>
    <row r="59" spans="1:21" ht="30" customHeight="1" x14ac:dyDescent="0.3">
      <c r="A59" s="231"/>
      <c r="B59" s="118"/>
      <c r="C59" s="97" t="s">
        <v>79</v>
      </c>
      <c r="D59" s="27">
        <v>3</v>
      </c>
      <c r="E59" s="74" t="s">
        <v>255</v>
      </c>
      <c r="F59" s="60" t="s">
        <v>256</v>
      </c>
      <c r="G59" s="80">
        <v>3</v>
      </c>
      <c r="H59" s="66" t="s">
        <v>450</v>
      </c>
      <c r="I59" s="61" t="s">
        <v>459</v>
      </c>
      <c r="J59" s="83">
        <v>4</v>
      </c>
      <c r="K59" s="76" t="s">
        <v>579</v>
      </c>
      <c r="L59" s="76" t="s">
        <v>580</v>
      </c>
      <c r="M59" s="85"/>
      <c r="N59" s="78"/>
      <c r="O59" s="78"/>
    </row>
    <row r="60" spans="1:21" ht="6.75" customHeight="1" x14ac:dyDescent="0.3">
      <c r="B60" s="256"/>
      <c r="C60" s="257"/>
      <c r="D60" s="119"/>
      <c r="E60" s="120"/>
      <c r="F60" s="120"/>
      <c r="G60" s="119"/>
      <c r="H60" s="120"/>
      <c r="I60" s="120"/>
      <c r="J60" s="119"/>
      <c r="K60" s="120"/>
      <c r="M60" s="119"/>
      <c r="N60" s="120"/>
    </row>
    <row r="61" spans="1:21" ht="17.5" x14ac:dyDescent="0.3">
      <c r="A61" s="231"/>
      <c r="B61" s="114"/>
      <c r="C61" s="275" t="s">
        <v>80</v>
      </c>
      <c r="D61" s="258"/>
      <c r="E61" s="258"/>
      <c r="F61" s="258"/>
      <c r="G61" s="258"/>
      <c r="H61" s="258"/>
      <c r="I61" s="258"/>
      <c r="J61" s="258"/>
      <c r="K61" s="259"/>
      <c r="L61" s="116"/>
      <c r="M61" s="116"/>
      <c r="N61" s="116"/>
      <c r="O61" s="116"/>
    </row>
    <row r="62" spans="1:21" ht="30" customHeight="1" x14ac:dyDescent="0.3">
      <c r="A62" s="231"/>
      <c r="B62" s="122"/>
      <c r="C62" s="96" t="s">
        <v>81</v>
      </c>
      <c r="D62" s="27">
        <v>3</v>
      </c>
      <c r="E62" s="60" t="s">
        <v>267</v>
      </c>
      <c r="F62" s="60" t="s">
        <v>260</v>
      </c>
      <c r="G62" s="80">
        <v>3</v>
      </c>
      <c r="H62" s="61" t="s">
        <v>460</v>
      </c>
      <c r="I62" s="61" t="s">
        <v>461</v>
      </c>
      <c r="J62" s="83">
        <v>4</v>
      </c>
      <c r="K62" s="76" t="s">
        <v>581</v>
      </c>
      <c r="L62" s="76" t="s">
        <v>582</v>
      </c>
      <c r="M62" s="85"/>
      <c r="N62" s="78"/>
      <c r="O62" s="78"/>
      <c r="R62" s="86">
        <f>COUNTIF(D62:D65,"1")</f>
        <v>0</v>
      </c>
      <c r="S62" s="86">
        <f>COUNTIF(G62:G65,"1")</f>
        <v>0</v>
      </c>
      <c r="T62" s="86">
        <f>COUNTIF(J62:J65,"1")</f>
        <v>0</v>
      </c>
      <c r="U62" s="86">
        <f>COUNTIF(M62:M65,"1")</f>
        <v>0</v>
      </c>
    </row>
    <row r="63" spans="1:21" ht="30" customHeight="1" x14ac:dyDescent="0.3">
      <c r="A63" s="231"/>
      <c r="B63" s="117"/>
      <c r="C63" s="97" t="s">
        <v>82</v>
      </c>
      <c r="D63" s="27">
        <v>3</v>
      </c>
      <c r="E63" s="74" t="s">
        <v>257</v>
      </c>
      <c r="F63" s="60" t="s">
        <v>261</v>
      </c>
      <c r="G63" s="80">
        <v>3</v>
      </c>
      <c r="H63" s="66" t="s">
        <v>257</v>
      </c>
      <c r="I63" s="61" t="s">
        <v>462</v>
      </c>
      <c r="J63" s="83">
        <v>3</v>
      </c>
      <c r="K63" s="76" t="s">
        <v>257</v>
      </c>
      <c r="L63" s="76" t="s">
        <v>583</v>
      </c>
      <c r="M63" s="85"/>
      <c r="N63" s="78"/>
      <c r="O63" s="78"/>
      <c r="R63" s="86">
        <f>COUNTIF(D62:D65,"2")</f>
        <v>0</v>
      </c>
      <c r="S63" s="86">
        <f>COUNTIF(G62:G65,"2")</f>
        <v>0</v>
      </c>
      <c r="T63" s="86">
        <f>COUNTIF(J62:J65,"2")</f>
        <v>0</v>
      </c>
      <c r="U63" s="86">
        <f>COUNTIF(M62:M65,"2")</f>
        <v>0</v>
      </c>
    </row>
    <row r="64" spans="1:21" ht="30" customHeight="1" x14ac:dyDescent="0.3">
      <c r="A64" s="231"/>
      <c r="B64" s="117"/>
      <c r="C64" s="97" t="s">
        <v>83</v>
      </c>
      <c r="D64" s="27">
        <v>3</v>
      </c>
      <c r="E64" s="74" t="s">
        <v>258</v>
      </c>
      <c r="F64" s="60" t="s">
        <v>262</v>
      </c>
      <c r="G64" s="80">
        <v>3</v>
      </c>
      <c r="H64" s="66" t="s">
        <v>463</v>
      </c>
      <c r="I64" s="61" t="s">
        <v>464</v>
      </c>
      <c r="J64" s="83">
        <v>3</v>
      </c>
      <c r="K64" s="76" t="s">
        <v>258</v>
      </c>
      <c r="L64" s="76" t="s">
        <v>584</v>
      </c>
      <c r="M64" s="85"/>
      <c r="N64" s="78"/>
      <c r="O64" s="78"/>
      <c r="R64" s="86">
        <f>COUNTIF(D62:D65,"3")</f>
        <v>4</v>
      </c>
      <c r="S64" s="86">
        <f>COUNTIF(G62:G65,"3")</f>
        <v>4</v>
      </c>
      <c r="T64" s="86">
        <f>COUNTIF(J62:J65,"3")</f>
        <v>3</v>
      </c>
      <c r="U64" s="86">
        <f>COUNTIF(M62:M65,"3")</f>
        <v>0</v>
      </c>
    </row>
    <row r="65" spans="1:21" ht="30" customHeight="1" x14ac:dyDescent="0.3">
      <c r="A65" s="231"/>
      <c r="B65" s="118"/>
      <c r="C65" s="97" t="s">
        <v>84</v>
      </c>
      <c r="D65" s="27">
        <v>3</v>
      </c>
      <c r="E65" s="74" t="s">
        <v>259</v>
      </c>
      <c r="F65" s="60" t="s">
        <v>263</v>
      </c>
      <c r="G65" s="80">
        <v>3</v>
      </c>
      <c r="H65" s="66" t="s">
        <v>465</v>
      </c>
      <c r="I65" s="61" t="s">
        <v>466</v>
      </c>
      <c r="J65" s="83">
        <v>3</v>
      </c>
      <c r="K65" s="76" t="s">
        <v>259</v>
      </c>
      <c r="L65" s="76" t="s">
        <v>585</v>
      </c>
      <c r="M65" s="85"/>
      <c r="N65" s="78"/>
      <c r="O65" s="78"/>
      <c r="R65" s="86">
        <f>COUNTIF(D62:D65,"4")</f>
        <v>0</v>
      </c>
      <c r="S65" s="86">
        <f>COUNTIF(G62:G65,"4")</f>
        <v>0</v>
      </c>
      <c r="T65" s="86">
        <f>COUNTIF(J62:J65,"4")</f>
        <v>1</v>
      </c>
      <c r="U65" s="86">
        <f>COUNTIF(M62:M65,"4")</f>
        <v>0</v>
      </c>
    </row>
    <row r="66" spans="1:21" ht="9" customHeight="1" x14ac:dyDescent="0.3">
      <c r="B66" s="268"/>
      <c r="C66" s="269"/>
      <c r="D66" s="269"/>
      <c r="E66" s="269"/>
      <c r="F66" s="269"/>
      <c r="G66" s="269"/>
      <c r="H66" s="269"/>
      <c r="I66" s="269"/>
      <c r="J66" s="269"/>
      <c r="K66" s="270"/>
      <c r="L66" s="99"/>
      <c r="M66" s="100"/>
      <c r="N66" s="99"/>
      <c r="O66" s="99"/>
    </row>
    <row r="67" spans="1:21" ht="17.5" x14ac:dyDescent="0.3">
      <c r="A67" s="231"/>
      <c r="B67" s="114"/>
      <c r="C67" s="275" t="s">
        <v>167</v>
      </c>
      <c r="D67" s="258"/>
      <c r="E67" s="258"/>
      <c r="F67" s="258"/>
      <c r="G67" s="258"/>
      <c r="H67" s="258"/>
      <c r="I67" s="258"/>
      <c r="J67" s="258"/>
      <c r="K67" s="259"/>
      <c r="L67" s="123"/>
      <c r="M67" s="123"/>
      <c r="N67" s="123"/>
      <c r="O67" s="123"/>
    </row>
    <row r="68" spans="1:21" ht="30" customHeight="1" x14ac:dyDescent="0.3">
      <c r="A68" s="231"/>
      <c r="B68" s="117"/>
      <c r="C68" s="105" t="s">
        <v>85</v>
      </c>
      <c r="D68" s="27">
        <v>3</v>
      </c>
      <c r="E68" s="69" t="s">
        <v>264</v>
      </c>
      <c r="F68" s="60" t="s">
        <v>268</v>
      </c>
      <c r="G68" s="80">
        <v>3</v>
      </c>
      <c r="H68" s="61" t="s">
        <v>467</v>
      </c>
      <c r="I68" s="61" t="s">
        <v>468</v>
      </c>
      <c r="J68" s="83">
        <v>3</v>
      </c>
      <c r="K68" s="76" t="s">
        <v>467</v>
      </c>
      <c r="L68" s="76" t="s">
        <v>586</v>
      </c>
      <c r="M68" s="85"/>
      <c r="N68" s="78"/>
      <c r="O68" s="78"/>
      <c r="R68" s="86">
        <f>COUNTIF(D68:D71,"1")</f>
        <v>0</v>
      </c>
      <c r="S68" s="86">
        <f>COUNTIF(G68:G71,"1")</f>
        <v>0</v>
      </c>
      <c r="T68" s="86">
        <f>COUNTIF(J68:J71,"1")</f>
        <v>0</v>
      </c>
      <c r="U68" s="86">
        <f>COUNTIF(M68:M71,"1")</f>
        <v>0</v>
      </c>
    </row>
    <row r="69" spans="1:21" ht="30" customHeight="1" x14ac:dyDescent="0.3">
      <c r="A69" s="231"/>
      <c r="B69" s="117"/>
      <c r="C69" s="97" t="s">
        <v>86</v>
      </c>
      <c r="D69" s="27">
        <v>3</v>
      </c>
      <c r="E69" s="81" t="s">
        <v>265</v>
      </c>
      <c r="F69" s="60" t="s">
        <v>269</v>
      </c>
      <c r="G69" s="80">
        <v>3</v>
      </c>
      <c r="H69" s="66" t="s">
        <v>469</v>
      </c>
      <c r="I69" s="61" t="s">
        <v>470</v>
      </c>
      <c r="J69" s="83">
        <v>4</v>
      </c>
      <c r="K69" s="76" t="s">
        <v>587</v>
      </c>
      <c r="L69" s="76" t="s">
        <v>588</v>
      </c>
      <c r="M69" s="85"/>
      <c r="N69" s="78"/>
      <c r="O69" s="78"/>
      <c r="R69" s="86">
        <f>COUNTIF(D68:D71,"2")</f>
        <v>0</v>
      </c>
      <c r="S69" s="86">
        <f>COUNTIF(G68:G71,"2")</f>
        <v>0</v>
      </c>
      <c r="T69" s="86">
        <f>COUNTIF(J68:J71,"2")</f>
        <v>0</v>
      </c>
      <c r="U69" s="86">
        <f>COUNTIF(M68:M71,"2")</f>
        <v>0</v>
      </c>
    </row>
    <row r="70" spans="1:21" ht="30" customHeight="1" x14ac:dyDescent="0.3">
      <c r="A70" s="231"/>
      <c r="B70" s="117"/>
      <c r="C70" s="97" t="s">
        <v>87</v>
      </c>
      <c r="D70" s="27">
        <v>3</v>
      </c>
      <c r="E70" s="81" t="s">
        <v>266</v>
      </c>
      <c r="F70" s="60" t="s">
        <v>272</v>
      </c>
      <c r="G70" s="80">
        <v>3</v>
      </c>
      <c r="H70" s="66" t="s">
        <v>589</v>
      </c>
      <c r="I70" s="61" t="s">
        <v>471</v>
      </c>
      <c r="J70" s="83">
        <v>4</v>
      </c>
      <c r="K70" s="76" t="s">
        <v>590</v>
      </c>
      <c r="L70" s="76" t="s">
        <v>591</v>
      </c>
      <c r="M70" s="85"/>
      <c r="N70" s="78"/>
      <c r="O70" s="78"/>
      <c r="R70" s="86">
        <f>COUNTIF(D68:D71,"3")</f>
        <v>4</v>
      </c>
      <c r="S70" s="86">
        <f>COUNTIF(G68:G71,"3")</f>
        <v>4</v>
      </c>
      <c r="T70" s="86">
        <f>COUNTIF(J68:J71,"3")</f>
        <v>1</v>
      </c>
      <c r="U70" s="86">
        <f>COUNTIF(M68:M71,"3")</f>
        <v>0</v>
      </c>
    </row>
    <row r="71" spans="1:21" ht="30" customHeight="1" x14ac:dyDescent="0.3">
      <c r="A71" s="231"/>
      <c r="B71" s="118"/>
      <c r="C71" s="97" t="s">
        <v>88</v>
      </c>
      <c r="D71" s="27">
        <v>3</v>
      </c>
      <c r="E71" s="81" t="s">
        <v>270</v>
      </c>
      <c r="F71" s="60" t="s">
        <v>271</v>
      </c>
      <c r="G71" s="80">
        <v>3</v>
      </c>
      <c r="H71" s="66" t="s">
        <v>472</v>
      </c>
      <c r="I71" s="61" t="s">
        <v>473</v>
      </c>
      <c r="J71" s="83">
        <v>4</v>
      </c>
      <c r="K71" s="76" t="s">
        <v>592</v>
      </c>
      <c r="L71" s="76" t="s">
        <v>593</v>
      </c>
      <c r="M71" s="85"/>
      <c r="N71" s="78"/>
      <c r="O71" s="78"/>
      <c r="R71" s="86">
        <f>COUNTIF(D68:D71,"4")</f>
        <v>0</v>
      </c>
      <c r="S71" s="86">
        <f>COUNTIF(G68:G71,"4")</f>
        <v>0</v>
      </c>
      <c r="T71" s="86">
        <f>COUNTIF(J68:J71,"4")</f>
        <v>3</v>
      </c>
      <c r="U71" s="86">
        <f>COUNTIF(M68:M71,"4")</f>
        <v>0</v>
      </c>
    </row>
    <row r="72" spans="1:21" ht="8.25" customHeight="1" x14ac:dyDescent="0.3">
      <c r="B72" s="268"/>
      <c r="C72" s="269"/>
      <c r="D72" s="269"/>
      <c r="E72" s="269"/>
      <c r="F72" s="269"/>
      <c r="G72" s="269"/>
      <c r="H72" s="269"/>
      <c r="I72" s="269"/>
      <c r="J72" s="269"/>
      <c r="K72" s="270"/>
      <c r="L72" s="99"/>
      <c r="M72" s="100"/>
      <c r="N72" s="99"/>
      <c r="O72" s="99"/>
    </row>
    <row r="73" spans="1:21" ht="17.5" x14ac:dyDescent="0.3">
      <c r="A73" s="231"/>
      <c r="B73" s="114"/>
      <c r="C73" s="275" t="s">
        <v>89</v>
      </c>
      <c r="D73" s="258"/>
      <c r="E73" s="258"/>
      <c r="F73" s="258"/>
      <c r="G73" s="258"/>
      <c r="H73" s="258"/>
      <c r="I73" s="258"/>
      <c r="J73" s="258"/>
      <c r="K73" s="259"/>
      <c r="L73" s="116"/>
      <c r="M73" s="116"/>
      <c r="N73" s="116"/>
      <c r="O73" s="116"/>
    </row>
    <row r="74" spans="1:21" ht="30" customHeight="1" x14ac:dyDescent="0.3">
      <c r="A74" s="231"/>
      <c r="B74" s="117"/>
      <c r="C74" s="105" t="s">
        <v>90</v>
      </c>
      <c r="D74" s="27">
        <v>3</v>
      </c>
      <c r="E74" s="60" t="s">
        <v>273</v>
      </c>
      <c r="F74" s="60" t="s">
        <v>279</v>
      </c>
      <c r="G74" s="80">
        <v>3</v>
      </c>
      <c r="H74" s="61" t="s">
        <v>474</v>
      </c>
      <c r="I74" s="61" t="s">
        <v>475</v>
      </c>
      <c r="J74" s="83">
        <v>3</v>
      </c>
      <c r="K74" s="76" t="s">
        <v>474</v>
      </c>
      <c r="L74" s="76" t="s">
        <v>594</v>
      </c>
      <c r="M74" s="85"/>
      <c r="N74" s="78"/>
      <c r="O74" s="78"/>
      <c r="R74" s="86">
        <f>COUNTIF(D74:D79,"1")</f>
        <v>0</v>
      </c>
      <c r="S74" s="86">
        <f>COUNTIF(G74:G79,"1")</f>
        <v>0</v>
      </c>
      <c r="T74" s="86">
        <f>COUNTIF(J74:J79,"1")</f>
        <v>0</v>
      </c>
      <c r="U74" s="86">
        <f>COUNTIF(M74:M79,"1")</f>
        <v>0</v>
      </c>
    </row>
    <row r="75" spans="1:21" ht="30" customHeight="1" x14ac:dyDescent="0.3">
      <c r="A75" s="231"/>
      <c r="B75" s="117"/>
      <c r="C75" s="97" t="s">
        <v>91</v>
      </c>
      <c r="D75" s="27">
        <v>3</v>
      </c>
      <c r="E75" s="74" t="s">
        <v>274</v>
      </c>
      <c r="F75" s="60" t="s">
        <v>280</v>
      </c>
      <c r="G75" s="80">
        <v>3</v>
      </c>
      <c r="H75" s="66" t="s">
        <v>274</v>
      </c>
      <c r="I75" s="61" t="s">
        <v>476</v>
      </c>
      <c r="J75" s="83">
        <v>3</v>
      </c>
      <c r="K75" s="76" t="s">
        <v>274</v>
      </c>
      <c r="L75" s="76" t="s">
        <v>595</v>
      </c>
      <c r="M75" s="85"/>
      <c r="N75" s="78"/>
      <c r="O75" s="78"/>
      <c r="R75" s="86">
        <f>COUNTIF(D74:D79,"2")</f>
        <v>1</v>
      </c>
      <c r="S75" s="86">
        <f>COUNTIF(G74:G79,"2")</f>
        <v>1</v>
      </c>
      <c r="T75" s="86">
        <f>COUNTIF(J74:J79,"2")</f>
        <v>0</v>
      </c>
      <c r="U75" s="86">
        <f>COUNTIF(M74:M79,"2")</f>
        <v>0</v>
      </c>
    </row>
    <row r="76" spans="1:21" ht="30" customHeight="1" x14ac:dyDescent="0.3">
      <c r="A76" s="231"/>
      <c r="B76" s="117"/>
      <c r="C76" s="97" t="s">
        <v>92</v>
      </c>
      <c r="D76" s="27">
        <v>3</v>
      </c>
      <c r="E76" s="74" t="s">
        <v>275</v>
      </c>
      <c r="F76" s="60" t="s">
        <v>281</v>
      </c>
      <c r="G76" s="80">
        <v>3</v>
      </c>
      <c r="H76" s="66" t="s">
        <v>275</v>
      </c>
      <c r="I76" s="61" t="s">
        <v>477</v>
      </c>
      <c r="J76" s="83">
        <v>3</v>
      </c>
      <c r="K76" s="76" t="s">
        <v>275</v>
      </c>
      <c r="L76" s="76" t="s">
        <v>596</v>
      </c>
      <c r="M76" s="85"/>
      <c r="N76" s="78"/>
      <c r="O76" s="78"/>
      <c r="R76" s="86">
        <f>COUNTIF(D74:D79,"2")</f>
        <v>1</v>
      </c>
      <c r="S76" s="86">
        <f>COUNTIF(G74:G79,"3")</f>
        <v>5</v>
      </c>
      <c r="T76" s="86">
        <f>COUNTIF(J74:J79,"3")</f>
        <v>6</v>
      </c>
      <c r="U76" s="86">
        <f>COUNTIF(M74:M79,"3")</f>
        <v>0</v>
      </c>
    </row>
    <row r="77" spans="1:21" ht="30" customHeight="1" x14ac:dyDescent="0.3">
      <c r="A77" s="231"/>
      <c r="B77" s="117"/>
      <c r="C77" s="97" t="s">
        <v>93</v>
      </c>
      <c r="D77" s="27">
        <v>3</v>
      </c>
      <c r="E77" s="74" t="s">
        <v>276</v>
      </c>
      <c r="F77" s="60" t="s">
        <v>279</v>
      </c>
      <c r="G77" s="80">
        <v>3</v>
      </c>
      <c r="H77" s="66" t="s">
        <v>478</v>
      </c>
      <c r="I77" s="61" t="s">
        <v>479</v>
      </c>
      <c r="J77" s="83">
        <v>3</v>
      </c>
      <c r="K77" s="76" t="s">
        <v>478</v>
      </c>
      <c r="L77" s="76" t="s">
        <v>597</v>
      </c>
      <c r="M77" s="85"/>
      <c r="N77" s="78"/>
      <c r="O77" s="78"/>
      <c r="R77" s="86">
        <f>COUNTIF(D74:D79,"4")</f>
        <v>0</v>
      </c>
      <c r="S77" s="86">
        <f>COUNTIF(G74:G79,"4")</f>
        <v>0</v>
      </c>
      <c r="T77" s="86">
        <f>COUNTIF(J74:J79,"4")</f>
        <v>0</v>
      </c>
      <c r="U77" s="86">
        <f>COUNTIF(M74:M79,"4")</f>
        <v>0</v>
      </c>
    </row>
    <row r="78" spans="1:21" ht="30" customHeight="1" x14ac:dyDescent="0.3">
      <c r="A78" s="231"/>
      <c r="B78" s="122"/>
      <c r="C78" s="98" t="s">
        <v>94</v>
      </c>
      <c r="D78" s="27">
        <v>3</v>
      </c>
      <c r="E78" s="74" t="s">
        <v>277</v>
      </c>
      <c r="F78" s="60" t="s">
        <v>282</v>
      </c>
      <c r="G78" s="80">
        <v>3</v>
      </c>
      <c r="H78" s="66" t="s">
        <v>277</v>
      </c>
      <c r="I78" s="61" t="s">
        <v>480</v>
      </c>
      <c r="J78" s="83">
        <v>3</v>
      </c>
      <c r="K78" s="76" t="s">
        <v>277</v>
      </c>
      <c r="L78" s="76" t="s">
        <v>598</v>
      </c>
      <c r="M78" s="85"/>
      <c r="N78" s="78"/>
      <c r="O78" s="78"/>
    </row>
    <row r="79" spans="1:21" ht="30" customHeight="1" x14ac:dyDescent="0.3">
      <c r="A79" s="231"/>
      <c r="B79" s="118"/>
      <c r="C79" s="97" t="s">
        <v>95</v>
      </c>
      <c r="D79" s="27">
        <v>2</v>
      </c>
      <c r="E79" s="74" t="s">
        <v>278</v>
      </c>
      <c r="F79" s="60" t="s">
        <v>283</v>
      </c>
      <c r="G79" s="80">
        <v>2</v>
      </c>
      <c r="H79" s="66" t="s">
        <v>278</v>
      </c>
      <c r="I79" s="61" t="s">
        <v>481</v>
      </c>
      <c r="J79" s="83">
        <v>3</v>
      </c>
      <c r="K79" s="76" t="s">
        <v>599</v>
      </c>
      <c r="L79" s="76" t="s">
        <v>600</v>
      </c>
      <c r="M79" s="85"/>
      <c r="N79" s="78"/>
      <c r="O79" s="78"/>
    </row>
    <row r="80" spans="1:21" ht="9" customHeight="1" x14ac:dyDescent="0.3">
      <c r="B80" s="256"/>
      <c r="C80" s="257"/>
      <c r="D80" s="119"/>
      <c r="E80" s="120"/>
      <c r="F80" s="120"/>
      <c r="G80" s="119"/>
      <c r="H80" s="120"/>
      <c r="I80" s="120"/>
      <c r="J80" s="119"/>
      <c r="K80" s="124"/>
      <c r="M80" s="119"/>
      <c r="N80" s="124"/>
    </row>
    <row r="81" spans="1:21" ht="18.75" customHeight="1" x14ac:dyDescent="0.3">
      <c r="B81" s="279" t="s">
        <v>96</v>
      </c>
      <c r="C81" s="280"/>
      <c r="D81" s="263" t="s">
        <v>238</v>
      </c>
      <c r="E81" s="264"/>
      <c r="F81" s="265"/>
      <c r="G81" s="246">
        <v>2023</v>
      </c>
      <c r="H81" s="247"/>
      <c r="I81" s="248"/>
      <c r="J81" s="249">
        <v>2025</v>
      </c>
      <c r="K81" s="250"/>
      <c r="L81" s="251"/>
      <c r="M81" s="294">
        <v>2026</v>
      </c>
      <c r="N81" s="295"/>
      <c r="O81" s="296"/>
    </row>
    <row r="82" spans="1:21" ht="34.5" customHeight="1" x14ac:dyDescent="0.3">
      <c r="B82" s="281"/>
      <c r="C82" s="282"/>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7.5" x14ac:dyDescent="0.3">
      <c r="A83" s="231"/>
      <c r="B83" s="125"/>
      <c r="C83" s="258" t="s">
        <v>97</v>
      </c>
      <c r="D83" s="258"/>
      <c r="E83" s="258"/>
      <c r="F83" s="258"/>
      <c r="G83" s="258"/>
      <c r="H83" s="258"/>
      <c r="I83" s="258"/>
      <c r="J83" s="258"/>
      <c r="K83" s="258"/>
      <c r="L83" s="126"/>
      <c r="M83" s="127"/>
      <c r="N83" s="127"/>
      <c r="O83" s="126"/>
    </row>
    <row r="84" spans="1:21" ht="30" customHeight="1" x14ac:dyDescent="0.3">
      <c r="A84" s="231"/>
      <c r="B84" s="118"/>
      <c r="C84" s="105" t="s">
        <v>98</v>
      </c>
      <c r="D84" s="27">
        <v>3</v>
      </c>
      <c r="E84" s="74" t="s">
        <v>284</v>
      </c>
      <c r="F84" s="60" t="s">
        <v>311</v>
      </c>
      <c r="G84" s="80">
        <v>3</v>
      </c>
      <c r="H84" s="66" t="s">
        <v>482</v>
      </c>
      <c r="I84" s="61" t="s">
        <v>483</v>
      </c>
      <c r="J84" s="83">
        <v>4</v>
      </c>
      <c r="K84" s="76" t="s">
        <v>601</v>
      </c>
      <c r="L84" s="76" t="s">
        <v>602</v>
      </c>
      <c r="M84" s="85"/>
      <c r="N84" s="78"/>
      <c r="O84" s="78"/>
      <c r="R84" s="86">
        <f>COUNTIF(D84:D86,"1")</f>
        <v>0</v>
      </c>
      <c r="S84" s="86">
        <f>COUNTIF(G84:G86,"1")</f>
        <v>0</v>
      </c>
      <c r="T84" s="86">
        <f>COUNTIF(J84:J86,"1")</f>
        <v>0</v>
      </c>
      <c r="U84" s="86">
        <f>COUNTIF(M84:M86,"1")</f>
        <v>0</v>
      </c>
    </row>
    <row r="85" spans="1:21" ht="30" customHeight="1" x14ac:dyDescent="0.3">
      <c r="A85" s="231"/>
      <c r="B85" s="125"/>
      <c r="C85" s="97" t="s">
        <v>99</v>
      </c>
      <c r="D85" s="27">
        <v>3</v>
      </c>
      <c r="E85" s="74" t="s">
        <v>285</v>
      </c>
      <c r="F85" s="60" t="s">
        <v>287</v>
      </c>
      <c r="G85" s="80">
        <v>3</v>
      </c>
      <c r="H85" s="66" t="s">
        <v>484</v>
      </c>
      <c r="I85" s="61" t="s">
        <v>485</v>
      </c>
      <c r="J85" s="83">
        <v>3</v>
      </c>
      <c r="K85" s="76" t="s">
        <v>484</v>
      </c>
      <c r="L85" s="76" t="s">
        <v>603</v>
      </c>
      <c r="M85" s="85"/>
      <c r="N85" s="78"/>
      <c r="O85" s="78"/>
      <c r="R85" s="86">
        <f>COUNTIF(D84:D86,"2")</f>
        <v>0</v>
      </c>
      <c r="S85" s="86">
        <f>COUNTIF(G84:G86,"2")</f>
        <v>0</v>
      </c>
      <c r="T85" s="86">
        <f>COUNTIF(J84:J86,"2")</f>
        <v>0</v>
      </c>
      <c r="U85" s="86">
        <f>COUNTIF(M84:M86,"2")</f>
        <v>0</v>
      </c>
    </row>
    <row r="86" spans="1:21" ht="30" customHeight="1" x14ac:dyDescent="0.3">
      <c r="A86" s="231"/>
      <c r="B86" s="125"/>
      <c r="C86" s="97" t="s">
        <v>100</v>
      </c>
      <c r="D86" s="27">
        <v>3</v>
      </c>
      <c r="E86" s="74" t="s">
        <v>286</v>
      </c>
      <c r="F86" s="60" t="s">
        <v>312</v>
      </c>
      <c r="G86" s="80">
        <v>3</v>
      </c>
      <c r="H86" s="66" t="s">
        <v>486</v>
      </c>
      <c r="I86" s="61" t="s">
        <v>487</v>
      </c>
      <c r="J86" s="83">
        <v>4</v>
      </c>
      <c r="K86" s="76" t="s">
        <v>604</v>
      </c>
      <c r="L86" s="76" t="s">
        <v>605</v>
      </c>
      <c r="M86" s="85"/>
      <c r="N86" s="78"/>
      <c r="O86" s="78"/>
      <c r="R86" s="86">
        <f>COUNTIF(D84:D86,"3")</f>
        <v>3</v>
      </c>
      <c r="S86" s="86">
        <f>COUNTIF(G84:G86,"3")</f>
        <v>3</v>
      </c>
      <c r="T86" s="86">
        <f>COUNTIF(J84:J86,"3")</f>
        <v>1</v>
      </c>
      <c r="U86" s="86">
        <f>COUNTIF(M84:M86,"3")</f>
        <v>0</v>
      </c>
    </row>
    <row r="87" spans="1:21" ht="21" customHeight="1" x14ac:dyDescent="0.3">
      <c r="B87" s="256"/>
      <c r="C87" s="257"/>
      <c r="D87" s="119"/>
      <c r="E87" s="120"/>
      <c r="F87" s="120"/>
      <c r="G87" s="119"/>
      <c r="H87" s="120"/>
      <c r="I87" s="120"/>
      <c r="J87" s="119"/>
      <c r="K87" s="120"/>
      <c r="M87" s="119"/>
      <c r="N87" s="120"/>
      <c r="R87" s="86">
        <f>COUNTIF(D84:D86,"4")</f>
        <v>0</v>
      </c>
      <c r="S87" s="86">
        <f>COUNTIF(G84:G86,"4")</f>
        <v>0</v>
      </c>
      <c r="T87" s="86">
        <f>COUNTIF(J84:J86,"4")</f>
        <v>2</v>
      </c>
      <c r="U87" s="86">
        <f>COUNTIF(M84:M86,"4")</f>
        <v>0</v>
      </c>
    </row>
    <row r="88" spans="1:21" ht="17.5" x14ac:dyDescent="0.35">
      <c r="A88" s="231"/>
      <c r="B88" s="128"/>
      <c r="C88" s="297" t="s">
        <v>101</v>
      </c>
      <c r="D88" s="298"/>
      <c r="E88" s="298"/>
      <c r="F88" s="298"/>
      <c r="G88" s="298"/>
      <c r="H88" s="298"/>
      <c r="I88" s="298"/>
      <c r="J88" s="298"/>
      <c r="K88" s="299"/>
      <c r="L88" s="116"/>
      <c r="M88" s="116"/>
      <c r="N88" s="116"/>
      <c r="O88" s="116"/>
    </row>
    <row r="89" spans="1:21" ht="30" customHeight="1" x14ac:dyDescent="0.3">
      <c r="A89" s="231"/>
      <c r="B89" s="118"/>
      <c r="C89" s="96" t="s">
        <v>102</v>
      </c>
      <c r="D89" s="27">
        <v>4</v>
      </c>
      <c r="E89" s="60" t="s">
        <v>319</v>
      </c>
      <c r="F89" s="60" t="s">
        <v>320</v>
      </c>
      <c r="G89" s="80">
        <v>4</v>
      </c>
      <c r="H89" s="61" t="s">
        <v>488</v>
      </c>
      <c r="I89" s="61" t="s">
        <v>489</v>
      </c>
      <c r="J89" s="83">
        <v>4</v>
      </c>
      <c r="K89" s="76" t="s">
        <v>488</v>
      </c>
      <c r="L89" s="76" t="s">
        <v>606</v>
      </c>
      <c r="M89" s="85"/>
      <c r="N89" s="78"/>
      <c r="O89" s="78"/>
      <c r="R89" s="86">
        <f>COUNTIF(D89:D95,"1")</f>
        <v>0</v>
      </c>
      <c r="S89" s="86">
        <f>COUNTIF(G89:G95,"1")</f>
        <v>0</v>
      </c>
      <c r="T89" s="86">
        <f>COUNTIF(J89:J95,"1")</f>
        <v>0</v>
      </c>
      <c r="U89" s="86">
        <f>COUNTIF(M89:M95,"1")</f>
        <v>0</v>
      </c>
    </row>
    <row r="90" spans="1:21" ht="30" customHeight="1" x14ac:dyDescent="0.3">
      <c r="A90" s="231"/>
      <c r="B90" s="129"/>
      <c r="C90" s="98" t="s">
        <v>103</v>
      </c>
      <c r="D90" s="27">
        <v>3</v>
      </c>
      <c r="E90" s="74" t="s">
        <v>321</v>
      </c>
      <c r="F90" s="60" t="s">
        <v>313</v>
      </c>
      <c r="G90" s="80">
        <v>3</v>
      </c>
      <c r="H90" s="66" t="s">
        <v>490</v>
      </c>
      <c r="I90" s="61" t="s">
        <v>491</v>
      </c>
      <c r="J90" s="83">
        <v>3</v>
      </c>
      <c r="K90" s="76" t="s">
        <v>490</v>
      </c>
      <c r="L90" s="76" t="s">
        <v>491</v>
      </c>
      <c r="M90" s="85"/>
      <c r="N90" s="78"/>
      <c r="O90" s="78"/>
      <c r="R90" s="86">
        <f>COUNTIF(D89:D95,"2")</f>
        <v>1</v>
      </c>
      <c r="S90" s="86">
        <f>COUNTIF(G89:G95,"2")</f>
        <v>1</v>
      </c>
      <c r="T90" s="86">
        <f>COUNTIF(J89:J95,"2")</f>
        <v>1</v>
      </c>
      <c r="U90" s="86">
        <f>COUNTIF(M89:M95,"2")</f>
        <v>0</v>
      </c>
    </row>
    <row r="91" spans="1:21" ht="30" customHeight="1" x14ac:dyDescent="0.3">
      <c r="A91" s="231"/>
      <c r="B91" s="125"/>
      <c r="C91" s="97" t="s">
        <v>104</v>
      </c>
      <c r="D91" s="27">
        <v>3</v>
      </c>
      <c r="E91" s="74" t="s">
        <v>322</v>
      </c>
      <c r="F91" s="60" t="s">
        <v>314</v>
      </c>
      <c r="G91" s="80">
        <v>3</v>
      </c>
      <c r="H91" s="66" t="s">
        <v>322</v>
      </c>
      <c r="I91" s="61" t="s">
        <v>492</v>
      </c>
      <c r="J91" s="83">
        <v>3</v>
      </c>
      <c r="K91" s="76" t="s">
        <v>322</v>
      </c>
      <c r="L91" s="76" t="s">
        <v>492</v>
      </c>
      <c r="M91" s="85"/>
      <c r="N91" s="78"/>
      <c r="O91" s="78"/>
      <c r="R91" s="86">
        <f>COUNTIF(D89:D95,"3")</f>
        <v>5</v>
      </c>
      <c r="S91" s="86">
        <f>COUNTIF(G89:G95,"3")</f>
        <v>5</v>
      </c>
      <c r="T91" s="86">
        <f>COUNTIF(J89:J95,"3")</f>
        <v>5</v>
      </c>
      <c r="U91" s="86">
        <f>COUNTIF(M89:M95,"3")</f>
        <v>0</v>
      </c>
    </row>
    <row r="92" spans="1:21" ht="30" customHeight="1" x14ac:dyDescent="0.3">
      <c r="A92" s="231"/>
      <c r="B92" s="125"/>
      <c r="C92" s="98" t="s">
        <v>105</v>
      </c>
      <c r="D92" s="27">
        <v>3</v>
      </c>
      <c r="E92" s="74" t="s">
        <v>323</v>
      </c>
      <c r="F92" s="60" t="s">
        <v>324</v>
      </c>
      <c r="G92" s="80">
        <v>3</v>
      </c>
      <c r="H92" s="66" t="s">
        <v>323</v>
      </c>
      <c r="I92" s="61" t="s">
        <v>493</v>
      </c>
      <c r="J92" s="83">
        <v>3</v>
      </c>
      <c r="K92" s="76" t="s">
        <v>323</v>
      </c>
      <c r="L92" s="76" t="s">
        <v>493</v>
      </c>
      <c r="M92" s="85"/>
      <c r="N92" s="78"/>
      <c r="O92" s="78"/>
      <c r="R92" s="86">
        <f>COUNTIF(D89:D95,"4")</f>
        <v>1</v>
      </c>
      <c r="S92" s="86">
        <f>COUNTIF(G89:G95,"4")</f>
        <v>1</v>
      </c>
      <c r="T92" s="86">
        <f>COUNTIF(J89:J95,"4")</f>
        <v>1</v>
      </c>
      <c r="U92" s="86">
        <f>COUNTIF(M89:M95,"4")</f>
        <v>0</v>
      </c>
    </row>
    <row r="93" spans="1:21" ht="30" customHeight="1" x14ac:dyDescent="0.3">
      <c r="A93" s="231"/>
      <c r="B93" s="125"/>
      <c r="C93" s="97" t="s">
        <v>106</v>
      </c>
      <c r="D93" s="27">
        <v>3</v>
      </c>
      <c r="E93" s="74" t="s">
        <v>325</v>
      </c>
      <c r="F93" s="60" t="s">
        <v>326</v>
      </c>
      <c r="G93" s="80">
        <v>3</v>
      </c>
      <c r="H93" s="66" t="s">
        <v>494</v>
      </c>
      <c r="I93" s="61" t="s">
        <v>495</v>
      </c>
      <c r="J93" s="83">
        <v>3</v>
      </c>
      <c r="K93" s="76" t="s">
        <v>494</v>
      </c>
      <c r="L93" s="76" t="s">
        <v>607</v>
      </c>
      <c r="M93" s="85"/>
      <c r="N93" s="78"/>
      <c r="O93" s="78"/>
    </row>
    <row r="94" spans="1:21" ht="30" customHeight="1" x14ac:dyDescent="0.3">
      <c r="A94" s="231"/>
      <c r="B94" s="129"/>
      <c r="C94" s="98" t="s">
        <v>107</v>
      </c>
      <c r="D94" s="27">
        <v>3</v>
      </c>
      <c r="E94" s="74" t="s">
        <v>315</v>
      </c>
      <c r="F94" s="60" t="s">
        <v>316</v>
      </c>
      <c r="G94" s="80">
        <v>3</v>
      </c>
      <c r="H94" s="66" t="s">
        <v>496</v>
      </c>
      <c r="I94" s="61" t="s">
        <v>497</v>
      </c>
      <c r="J94" s="83">
        <v>3</v>
      </c>
      <c r="K94" s="76" t="s">
        <v>496</v>
      </c>
      <c r="L94" s="76" t="s">
        <v>608</v>
      </c>
      <c r="M94" s="85"/>
      <c r="N94" s="78"/>
      <c r="O94" s="78"/>
    </row>
    <row r="95" spans="1:21" ht="30" customHeight="1" x14ac:dyDescent="0.3">
      <c r="A95" s="231"/>
      <c r="B95" s="125"/>
      <c r="C95" s="97" t="s">
        <v>108</v>
      </c>
      <c r="D95" s="27">
        <v>2</v>
      </c>
      <c r="E95" s="74" t="s">
        <v>317</v>
      </c>
      <c r="F95" s="60" t="s">
        <v>318</v>
      </c>
      <c r="G95" s="80">
        <v>2</v>
      </c>
      <c r="H95" s="66" t="s">
        <v>317</v>
      </c>
      <c r="I95" s="61" t="s">
        <v>498</v>
      </c>
      <c r="J95" s="83">
        <v>2</v>
      </c>
      <c r="K95" s="76" t="s">
        <v>317</v>
      </c>
      <c r="L95" s="76" t="s">
        <v>609</v>
      </c>
      <c r="M95" s="85"/>
      <c r="N95" s="78"/>
      <c r="O95" s="78"/>
    </row>
    <row r="96" spans="1:21" ht="5.25" customHeight="1" x14ac:dyDescent="0.3">
      <c r="B96" s="256"/>
      <c r="C96" s="257"/>
      <c r="D96" s="119"/>
      <c r="E96" s="120"/>
      <c r="F96" s="120"/>
      <c r="G96" s="119"/>
      <c r="H96" s="120"/>
      <c r="I96" s="120"/>
      <c r="J96" s="119"/>
      <c r="K96" s="124"/>
      <c r="M96" s="119"/>
      <c r="N96" s="124"/>
    </row>
    <row r="97" spans="1:21" ht="17.5" x14ac:dyDescent="0.3">
      <c r="A97" s="231"/>
      <c r="B97" s="114"/>
      <c r="C97" s="275" t="s">
        <v>25</v>
      </c>
      <c r="D97" s="258"/>
      <c r="E97" s="258"/>
      <c r="F97" s="258"/>
      <c r="G97" s="258"/>
      <c r="H97" s="258"/>
      <c r="I97" s="258"/>
      <c r="J97" s="258"/>
      <c r="K97" s="258"/>
      <c r="L97" s="258"/>
      <c r="M97" s="130"/>
      <c r="N97" s="130"/>
      <c r="O97" s="131"/>
    </row>
    <row r="98" spans="1:21" ht="103.5" x14ac:dyDescent="0.3">
      <c r="A98" s="231"/>
      <c r="B98" s="122"/>
      <c r="C98" s="96" t="s">
        <v>109</v>
      </c>
      <c r="D98" s="27">
        <v>3</v>
      </c>
      <c r="E98" s="30" t="s">
        <v>327</v>
      </c>
      <c r="F98" s="30" t="s">
        <v>328</v>
      </c>
      <c r="G98" s="28">
        <v>3</v>
      </c>
      <c r="H98" s="32" t="s">
        <v>499</v>
      </c>
      <c r="I98" s="32" t="s">
        <v>500</v>
      </c>
      <c r="J98" s="29">
        <v>3</v>
      </c>
      <c r="K98" s="35" t="s">
        <v>499</v>
      </c>
      <c r="L98" s="35" t="s">
        <v>610</v>
      </c>
      <c r="M98" s="52"/>
      <c r="N98" s="51"/>
      <c r="O98" s="51"/>
      <c r="R98" s="86">
        <f>COUNTIF(D98:D99,"1")</f>
        <v>0</v>
      </c>
      <c r="S98" s="86">
        <f>COUNTIF(G98:G99,"1")</f>
        <v>0</v>
      </c>
      <c r="T98" s="86">
        <f>COUNTIF(J98:J99,"1")</f>
        <v>0</v>
      </c>
      <c r="U98" s="86">
        <f>COUNTIF(M98:M99,"1")</f>
        <v>0</v>
      </c>
    </row>
    <row r="99" spans="1:21" ht="80.5" x14ac:dyDescent="0.3">
      <c r="A99" s="231"/>
      <c r="B99" s="132"/>
      <c r="C99" s="98" t="s">
        <v>110</v>
      </c>
      <c r="D99" s="27">
        <v>3</v>
      </c>
      <c r="E99" s="31" t="s">
        <v>329</v>
      </c>
      <c r="F99" s="30" t="s">
        <v>330</v>
      </c>
      <c r="G99" s="28">
        <v>3</v>
      </c>
      <c r="H99" s="33" t="s">
        <v>501</v>
      </c>
      <c r="I99" s="32" t="s">
        <v>502</v>
      </c>
      <c r="J99" s="29">
        <v>3</v>
      </c>
      <c r="K99" s="35" t="s">
        <v>501</v>
      </c>
      <c r="L99" s="35" t="s">
        <v>611</v>
      </c>
      <c r="M99" s="52"/>
      <c r="N99" s="51"/>
      <c r="O99" s="51"/>
      <c r="R99" s="86">
        <f>COUNTIF(D98:D99,"2")</f>
        <v>0</v>
      </c>
      <c r="S99" s="86">
        <f>COUNTIF(G98:G99,"2")</f>
        <v>0</v>
      </c>
      <c r="T99" s="86">
        <f>COUNTIF(J98:J99,"2")</f>
        <v>0</v>
      </c>
      <c r="U99" s="86">
        <f>COUNTIF(M98:M99,"2")</f>
        <v>0</v>
      </c>
    </row>
    <row r="100" spans="1:21" ht="8.25" customHeight="1" x14ac:dyDescent="0.3">
      <c r="B100" s="256"/>
      <c r="C100" s="257"/>
      <c r="D100" s="119"/>
      <c r="E100" s="120"/>
      <c r="F100" s="120"/>
      <c r="G100" s="119"/>
      <c r="H100" s="120"/>
      <c r="I100" s="120"/>
      <c r="J100" s="119"/>
      <c r="K100" s="124"/>
      <c r="M100" s="119"/>
      <c r="N100" s="124"/>
      <c r="R100" s="86">
        <f>COUNTIF(D98:D99,"3")</f>
        <v>2</v>
      </c>
      <c r="S100" s="86">
        <f>COUNTIF(G98:G99,"3")</f>
        <v>2</v>
      </c>
      <c r="T100" s="86">
        <f>COUNTIF(J98:J99,"3")</f>
        <v>2</v>
      </c>
      <c r="U100" s="86">
        <f>COUNTIF(M98:M99,"3")</f>
        <v>0</v>
      </c>
    </row>
    <row r="101" spans="1:21" ht="17.5" x14ac:dyDescent="0.3">
      <c r="A101" s="231"/>
      <c r="B101" s="125"/>
      <c r="C101" s="258" t="s">
        <v>111</v>
      </c>
      <c r="D101" s="258"/>
      <c r="E101" s="258"/>
      <c r="F101" s="258"/>
      <c r="G101" s="258"/>
      <c r="H101" s="258"/>
      <c r="I101" s="258"/>
      <c r="J101" s="258"/>
      <c r="K101" s="259"/>
      <c r="L101" s="116"/>
      <c r="M101" s="116"/>
      <c r="N101" s="116"/>
      <c r="O101" s="116"/>
      <c r="R101" s="86">
        <f>COUNTIF(D98:D99,"4")</f>
        <v>0</v>
      </c>
      <c r="S101" s="86">
        <f>COUNTIF(G98:G99,"4")</f>
        <v>0</v>
      </c>
      <c r="T101" s="86">
        <f>COUNTIF(J98:J99,"4")</f>
        <v>0</v>
      </c>
      <c r="U101" s="86">
        <f>COUNTIF(M98:M99,"4")</f>
        <v>0</v>
      </c>
    </row>
    <row r="102" spans="1:21" ht="30" customHeight="1" x14ac:dyDescent="0.3">
      <c r="A102" s="231"/>
      <c r="B102" s="118"/>
      <c r="C102" s="105" t="s">
        <v>112</v>
      </c>
      <c r="D102" s="27">
        <v>3</v>
      </c>
      <c r="E102" s="60" t="s">
        <v>331</v>
      </c>
      <c r="F102" s="60" t="s">
        <v>332</v>
      </c>
      <c r="G102" s="80">
        <v>3</v>
      </c>
      <c r="H102" s="61" t="s">
        <v>503</v>
      </c>
      <c r="I102" s="61" t="s">
        <v>504</v>
      </c>
      <c r="J102" s="83">
        <v>3</v>
      </c>
      <c r="K102" s="76" t="s">
        <v>612</v>
      </c>
      <c r="L102" s="76" t="s">
        <v>613</v>
      </c>
      <c r="M102" s="85"/>
      <c r="N102" s="78"/>
      <c r="O102" s="78"/>
      <c r="R102" s="86">
        <f>COUNTIF(D102:D111,"1")</f>
        <v>0</v>
      </c>
      <c r="S102" s="86">
        <f>COUNTIF(G102:G111,"1")</f>
        <v>0</v>
      </c>
      <c r="T102" s="86">
        <f>COUNTIF(J102:J111,"1")</f>
        <v>0</v>
      </c>
      <c r="U102" s="86">
        <f>COUNTIF(M102:M111,"1")</f>
        <v>0</v>
      </c>
    </row>
    <row r="103" spans="1:21" ht="30" customHeight="1" x14ac:dyDescent="0.3">
      <c r="A103" s="231"/>
      <c r="B103" s="125"/>
      <c r="C103" s="97" t="s">
        <v>113</v>
      </c>
      <c r="D103" s="27">
        <v>3</v>
      </c>
      <c r="E103" s="74" t="s">
        <v>333</v>
      </c>
      <c r="F103" s="60" t="s">
        <v>334</v>
      </c>
      <c r="G103" s="80">
        <v>3</v>
      </c>
      <c r="H103" s="66" t="s">
        <v>505</v>
      </c>
      <c r="I103" s="61" t="s">
        <v>506</v>
      </c>
      <c r="J103" s="83">
        <v>3</v>
      </c>
      <c r="K103" s="76" t="s">
        <v>505</v>
      </c>
      <c r="L103" s="76" t="s">
        <v>506</v>
      </c>
      <c r="M103" s="85"/>
      <c r="N103" s="78"/>
      <c r="O103" s="78"/>
      <c r="R103" s="86">
        <f>COUNTIF(D102:D111,"2")</f>
        <v>2</v>
      </c>
      <c r="S103" s="86">
        <f>COUNTIF(G102:G111,"2")</f>
        <v>2</v>
      </c>
      <c r="T103" s="86">
        <f>COUNTIF(J102:J111,"2")</f>
        <v>0</v>
      </c>
      <c r="U103" s="86">
        <f>COUNTIF(M102:M111,"2")</f>
        <v>0</v>
      </c>
    </row>
    <row r="104" spans="1:21" ht="30" customHeight="1" x14ac:dyDescent="0.3">
      <c r="A104" s="231"/>
      <c r="B104" s="125"/>
      <c r="C104" s="97" t="s">
        <v>114</v>
      </c>
      <c r="D104" s="27">
        <v>2</v>
      </c>
      <c r="E104" s="74" t="s">
        <v>335</v>
      </c>
      <c r="F104" s="60" t="s">
        <v>336</v>
      </c>
      <c r="G104" s="80">
        <v>2</v>
      </c>
      <c r="H104" s="66" t="s">
        <v>507</v>
      </c>
      <c r="I104" s="61" t="s">
        <v>508</v>
      </c>
      <c r="J104" s="83">
        <v>4</v>
      </c>
      <c r="K104" s="76" t="s">
        <v>614</v>
      </c>
      <c r="L104" s="76" t="s">
        <v>615</v>
      </c>
      <c r="M104" s="85"/>
      <c r="N104" s="78"/>
      <c r="O104" s="78"/>
      <c r="R104" s="86">
        <f>COUNTIF(D102:D111,"3")</f>
        <v>8</v>
      </c>
      <c r="S104" s="86">
        <f>COUNTIF(G102:G111,"3")</f>
        <v>8</v>
      </c>
      <c r="T104" s="86">
        <f>COUNTIF(J102:J111,"3")</f>
        <v>6</v>
      </c>
      <c r="U104" s="86">
        <f>COUNTIF(M102:M111,"3")</f>
        <v>0</v>
      </c>
    </row>
    <row r="105" spans="1:21" ht="30" customHeight="1" x14ac:dyDescent="0.3">
      <c r="A105" s="231"/>
      <c r="B105" s="125"/>
      <c r="C105" s="97" t="s">
        <v>115</v>
      </c>
      <c r="D105" s="27">
        <v>3</v>
      </c>
      <c r="E105" s="74" t="s">
        <v>337</v>
      </c>
      <c r="F105" s="60" t="s">
        <v>338</v>
      </c>
      <c r="G105" s="80">
        <v>3</v>
      </c>
      <c r="H105" s="66" t="s">
        <v>616</v>
      </c>
      <c r="I105" s="61" t="s">
        <v>509</v>
      </c>
      <c r="J105" s="83">
        <v>4</v>
      </c>
      <c r="K105" s="76" t="s">
        <v>617</v>
      </c>
      <c r="L105" s="76" t="s">
        <v>618</v>
      </c>
      <c r="M105" s="85"/>
      <c r="N105" s="78"/>
      <c r="O105" s="78"/>
      <c r="R105" s="86">
        <f>COUNTIF(D102:D111,"4")</f>
        <v>0</v>
      </c>
      <c r="S105" s="86">
        <f>COUNTIF(G102:G111,"4")</f>
        <v>0</v>
      </c>
      <c r="T105" s="86">
        <f>COUNTIF(J102:J111,"4")</f>
        <v>4</v>
      </c>
      <c r="U105" s="86">
        <f>COUNTIF(M102:M111,"4")</f>
        <v>0</v>
      </c>
    </row>
    <row r="106" spans="1:21" ht="30" customHeight="1" x14ac:dyDescent="0.3">
      <c r="A106" s="231"/>
      <c r="B106" s="125"/>
      <c r="C106" s="97" t="s">
        <v>116</v>
      </c>
      <c r="D106" s="27">
        <v>3</v>
      </c>
      <c r="E106" s="74" t="s">
        <v>339</v>
      </c>
      <c r="F106" s="60" t="s">
        <v>340</v>
      </c>
      <c r="G106" s="80">
        <v>3</v>
      </c>
      <c r="H106" s="66" t="s">
        <v>510</v>
      </c>
      <c r="I106" s="61" t="s">
        <v>511</v>
      </c>
      <c r="J106" s="83">
        <v>4</v>
      </c>
      <c r="K106" s="76" t="s">
        <v>619</v>
      </c>
      <c r="L106" s="76" t="s">
        <v>621</v>
      </c>
      <c r="M106" s="85"/>
      <c r="N106" s="78"/>
      <c r="O106" s="78"/>
    </row>
    <row r="107" spans="1:21" ht="30" customHeight="1" x14ac:dyDescent="0.3">
      <c r="A107" s="231"/>
      <c r="B107" s="125"/>
      <c r="C107" s="97" t="s">
        <v>117</v>
      </c>
      <c r="D107" s="27">
        <v>3</v>
      </c>
      <c r="E107" s="74" t="s">
        <v>342</v>
      </c>
      <c r="F107" s="60" t="s">
        <v>341</v>
      </c>
      <c r="G107" s="80">
        <v>3</v>
      </c>
      <c r="H107" s="66" t="s">
        <v>512</v>
      </c>
      <c r="I107" s="61" t="s">
        <v>513</v>
      </c>
      <c r="J107" s="83">
        <v>3</v>
      </c>
      <c r="K107" s="76" t="s">
        <v>512</v>
      </c>
      <c r="L107" s="76" t="s">
        <v>513</v>
      </c>
      <c r="M107" s="85"/>
      <c r="N107" s="78"/>
      <c r="O107" s="78"/>
    </row>
    <row r="108" spans="1:21" ht="30" customHeight="1" x14ac:dyDescent="0.3">
      <c r="A108" s="231"/>
      <c r="B108" s="125"/>
      <c r="C108" s="97" t="s">
        <v>118</v>
      </c>
      <c r="D108" s="27">
        <v>3</v>
      </c>
      <c r="E108" s="74" t="s">
        <v>343</v>
      </c>
      <c r="F108" s="60" t="s">
        <v>344</v>
      </c>
      <c r="G108" s="80">
        <v>3</v>
      </c>
      <c r="H108" s="66" t="s">
        <v>343</v>
      </c>
      <c r="I108" s="61" t="s">
        <v>514</v>
      </c>
      <c r="J108" s="83">
        <v>3</v>
      </c>
      <c r="K108" s="76" t="s">
        <v>343</v>
      </c>
      <c r="L108" s="76" t="s">
        <v>514</v>
      </c>
      <c r="M108" s="85"/>
      <c r="N108" s="78"/>
      <c r="O108" s="78"/>
    </row>
    <row r="109" spans="1:21" ht="30" customHeight="1" x14ac:dyDescent="0.3">
      <c r="A109" s="231"/>
      <c r="B109" s="125"/>
      <c r="C109" s="97" t="s">
        <v>119</v>
      </c>
      <c r="D109" s="27">
        <v>2</v>
      </c>
      <c r="E109" s="74" t="s">
        <v>345</v>
      </c>
      <c r="F109" s="60" t="s">
        <v>346</v>
      </c>
      <c r="G109" s="80">
        <v>2</v>
      </c>
      <c r="H109" s="66" t="s">
        <v>345</v>
      </c>
      <c r="I109" s="61" t="s">
        <v>515</v>
      </c>
      <c r="J109" s="83">
        <v>3</v>
      </c>
      <c r="K109" s="76" t="s">
        <v>620</v>
      </c>
      <c r="L109" s="76" t="s">
        <v>622</v>
      </c>
      <c r="M109" s="85"/>
      <c r="N109" s="78"/>
      <c r="O109" s="78"/>
    </row>
    <row r="110" spans="1:21" ht="30" customHeight="1" x14ac:dyDescent="0.3">
      <c r="A110" s="231"/>
      <c r="B110" s="125"/>
      <c r="C110" s="97" t="s">
        <v>120</v>
      </c>
      <c r="D110" s="27">
        <v>3</v>
      </c>
      <c r="E110" s="74" t="s">
        <v>347</v>
      </c>
      <c r="F110" s="60" t="s">
        <v>348</v>
      </c>
      <c r="G110" s="80">
        <v>3</v>
      </c>
      <c r="H110" s="66" t="s">
        <v>516</v>
      </c>
      <c r="I110" s="61" t="s">
        <v>517</v>
      </c>
      <c r="J110" s="83">
        <v>4</v>
      </c>
      <c r="K110" s="76" t="s">
        <v>623</v>
      </c>
      <c r="L110" s="76" t="s">
        <v>624</v>
      </c>
      <c r="M110" s="85"/>
      <c r="N110" s="78"/>
      <c r="O110" s="78"/>
    </row>
    <row r="111" spans="1:21" ht="30" customHeight="1" x14ac:dyDescent="0.3">
      <c r="A111" s="231"/>
      <c r="B111" s="125"/>
      <c r="C111" s="97" t="s">
        <v>121</v>
      </c>
      <c r="D111" s="27">
        <v>3</v>
      </c>
      <c r="E111" s="74" t="s">
        <v>350</v>
      </c>
      <c r="F111" s="60" t="s">
        <v>349</v>
      </c>
      <c r="G111" s="80">
        <v>3</v>
      </c>
      <c r="H111" s="66" t="s">
        <v>350</v>
      </c>
      <c r="I111" s="61" t="s">
        <v>518</v>
      </c>
      <c r="J111" s="83">
        <v>3</v>
      </c>
      <c r="K111" s="76" t="s">
        <v>350</v>
      </c>
      <c r="L111" s="76" t="s">
        <v>625</v>
      </c>
      <c r="M111" s="85"/>
      <c r="N111" s="78"/>
      <c r="O111" s="78"/>
    </row>
    <row r="112" spans="1:21" ht="5.25" customHeight="1" x14ac:dyDescent="0.3">
      <c r="B112" s="260"/>
      <c r="C112" s="261"/>
      <c r="D112" s="133"/>
      <c r="E112" s="134"/>
      <c r="F112" s="134"/>
      <c r="G112" s="133"/>
      <c r="H112" s="134"/>
      <c r="I112" s="134"/>
      <c r="J112" s="133"/>
      <c r="K112" s="135"/>
      <c r="M112" s="133"/>
      <c r="N112" s="135"/>
    </row>
    <row r="113" spans="1:21" ht="17.5" x14ac:dyDescent="0.3">
      <c r="A113" s="231"/>
      <c r="B113" s="125"/>
      <c r="C113" s="258" t="s">
        <v>0</v>
      </c>
      <c r="D113" s="258"/>
      <c r="E113" s="258"/>
      <c r="F113" s="258"/>
      <c r="G113" s="258"/>
      <c r="H113" s="258"/>
      <c r="I113" s="258"/>
      <c r="J113" s="258"/>
      <c r="K113" s="259"/>
      <c r="L113" s="116"/>
      <c r="M113" s="116"/>
      <c r="N113" s="116"/>
      <c r="O113" s="116"/>
    </row>
    <row r="114" spans="1:21" ht="30" customHeight="1" x14ac:dyDescent="0.3">
      <c r="A114" s="231"/>
      <c r="B114" s="129"/>
      <c r="C114" s="98" t="s">
        <v>1</v>
      </c>
      <c r="D114" s="27">
        <v>3</v>
      </c>
      <c r="E114" s="74" t="s">
        <v>351</v>
      </c>
      <c r="F114" s="60" t="s">
        <v>352</v>
      </c>
      <c r="G114" s="80">
        <v>3</v>
      </c>
      <c r="H114" s="66" t="s">
        <v>626</v>
      </c>
      <c r="I114" s="61" t="s">
        <v>519</v>
      </c>
      <c r="J114" s="83">
        <v>4</v>
      </c>
      <c r="K114" s="76" t="s">
        <v>627</v>
      </c>
      <c r="L114" s="76" t="s">
        <v>628</v>
      </c>
      <c r="M114" s="85"/>
      <c r="N114" s="78"/>
      <c r="O114" s="78"/>
      <c r="R114" s="86">
        <f>COUNTIF(D114:D117,"1")</f>
        <v>0</v>
      </c>
      <c r="S114" s="86">
        <f>COUNTIF(G114:G117,"1")</f>
        <v>0</v>
      </c>
      <c r="T114" s="86">
        <f>COUNTIF(J114:J117,"1")</f>
        <v>0</v>
      </c>
      <c r="U114" s="86">
        <f>COUNTIF(M114:M117,"1")</f>
        <v>0</v>
      </c>
    </row>
    <row r="115" spans="1:21" ht="30" customHeight="1" x14ac:dyDescent="0.3">
      <c r="A115" s="231"/>
      <c r="B115" s="125"/>
      <c r="C115" s="97" t="s">
        <v>2</v>
      </c>
      <c r="D115" s="27">
        <v>3</v>
      </c>
      <c r="E115" s="74" t="s">
        <v>353</v>
      </c>
      <c r="F115" s="60" t="s">
        <v>354</v>
      </c>
      <c r="G115" s="80">
        <v>3</v>
      </c>
      <c r="H115" s="66" t="s">
        <v>353</v>
      </c>
      <c r="I115" s="61" t="s">
        <v>520</v>
      </c>
      <c r="J115" s="83">
        <v>4</v>
      </c>
      <c r="K115" s="76" t="s">
        <v>629</v>
      </c>
      <c r="L115" s="76" t="s">
        <v>630</v>
      </c>
      <c r="M115" s="85"/>
      <c r="N115" s="78"/>
      <c r="O115" s="78"/>
      <c r="R115" s="86">
        <f>COUNTIF(D114:D117,"2")</f>
        <v>0</v>
      </c>
      <c r="S115" s="86">
        <f>COUNTIF(G114:G117,"2")</f>
        <v>0</v>
      </c>
      <c r="T115" s="86">
        <f>COUNTIF(J114:J117,"2")</f>
        <v>0</v>
      </c>
      <c r="U115" s="86">
        <f>COUNTIF(M114:M117,"2")</f>
        <v>0</v>
      </c>
    </row>
    <row r="116" spans="1:21" ht="30" customHeight="1" x14ac:dyDescent="0.3">
      <c r="A116" s="231"/>
      <c r="B116" s="125"/>
      <c r="C116" s="97" t="s">
        <v>3</v>
      </c>
      <c r="D116" s="27">
        <v>3</v>
      </c>
      <c r="E116" s="74" t="s">
        <v>355</v>
      </c>
      <c r="F116" s="60" t="s">
        <v>348</v>
      </c>
      <c r="G116" s="80">
        <v>3</v>
      </c>
      <c r="H116" s="66" t="s">
        <v>521</v>
      </c>
      <c r="I116" s="61" t="s">
        <v>522</v>
      </c>
      <c r="J116" s="83">
        <v>4</v>
      </c>
      <c r="K116" s="76" t="s">
        <v>631</v>
      </c>
      <c r="L116" s="76" t="s">
        <v>632</v>
      </c>
      <c r="M116" s="85"/>
      <c r="N116" s="78"/>
      <c r="O116" s="78"/>
      <c r="R116" s="86">
        <f>COUNTIF(D114:D117,"3")</f>
        <v>4</v>
      </c>
      <c r="S116" s="86">
        <f>COUNTIF(G114:G117,"3")</f>
        <v>4</v>
      </c>
      <c r="T116" s="86">
        <f>COUNTIF(J114:J117,"3")</f>
        <v>0</v>
      </c>
      <c r="U116" s="86">
        <f>COUNTIF(M114:M117,"3")</f>
        <v>0</v>
      </c>
    </row>
    <row r="117" spans="1:21" ht="30" customHeight="1" x14ac:dyDescent="0.3">
      <c r="A117" s="231"/>
      <c r="B117" s="125"/>
      <c r="C117" s="97" t="s">
        <v>4</v>
      </c>
      <c r="D117" s="27">
        <v>3</v>
      </c>
      <c r="E117" s="74" t="s">
        <v>356</v>
      </c>
      <c r="F117" s="60" t="s">
        <v>348</v>
      </c>
      <c r="G117" s="80">
        <v>3</v>
      </c>
      <c r="H117" s="66" t="s">
        <v>523</v>
      </c>
      <c r="I117" s="61" t="s">
        <v>524</v>
      </c>
      <c r="J117" s="83">
        <v>4</v>
      </c>
      <c r="K117" s="76" t="s">
        <v>633</v>
      </c>
      <c r="L117" s="76" t="s">
        <v>634</v>
      </c>
      <c r="M117" s="85"/>
      <c r="N117" s="78"/>
      <c r="O117" s="78"/>
      <c r="R117" s="86">
        <f>COUNTIF(D114:D117,"4")</f>
        <v>0</v>
      </c>
      <c r="S117" s="86">
        <f>COUNTIF(G114:G117,"4")</f>
        <v>0</v>
      </c>
      <c r="T117" s="86">
        <f>COUNTIF(J114:J117,"4")</f>
        <v>4</v>
      </c>
      <c r="U117" s="86">
        <f>COUNTIF(M114:M117,"4")</f>
        <v>0</v>
      </c>
    </row>
    <row r="118" spans="1:21" ht="7.5" customHeight="1" x14ac:dyDescent="0.3">
      <c r="B118" s="256"/>
      <c r="C118" s="257"/>
      <c r="D118" s="133"/>
      <c r="E118" s="134"/>
      <c r="F118" s="134"/>
      <c r="G118" s="133"/>
      <c r="H118" s="134"/>
      <c r="I118" s="134"/>
      <c r="J118" s="119"/>
      <c r="K118" s="124"/>
      <c r="M118" s="119"/>
      <c r="N118" s="124"/>
    </row>
    <row r="119" spans="1:21" ht="15.75" customHeight="1" x14ac:dyDescent="0.3">
      <c r="B119" s="271" t="s">
        <v>24</v>
      </c>
      <c r="C119" s="272"/>
      <c r="D119" s="263" t="s">
        <v>238</v>
      </c>
      <c r="E119" s="264"/>
      <c r="F119" s="265"/>
      <c r="G119" s="246" t="s">
        <v>177</v>
      </c>
      <c r="H119" s="247"/>
      <c r="I119" s="248"/>
      <c r="J119" s="262" t="s">
        <v>178</v>
      </c>
      <c r="K119" s="262"/>
      <c r="L119" s="262"/>
      <c r="M119" s="293" t="s">
        <v>179</v>
      </c>
      <c r="N119" s="293"/>
      <c r="O119" s="293"/>
    </row>
    <row r="120" spans="1:21" ht="15.75" customHeight="1" x14ac:dyDescent="0.3">
      <c r="B120" s="273"/>
      <c r="C120" s="274"/>
      <c r="D120" s="111" t="s">
        <v>34</v>
      </c>
      <c r="E120" s="112" t="s">
        <v>122</v>
      </c>
      <c r="F120" s="112"/>
      <c r="G120" s="111" t="s">
        <v>34</v>
      </c>
      <c r="H120" s="112" t="s">
        <v>122</v>
      </c>
      <c r="I120" s="112"/>
      <c r="J120" s="111" t="s">
        <v>34</v>
      </c>
      <c r="K120" s="112" t="s">
        <v>122</v>
      </c>
      <c r="L120" s="136" t="s">
        <v>125</v>
      </c>
      <c r="M120" s="111" t="s">
        <v>34</v>
      </c>
      <c r="N120" s="112" t="s">
        <v>122</v>
      </c>
      <c r="O120" s="136"/>
    </row>
    <row r="121" spans="1:21" ht="17.5" x14ac:dyDescent="0.35">
      <c r="A121" s="231"/>
      <c r="B121" s="128"/>
      <c r="C121" s="258" t="s">
        <v>5</v>
      </c>
      <c r="D121" s="258"/>
      <c r="E121" s="258"/>
      <c r="F121" s="258"/>
      <c r="G121" s="258"/>
      <c r="H121" s="258"/>
      <c r="I121" s="258"/>
      <c r="J121" s="258"/>
      <c r="K121" s="259"/>
      <c r="L121" s="116"/>
      <c r="M121" s="116"/>
      <c r="N121" s="116"/>
      <c r="O121" s="116"/>
    </row>
    <row r="122" spans="1:21" ht="39" customHeight="1" x14ac:dyDescent="0.3">
      <c r="A122" s="231"/>
      <c r="B122" s="132"/>
      <c r="C122" s="137" t="s">
        <v>6</v>
      </c>
      <c r="D122" s="27">
        <v>3</v>
      </c>
      <c r="E122" s="60" t="s">
        <v>357</v>
      </c>
      <c r="F122" s="60" t="s">
        <v>363</v>
      </c>
      <c r="G122" s="80">
        <v>3</v>
      </c>
      <c r="H122" s="61" t="s">
        <v>525</v>
      </c>
      <c r="I122" s="61" t="s">
        <v>526</v>
      </c>
      <c r="J122" s="83">
        <v>3</v>
      </c>
      <c r="K122" s="76" t="s">
        <v>525</v>
      </c>
      <c r="L122" s="76" t="s">
        <v>526</v>
      </c>
      <c r="M122" s="85"/>
      <c r="N122" s="78"/>
      <c r="O122" s="78"/>
      <c r="R122" s="86">
        <f>COUNTIF(D122:D125,"1")</f>
        <v>0</v>
      </c>
      <c r="S122" s="86">
        <f>COUNTIF(G122:G125,"1")</f>
        <v>0</v>
      </c>
      <c r="T122" s="86">
        <f>COUNTIF(J122:J125,"1")</f>
        <v>0</v>
      </c>
      <c r="U122" s="86">
        <f>COUNTIF(M122:M125,"1")</f>
        <v>0</v>
      </c>
    </row>
    <row r="123" spans="1:21" ht="30" customHeight="1" x14ac:dyDescent="0.3">
      <c r="A123" s="231"/>
      <c r="B123" s="129"/>
      <c r="C123" s="98" t="s">
        <v>7</v>
      </c>
      <c r="D123" s="27">
        <v>2</v>
      </c>
      <c r="E123" s="74" t="s">
        <v>358</v>
      </c>
      <c r="F123" s="60" t="s">
        <v>364</v>
      </c>
      <c r="G123" s="80">
        <v>2</v>
      </c>
      <c r="H123" s="66" t="s">
        <v>527</v>
      </c>
      <c r="I123" s="61" t="s">
        <v>528</v>
      </c>
      <c r="J123" s="83">
        <v>2</v>
      </c>
      <c r="K123" s="76" t="s">
        <v>527</v>
      </c>
      <c r="L123" s="76" t="s">
        <v>528</v>
      </c>
      <c r="M123" s="85"/>
      <c r="N123" s="78"/>
      <c r="O123" s="78"/>
      <c r="R123" s="86">
        <f>COUNTIF(D122:D125,"2")</f>
        <v>1</v>
      </c>
      <c r="S123" s="86">
        <f>COUNTIF(G122:G125,"2")</f>
        <v>1</v>
      </c>
      <c r="T123" s="86">
        <f>COUNTIF(J122:J125,"2")</f>
        <v>1</v>
      </c>
      <c r="U123" s="86">
        <f>COUNTIF(M122:M125,"2")</f>
        <v>0</v>
      </c>
    </row>
    <row r="124" spans="1:21" ht="30" customHeight="1" x14ac:dyDescent="0.3">
      <c r="A124" s="231"/>
      <c r="B124" s="125"/>
      <c r="C124" s="98" t="s">
        <v>8</v>
      </c>
      <c r="D124" s="27">
        <v>3</v>
      </c>
      <c r="E124" s="74" t="s">
        <v>361</v>
      </c>
      <c r="F124" s="60" t="s">
        <v>362</v>
      </c>
      <c r="G124" s="80">
        <v>3</v>
      </c>
      <c r="H124" s="66" t="s">
        <v>529</v>
      </c>
      <c r="I124" s="61" t="s">
        <v>530</v>
      </c>
      <c r="J124" s="83">
        <v>4</v>
      </c>
      <c r="K124" s="76" t="s">
        <v>635</v>
      </c>
      <c r="L124" s="76" t="s">
        <v>636</v>
      </c>
      <c r="M124" s="85"/>
      <c r="N124" s="78"/>
      <c r="O124" s="78"/>
      <c r="R124" s="86">
        <f>COUNTIF(D122:D125,"3")</f>
        <v>3</v>
      </c>
      <c r="S124" s="86">
        <f>COUNTIF(G122:G125,"3")</f>
        <v>3</v>
      </c>
      <c r="T124" s="86">
        <f>COUNTIF(J122:J125,"3")</f>
        <v>1</v>
      </c>
      <c r="U124" s="86">
        <f>COUNTIF(M122:M125,"3")</f>
        <v>0</v>
      </c>
    </row>
    <row r="125" spans="1:21" ht="30" customHeight="1" x14ac:dyDescent="0.3">
      <c r="A125" s="231"/>
      <c r="B125" s="125"/>
      <c r="C125" s="97" t="s">
        <v>9</v>
      </c>
      <c r="D125" s="27">
        <v>3</v>
      </c>
      <c r="E125" s="74" t="s">
        <v>359</v>
      </c>
      <c r="F125" s="60" t="s">
        <v>360</v>
      </c>
      <c r="G125" s="80">
        <v>3</v>
      </c>
      <c r="H125" s="66" t="s">
        <v>359</v>
      </c>
      <c r="I125" s="61" t="s">
        <v>531</v>
      </c>
      <c r="J125" s="83">
        <v>4</v>
      </c>
      <c r="K125" s="76" t="s">
        <v>637</v>
      </c>
      <c r="L125" s="76" t="s">
        <v>638</v>
      </c>
      <c r="M125" s="85"/>
      <c r="N125" s="78"/>
      <c r="O125" s="78"/>
      <c r="R125" s="86">
        <f>COUNTIF(D122:D125,"4")</f>
        <v>0</v>
      </c>
      <c r="S125" s="86">
        <f>COUNTIF(G122:G125,"4")</f>
        <v>0</v>
      </c>
      <c r="T125" s="86">
        <f>COUNTIF(J122:J125,"4")</f>
        <v>2</v>
      </c>
      <c r="U125" s="86">
        <f>COUNTIF(M122:M125,"4")</f>
        <v>0</v>
      </c>
    </row>
    <row r="126" spans="1:21" ht="8.25" customHeight="1" x14ac:dyDescent="0.3">
      <c r="B126" s="256"/>
      <c r="C126" s="257"/>
      <c r="D126" s="119"/>
      <c r="E126" s="120"/>
      <c r="F126" s="120"/>
      <c r="G126" s="119"/>
      <c r="H126" s="120"/>
      <c r="I126" s="120"/>
      <c r="J126" s="119"/>
      <c r="K126" s="124"/>
      <c r="M126" s="119"/>
      <c r="N126" s="124"/>
    </row>
    <row r="127" spans="1:21" ht="17.5" x14ac:dyDescent="0.3">
      <c r="A127" s="231"/>
      <c r="B127" s="125"/>
      <c r="C127" s="258" t="s">
        <v>10</v>
      </c>
      <c r="D127" s="258"/>
      <c r="E127" s="258"/>
      <c r="F127" s="258"/>
      <c r="G127" s="258"/>
      <c r="H127" s="258"/>
      <c r="I127" s="258"/>
      <c r="J127" s="258"/>
      <c r="K127" s="259"/>
      <c r="L127" s="116"/>
      <c r="M127" s="116"/>
      <c r="N127" s="116"/>
      <c r="O127" s="116"/>
    </row>
    <row r="128" spans="1:21" ht="30" customHeight="1" x14ac:dyDescent="0.3">
      <c r="A128" s="231"/>
      <c r="B128" s="118"/>
      <c r="C128" s="105" t="s">
        <v>11</v>
      </c>
      <c r="D128" s="27">
        <v>3</v>
      </c>
      <c r="E128" s="60" t="s">
        <v>365</v>
      </c>
      <c r="F128" s="60" t="s">
        <v>366</v>
      </c>
      <c r="G128" s="80">
        <v>3</v>
      </c>
      <c r="H128" s="61" t="s">
        <v>365</v>
      </c>
      <c r="I128" s="61" t="s">
        <v>532</v>
      </c>
      <c r="J128" s="83">
        <v>4</v>
      </c>
      <c r="K128" s="76" t="s">
        <v>639</v>
      </c>
      <c r="L128" s="76" t="s">
        <v>640</v>
      </c>
      <c r="M128" s="85"/>
      <c r="N128" s="78"/>
      <c r="O128" s="78"/>
      <c r="R128" s="86">
        <f>COUNTIF(D128:D131,"1")</f>
        <v>0</v>
      </c>
      <c r="S128" s="86">
        <f>COUNTIF(G128:G131,"1")</f>
        <v>0</v>
      </c>
      <c r="T128" s="86">
        <f>COUNTIF(J128:J131,"1")</f>
        <v>0</v>
      </c>
      <c r="U128" s="86">
        <f>COUNTIF(M128:M131,"1")</f>
        <v>0</v>
      </c>
    </row>
    <row r="129" spans="1:21" ht="30" customHeight="1" x14ac:dyDescent="0.3">
      <c r="A129" s="231"/>
      <c r="B129" s="125"/>
      <c r="C129" s="97" t="s">
        <v>12</v>
      </c>
      <c r="D129" s="27">
        <v>3</v>
      </c>
      <c r="E129" s="74" t="s">
        <v>533</v>
      </c>
      <c r="F129" s="60" t="s">
        <v>368</v>
      </c>
      <c r="G129" s="80">
        <v>3</v>
      </c>
      <c r="H129" s="66" t="s">
        <v>534</v>
      </c>
      <c r="I129" s="61" t="s">
        <v>535</v>
      </c>
      <c r="J129" s="83">
        <v>3</v>
      </c>
      <c r="K129" s="76" t="s">
        <v>534</v>
      </c>
      <c r="L129" s="76" t="s">
        <v>535</v>
      </c>
      <c r="M129" s="85"/>
      <c r="N129" s="78"/>
      <c r="O129" s="78"/>
      <c r="R129" s="86">
        <f>COUNTIF(D128:D131,"2")</f>
        <v>1</v>
      </c>
      <c r="S129" s="86">
        <f>COUNTIF(G128:G131,"2")</f>
        <v>1</v>
      </c>
      <c r="T129" s="86">
        <f>COUNTIF(J128:J131,"2")</f>
        <v>1</v>
      </c>
      <c r="U129" s="86">
        <f>COUNTIF(M128:M131,"2")</f>
        <v>0</v>
      </c>
    </row>
    <row r="130" spans="1:21" ht="30" customHeight="1" x14ac:dyDescent="0.3">
      <c r="A130" s="231"/>
      <c r="B130" s="125"/>
      <c r="C130" s="97" t="s">
        <v>13</v>
      </c>
      <c r="D130" s="27">
        <v>3</v>
      </c>
      <c r="E130" s="74" t="s">
        <v>367</v>
      </c>
      <c r="F130" s="60" t="s">
        <v>371</v>
      </c>
      <c r="G130" s="80">
        <v>3</v>
      </c>
      <c r="H130" s="66" t="s">
        <v>536</v>
      </c>
      <c r="I130" s="61" t="s">
        <v>537</v>
      </c>
      <c r="J130" s="83">
        <v>3</v>
      </c>
      <c r="K130" s="76" t="s">
        <v>536</v>
      </c>
      <c r="L130" s="76" t="s">
        <v>537</v>
      </c>
      <c r="M130" s="85"/>
      <c r="N130" s="78"/>
      <c r="O130" s="78"/>
      <c r="R130" s="86">
        <f>COUNTIF(D128:D131,"3")</f>
        <v>3</v>
      </c>
      <c r="S130" s="86">
        <f>COUNTIF(G128:G131,"3")</f>
        <v>3</v>
      </c>
      <c r="T130" s="86">
        <f>COUNTIF(J128:J131,"3")</f>
        <v>2</v>
      </c>
      <c r="U130" s="86">
        <f>COUNTIF(M128:M131,"3")</f>
        <v>0</v>
      </c>
    </row>
    <row r="131" spans="1:21" ht="30" customHeight="1" x14ac:dyDescent="0.3">
      <c r="A131" s="231"/>
      <c r="B131" s="125"/>
      <c r="C131" s="97" t="s">
        <v>14</v>
      </c>
      <c r="D131" s="27">
        <v>2</v>
      </c>
      <c r="E131" s="74" t="s">
        <v>369</v>
      </c>
      <c r="F131" s="60" t="s">
        <v>370</v>
      </c>
      <c r="G131" s="80">
        <v>2</v>
      </c>
      <c r="H131" s="66" t="s">
        <v>369</v>
      </c>
      <c r="I131" s="61" t="s">
        <v>538</v>
      </c>
      <c r="J131" s="83">
        <v>2</v>
      </c>
      <c r="K131" s="76" t="s">
        <v>369</v>
      </c>
      <c r="L131" s="76" t="s">
        <v>538</v>
      </c>
      <c r="M131" s="85"/>
      <c r="N131" s="78"/>
      <c r="O131" s="78"/>
      <c r="R131" s="86">
        <f>COUNTIF(D128:D131,"4")</f>
        <v>0</v>
      </c>
      <c r="S131" s="86">
        <f>COUNTIF(G128:G131,"4")</f>
        <v>0</v>
      </c>
      <c r="T131" s="86">
        <f>COUNTIF(J128:J131,"4")</f>
        <v>1</v>
      </c>
      <c r="U131" s="86">
        <f>COUNTIF(M128:M131,"4")</f>
        <v>0</v>
      </c>
    </row>
    <row r="132" spans="1:21" ht="9" customHeight="1" x14ac:dyDescent="0.3">
      <c r="B132" s="256"/>
      <c r="C132" s="257"/>
      <c r="D132" s="119"/>
      <c r="E132" s="120"/>
      <c r="F132" s="120"/>
      <c r="G132" s="119"/>
      <c r="H132" s="120"/>
      <c r="I132" s="120"/>
      <c r="J132" s="119"/>
      <c r="K132" s="124"/>
      <c r="M132" s="119"/>
      <c r="N132" s="124"/>
    </row>
    <row r="133" spans="1:21" ht="17.5" x14ac:dyDescent="0.3">
      <c r="A133" s="231"/>
      <c r="B133" s="125"/>
      <c r="C133" s="258" t="s">
        <v>15</v>
      </c>
      <c r="D133" s="258"/>
      <c r="E133" s="258"/>
      <c r="F133" s="258"/>
      <c r="G133" s="258"/>
      <c r="H133" s="258"/>
      <c r="I133" s="258"/>
      <c r="J133" s="258"/>
      <c r="K133" s="259"/>
      <c r="L133" s="116"/>
      <c r="M133" s="116"/>
      <c r="N133" s="116"/>
      <c r="O133" s="116"/>
    </row>
    <row r="134" spans="1:21" ht="30" customHeight="1" x14ac:dyDescent="0.3">
      <c r="A134" s="231"/>
      <c r="B134" s="118"/>
      <c r="C134" s="105" t="s">
        <v>16</v>
      </c>
      <c r="D134" s="27">
        <v>3</v>
      </c>
      <c r="E134" s="60" t="s">
        <v>373</v>
      </c>
      <c r="F134" s="60" t="s">
        <v>374</v>
      </c>
      <c r="G134" s="80">
        <v>3</v>
      </c>
      <c r="H134" s="61" t="s">
        <v>373</v>
      </c>
      <c r="I134" s="61" t="s">
        <v>539</v>
      </c>
      <c r="J134" s="83">
        <v>3</v>
      </c>
      <c r="K134" s="76" t="s">
        <v>373</v>
      </c>
      <c r="L134" s="76" t="s">
        <v>641</v>
      </c>
      <c r="M134" s="85"/>
      <c r="N134" s="78"/>
      <c r="O134" s="78"/>
      <c r="R134" s="86">
        <f>COUNTIF(D134:D136,"1")</f>
        <v>0</v>
      </c>
      <c r="S134" s="86">
        <f>COUNTIF(G134:G136,"1")</f>
        <v>0</v>
      </c>
      <c r="T134" s="86">
        <f>COUNTIF(J134:J136,"1")</f>
        <v>0</v>
      </c>
      <c r="U134" s="86">
        <f>COUNTIF(M134:M136,"1")</f>
        <v>0</v>
      </c>
    </row>
    <row r="135" spans="1:21" ht="30" customHeight="1" x14ac:dyDescent="0.3">
      <c r="A135" s="231"/>
      <c r="B135" s="125"/>
      <c r="C135" s="97" t="s">
        <v>17</v>
      </c>
      <c r="D135" s="27">
        <v>3</v>
      </c>
      <c r="E135" s="60" t="s">
        <v>372</v>
      </c>
      <c r="F135" s="60" t="s">
        <v>375</v>
      </c>
      <c r="G135" s="80">
        <v>3</v>
      </c>
      <c r="H135" s="66" t="s">
        <v>540</v>
      </c>
      <c r="I135" s="61" t="s">
        <v>541</v>
      </c>
      <c r="J135" s="83">
        <v>3</v>
      </c>
      <c r="K135" s="76" t="s">
        <v>540</v>
      </c>
      <c r="L135" s="76" t="s">
        <v>541</v>
      </c>
      <c r="M135" s="85"/>
      <c r="N135" s="78"/>
      <c r="O135" s="78"/>
      <c r="R135" s="86">
        <f>COUNTIF(D134:D136,"2")</f>
        <v>0</v>
      </c>
      <c r="S135" s="86">
        <f>COUNTIF(G134:G136,"2")</f>
        <v>0</v>
      </c>
      <c r="T135" s="86">
        <f>COUNTIF(J134:J136,"2")</f>
        <v>0</v>
      </c>
      <c r="U135" s="86">
        <f>COUNTIF(M134:M136,"2")</f>
        <v>0</v>
      </c>
    </row>
    <row r="136" spans="1:21" ht="30" customHeight="1" x14ac:dyDescent="0.3">
      <c r="A136" s="231"/>
      <c r="B136" s="125"/>
      <c r="C136" s="97" t="s">
        <v>18</v>
      </c>
      <c r="D136" s="27">
        <v>3</v>
      </c>
      <c r="E136" s="74" t="s">
        <v>376</v>
      </c>
      <c r="F136" s="60" t="s">
        <v>377</v>
      </c>
      <c r="G136" s="80">
        <v>3</v>
      </c>
      <c r="H136" s="66" t="s">
        <v>542</v>
      </c>
      <c r="I136" s="61" t="s">
        <v>543</v>
      </c>
      <c r="J136" s="83">
        <v>3</v>
      </c>
      <c r="K136" s="76" t="s">
        <v>542</v>
      </c>
      <c r="L136" s="76" t="s">
        <v>543</v>
      </c>
      <c r="M136" s="85"/>
      <c r="N136" s="78"/>
      <c r="O136" s="78"/>
      <c r="R136" s="86">
        <f>COUNTIF(D134:D136,"3")</f>
        <v>3</v>
      </c>
      <c r="S136" s="86">
        <f>COUNTIF(G134:G136,"3")</f>
        <v>3</v>
      </c>
      <c r="T136" s="86">
        <f>COUNTIF(J134:J136,"3")</f>
        <v>3</v>
      </c>
      <c r="U136" s="86">
        <f>COUNTIF(M134:M136,"3")</f>
        <v>0</v>
      </c>
    </row>
    <row r="137" spans="1:21" ht="9" customHeight="1" x14ac:dyDescent="0.3">
      <c r="B137" s="256"/>
      <c r="C137" s="257"/>
      <c r="D137" s="119"/>
      <c r="E137" s="120"/>
      <c r="F137" s="120"/>
      <c r="G137" s="119"/>
      <c r="H137" s="120"/>
      <c r="I137" s="120"/>
      <c r="J137" s="119"/>
      <c r="K137" s="124"/>
      <c r="M137" s="119"/>
      <c r="N137" s="124"/>
      <c r="R137" s="86">
        <f>COUNTIF(D134:D136,"4")</f>
        <v>0</v>
      </c>
      <c r="S137" s="86">
        <f>COUNTIF(G134:G136,"4")</f>
        <v>0</v>
      </c>
      <c r="T137" s="86">
        <f>COUNTIF(J134:J136,"4")</f>
        <v>0</v>
      </c>
    </row>
    <row r="138" spans="1:21" ht="17.5" x14ac:dyDescent="0.3">
      <c r="A138" s="231"/>
      <c r="B138" s="125"/>
      <c r="C138" s="258" t="s">
        <v>19</v>
      </c>
      <c r="D138" s="258"/>
      <c r="E138" s="258"/>
      <c r="F138" s="258"/>
      <c r="G138" s="258"/>
      <c r="H138" s="258"/>
      <c r="I138" s="258"/>
      <c r="J138" s="258"/>
      <c r="K138" s="259"/>
      <c r="L138" s="116"/>
      <c r="M138" s="116"/>
      <c r="N138" s="116"/>
      <c r="O138" s="116"/>
    </row>
    <row r="139" spans="1:21" ht="30" customHeight="1" x14ac:dyDescent="0.3">
      <c r="A139" s="231"/>
      <c r="B139" s="118"/>
      <c r="C139" s="105" t="s">
        <v>20</v>
      </c>
      <c r="D139" s="27">
        <v>2</v>
      </c>
      <c r="E139" s="60" t="s">
        <v>544</v>
      </c>
      <c r="F139" s="60" t="s">
        <v>379</v>
      </c>
      <c r="G139" s="80">
        <v>2</v>
      </c>
      <c r="H139" s="61" t="s">
        <v>544</v>
      </c>
      <c r="I139" s="61" t="s">
        <v>545</v>
      </c>
      <c r="J139" s="83">
        <v>2</v>
      </c>
      <c r="K139" s="76" t="s">
        <v>544</v>
      </c>
      <c r="L139" s="76" t="s">
        <v>544</v>
      </c>
      <c r="M139" s="85"/>
      <c r="N139" s="78"/>
      <c r="O139" s="78"/>
      <c r="P139" s="138"/>
      <c r="Q139" s="138"/>
      <c r="R139" s="86">
        <f>COUNTIF(D139:D141,"1")</f>
        <v>1</v>
      </c>
      <c r="S139" s="86">
        <f>COUNTIF(G139:G141,"1")</f>
        <v>1</v>
      </c>
      <c r="T139" s="86">
        <f>COUNTIF(J139:J141,"1")</f>
        <v>0</v>
      </c>
      <c r="U139" s="86">
        <f>COUNTIF(M139:M141,"1")</f>
        <v>0</v>
      </c>
    </row>
    <row r="140" spans="1:21" ht="30" customHeight="1" x14ac:dyDescent="0.3">
      <c r="A140" s="231"/>
      <c r="B140" s="125"/>
      <c r="C140" s="97" t="s">
        <v>21</v>
      </c>
      <c r="D140" s="27">
        <v>3</v>
      </c>
      <c r="E140" s="74" t="s">
        <v>378</v>
      </c>
      <c r="F140" s="60" t="s">
        <v>380</v>
      </c>
      <c r="G140" s="80">
        <v>3</v>
      </c>
      <c r="H140" s="66" t="s">
        <v>546</v>
      </c>
      <c r="I140" s="61" t="s">
        <v>547</v>
      </c>
      <c r="J140" s="83">
        <v>3</v>
      </c>
      <c r="K140" s="76" t="s">
        <v>546</v>
      </c>
      <c r="L140" s="76" t="s">
        <v>642</v>
      </c>
      <c r="M140" s="85"/>
      <c r="N140" s="78"/>
      <c r="O140" s="78"/>
      <c r="P140" s="138"/>
      <c r="Q140" s="138"/>
      <c r="R140" s="86">
        <f>COUNTIF(D139:D141,"2")</f>
        <v>1</v>
      </c>
      <c r="S140" s="86">
        <f>COUNTIF(G139:G141,"2")</f>
        <v>1</v>
      </c>
      <c r="T140" s="86">
        <f>COUNTIF(J139:J141,"2")</f>
        <v>2</v>
      </c>
      <c r="U140" s="86">
        <f>COUNTIF(M139:M141,"2")</f>
        <v>0</v>
      </c>
    </row>
    <row r="141" spans="1:21" ht="30" customHeight="1" x14ac:dyDescent="0.3">
      <c r="A141" s="231"/>
      <c r="B141" s="125"/>
      <c r="C141" s="97" t="s">
        <v>22</v>
      </c>
      <c r="D141" s="27">
        <v>1</v>
      </c>
      <c r="E141" s="74" t="s">
        <v>381</v>
      </c>
      <c r="F141" s="60" t="s">
        <v>379</v>
      </c>
      <c r="G141" s="80">
        <v>1</v>
      </c>
      <c r="H141" s="66" t="s">
        <v>548</v>
      </c>
      <c r="I141" s="61" t="s">
        <v>549</v>
      </c>
      <c r="J141" s="83">
        <v>2</v>
      </c>
      <c r="K141" s="76" t="s">
        <v>643</v>
      </c>
      <c r="L141" s="76" t="s">
        <v>644</v>
      </c>
      <c r="M141" s="85"/>
      <c r="N141" s="78"/>
      <c r="O141" s="78"/>
      <c r="P141" s="138"/>
      <c r="Q141" s="138"/>
      <c r="R141" s="86">
        <f>COUNTIF(D139:D141,"3")</f>
        <v>1</v>
      </c>
      <c r="S141" s="86">
        <f>COUNTIF(G139:G141,"3")</f>
        <v>1</v>
      </c>
      <c r="T141" s="86">
        <f>COUNTIF(J139:J141,"3")</f>
        <v>1</v>
      </c>
      <c r="U141" s="86">
        <f>COUNTIF(M139:M141,"3")</f>
        <v>0</v>
      </c>
    </row>
    <row r="142" spans="1:21" x14ac:dyDescent="0.3">
      <c r="R142" s="86">
        <f>COUNTIF(D139:D141,"4")</f>
        <v>0</v>
      </c>
      <c r="S142" s="86">
        <f>COUNTIF(G139:G141,"4")</f>
        <v>0</v>
      </c>
      <c r="T142" s="86">
        <f>COUNTIF(J139:J141,"4")</f>
        <v>0</v>
      </c>
    </row>
    <row r="65530" spans="2:6" x14ac:dyDescent="0.3">
      <c r="B65530" s="267" t="s">
        <v>29</v>
      </c>
      <c r="C65530" s="267"/>
      <c r="D65530" s="267"/>
      <c r="E65530" s="267"/>
      <c r="F65530" s="99"/>
    </row>
    <row r="65531" spans="2:6" x14ac:dyDescent="0.3">
      <c r="B65531" s="266" t="s">
        <v>30</v>
      </c>
      <c r="C65531" s="266"/>
      <c r="D65531" s="266"/>
      <c r="E65531" s="266"/>
      <c r="F65531" s="140"/>
    </row>
    <row r="65532" spans="2:6" x14ac:dyDescent="0.3">
      <c r="B65532" s="266" t="s">
        <v>31</v>
      </c>
      <c r="C65532" s="266"/>
      <c r="D65532" s="266"/>
      <c r="E65532" s="266"/>
      <c r="F65532" s="140"/>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43" zoomScale="80" zoomScaleNormal="80" workbookViewId="0">
      <selection activeCell="B36" sqref="B36:U36"/>
    </sheetView>
  </sheetViews>
  <sheetFormatPr baseColWidth="10" defaultColWidth="11.453125" defaultRowHeight="15" x14ac:dyDescent="0.3"/>
  <cols>
    <col min="1" max="1" width="1.453125" style="141" customWidth="1"/>
    <col min="2" max="2" width="34.7265625" style="141" customWidth="1"/>
    <col min="3" max="6" width="7.7265625" style="141" customWidth="1"/>
    <col min="7" max="7" width="1.7265625" style="141" customWidth="1"/>
    <col min="8" max="11" width="7.7265625" style="141" customWidth="1"/>
    <col min="12" max="12" width="1.7265625" style="141" customWidth="1"/>
    <col min="13" max="16" width="7.7265625" style="141" customWidth="1"/>
    <col min="17" max="17" width="2.1796875" style="141" customWidth="1"/>
    <col min="18" max="21" width="7.7265625" style="141" customWidth="1"/>
    <col min="22" max="27" width="11.453125" style="141"/>
    <col min="28" max="28" width="2" style="141" customWidth="1"/>
    <col min="29" max="33" width="11.453125" style="141"/>
    <col min="34" max="34" width="1.81640625" style="141" customWidth="1"/>
    <col min="35" max="16384" width="11.453125" style="141"/>
  </cols>
  <sheetData>
    <row r="1" spans="2:22" ht="6" customHeight="1" x14ac:dyDescent="0.3"/>
    <row r="2" spans="2:22" ht="22.5" customHeight="1" x14ac:dyDescent="0.3">
      <c r="B2" s="304" t="s">
        <v>27</v>
      </c>
      <c r="C2" s="303" t="s">
        <v>176</v>
      </c>
      <c r="D2" s="303"/>
      <c r="E2" s="303"/>
      <c r="F2" s="303"/>
      <c r="G2" s="142"/>
      <c r="H2" s="301" t="s">
        <v>177</v>
      </c>
      <c r="I2" s="301"/>
      <c r="J2" s="301"/>
      <c r="K2" s="301"/>
      <c r="L2" s="142"/>
      <c r="M2" s="302" t="s">
        <v>178</v>
      </c>
      <c r="N2" s="302"/>
      <c r="O2" s="302"/>
      <c r="P2" s="302"/>
      <c r="Q2" s="143"/>
      <c r="R2" s="310" t="s">
        <v>179</v>
      </c>
      <c r="S2" s="310"/>
      <c r="T2" s="310"/>
      <c r="U2" s="310"/>
      <c r="V2" s="300"/>
    </row>
    <row r="3" spans="2:22" ht="24.75" customHeight="1" thickBot="1" x14ac:dyDescent="0.35">
      <c r="B3" s="305"/>
      <c r="C3" s="144">
        <v>1</v>
      </c>
      <c r="D3" s="144">
        <v>2</v>
      </c>
      <c r="E3" s="145">
        <v>3</v>
      </c>
      <c r="F3" s="146">
        <v>4</v>
      </c>
      <c r="G3" s="308"/>
      <c r="H3" s="144">
        <v>1</v>
      </c>
      <c r="I3" s="144">
        <v>2</v>
      </c>
      <c r="J3" s="145">
        <v>3</v>
      </c>
      <c r="K3" s="146">
        <v>4</v>
      </c>
      <c r="L3" s="306"/>
      <c r="M3" s="144">
        <v>1</v>
      </c>
      <c r="N3" s="144">
        <v>2</v>
      </c>
      <c r="O3" s="145">
        <v>3</v>
      </c>
      <c r="P3" s="146">
        <v>4</v>
      </c>
      <c r="Q3" s="143"/>
      <c r="R3" s="144">
        <v>1</v>
      </c>
      <c r="S3" s="144">
        <v>2</v>
      </c>
      <c r="T3" s="145">
        <v>3</v>
      </c>
      <c r="U3" s="146">
        <v>4</v>
      </c>
      <c r="V3" s="300"/>
    </row>
    <row r="4" spans="2:22" ht="38.15" customHeight="1" thickTop="1" thickBot="1" x14ac:dyDescent="0.35">
      <c r="B4" s="147" t="s">
        <v>73</v>
      </c>
      <c r="C4" s="148">
        <f>Autoevaluación!R7/SUM(Autoevaluación!R7:R10)</f>
        <v>0</v>
      </c>
      <c r="D4" s="149">
        <f>Autoevaluación!R8/SUM(Autoevaluación!R7:R10)</f>
        <v>0</v>
      </c>
      <c r="E4" s="149">
        <f>Autoevaluación!R9/SUM(Autoevaluación!R7:R10)</f>
        <v>0.75</v>
      </c>
      <c r="F4" s="149">
        <f>Autoevaluación!R10/SUM(Autoevaluación!R7:R10)</f>
        <v>0.25</v>
      </c>
      <c r="G4" s="309"/>
      <c r="H4" s="149">
        <f>Autoevaluación!S7/SUM(Autoevaluación!S7:S10)</f>
        <v>0</v>
      </c>
      <c r="I4" s="149">
        <f>Autoevaluación!S8/SUM(Autoevaluación!S7:S10)</f>
        <v>0</v>
      </c>
      <c r="J4" s="149">
        <f>Autoevaluación!S9/SUM(Autoevaluación!S7:S10)</f>
        <v>0.75</v>
      </c>
      <c r="K4" s="149">
        <f>Autoevaluación!S10/SUM(Autoevaluación!S7:S10)</f>
        <v>0.25</v>
      </c>
      <c r="L4" s="307"/>
      <c r="M4" s="149">
        <f>Autoevaluación!T7/SUM(Autoevaluación!T7:T10)</f>
        <v>0</v>
      </c>
      <c r="N4" s="149">
        <f>Autoevaluación!T8/SUM(Autoevaluación!T7:T10)</f>
        <v>0</v>
      </c>
      <c r="O4" s="149">
        <f>Autoevaluación!T9/SUM(Autoevaluación!T7:T10)</f>
        <v>0.75</v>
      </c>
      <c r="P4" s="149">
        <f>Autoevaluación!T10/SUM(Autoevaluación!T7:T10)</f>
        <v>0.25</v>
      </c>
      <c r="Q4" s="150"/>
      <c r="R4" s="149" t="e">
        <f>Autoevaluación!U7/SUM(Autoevaluación!U7:U10)</f>
        <v>#DIV/0!</v>
      </c>
      <c r="S4" s="149" t="e">
        <f>Autoevaluación!U8/SUM(Autoevaluación!U7:U10)</f>
        <v>#DIV/0!</v>
      </c>
      <c r="T4" s="149" t="e">
        <f>Autoevaluación!U9/SUM(Autoevaluación!U7:U10)</f>
        <v>#DIV/0!</v>
      </c>
      <c r="U4" s="149" t="e">
        <f>Autoevaluación!U10/SUM(Autoevaluación!U7:U10)</f>
        <v>#DIV/0!</v>
      </c>
    </row>
    <row r="5" spans="2:22" ht="38.15" customHeight="1" thickTop="1" thickBot="1" x14ac:dyDescent="0.35">
      <c r="B5" s="147" t="s">
        <v>72</v>
      </c>
      <c r="C5" s="148">
        <f>Autoevaluación!R13/SUM(Autoevaluación!R13:R16)</f>
        <v>0</v>
      </c>
      <c r="D5" s="149">
        <f>Autoevaluación!R14/SUM(Autoevaluación!R13:R16)</f>
        <v>0</v>
      </c>
      <c r="E5" s="149">
        <f>Autoevaluación!R15/SUM(Autoevaluación!R13:R16)</f>
        <v>0.6</v>
      </c>
      <c r="F5" s="149">
        <f>Autoevaluación!R16/SUM(Autoevaluación!R13:R16)</f>
        <v>0.4</v>
      </c>
      <c r="G5" s="309"/>
      <c r="H5" s="149">
        <f>Autoevaluación!S13/SUM(Autoevaluación!S13:S16)</f>
        <v>0</v>
      </c>
      <c r="I5" s="149">
        <f>Autoevaluación!S14/SUM(Autoevaluación!S13:S16)</f>
        <v>0</v>
      </c>
      <c r="J5" s="149">
        <f>Autoevaluación!S15/SUM(Autoevaluación!S13:S16)</f>
        <v>0.8</v>
      </c>
      <c r="K5" s="149">
        <f>Autoevaluación!S16/SUM(Autoevaluación!S13:S16)</f>
        <v>0.2</v>
      </c>
      <c r="L5" s="307"/>
      <c r="M5" s="149">
        <f>Autoevaluación!T13/SUM(Autoevaluación!T13:T16)</f>
        <v>0</v>
      </c>
      <c r="N5" s="149">
        <f>Autoevaluación!T14/SUM(Autoevaluación!T13:T16)</f>
        <v>0</v>
      </c>
      <c r="O5" s="149">
        <f>Autoevaluación!T15/SUM(Autoevaluación!T13:T16)</f>
        <v>0.6</v>
      </c>
      <c r="P5" s="149">
        <f>Autoevaluación!T16/SUM(Autoevaluación!T13:T16)</f>
        <v>0.4</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5" customHeight="1" thickTop="1" thickBot="1" x14ac:dyDescent="0.35">
      <c r="B6" s="147" t="s">
        <v>43</v>
      </c>
      <c r="C6" s="148">
        <f>Autoevaluación!R20/SUM(Autoevaluación!R20:R23)</f>
        <v>0</v>
      </c>
      <c r="D6" s="149">
        <f>Autoevaluación!R21/SUM(Autoevaluación!R20:R23)</f>
        <v>0</v>
      </c>
      <c r="E6" s="149">
        <f>Autoevaluación!R22/SUM(Autoevaluación!R20:R23)</f>
        <v>0.875</v>
      </c>
      <c r="F6" s="149">
        <f>Autoevaluación!R23/SUM(Autoevaluación!R20:R23)</f>
        <v>0.125</v>
      </c>
      <c r="G6" s="309"/>
      <c r="H6" s="149">
        <f>Autoevaluación!S20/SUM(Autoevaluación!S20:S23)</f>
        <v>0</v>
      </c>
      <c r="I6" s="149">
        <f>Autoevaluación!S21/SUM(Autoevaluación!S20:S23)</f>
        <v>0</v>
      </c>
      <c r="J6" s="149">
        <f>Autoevaluación!S20/SUM(Autoevaluación!S20:S23)</f>
        <v>0</v>
      </c>
      <c r="K6" s="149">
        <f>Autoevaluación!S23/SUM(Autoevaluación!S20:S23)</f>
        <v>0.125</v>
      </c>
      <c r="L6" s="307"/>
      <c r="M6" s="149">
        <f>Autoevaluación!T20/SUM(Autoevaluación!T20:T23)</f>
        <v>0</v>
      </c>
      <c r="N6" s="149">
        <f>Autoevaluación!T21/SUM(Autoevaluación!T20:T23)</f>
        <v>0</v>
      </c>
      <c r="O6" s="149">
        <f>Autoevaluación!T22/SUM(Autoevaluación!T20:T23)</f>
        <v>0.875</v>
      </c>
      <c r="P6" s="149">
        <f>Autoevaluación!T23/SUM(Autoevaluación!T20:T23)</f>
        <v>0.125</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5" customHeight="1" thickTop="1" thickBot="1" x14ac:dyDescent="0.35">
      <c r="B7" s="147" t="s">
        <v>52</v>
      </c>
      <c r="C7" s="148">
        <f>Autoevaluación!R30/SUM(Autoevaluación!R30:R33)</f>
        <v>0</v>
      </c>
      <c r="D7" s="149">
        <f>Autoevaluación!R31/SUM(Autoevaluación!R30:R33)</f>
        <v>0</v>
      </c>
      <c r="E7" s="149">
        <f>Autoevaluación!R32/SUM(Autoevaluación!R30:R33)</f>
        <v>1</v>
      </c>
      <c r="F7" s="149">
        <f>Autoevaluación!R33/SUM(Autoevaluación!R30:R33)</f>
        <v>0</v>
      </c>
      <c r="G7" s="309"/>
      <c r="H7" s="149">
        <f>Autoevaluación!S30/SUM(Autoevaluación!S30:S33)</f>
        <v>0</v>
      </c>
      <c r="I7" s="149">
        <f>Autoevaluación!S31/SUM(Autoevaluación!S30:S33)</f>
        <v>0</v>
      </c>
      <c r="J7" s="149">
        <f>Autoevaluación!S32/SUM(Autoevaluación!S30:S33)</f>
        <v>1</v>
      </c>
      <c r="K7" s="149">
        <f>Autoevaluación!S33/SUM(Autoevaluación!S30:S33)</f>
        <v>0</v>
      </c>
      <c r="L7" s="307"/>
      <c r="M7" s="149">
        <f>Autoevaluación!T30/SUM(Autoevaluación!T30:T33)</f>
        <v>0</v>
      </c>
      <c r="N7" s="149">
        <f>Autoevaluación!T31/SUM(Autoevaluación!T30:T33)</f>
        <v>0</v>
      </c>
      <c r="O7" s="149">
        <f>Autoevaluación!T32/SUM(Autoevaluación!T30:T33)</f>
        <v>0</v>
      </c>
      <c r="P7" s="149">
        <f>Autoevaluación!T33/SUM(Autoevaluación!T30:T33)</f>
        <v>1</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5" customHeight="1" thickTop="1" thickBot="1" x14ac:dyDescent="0.35">
      <c r="B8" s="147" t="s">
        <v>57</v>
      </c>
      <c r="C8" s="148">
        <f>Autoevaluación!R36/SUM(Autoevaluación!R36:R39)</f>
        <v>0</v>
      </c>
      <c r="D8" s="149">
        <f>Autoevaluación!R37/SUM(Autoevaluación!R36:R39)</f>
        <v>0.22222222222222221</v>
      </c>
      <c r="E8" s="149">
        <f>Autoevaluación!R38/SUM(Autoevaluación!R36:R39)</f>
        <v>0.77777777777777779</v>
      </c>
      <c r="F8" s="149">
        <f>Autoevaluación!R39/SUM(Autoevaluación!R36:R39)</f>
        <v>0</v>
      </c>
      <c r="G8" s="309"/>
      <c r="H8" s="149">
        <f>Autoevaluación!S36/SUM(Autoevaluación!S36:S39)</f>
        <v>0.1111111111111111</v>
      </c>
      <c r="I8" s="149">
        <f>Autoevaluación!S37/SUM(Autoevaluación!S36:S39)</f>
        <v>0</v>
      </c>
      <c r="J8" s="149">
        <f>Autoevaluación!S38/SUM(Autoevaluación!S36:S39)</f>
        <v>0.88888888888888884</v>
      </c>
      <c r="K8" s="149">
        <f>Autoevaluación!S39/SUM(Autoevaluación!S36:S39)</f>
        <v>0</v>
      </c>
      <c r="L8" s="307"/>
      <c r="M8" s="149">
        <f>Autoevaluación!T36/SUM(Autoevaluación!T36:T39)</f>
        <v>0</v>
      </c>
      <c r="N8" s="149">
        <f>Autoevaluación!T37/SUM(Autoevaluación!T36:T39)</f>
        <v>0.1111111111111111</v>
      </c>
      <c r="O8" s="149">
        <f>Autoevaluación!T38/SUM(Autoevaluación!T36:T39)</f>
        <v>0.77777777777777779</v>
      </c>
      <c r="P8" s="149">
        <f>Autoevaluación!T39/SUM(Autoevaluación!T36:T39)</f>
        <v>0.1111111111111111</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5" customHeight="1" thickTop="1" thickBot="1" x14ac:dyDescent="0.35">
      <c r="B9" s="147" t="s">
        <v>67</v>
      </c>
      <c r="C9" s="148">
        <f>Autoevaluación!R47/SUM(Autoevaluación!R47:R50)</f>
        <v>0.25</v>
      </c>
      <c r="D9" s="149">
        <f>Autoevaluación!R48/SUM(Autoevaluación!R47:R50)</f>
        <v>0.25</v>
      </c>
      <c r="E9" s="149">
        <f>Autoevaluación!R49/SUM(Autoevaluación!R47:R50)</f>
        <v>0.5</v>
      </c>
      <c r="F9" s="149">
        <f>Autoevaluación!R50/SUM(Autoevaluación!R47:R50)</f>
        <v>0</v>
      </c>
      <c r="G9" s="309"/>
      <c r="H9" s="149">
        <f>Autoevaluación!S47/SUM(Autoevaluación!S47:S50)</f>
        <v>0.25</v>
      </c>
      <c r="I9" s="149">
        <f>Autoevaluación!S48/SUM(Autoevaluación!S47:S50)</f>
        <v>0.25</v>
      </c>
      <c r="J9" s="149">
        <f>Autoevaluación!S49/SUM(Autoevaluación!S47:S50)</f>
        <v>0.5</v>
      </c>
      <c r="K9" s="149">
        <f>Autoevaluación!S50/SUM(Autoevaluación!S47:S50)</f>
        <v>0</v>
      </c>
      <c r="L9" s="307"/>
      <c r="M9" s="149">
        <f>Autoevaluación!T47/SUM(Autoevaluación!T47:T50)</f>
        <v>0</v>
      </c>
      <c r="N9" s="149">
        <f>Autoevaluación!T48/SUM(Autoevaluación!T47:T50)</f>
        <v>0.25</v>
      </c>
      <c r="O9" s="149">
        <f>Autoevaluación!T49/SUM(Autoevaluación!T47:T50)</f>
        <v>0.75</v>
      </c>
      <c r="P9" s="149">
        <f>Autoevaluación!T50/SUM(Autoevaluación!T47:T50)</f>
        <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5" customHeight="1" thickTop="1" x14ac:dyDescent="0.3">
      <c r="B10" s="152" t="s">
        <v>126</v>
      </c>
      <c r="C10" s="153">
        <f>AVERAGE(C4:C9)</f>
        <v>4.1666666666666664E-2</v>
      </c>
      <c r="D10" s="153">
        <f>AVERAGE(D4:D9)</f>
        <v>7.8703703703703706E-2</v>
      </c>
      <c r="E10" s="153">
        <f>AVERAGE(E4:E9)</f>
        <v>0.750462962962963</v>
      </c>
      <c r="F10" s="153">
        <f>AVERAGE(F4:F9)</f>
        <v>0.12916666666666668</v>
      </c>
      <c r="G10" s="154"/>
      <c r="H10" s="153">
        <f>AVERAGE(H4:H9)</f>
        <v>6.0185185185185182E-2</v>
      </c>
      <c r="I10" s="153">
        <f>AVERAGE(I4:I9)</f>
        <v>4.1666666666666664E-2</v>
      </c>
      <c r="J10" s="153">
        <f>AVERAGE(J4:J9)</f>
        <v>0.65648148148148144</v>
      </c>
      <c r="K10" s="153">
        <f>AVERAGE(K4:K9)</f>
        <v>9.5833333333333326E-2</v>
      </c>
      <c r="L10" s="154"/>
      <c r="M10" s="153">
        <f>AVERAGE(M4:M9)</f>
        <v>0</v>
      </c>
      <c r="N10" s="153">
        <f>AVERAGE(N4:N9)</f>
        <v>6.0185185185185182E-2</v>
      </c>
      <c r="O10" s="153">
        <f>AVERAGE(O4:O9)</f>
        <v>0.625462962962963</v>
      </c>
      <c r="P10" s="153">
        <f>AVERAGE(P4:P9)</f>
        <v>0.31435185185185183</v>
      </c>
      <c r="Q10" s="155"/>
      <c r="R10" s="153" t="e">
        <f>AVERAGE(R4:R9)</f>
        <v>#DIV/0!</v>
      </c>
      <c r="S10" s="153" t="e">
        <f>AVERAGE(S4:S9)</f>
        <v>#DIV/0!</v>
      </c>
      <c r="T10" s="153" t="e">
        <f>AVERAGE(T4:T9)</f>
        <v>#DIV/0!</v>
      </c>
      <c r="U10" s="153" t="e">
        <f>AVERAGE(U4:U9)</f>
        <v>#DIV/0!</v>
      </c>
    </row>
    <row r="11" spans="2:22" x14ac:dyDescent="0.3">
      <c r="B11" s="156"/>
      <c r="C11" s="156"/>
      <c r="D11" s="156"/>
      <c r="E11" s="156"/>
      <c r="F11" s="154"/>
      <c r="G11" s="154"/>
      <c r="H11" s="154"/>
      <c r="I11" s="154"/>
      <c r="J11" s="154"/>
      <c r="K11" s="154"/>
      <c r="L11" s="154"/>
      <c r="M11" s="154"/>
      <c r="N11" s="154"/>
      <c r="O11" s="154"/>
      <c r="P11" s="154"/>
      <c r="Q11" s="154"/>
      <c r="R11" s="154"/>
      <c r="S11" s="154"/>
      <c r="T11" s="154"/>
      <c r="U11" s="154"/>
    </row>
    <row r="12" spans="2:22" ht="22" customHeight="1" x14ac:dyDescent="0.3">
      <c r="B12" s="311">
        <v>2023</v>
      </c>
      <c r="C12" s="312"/>
      <c r="D12" s="312"/>
      <c r="E12" s="312"/>
      <c r="F12" s="312"/>
      <c r="G12" s="312"/>
      <c r="H12" s="312"/>
      <c r="I12" s="312"/>
      <c r="J12" s="312"/>
      <c r="K12" s="312"/>
      <c r="L12" s="312"/>
      <c r="M12" s="312"/>
      <c r="N12" s="312"/>
      <c r="O12" s="312"/>
      <c r="P12" s="312"/>
      <c r="Q12" s="312"/>
      <c r="R12" s="312"/>
      <c r="S12" s="312"/>
      <c r="T12" s="312"/>
      <c r="U12" s="313"/>
    </row>
    <row r="13" spans="2:22" ht="25" customHeight="1" x14ac:dyDescent="0.3">
      <c r="B13" s="314" t="s">
        <v>28</v>
      </c>
      <c r="C13" s="315"/>
      <c r="D13" s="315"/>
      <c r="E13" s="315"/>
      <c r="F13" s="315"/>
      <c r="G13" s="315"/>
      <c r="H13" s="315"/>
      <c r="I13" s="315"/>
      <c r="J13" s="315"/>
      <c r="K13" s="315"/>
      <c r="L13" s="315"/>
      <c r="M13" s="315"/>
      <c r="N13" s="315"/>
      <c r="O13" s="315"/>
      <c r="P13" s="315"/>
      <c r="Q13" s="315"/>
      <c r="R13" s="315"/>
      <c r="S13" s="315"/>
      <c r="T13" s="315"/>
      <c r="U13" s="315"/>
    </row>
    <row r="14" spans="2:22" ht="60" customHeight="1" x14ac:dyDescent="0.3">
      <c r="B14" s="164" t="s">
        <v>657</v>
      </c>
      <c r="C14" s="164"/>
      <c r="D14" s="164"/>
      <c r="E14" s="164"/>
      <c r="F14" s="164"/>
      <c r="G14" s="164"/>
      <c r="H14" s="164"/>
      <c r="I14" s="164"/>
      <c r="J14" s="164"/>
      <c r="K14" s="164"/>
      <c r="L14" s="164"/>
      <c r="M14" s="164"/>
      <c r="N14" s="164"/>
      <c r="O14" s="164"/>
      <c r="P14" s="164"/>
      <c r="Q14" s="164"/>
      <c r="R14" s="164"/>
      <c r="S14" s="164"/>
      <c r="T14" s="164"/>
      <c r="U14" s="164"/>
    </row>
    <row r="15" spans="2:22" ht="60" customHeight="1" x14ac:dyDescent="0.3">
      <c r="B15" s="164" t="s">
        <v>658</v>
      </c>
      <c r="C15" s="164"/>
      <c r="D15" s="164"/>
      <c r="E15" s="164"/>
      <c r="F15" s="164"/>
      <c r="G15" s="164"/>
      <c r="H15" s="164"/>
      <c r="I15" s="164"/>
      <c r="J15" s="164"/>
      <c r="K15" s="164"/>
      <c r="L15" s="164"/>
      <c r="M15" s="164"/>
      <c r="N15" s="164"/>
      <c r="O15" s="164"/>
      <c r="P15" s="164"/>
      <c r="Q15" s="164"/>
      <c r="R15" s="164"/>
      <c r="S15" s="164"/>
      <c r="T15" s="164"/>
      <c r="U15" s="164"/>
    </row>
    <row r="16" spans="2:22" s="157" customFormat="1" ht="25" customHeight="1" x14ac:dyDescent="0.35">
      <c r="B16" s="316"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3">
      <c r="B17" s="164" t="s">
        <v>663</v>
      </c>
      <c r="C17" s="164"/>
      <c r="D17" s="164"/>
      <c r="E17" s="164"/>
      <c r="F17" s="164"/>
      <c r="G17" s="164"/>
      <c r="H17" s="164"/>
      <c r="I17" s="164"/>
      <c r="J17" s="164"/>
      <c r="K17" s="164"/>
      <c r="L17" s="164"/>
      <c r="M17" s="164"/>
      <c r="N17" s="164"/>
      <c r="O17" s="164"/>
      <c r="P17" s="164"/>
      <c r="Q17" s="164"/>
      <c r="R17" s="164"/>
      <c r="S17" s="164"/>
      <c r="T17" s="164"/>
      <c r="U17" s="164"/>
    </row>
    <row r="18" spans="2:21" ht="60" customHeight="1" x14ac:dyDescent="0.3">
      <c r="B18" s="164" t="s">
        <v>664</v>
      </c>
      <c r="C18" s="164"/>
      <c r="D18" s="164"/>
      <c r="E18" s="164"/>
      <c r="F18" s="164"/>
      <c r="G18" s="164"/>
      <c r="H18" s="164"/>
      <c r="I18" s="164"/>
      <c r="J18" s="164"/>
      <c r="K18" s="164"/>
      <c r="L18" s="164"/>
      <c r="M18" s="164"/>
      <c r="N18" s="164"/>
      <c r="O18" s="164"/>
      <c r="P18" s="164"/>
      <c r="Q18" s="164"/>
      <c r="R18" s="164"/>
      <c r="S18" s="164"/>
      <c r="T18" s="164"/>
      <c r="U18" s="164"/>
    </row>
    <row r="19" spans="2:21" ht="60" customHeight="1" x14ac:dyDescent="0.3">
      <c r="B19" s="164"/>
      <c r="C19" s="164"/>
      <c r="D19" s="164"/>
      <c r="E19" s="164"/>
      <c r="F19" s="164"/>
      <c r="G19" s="164"/>
      <c r="H19" s="164"/>
      <c r="I19" s="164"/>
      <c r="J19" s="164"/>
      <c r="K19" s="164"/>
      <c r="L19" s="164"/>
      <c r="M19" s="164"/>
      <c r="N19" s="164"/>
      <c r="O19" s="164"/>
      <c r="P19" s="164"/>
      <c r="Q19" s="164"/>
      <c r="R19" s="164"/>
      <c r="S19" s="164"/>
      <c r="T19" s="164"/>
      <c r="U19" s="164"/>
    </row>
    <row r="20" spans="2:21" ht="16.5" customHeight="1" x14ac:dyDescent="0.3">
      <c r="B20" s="158"/>
      <c r="C20" s="158"/>
      <c r="D20" s="158"/>
      <c r="E20" s="158"/>
      <c r="F20" s="158"/>
      <c r="G20" s="158"/>
      <c r="H20" s="158"/>
      <c r="I20" s="158"/>
      <c r="J20" s="158"/>
      <c r="K20" s="158"/>
      <c r="L20" s="158"/>
      <c r="M20" s="158"/>
      <c r="N20" s="158"/>
      <c r="O20" s="158"/>
      <c r="P20" s="158"/>
      <c r="Q20" s="158"/>
      <c r="R20" s="158"/>
      <c r="S20" s="158"/>
      <c r="T20" s="158"/>
      <c r="U20" s="158"/>
    </row>
    <row r="21" spans="2:21" ht="22" customHeight="1" x14ac:dyDescent="0.3">
      <c r="B21" s="318">
        <v>2024</v>
      </c>
      <c r="C21" s="318"/>
      <c r="D21" s="318"/>
      <c r="E21" s="318"/>
      <c r="F21" s="318"/>
      <c r="G21" s="318"/>
      <c r="H21" s="318"/>
      <c r="I21" s="318"/>
      <c r="J21" s="318"/>
      <c r="K21" s="318"/>
      <c r="L21" s="318"/>
      <c r="M21" s="318"/>
      <c r="N21" s="318"/>
      <c r="O21" s="318"/>
      <c r="P21" s="318"/>
      <c r="Q21" s="318"/>
      <c r="R21" s="318"/>
      <c r="S21" s="318"/>
      <c r="T21" s="318"/>
      <c r="U21" s="318"/>
    </row>
    <row r="22" spans="2:21" ht="25" customHeight="1" x14ac:dyDescent="0.3">
      <c r="B22" s="319" t="s">
        <v>28</v>
      </c>
      <c r="C22" s="319"/>
      <c r="D22" s="319"/>
      <c r="E22" s="319"/>
      <c r="F22" s="319"/>
      <c r="G22" s="319"/>
      <c r="H22" s="319"/>
      <c r="I22" s="319"/>
      <c r="J22" s="319"/>
      <c r="K22" s="319"/>
      <c r="L22" s="319"/>
      <c r="M22" s="319"/>
      <c r="N22" s="319"/>
      <c r="O22" s="319"/>
      <c r="P22" s="319"/>
      <c r="Q22" s="319"/>
      <c r="R22" s="319"/>
      <c r="S22" s="319"/>
      <c r="T22" s="319"/>
      <c r="U22" s="319"/>
    </row>
    <row r="23" spans="2:21" ht="60" customHeight="1" x14ac:dyDescent="0.3">
      <c r="B23" s="164" t="s">
        <v>659</v>
      </c>
      <c r="C23" s="164"/>
      <c r="D23" s="164"/>
      <c r="E23" s="164"/>
      <c r="F23" s="164"/>
      <c r="G23" s="164"/>
      <c r="H23" s="164"/>
      <c r="I23" s="164"/>
      <c r="J23" s="164"/>
      <c r="K23" s="164"/>
      <c r="L23" s="164"/>
      <c r="M23" s="164"/>
      <c r="N23" s="164"/>
      <c r="O23" s="164"/>
      <c r="P23" s="164"/>
      <c r="Q23" s="164"/>
      <c r="R23" s="164"/>
      <c r="S23" s="164"/>
      <c r="T23" s="164"/>
      <c r="U23" s="164"/>
    </row>
    <row r="24" spans="2:21" ht="60" customHeight="1" x14ac:dyDescent="0.3">
      <c r="B24" s="164" t="s">
        <v>660</v>
      </c>
      <c r="C24" s="164"/>
      <c r="D24" s="164"/>
      <c r="E24" s="164"/>
      <c r="F24" s="164"/>
      <c r="G24" s="164"/>
      <c r="H24" s="164"/>
      <c r="I24" s="164"/>
      <c r="J24" s="164"/>
      <c r="K24" s="164"/>
      <c r="L24" s="164"/>
      <c r="M24" s="164"/>
      <c r="N24" s="164"/>
      <c r="O24" s="164"/>
      <c r="P24" s="164"/>
      <c r="Q24" s="164"/>
      <c r="R24" s="164"/>
      <c r="S24" s="164"/>
      <c r="T24" s="164"/>
      <c r="U24" s="164"/>
    </row>
    <row r="25" spans="2:21" s="157" customFormat="1" ht="25" customHeight="1" x14ac:dyDescent="0.35">
      <c r="B25" s="316"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3">
      <c r="B26" s="164" t="s">
        <v>665</v>
      </c>
      <c r="C26" s="164"/>
      <c r="D26" s="164"/>
      <c r="E26" s="164"/>
      <c r="F26" s="164"/>
      <c r="G26" s="164"/>
      <c r="H26" s="164"/>
      <c r="I26" s="164"/>
      <c r="J26" s="164"/>
      <c r="K26" s="164"/>
      <c r="L26" s="164"/>
      <c r="M26" s="164"/>
      <c r="N26" s="164"/>
      <c r="O26" s="164"/>
      <c r="P26" s="164"/>
      <c r="Q26" s="164"/>
      <c r="R26" s="164"/>
      <c r="S26" s="164"/>
      <c r="T26" s="164"/>
      <c r="U26" s="164"/>
    </row>
    <row r="27" spans="2:21" ht="60" customHeight="1" x14ac:dyDescent="0.3">
      <c r="B27" s="164" t="s">
        <v>666</v>
      </c>
      <c r="C27" s="164"/>
      <c r="D27" s="164"/>
      <c r="E27" s="164"/>
      <c r="F27" s="164"/>
      <c r="G27" s="164"/>
      <c r="H27" s="164"/>
      <c r="I27" s="164"/>
      <c r="J27" s="164"/>
      <c r="K27" s="164"/>
      <c r="L27" s="164"/>
      <c r="M27" s="164"/>
      <c r="N27" s="164"/>
      <c r="O27" s="164"/>
      <c r="P27" s="164"/>
      <c r="Q27" s="164"/>
      <c r="R27" s="164"/>
      <c r="S27" s="164"/>
      <c r="T27" s="164"/>
      <c r="U27" s="164"/>
    </row>
    <row r="28" spans="2:21" ht="60" customHeight="1" x14ac:dyDescent="0.3">
      <c r="B28" s="164"/>
      <c r="C28" s="164"/>
      <c r="D28" s="164"/>
      <c r="E28" s="164"/>
      <c r="F28" s="164"/>
      <c r="G28" s="164"/>
      <c r="H28" s="164"/>
      <c r="I28" s="164"/>
      <c r="J28" s="164"/>
      <c r="K28" s="164"/>
      <c r="L28" s="164"/>
      <c r="M28" s="164"/>
      <c r="N28" s="164"/>
      <c r="O28" s="164"/>
      <c r="P28" s="164"/>
      <c r="Q28" s="164"/>
      <c r="R28" s="164"/>
      <c r="S28" s="164"/>
      <c r="T28" s="164"/>
      <c r="U28" s="164"/>
    </row>
    <row r="29" spans="2:21" ht="16.5" customHeight="1" x14ac:dyDescent="0.3">
      <c r="B29" s="158"/>
      <c r="C29" s="158"/>
      <c r="D29" s="158"/>
      <c r="E29" s="158"/>
      <c r="F29" s="158"/>
      <c r="G29" s="158"/>
      <c r="H29" s="158"/>
      <c r="I29" s="158"/>
      <c r="J29" s="158"/>
      <c r="K29" s="158"/>
      <c r="L29" s="158"/>
      <c r="M29" s="158"/>
      <c r="N29" s="158"/>
      <c r="O29" s="158"/>
      <c r="P29" s="158"/>
      <c r="Q29" s="158"/>
      <c r="R29" s="158"/>
      <c r="S29" s="158"/>
      <c r="T29" s="158"/>
      <c r="U29" s="158"/>
    </row>
    <row r="30" spans="2:21" ht="22" customHeight="1" x14ac:dyDescent="0.3">
      <c r="B30" s="320">
        <v>2025</v>
      </c>
      <c r="C30" s="321"/>
      <c r="D30" s="321"/>
      <c r="E30" s="321"/>
      <c r="F30" s="321"/>
      <c r="G30" s="321"/>
      <c r="H30" s="321"/>
      <c r="I30" s="321"/>
      <c r="J30" s="321"/>
      <c r="K30" s="321"/>
      <c r="L30" s="321"/>
      <c r="M30" s="321"/>
      <c r="N30" s="321"/>
      <c r="O30" s="321"/>
      <c r="P30" s="321"/>
      <c r="Q30" s="321"/>
      <c r="R30" s="321"/>
      <c r="S30" s="321"/>
      <c r="T30" s="321"/>
      <c r="U30" s="321"/>
    </row>
    <row r="31" spans="2:21" ht="25" customHeight="1" x14ac:dyDescent="0.3">
      <c r="B31" s="322" t="s">
        <v>28</v>
      </c>
      <c r="C31" s="323"/>
      <c r="D31" s="323"/>
      <c r="E31" s="323"/>
      <c r="F31" s="323"/>
      <c r="G31" s="323"/>
      <c r="H31" s="323"/>
      <c r="I31" s="323"/>
      <c r="J31" s="323"/>
      <c r="K31" s="323"/>
      <c r="L31" s="323"/>
      <c r="M31" s="323"/>
      <c r="N31" s="323"/>
      <c r="O31" s="323"/>
      <c r="P31" s="323"/>
      <c r="Q31" s="323"/>
      <c r="R31" s="323"/>
      <c r="S31" s="323"/>
      <c r="T31" s="323"/>
      <c r="U31" s="323"/>
    </row>
    <row r="32" spans="2:21" ht="60" customHeight="1" x14ac:dyDescent="0.3">
      <c r="B32" s="164" t="s">
        <v>661</v>
      </c>
      <c r="C32" s="164"/>
      <c r="D32" s="164"/>
      <c r="E32" s="164"/>
      <c r="F32" s="164"/>
      <c r="G32" s="164"/>
      <c r="H32" s="164"/>
      <c r="I32" s="164"/>
      <c r="J32" s="164"/>
      <c r="K32" s="164"/>
      <c r="L32" s="164"/>
      <c r="M32" s="164"/>
      <c r="N32" s="164"/>
      <c r="O32" s="164"/>
      <c r="P32" s="164"/>
      <c r="Q32" s="164"/>
      <c r="R32" s="164"/>
      <c r="S32" s="164"/>
      <c r="T32" s="164"/>
      <c r="U32" s="164"/>
    </row>
    <row r="33" spans="2:21" ht="60" customHeight="1" x14ac:dyDescent="0.3">
      <c r="B33" s="164" t="s">
        <v>662</v>
      </c>
      <c r="C33" s="164"/>
      <c r="D33" s="164"/>
      <c r="E33" s="164"/>
      <c r="F33" s="164"/>
      <c r="G33" s="164"/>
      <c r="H33" s="164"/>
      <c r="I33" s="164"/>
      <c r="J33" s="164"/>
      <c r="K33" s="164"/>
      <c r="L33" s="164"/>
      <c r="M33" s="164"/>
      <c r="N33" s="164"/>
      <c r="O33" s="164"/>
      <c r="P33" s="164"/>
      <c r="Q33" s="164"/>
      <c r="R33" s="164"/>
      <c r="S33" s="164"/>
      <c r="T33" s="164"/>
      <c r="U33" s="164"/>
    </row>
    <row r="34" spans="2:21" s="157" customFormat="1" ht="25" customHeight="1" x14ac:dyDescent="0.35">
      <c r="B34" s="316"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3">
      <c r="B35" s="164" t="s">
        <v>667</v>
      </c>
      <c r="C35" s="164"/>
      <c r="D35" s="164"/>
      <c r="E35" s="164"/>
      <c r="F35" s="164"/>
      <c r="G35" s="164"/>
      <c r="H35" s="164"/>
      <c r="I35" s="164"/>
      <c r="J35" s="164"/>
      <c r="K35" s="164"/>
      <c r="L35" s="164"/>
      <c r="M35" s="164"/>
      <c r="N35" s="164"/>
      <c r="O35" s="164"/>
      <c r="P35" s="164"/>
      <c r="Q35" s="164"/>
      <c r="R35" s="164"/>
      <c r="S35" s="164"/>
      <c r="T35" s="164"/>
      <c r="U35" s="164"/>
    </row>
    <row r="36" spans="2:21" ht="60" customHeight="1" x14ac:dyDescent="0.3">
      <c r="B36" s="164" t="s">
        <v>668</v>
      </c>
      <c r="C36" s="164"/>
      <c r="D36" s="164"/>
      <c r="E36" s="164"/>
      <c r="F36" s="164"/>
      <c r="G36" s="164"/>
      <c r="H36" s="164"/>
      <c r="I36" s="164"/>
      <c r="J36" s="164"/>
      <c r="K36" s="164"/>
      <c r="L36" s="164"/>
      <c r="M36" s="164"/>
      <c r="N36" s="164"/>
      <c r="O36" s="164"/>
      <c r="P36" s="164"/>
      <c r="Q36" s="164"/>
      <c r="R36" s="164"/>
      <c r="S36" s="164"/>
      <c r="T36" s="164"/>
      <c r="U36" s="164"/>
    </row>
    <row r="37" spans="2:21" ht="60" customHeight="1" x14ac:dyDescent="0.3">
      <c r="B37" s="164"/>
      <c r="C37" s="164"/>
      <c r="D37" s="164"/>
      <c r="E37" s="164"/>
      <c r="F37" s="164"/>
      <c r="G37" s="164"/>
      <c r="H37" s="164"/>
      <c r="I37" s="164"/>
      <c r="J37" s="164"/>
      <c r="K37" s="164"/>
      <c r="L37" s="164"/>
      <c r="M37" s="164"/>
      <c r="N37" s="164"/>
      <c r="O37" s="164"/>
      <c r="P37" s="164"/>
      <c r="Q37" s="164"/>
      <c r="R37" s="164"/>
      <c r="S37" s="164"/>
      <c r="T37" s="164"/>
      <c r="U37" s="164"/>
    </row>
    <row r="39" spans="2:21" x14ac:dyDescent="0.3">
      <c r="B39" s="324">
        <v>2026</v>
      </c>
      <c r="C39" s="325"/>
      <c r="D39" s="325"/>
      <c r="E39" s="325"/>
      <c r="F39" s="325"/>
      <c r="G39" s="325"/>
      <c r="H39" s="325"/>
      <c r="I39" s="325"/>
      <c r="J39" s="325"/>
      <c r="K39" s="325"/>
      <c r="L39" s="325"/>
      <c r="M39" s="325"/>
      <c r="N39" s="325"/>
      <c r="O39" s="325"/>
      <c r="P39" s="325"/>
      <c r="Q39" s="325"/>
      <c r="R39" s="325"/>
      <c r="S39" s="325"/>
      <c r="T39" s="325"/>
      <c r="U39" s="325"/>
    </row>
    <row r="40" spans="2:21" ht="19.5" x14ac:dyDescent="0.3">
      <c r="B40" s="322" t="s">
        <v>28</v>
      </c>
      <c r="C40" s="323"/>
      <c r="D40" s="323"/>
      <c r="E40" s="323"/>
      <c r="F40" s="323"/>
      <c r="G40" s="323"/>
      <c r="H40" s="323"/>
      <c r="I40" s="323"/>
      <c r="J40" s="323"/>
      <c r="K40" s="323"/>
      <c r="L40" s="323"/>
      <c r="M40" s="323"/>
      <c r="N40" s="323"/>
      <c r="O40" s="323"/>
      <c r="P40" s="323"/>
      <c r="Q40" s="323"/>
      <c r="R40" s="323"/>
      <c r="S40" s="323"/>
      <c r="T40" s="323"/>
      <c r="U40" s="323"/>
    </row>
    <row r="41" spans="2:21" ht="60.75" customHeight="1" x14ac:dyDescent="0.3">
      <c r="B41" s="164"/>
      <c r="C41" s="164"/>
      <c r="D41" s="164"/>
      <c r="E41" s="164"/>
      <c r="F41" s="164"/>
      <c r="G41" s="164"/>
      <c r="H41" s="164"/>
      <c r="I41" s="164"/>
      <c r="J41" s="164"/>
      <c r="K41" s="164"/>
      <c r="L41" s="164"/>
      <c r="M41" s="164"/>
      <c r="N41" s="164"/>
      <c r="O41" s="164"/>
      <c r="P41" s="164"/>
      <c r="Q41" s="164"/>
      <c r="R41" s="164"/>
      <c r="S41" s="164"/>
      <c r="T41" s="164"/>
      <c r="U41" s="164"/>
    </row>
    <row r="42" spans="2:21" ht="60" customHeight="1" x14ac:dyDescent="0.3">
      <c r="B42" s="164"/>
      <c r="C42" s="164"/>
      <c r="D42" s="164"/>
      <c r="E42" s="164"/>
      <c r="F42" s="164"/>
      <c r="G42" s="164"/>
      <c r="H42" s="164"/>
      <c r="I42" s="164"/>
      <c r="J42" s="164"/>
      <c r="K42" s="164"/>
      <c r="L42" s="164"/>
      <c r="M42" s="164"/>
      <c r="N42" s="164"/>
      <c r="O42" s="164"/>
      <c r="P42" s="164"/>
      <c r="Q42" s="164"/>
      <c r="R42" s="164"/>
      <c r="S42" s="164"/>
      <c r="T42" s="164"/>
      <c r="U42" s="164"/>
    </row>
    <row r="43" spans="2:21" ht="19.5" x14ac:dyDescent="0.3">
      <c r="B43" s="316" t="s">
        <v>123</v>
      </c>
      <c r="C43" s="317"/>
      <c r="D43" s="317"/>
      <c r="E43" s="317"/>
      <c r="F43" s="317"/>
      <c r="G43" s="317"/>
      <c r="H43" s="317"/>
      <c r="I43" s="317"/>
      <c r="J43" s="317"/>
      <c r="K43" s="317"/>
      <c r="L43" s="317"/>
      <c r="M43" s="317"/>
      <c r="N43" s="317"/>
      <c r="O43" s="317"/>
      <c r="P43" s="317"/>
      <c r="Q43" s="317"/>
      <c r="R43" s="317"/>
      <c r="S43" s="317"/>
      <c r="T43" s="317"/>
      <c r="U43" s="317"/>
    </row>
    <row r="44" spans="2:21" ht="45.75" customHeight="1" x14ac:dyDescent="0.3">
      <c r="B44" s="164"/>
      <c r="C44" s="164"/>
      <c r="D44" s="164"/>
      <c r="E44" s="164"/>
      <c r="F44" s="164"/>
      <c r="G44" s="164"/>
      <c r="H44" s="164"/>
      <c r="I44" s="164"/>
      <c r="J44" s="164"/>
      <c r="K44" s="164"/>
      <c r="L44" s="164"/>
      <c r="M44" s="164"/>
      <c r="N44" s="164"/>
      <c r="O44" s="164"/>
      <c r="P44" s="164"/>
      <c r="Q44" s="164"/>
      <c r="R44" s="164"/>
      <c r="S44" s="164"/>
      <c r="T44" s="164"/>
      <c r="U44" s="164"/>
    </row>
    <row r="45" spans="2:21" ht="48" customHeight="1" x14ac:dyDescent="0.3">
      <c r="B45" s="164"/>
      <c r="C45" s="164"/>
      <c r="D45" s="164"/>
      <c r="E45" s="164"/>
      <c r="F45" s="164"/>
      <c r="G45" s="164"/>
      <c r="H45" s="164"/>
      <c r="I45" s="164"/>
      <c r="J45" s="164"/>
      <c r="K45" s="164"/>
      <c r="L45" s="164"/>
      <c r="M45" s="164"/>
      <c r="N45" s="164"/>
      <c r="O45" s="164"/>
      <c r="P45" s="164"/>
      <c r="Q45" s="164"/>
      <c r="R45" s="164"/>
      <c r="S45" s="164"/>
      <c r="T45" s="164"/>
      <c r="U45" s="164"/>
    </row>
    <row r="46" spans="2:21" ht="56.25" customHeight="1" x14ac:dyDescent="0.3">
      <c r="B46" s="164"/>
      <c r="C46" s="164"/>
      <c r="D46" s="164"/>
      <c r="E46" s="164"/>
      <c r="F46" s="164"/>
      <c r="G46" s="164"/>
      <c r="H46" s="164"/>
      <c r="I46" s="164"/>
      <c r="J46" s="164"/>
      <c r="K46" s="164"/>
      <c r="L46" s="164"/>
      <c r="M46" s="164"/>
      <c r="N46" s="164"/>
      <c r="O46" s="164"/>
      <c r="P46" s="164"/>
      <c r="Q46" s="164"/>
      <c r="R46" s="164"/>
      <c r="S46" s="164"/>
      <c r="T46" s="164"/>
      <c r="U46" s="164"/>
    </row>
    <row r="65495" spans="2:22" x14ac:dyDescent="0.3">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3">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3">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16" zoomScale="70" zoomScaleNormal="70" workbookViewId="0">
      <selection activeCell="B37" sqref="B37:U37"/>
    </sheetView>
  </sheetViews>
  <sheetFormatPr baseColWidth="10" defaultColWidth="11.453125" defaultRowHeight="15" x14ac:dyDescent="0.3"/>
  <cols>
    <col min="1" max="1" width="1.453125" style="1" customWidth="1"/>
    <col min="2" max="2" width="34.72656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816406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173" t="s">
        <v>127</v>
      </c>
      <c r="C2" s="162" t="s">
        <v>176</v>
      </c>
      <c r="D2" s="162"/>
      <c r="E2" s="162"/>
      <c r="F2" s="162"/>
      <c r="G2" s="2"/>
      <c r="H2" s="163" t="s">
        <v>177</v>
      </c>
      <c r="I2" s="163"/>
      <c r="J2" s="163"/>
      <c r="K2" s="163"/>
      <c r="L2" s="2"/>
      <c r="M2" s="168" t="s">
        <v>178</v>
      </c>
      <c r="N2" s="168"/>
      <c r="O2" s="168"/>
      <c r="P2" s="168"/>
      <c r="Q2" s="55"/>
      <c r="R2" s="175" t="s">
        <v>179</v>
      </c>
      <c r="S2" s="175"/>
      <c r="T2" s="175"/>
      <c r="U2" s="175"/>
      <c r="V2" s="161"/>
    </row>
    <row r="3" spans="2:22" ht="24.75" customHeight="1" thickBot="1" x14ac:dyDescent="0.35">
      <c r="B3" s="174"/>
      <c r="C3" s="3">
        <v>1</v>
      </c>
      <c r="D3" s="3">
        <v>2</v>
      </c>
      <c r="E3" s="4">
        <v>3</v>
      </c>
      <c r="F3" s="5">
        <v>4</v>
      </c>
      <c r="G3" s="165"/>
      <c r="H3" s="3">
        <v>1</v>
      </c>
      <c r="I3" s="3">
        <v>2</v>
      </c>
      <c r="J3" s="4">
        <v>3</v>
      </c>
      <c r="K3" s="5">
        <v>4</v>
      </c>
      <c r="L3" s="171"/>
      <c r="M3" s="3">
        <v>1</v>
      </c>
      <c r="N3" s="3">
        <v>2</v>
      </c>
      <c r="O3" s="4">
        <v>3</v>
      </c>
      <c r="P3" s="5">
        <v>4</v>
      </c>
      <c r="Q3" s="56"/>
      <c r="R3" s="3">
        <v>1</v>
      </c>
      <c r="S3" s="3">
        <v>2</v>
      </c>
      <c r="T3" s="4">
        <v>3</v>
      </c>
      <c r="U3" s="5">
        <v>4</v>
      </c>
      <c r="V3" s="161"/>
    </row>
    <row r="4" spans="2:22" ht="38.15" customHeight="1" thickTop="1" thickBot="1" x14ac:dyDescent="0.35">
      <c r="B4" s="37" t="s">
        <v>128</v>
      </c>
      <c r="C4" s="36">
        <f>Autoevaluación!R55/SUM(Autoevaluación!R55:R58)</f>
        <v>0</v>
      </c>
      <c r="D4" s="7">
        <f>Autoevaluación!R56/SUM(Autoevaluación!R55:R58)</f>
        <v>0</v>
      </c>
      <c r="E4" s="7">
        <f>Autoevaluación!R57/SUM(Autoevaluación!R55:R58)</f>
        <v>1</v>
      </c>
      <c r="F4" s="7">
        <f>Autoevaluación!R58/SUM(Autoevaluación!R55:R58)</f>
        <v>0</v>
      </c>
      <c r="G4" s="166"/>
      <c r="H4" s="7">
        <f>Autoevaluación!S55/SUM(Autoevaluación!S55:S59)</f>
        <v>0</v>
      </c>
      <c r="I4" s="7">
        <f>Autoevaluación!S56/SUM(Autoevaluación!S55:S58)</f>
        <v>0</v>
      </c>
      <c r="J4" s="7">
        <f>Autoevaluación!S57/SUM(Autoevaluación!S55:S58)</f>
        <v>1</v>
      </c>
      <c r="K4" s="7">
        <f>Autoevaluación!S58/SUM(Autoevaluación!S55:S58)</f>
        <v>0</v>
      </c>
      <c r="L4" s="172"/>
      <c r="M4" s="7">
        <f>Autoevaluación!T55/SUM(Autoevaluación!T55:T58)</f>
        <v>0</v>
      </c>
      <c r="N4" s="7">
        <f>Autoevaluación!T56/SUM(Autoevaluación!T55:T58)</f>
        <v>0</v>
      </c>
      <c r="O4" s="7">
        <f>Autoevaluación!T57/SUM(Autoevaluación!T55:T58)</f>
        <v>0.2</v>
      </c>
      <c r="P4" s="7">
        <f>Autoevaluación!T58/SUM(Autoevaluación!T55:T58)</f>
        <v>0.8</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5" customHeight="1" thickTop="1" thickBot="1" x14ac:dyDescent="0.35">
      <c r="B5" s="37" t="s">
        <v>129</v>
      </c>
      <c r="C5" s="36">
        <f>Autoevaluación!R62/SUM(Autoevaluación!R62:R65)</f>
        <v>0</v>
      </c>
      <c r="D5" s="7">
        <f>Autoevaluación!R63/SUM(Autoevaluación!R62:R65)</f>
        <v>0</v>
      </c>
      <c r="E5" s="7">
        <f>Autoevaluación!R64/SUM(Autoevaluación!R62:R65)</f>
        <v>1</v>
      </c>
      <c r="F5" s="7">
        <f>Autoevaluación!R65/SUM(Autoevaluación!R62:R65)</f>
        <v>0</v>
      </c>
      <c r="G5" s="166"/>
      <c r="H5" s="7">
        <f>Autoevaluación!S62/SUM(Autoevaluación!S62:S65)</f>
        <v>0</v>
      </c>
      <c r="I5" s="7">
        <f>Autoevaluación!S63/SUM(Autoevaluación!S62:S65)</f>
        <v>0</v>
      </c>
      <c r="J5" s="7">
        <f>Autoevaluación!S64/SUM(Autoevaluación!S62:S65)</f>
        <v>1</v>
      </c>
      <c r="K5" s="7">
        <f>Autoevaluación!S65/SUM(Autoevaluación!S62:S65)</f>
        <v>0</v>
      </c>
      <c r="L5" s="172"/>
      <c r="M5" s="7">
        <f>Autoevaluación!T62/SUM(Autoevaluación!T62:T65)</f>
        <v>0</v>
      </c>
      <c r="N5" s="7">
        <f>Autoevaluación!T63/SUM(Autoevaluación!T62:T65)</f>
        <v>0</v>
      </c>
      <c r="O5" s="7">
        <f>Autoevaluación!T64/SUM(Autoevaluación!T62:T65)</f>
        <v>0.75</v>
      </c>
      <c r="P5" s="7">
        <f>Autoevaluación!T65/SUM(Autoevaluación!T62:T65)</f>
        <v>0.25</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5" customHeight="1" thickTop="1" thickBot="1" x14ac:dyDescent="0.35">
      <c r="B6" s="37" t="s">
        <v>130</v>
      </c>
      <c r="C6" s="36">
        <f>Autoevaluación!R68/SUM(Autoevaluación!R68:R71)</f>
        <v>0</v>
      </c>
      <c r="D6" s="7">
        <f>Autoevaluación!R69/SUM(Autoevaluación!R68:R71)</f>
        <v>0</v>
      </c>
      <c r="E6" s="7">
        <f>Autoevaluación!R70/SUM(Autoevaluación!R68:R71)</f>
        <v>1</v>
      </c>
      <c r="F6" s="7">
        <f>Autoevaluación!R71/SUM(Autoevaluación!R68:R71)</f>
        <v>0</v>
      </c>
      <c r="G6" s="166"/>
      <c r="H6" s="7">
        <f>Autoevaluación!S68/SUM(Autoevaluación!S68:S71)</f>
        <v>0</v>
      </c>
      <c r="I6" s="7">
        <f>Autoevaluación!S69/SUM(Autoevaluación!S68:S71)</f>
        <v>0</v>
      </c>
      <c r="J6" s="7">
        <f>Autoevaluación!S70/SUM(Autoevaluación!S68:S71)</f>
        <v>1</v>
      </c>
      <c r="K6" s="7">
        <f>Autoevaluación!S71/SUM(Autoevaluación!S68:S71)</f>
        <v>0</v>
      </c>
      <c r="L6" s="172"/>
      <c r="M6" s="7">
        <f>Autoevaluación!T68/SUM(Autoevaluación!T68:T71)</f>
        <v>0</v>
      </c>
      <c r="N6" s="7">
        <f>Autoevaluación!T69/SUM(Autoevaluación!T68:T71)</f>
        <v>0</v>
      </c>
      <c r="O6" s="7">
        <f>Autoevaluación!T70/SUM(Autoevaluación!T68:T71)</f>
        <v>0.25</v>
      </c>
      <c r="P6" s="7">
        <f>Autoevaluación!T71/SUM(Autoevaluación!T68:T71)</f>
        <v>0.75</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5" customHeight="1" thickTop="1" thickBot="1" x14ac:dyDescent="0.35">
      <c r="B7" s="37" t="s">
        <v>131</v>
      </c>
      <c r="C7" s="36">
        <f>Autoevaluación!R74/SUM(Autoevaluación!R74:R77)</f>
        <v>0</v>
      </c>
      <c r="D7" s="7">
        <f>Autoevaluación!R75/SUM(Autoevaluación!R74:R77)</f>
        <v>0.5</v>
      </c>
      <c r="E7" s="7">
        <f>Autoevaluación!R76/SUM(Autoevaluación!R74:R77)</f>
        <v>0.5</v>
      </c>
      <c r="F7" s="7">
        <f>Autoevaluación!R77/SUM(Autoevaluación!R74:R77)</f>
        <v>0</v>
      </c>
      <c r="G7" s="166"/>
      <c r="H7" s="7">
        <f>Autoevaluación!S74/SUM(Autoevaluación!S74:S77)</f>
        <v>0</v>
      </c>
      <c r="I7" s="7">
        <f>Autoevaluación!S75/SUM(Autoevaluación!S74:S77)</f>
        <v>0.16666666666666666</v>
      </c>
      <c r="J7" s="7">
        <f>Autoevaluación!S76/SUM(Autoevaluación!S74:S77)</f>
        <v>0.83333333333333337</v>
      </c>
      <c r="K7" s="7">
        <f>Autoevaluación!S77/SUM(Autoevaluación!S74:S77)</f>
        <v>0</v>
      </c>
      <c r="L7" s="172"/>
      <c r="M7" s="7">
        <f>Autoevaluación!T74/SUM(Autoevaluación!T74:T77)</f>
        <v>0</v>
      </c>
      <c r="N7" s="7">
        <f>Autoevaluación!T75/SUM(Autoevaluación!T74:T77)</f>
        <v>0</v>
      </c>
      <c r="O7" s="7">
        <f>Autoevaluación!T76/SUM(Autoevaluación!T74:T77)</f>
        <v>1</v>
      </c>
      <c r="P7" s="7">
        <f>Autoevaluación!T77/SUM(Autoevaluación!T74:T77)</f>
        <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5" customHeight="1" thickTop="1" x14ac:dyDescent="0.3">
      <c r="B8" s="38"/>
      <c r="C8" s="7"/>
      <c r="D8" s="7"/>
      <c r="E8" s="7"/>
      <c r="F8" s="7"/>
      <c r="G8" s="166"/>
      <c r="H8" s="7"/>
      <c r="I8" s="7"/>
      <c r="J8" s="7"/>
      <c r="K8" s="7"/>
      <c r="L8" s="172"/>
      <c r="M8" s="7"/>
      <c r="N8" s="7"/>
      <c r="O8" s="7"/>
      <c r="P8" s="7"/>
      <c r="Q8" s="53"/>
      <c r="R8" s="7"/>
      <c r="S8" s="7"/>
      <c r="T8" s="7"/>
      <c r="U8" s="7"/>
    </row>
    <row r="9" spans="2:22" ht="38.15" customHeight="1" x14ac:dyDescent="0.3">
      <c r="B9" s="6"/>
      <c r="C9" s="7"/>
      <c r="D9" s="7"/>
      <c r="E9" s="7"/>
      <c r="F9" s="7"/>
      <c r="G9" s="166"/>
      <c r="H9" s="7"/>
      <c r="I9" s="7"/>
      <c r="J9" s="7"/>
      <c r="K9" s="7"/>
      <c r="L9" s="172"/>
      <c r="M9" s="7"/>
      <c r="N9" s="7"/>
      <c r="O9" s="7"/>
      <c r="P9" s="7"/>
      <c r="Q9" s="53"/>
      <c r="R9" s="7"/>
      <c r="S9" s="7"/>
      <c r="T9" s="7"/>
      <c r="U9" s="7"/>
    </row>
    <row r="10" spans="2:22" ht="38.15" customHeight="1" x14ac:dyDescent="0.3">
      <c r="B10" s="15" t="s">
        <v>132</v>
      </c>
      <c r="C10" s="12">
        <f>AVERAGE(C4:C9)</f>
        <v>0</v>
      </c>
      <c r="D10" s="12">
        <f>AVERAGE(D4:D9)</f>
        <v>0.125</v>
      </c>
      <c r="E10" s="12">
        <f>AVERAGE(E4:E9)</f>
        <v>0.875</v>
      </c>
      <c r="F10" s="12">
        <f>AVERAGE(F4:F9)</f>
        <v>0</v>
      </c>
      <c r="G10" s="9"/>
      <c r="H10" s="12">
        <f>AVERAGE(H4:H9)</f>
        <v>0</v>
      </c>
      <c r="I10" s="12">
        <f>AVERAGE(I4:I9)</f>
        <v>4.1666666666666664E-2</v>
      </c>
      <c r="J10" s="12">
        <f>AVERAGE(J4:J9)</f>
        <v>0.95833333333333337</v>
      </c>
      <c r="K10" s="12">
        <f>AVERAGE(K4:K9)</f>
        <v>0</v>
      </c>
      <c r="L10" s="9"/>
      <c r="M10" s="12">
        <f>AVERAGE(M4:M9)</f>
        <v>0</v>
      </c>
      <c r="N10" s="12">
        <f>AVERAGE(N4:N9)</f>
        <v>0</v>
      </c>
      <c r="O10" s="12">
        <f>AVERAGE(O4:O9)</f>
        <v>0.55000000000000004</v>
      </c>
      <c r="P10" s="12">
        <f>AVERAGE(P4:P9)</f>
        <v>0.45</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162" t="s">
        <v>176</v>
      </c>
      <c r="C12" s="162"/>
      <c r="D12" s="162"/>
      <c r="E12" s="162"/>
      <c r="F12" s="162"/>
      <c r="G12" s="162"/>
      <c r="H12" s="162"/>
      <c r="I12" s="162"/>
      <c r="J12" s="162"/>
      <c r="K12" s="162"/>
      <c r="L12" s="162"/>
      <c r="M12" s="162"/>
      <c r="N12" s="162"/>
      <c r="O12" s="162"/>
      <c r="P12" s="162"/>
      <c r="Q12" s="162"/>
      <c r="R12" s="162"/>
      <c r="S12" s="162"/>
      <c r="T12" s="162"/>
      <c r="U12" s="162"/>
    </row>
    <row r="13" spans="2:22" ht="25" customHeight="1" x14ac:dyDescent="0.3">
      <c r="B13" s="176" t="s">
        <v>28</v>
      </c>
      <c r="C13" s="176"/>
      <c r="D13" s="176"/>
      <c r="E13" s="176"/>
      <c r="F13" s="176"/>
      <c r="G13" s="176"/>
      <c r="H13" s="176"/>
      <c r="I13" s="176"/>
      <c r="J13" s="176"/>
      <c r="K13" s="176"/>
      <c r="L13" s="176"/>
      <c r="M13" s="176"/>
      <c r="N13" s="176"/>
      <c r="O13" s="176"/>
      <c r="P13" s="176"/>
      <c r="Q13" s="176"/>
      <c r="R13" s="176"/>
      <c r="S13" s="176"/>
      <c r="T13" s="176"/>
      <c r="U13" s="176"/>
    </row>
    <row r="14" spans="2:22" ht="60" customHeight="1" x14ac:dyDescent="0.3">
      <c r="B14" s="326" t="s">
        <v>669</v>
      </c>
      <c r="C14" s="326"/>
      <c r="D14" s="326"/>
      <c r="E14" s="326"/>
      <c r="F14" s="326"/>
      <c r="G14" s="326"/>
      <c r="H14" s="326"/>
      <c r="I14" s="326"/>
      <c r="J14" s="326"/>
      <c r="K14" s="326"/>
      <c r="L14" s="326"/>
      <c r="M14" s="326"/>
      <c r="N14" s="326"/>
      <c r="O14" s="326"/>
      <c r="P14" s="326"/>
      <c r="Q14" s="326"/>
      <c r="R14" s="326"/>
      <c r="S14" s="326"/>
      <c r="T14" s="326"/>
      <c r="U14" s="326"/>
    </row>
    <row r="15" spans="2:22" ht="60" customHeight="1" x14ac:dyDescent="0.3">
      <c r="B15" s="326" t="s">
        <v>670</v>
      </c>
      <c r="C15" s="326"/>
      <c r="D15" s="326"/>
      <c r="E15" s="326"/>
      <c r="F15" s="326"/>
      <c r="G15" s="326"/>
      <c r="H15" s="326"/>
      <c r="I15" s="326"/>
      <c r="J15" s="326"/>
      <c r="K15" s="326"/>
      <c r="L15" s="326"/>
      <c r="M15" s="326"/>
      <c r="N15" s="326"/>
      <c r="O15" s="326"/>
      <c r="P15" s="326"/>
      <c r="Q15" s="326"/>
      <c r="R15" s="326"/>
      <c r="S15" s="326"/>
      <c r="T15" s="326"/>
      <c r="U15" s="326"/>
    </row>
    <row r="16" spans="2:22" s="14" customFormat="1" ht="25" customHeight="1" x14ac:dyDescent="0.35">
      <c r="B16" s="167" t="s">
        <v>123</v>
      </c>
      <c r="C16" s="167"/>
      <c r="D16" s="167"/>
      <c r="E16" s="167"/>
      <c r="F16" s="167"/>
      <c r="G16" s="167"/>
      <c r="H16" s="167"/>
      <c r="I16" s="167"/>
      <c r="J16" s="167"/>
      <c r="K16" s="167"/>
      <c r="L16" s="167"/>
      <c r="M16" s="167"/>
      <c r="N16" s="167"/>
      <c r="O16" s="167"/>
      <c r="P16" s="167"/>
      <c r="Q16" s="167"/>
      <c r="R16" s="167"/>
      <c r="S16" s="167"/>
      <c r="T16" s="167"/>
      <c r="U16" s="167"/>
    </row>
    <row r="17" spans="2:21" ht="60" customHeight="1" x14ac:dyDescent="0.3">
      <c r="B17" s="326" t="s">
        <v>675</v>
      </c>
      <c r="C17" s="326"/>
      <c r="D17" s="326"/>
      <c r="E17" s="326"/>
      <c r="F17" s="326"/>
      <c r="G17" s="326"/>
      <c r="H17" s="326"/>
      <c r="I17" s="326"/>
      <c r="J17" s="326"/>
      <c r="K17" s="326"/>
      <c r="L17" s="326"/>
      <c r="M17" s="326"/>
      <c r="N17" s="326"/>
      <c r="O17" s="326"/>
      <c r="P17" s="326"/>
      <c r="Q17" s="326"/>
      <c r="R17" s="326"/>
      <c r="S17" s="326"/>
      <c r="T17" s="326"/>
      <c r="U17" s="326"/>
    </row>
    <row r="18" spans="2:21" ht="60" customHeight="1" x14ac:dyDescent="0.3">
      <c r="B18" s="326" t="s">
        <v>677</v>
      </c>
      <c r="C18" s="326"/>
      <c r="D18" s="326"/>
      <c r="E18" s="326"/>
      <c r="F18" s="326"/>
      <c r="G18" s="326"/>
      <c r="H18" s="326"/>
      <c r="I18" s="326"/>
      <c r="J18" s="326"/>
      <c r="K18" s="326"/>
      <c r="L18" s="326"/>
      <c r="M18" s="326"/>
      <c r="N18" s="326"/>
      <c r="O18" s="326"/>
      <c r="P18" s="326"/>
      <c r="Q18" s="326"/>
      <c r="R18" s="326"/>
      <c r="S18" s="326"/>
      <c r="T18" s="326"/>
      <c r="U18" s="326"/>
    </row>
    <row r="19" spans="2:21" ht="60" customHeight="1" x14ac:dyDescent="0.3">
      <c r="B19" s="326"/>
      <c r="C19" s="326"/>
      <c r="D19" s="326"/>
      <c r="E19" s="326"/>
      <c r="F19" s="326"/>
      <c r="G19" s="326"/>
      <c r="H19" s="326"/>
      <c r="I19" s="326"/>
      <c r="J19" s="326"/>
      <c r="K19" s="326"/>
      <c r="L19" s="326"/>
      <c r="M19" s="326"/>
      <c r="N19" s="326"/>
      <c r="O19" s="326"/>
      <c r="P19" s="326"/>
      <c r="Q19" s="326"/>
      <c r="R19" s="326"/>
      <c r="S19" s="326"/>
      <c r="T19" s="326"/>
      <c r="U19" s="326"/>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170" t="s">
        <v>177</v>
      </c>
      <c r="C21" s="170"/>
      <c r="D21" s="170"/>
      <c r="E21" s="170"/>
      <c r="F21" s="170"/>
      <c r="G21" s="170"/>
      <c r="H21" s="170"/>
      <c r="I21" s="170"/>
      <c r="J21" s="170"/>
      <c r="K21" s="170"/>
      <c r="L21" s="170"/>
      <c r="M21" s="170"/>
      <c r="N21" s="170"/>
      <c r="O21" s="170"/>
      <c r="P21" s="170"/>
      <c r="Q21" s="170"/>
      <c r="R21" s="170"/>
      <c r="S21" s="170"/>
      <c r="T21" s="170"/>
      <c r="U21" s="170"/>
    </row>
    <row r="22" spans="2:21" ht="25" customHeight="1" x14ac:dyDescent="0.3">
      <c r="B22" s="169" t="s">
        <v>28</v>
      </c>
      <c r="C22" s="169"/>
      <c r="D22" s="169"/>
      <c r="E22" s="169"/>
      <c r="F22" s="169"/>
      <c r="G22" s="169"/>
      <c r="H22" s="169"/>
      <c r="I22" s="169"/>
      <c r="J22" s="169"/>
      <c r="K22" s="169"/>
      <c r="L22" s="169"/>
      <c r="M22" s="169"/>
      <c r="N22" s="169"/>
      <c r="O22" s="169"/>
      <c r="P22" s="169"/>
      <c r="Q22" s="169"/>
      <c r="R22" s="169"/>
      <c r="S22" s="169"/>
      <c r="T22" s="169"/>
      <c r="U22" s="169"/>
    </row>
    <row r="23" spans="2:21" ht="60" customHeight="1" x14ac:dyDescent="0.3">
      <c r="B23" s="326" t="s">
        <v>671</v>
      </c>
      <c r="C23" s="326"/>
      <c r="D23" s="326"/>
      <c r="E23" s="326"/>
      <c r="F23" s="326"/>
      <c r="G23" s="326"/>
      <c r="H23" s="326"/>
      <c r="I23" s="326"/>
      <c r="J23" s="326"/>
      <c r="K23" s="326"/>
      <c r="L23" s="326"/>
      <c r="M23" s="326"/>
      <c r="N23" s="326"/>
      <c r="O23" s="326"/>
      <c r="P23" s="326"/>
      <c r="Q23" s="326"/>
      <c r="R23" s="326"/>
      <c r="S23" s="326"/>
      <c r="T23" s="326"/>
      <c r="U23" s="326"/>
    </row>
    <row r="24" spans="2:21" ht="60" customHeight="1" x14ac:dyDescent="0.3">
      <c r="B24" s="326" t="s">
        <v>672</v>
      </c>
      <c r="C24" s="326"/>
      <c r="D24" s="326"/>
      <c r="E24" s="326"/>
      <c r="F24" s="326"/>
      <c r="G24" s="326"/>
      <c r="H24" s="326"/>
      <c r="I24" s="326"/>
      <c r="J24" s="326"/>
      <c r="K24" s="326"/>
      <c r="L24" s="326"/>
      <c r="M24" s="326"/>
      <c r="N24" s="326"/>
      <c r="O24" s="326"/>
      <c r="P24" s="326"/>
      <c r="Q24" s="326"/>
      <c r="R24" s="326"/>
      <c r="S24" s="326"/>
      <c r="T24" s="326"/>
      <c r="U24" s="326"/>
    </row>
    <row r="25" spans="2:21" s="14" customFormat="1" ht="25" customHeight="1" x14ac:dyDescent="0.35">
      <c r="B25" s="167" t="s">
        <v>123</v>
      </c>
      <c r="C25" s="167"/>
      <c r="D25" s="167"/>
      <c r="E25" s="167"/>
      <c r="F25" s="167"/>
      <c r="G25" s="167"/>
      <c r="H25" s="167"/>
      <c r="I25" s="167"/>
      <c r="J25" s="167"/>
      <c r="K25" s="167"/>
      <c r="L25" s="167"/>
      <c r="M25" s="167"/>
      <c r="N25" s="167"/>
      <c r="O25" s="167"/>
      <c r="P25" s="167"/>
      <c r="Q25" s="167"/>
      <c r="R25" s="167"/>
      <c r="S25" s="167"/>
      <c r="T25" s="167"/>
      <c r="U25" s="167"/>
    </row>
    <row r="26" spans="2:21" ht="60" customHeight="1" x14ac:dyDescent="0.3">
      <c r="B26" s="326" t="s">
        <v>676</v>
      </c>
      <c r="C26" s="326"/>
      <c r="D26" s="326"/>
      <c r="E26" s="326"/>
      <c r="F26" s="326"/>
      <c r="G26" s="326"/>
      <c r="H26" s="326"/>
      <c r="I26" s="326"/>
      <c r="J26" s="326"/>
      <c r="K26" s="326"/>
      <c r="L26" s="326"/>
      <c r="M26" s="326"/>
      <c r="N26" s="326"/>
      <c r="O26" s="326"/>
      <c r="P26" s="326"/>
      <c r="Q26" s="326"/>
      <c r="R26" s="326"/>
      <c r="S26" s="326"/>
      <c r="T26" s="326"/>
      <c r="U26" s="326"/>
    </row>
    <row r="27" spans="2:21" ht="60" customHeight="1" x14ac:dyDescent="0.3">
      <c r="B27" s="326" t="s">
        <v>678</v>
      </c>
      <c r="C27" s="326"/>
      <c r="D27" s="326"/>
      <c r="E27" s="326"/>
      <c r="F27" s="326"/>
      <c r="G27" s="326"/>
      <c r="H27" s="326"/>
      <c r="I27" s="326"/>
      <c r="J27" s="326"/>
      <c r="K27" s="326"/>
      <c r="L27" s="326"/>
      <c r="M27" s="326"/>
      <c r="N27" s="326"/>
      <c r="O27" s="326"/>
      <c r="P27" s="326"/>
      <c r="Q27" s="326"/>
      <c r="R27" s="326"/>
      <c r="S27" s="326"/>
      <c r="T27" s="326"/>
      <c r="U27" s="326"/>
    </row>
    <row r="28" spans="2:21" ht="60" customHeight="1" x14ac:dyDescent="0.3">
      <c r="B28" s="326"/>
      <c r="C28" s="326"/>
      <c r="D28" s="326"/>
      <c r="E28" s="326"/>
      <c r="F28" s="326"/>
      <c r="G28" s="326"/>
      <c r="H28" s="326"/>
      <c r="I28" s="326"/>
      <c r="J28" s="326"/>
      <c r="K28" s="326"/>
      <c r="L28" s="326"/>
      <c r="M28" s="326"/>
      <c r="N28" s="326"/>
      <c r="O28" s="326"/>
      <c r="P28" s="326"/>
      <c r="Q28" s="326"/>
      <c r="R28" s="326"/>
      <c r="S28" s="326"/>
      <c r="T28" s="326"/>
      <c r="U28" s="326"/>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177" t="s">
        <v>178</v>
      </c>
      <c r="C30" s="177"/>
      <c r="D30" s="177"/>
      <c r="E30" s="177"/>
      <c r="F30" s="177"/>
      <c r="G30" s="177"/>
      <c r="H30" s="177"/>
      <c r="I30" s="177"/>
      <c r="J30" s="177"/>
      <c r="K30" s="177"/>
      <c r="L30" s="177"/>
      <c r="M30" s="177"/>
      <c r="N30" s="177"/>
      <c r="O30" s="177"/>
      <c r="P30" s="177"/>
      <c r="Q30" s="177"/>
      <c r="R30" s="177"/>
      <c r="S30" s="177"/>
      <c r="T30" s="177"/>
      <c r="U30" s="177"/>
    </row>
    <row r="31" spans="2:21" ht="25" customHeight="1" x14ac:dyDescent="0.3">
      <c r="B31" s="178" t="s">
        <v>28</v>
      </c>
      <c r="C31" s="179"/>
      <c r="D31" s="179"/>
      <c r="E31" s="179"/>
      <c r="F31" s="179"/>
      <c r="G31" s="179"/>
      <c r="H31" s="179"/>
      <c r="I31" s="179"/>
      <c r="J31" s="179"/>
      <c r="K31" s="179"/>
      <c r="L31" s="179"/>
      <c r="M31" s="179"/>
      <c r="N31" s="179"/>
      <c r="O31" s="179"/>
      <c r="P31" s="179"/>
      <c r="Q31" s="179"/>
      <c r="R31" s="179"/>
      <c r="S31" s="179"/>
      <c r="T31" s="179"/>
      <c r="U31" s="179"/>
    </row>
    <row r="32" spans="2:21" ht="60" customHeight="1" x14ac:dyDescent="0.3">
      <c r="B32" s="326" t="s">
        <v>673</v>
      </c>
      <c r="C32" s="326"/>
      <c r="D32" s="326"/>
      <c r="E32" s="326"/>
      <c r="F32" s="326"/>
      <c r="G32" s="326"/>
      <c r="H32" s="326"/>
      <c r="I32" s="326"/>
      <c r="J32" s="326"/>
      <c r="K32" s="326"/>
      <c r="L32" s="326"/>
      <c r="M32" s="326"/>
      <c r="N32" s="326"/>
      <c r="O32" s="326"/>
      <c r="P32" s="326"/>
      <c r="Q32" s="326"/>
      <c r="R32" s="326"/>
      <c r="S32" s="326"/>
      <c r="T32" s="326"/>
      <c r="U32" s="326"/>
    </row>
    <row r="33" spans="2:21" ht="60" customHeight="1" x14ac:dyDescent="0.3">
      <c r="B33" s="326" t="s">
        <v>674</v>
      </c>
      <c r="C33" s="326"/>
      <c r="D33" s="326"/>
      <c r="E33" s="326"/>
      <c r="F33" s="326"/>
      <c r="G33" s="326"/>
      <c r="H33" s="326"/>
      <c r="I33" s="326"/>
      <c r="J33" s="326"/>
      <c r="K33" s="326"/>
      <c r="L33" s="326"/>
      <c r="M33" s="326"/>
      <c r="N33" s="326"/>
      <c r="O33" s="326"/>
      <c r="P33" s="326"/>
      <c r="Q33" s="326"/>
      <c r="R33" s="326"/>
      <c r="S33" s="326"/>
      <c r="T33" s="326"/>
      <c r="U33" s="326"/>
    </row>
    <row r="34" spans="2:21" s="14" customFormat="1" ht="25" customHeight="1" x14ac:dyDescent="0.35">
      <c r="B34" s="167" t="s">
        <v>123</v>
      </c>
      <c r="C34" s="167"/>
      <c r="D34" s="167"/>
      <c r="E34" s="167"/>
      <c r="F34" s="167"/>
      <c r="G34" s="167"/>
      <c r="H34" s="167"/>
      <c r="I34" s="167"/>
      <c r="J34" s="167"/>
      <c r="K34" s="167"/>
      <c r="L34" s="167"/>
      <c r="M34" s="167"/>
      <c r="N34" s="167"/>
      <c r="O34" s="167"/>
      <c r="P34" s="167"/>
      <c r="Q34" s="167"/>
      <c r="R34" s="167"/>
      <c r="S34" s="167"/>
      <c r="T34" s="167"/>
      <c r="U34" s="167"/>
    </row>
    <row r="35" spans="2:21" ht="60" customHeight="1" x14ac:dyDescent="0.3">
      <c r="B35" s="326" t="s">
        <v>679</v>
      </c>
      <c r="C35" s="326"/>
      <c r="D35" s="326"/>
      <c r="E35" s="326"/>
      <c r="F35" s="326"/>
      <c r="G35" s="326"/>
      <c r="H35" s="326"/>
      <c r="I35" s="326"/>
      <c r="J35" s="326"/>
      <c r="K35" s="326"/>
      <c r="L35" s="326"/>
      <c r="M35" s="326"/>
      <c r="N35" s="326"/>
      <c r="O35" s="326"/>
      <c r="P35" s="326"/>
      <c r="Q35" s="326"/>
      <c r="R35" s="326"/>
      <c r="S35" s="326"/>
      <c r="T35" s="326"/>
      <c r="U35" s="326"/>
    </row>
    <row r="36" spans="2:21" ht="60" customHeight="1" x14ac:dyDescent="0.3">
      <c r="B36" s="326" t="s">
        <v>680</v>
      </c>
      <c r="C36" s="326"/>
      <c r="D36" s="326"/>
      <c r="E36" s="326"/>
      <c r="F36" s="326"/>
      <c r="G36" s="326"/>
      <c r="H36" s="326"/>
      <c r="I36" s="326"/>
      <c r="J36" s="326"/>
      <c r="K36" s="326"/>
      <c r="L36" s="326"/>
      <c r="M36" s="326"/>
      <c r="N36" s="326"/>
      <c r="O36" s="326"/>
      <c r="P36" s="326"/>
      <c r="Q36" s="326"/>
      <c r="R36" s="326"/>
      <c r="S36" s="326"/>
      <c r="T36" s="326"/>
      <c r="U36" s="326"/>
    </row>
    <row r="37" spans="2:21" ht="60" customHeight="1" x14ac:dyDescent="0.3">
      <c r="B37" s="326"/>
      <c r="C37" s="326"/>
      <c r="D37" s="326"/>
      <c r="E37" s="326"/>
      <c r="F37" s="326"/>
      <c r="G37" s="326"/>
      <c r="H37" s="326"/>
      <c r="I37" s="326"/>
      <c r="J37" s="326"/>
      <c r="K37" s="326"/>
      <c r="L37" s="326"/>
      <c r="M37" s="326"/>
      <c r="N37" s="326"/>
      <c r="O37" s="326"/>
      <c r="P37" s="326"/>
      <c r="Q37" s="326"/>
      <c r="R37" s="326"/>
      <c r="S37" s="326"/>
      <c r="T37" s="326"/>
      <c r="U37" s="326"/>
    </row>
    <row r="39" spans="2:21" x14ac:dyDescent="0.3">
      <c r="B39" s="175" t="s">
        <v>179</v>
      </c>
      <c r="C39" s="175"/>
      <c r="D39" s="175"/>
      <c r="E39" s="175"/>
      <c r="F39" s="175"/>
      <c r="G39" s="175"/>
      <c r="H39" s="175"/>
      <c r="I39" s="175"/>
      <c r="J39" s="175"/>
      <c r="K39" s="175"/>
      <c r="L39" s="175"/>
      <c r="M39" s="175"/>
      <c r="N39" s="175"/>
      <c r="O39" s="175"/>
      <c r="P39" s="175"/>
      <c r="Q39" s="175"/>
      <c r="R39" s="175"/>
      <c r="S39" s="175"/>
      <c r="T39" s="175"/>
      <c r="U39" s="175"/>
    </row>
    <row r="40" spans="2:21" ht="19.5" x14ac:dyDescent="0.3">
      <c r="B40" s="178" t="s">
        <v>28</v>
      </c>
      <c r="C40" s="179"/>
      <c r="D40" s="179"/>
      <c r="E40" s="179"/>
      <c r="F40" s="179"/>
      <c r="G40" s="179"/>
      <c r="H40" s="179"/>
      <c r="I40" s="179"/>
      <c r="J40" s="179"/>
      <c r="K40" s="179"/>
      <c r="L40" s="179"/>
      <c r="M40" s="179"/>
      <c r="N40" s="179"/>
      <c r="O40" s="179"/>
      <c r="P40" s="179"/>
      <c r="Q40" s="179"/>
      <c r="R40" s="179"/>
      <c r="S40" s="179"/>
      <c r="T40" s="179"/>
      <c r="U40" s="179"/>
    </row>
    <row r="41" spans="2:21" ht="51.75" customHeight="1" x14ac:dyDescent="0.3">
      <c r="B41" s="326"/>
      <c r="C41" s="326"/>
      <c r="D41" s="326"/>
      <c r="E41" s="326"/>
      <c r="F41" s="326"/>
      <c r="G41" s="326"/>
      <c r="H41" s="326"/>
      <c r="I41" s="326"/>
      <c r="J41" s="326"/>
      <c r="K41" s="326"/>
      <c r="L41" s="326"/>
      <c r="M41" s="326"/>
      <c r="N41" s="326"/>
      <c r="O41" s="326"/>
      <c r="P41" s="326"/>
      <c r="Q41" s="326"/>
      <c r="R41" s="326"/>
      <c r="S41" s="326"/>
      <c r="T41" s="326"/>
      <c r="U41" s="326"/>
    </row>
    <row r="42" spans="2:21" ht="50.25" customHeight="1" x14ac:dyDescent="0.3">
      <c r="B42" s="326"/>
      <c r="C42" s="326"/>
      <c r="D42" s="326"/>
      <c r="E42" s="326"/>
      <c r="F42" s="326"/>
      <c r="G42" s="326"/>
      <c r="H42" s="326"/>
      <c r="I42" s="326"/>
      <c r="J42" s="326"/>
      <c r="K42" s="326"/>
      <c r="L42" s="326"/>
      <c r="M42" s="326"/>
      <c r="N42" s="326"/>
      <c r="O42" s="326"/>
      <c r="P42" s="326"/>
      <c r="Q42" s="326"/>
      <c r="R42" s="326"/>
      <c r="S42" s="326"/>
      <c r="T42" s="326"/>
      <c r="U42" s="326"/>
    </row>
    <row r="43" spans="2:21" ht="19.5" x14ac:dyDescent="0.3">
      <c r="B43" s="167" t="s">
        <v>123</v>
      </c>
      <c r="C43" s="167"/>
      <c r="D43" s="167"/>
      <c r="E43" s="167"/>
      <c r="F43" s="167"/>
      <c r="G43" s="167"/>
      <c r="H43" s="167"/>
      <c r="I43" s="167"/>
      <c r="J43" s="167"/>
      <c r="K43" s="167"/>
      <c r="L43" s="167"/>
      <c r="M43" s="167"/>
      <c r="N43" s="167"/>
      <c r="O43" s="167"/>
      <c r="P43" s="167"/>
      <c r="Q43" s="167"/>
      <c r="R43" s="167"/>
      <c r="S43" s="167"/>
      <c r="T43" s="167"/>
      <c r="U43" s="167"/>
    </row>
    <row r="44" spans="2:21" ht="69.75" customHeight="1" x14ac:dyDescent="0.3">
      <c r="B44" s="326"/>
      <c r="C44" s="326"/>
      <c r="D44" s="326"/>
      <c r="E44" s="326"/>
      <c r="F44" s="326"/>
      <c r="G44" s="326"/>
      <c r="H44" s="326"/>
      <c r="I44" s="326"/>
      <c r="J44" s="326"/>
      <c r="K44" s="326"/>
      <c r="L44" s="326"/>
      <c r="M44" s="326"/>
      <c r="N44" s="326"/>
      <c r="O44" s="326"/>
      <c r="P44" s="326"/>
      <c r="Q44" s="326"/>
      <c r="R44" s="326"/>
      <c r="S44" s="326"/>
      <c r="T44" s="326"/>
      <c r="U44" s="326"/>
    </row>
    <row r="45" spans="2:21" ht="60" customHeight="1" x14ac:dyDescent="0.3">
      <c r="B45" s="326"/>
      <c r="C45" s="326"/>
      <c r="D45" s="326"/>
      <c r="E45" s="326"/>
      <c r="F45" s="326"/>
      <c r="G45" s="326"/>
      <c r="H45" s="326"/>
      <c r="I45" s="326"/>
      <c r="J45" s="326"/>
      <c r="K45" s="326"/>
      <c r="L45" s="326"/>
      <c r="M45" s="326"/>
      <c r="N45" s="326"/>
      <c r="O45" s="326"/>
      <c r="P45" s="326"/>
      <c r="Q45" s="326"/>
      <c r="R45" s="326"/>
      <c r="S45" s="326"/>
      <c r="T45" s="326"/>
      <c r="U45" s="326"/>
    </row>
    <row r="46" spans="2:21" ht="59.25" customHeight="1" x14ac:dyDescent="0.3">
      <c r="B46" s="326"/>
      <c r="C46" s="326"/>
      <c r="D46" s="326"/>
      <c r="E46" s="326"/>
      <c r="F46" s="326"/>
      <c r="G46" s="326"/>
      <c r="H46" s="326"/>
      <c r="I46" s="326"/>
      <c r="J46" s="326"/>
      <c r="K46" s="326"/>
      <c r="L46" s="326"/>
      <c r="M46" s="326"/>
      <c r="N46" s="326"/>
      <c r="O46" s="326"/>
      <c r="P46" s="326"/>
      <c r="Q46" s="326"/>
      <c r="R46" s="326"/>
      <c r="S46" s="326"/>
      <c r="T46" s="326"/>
      <c r="U46" s="326"/>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40" zoomScale="70" zoomScaleNormal="70" workbookViewId="0">
      <selection activeCell="B40" sqref="B40:U40"/>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1796875" style="1" customWidth="1"/>
    <col min="18" max="21" width="7.7265625" style="1" customWidth="1"/>
    <col min="22" max="22" width="14.1796875" style="1" bestFit="1" customWidth="1"/>
    <col min="23"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173" t="s">
        <v>137</v>
      </c>
      <c r="C2" s="162" t="s">
        <v>176</v>
      </c>
      <c r="D2" s="162"/>
      <c r="E2" s="162"/>
      <c r="F2" s="162"/>
      <c r="G2" s="2"/>
      <c r="H2" s="163" t="s">
        <v>177</v>
      </c>
      <c r="I2" s="163"/>
      <c r="J2" s="163"/>
      <c r="K2" s="163"/>
      <c r="L2" s="2"/>
      <c r="M2" s="168" t="s">
        <v>178</v>
      </c>
      <c r="N2" s="168"/>
      <c r="O2" s="168"/>
      <c r="P2" s="168"/>
      <c r="Q2" s="55"/>
      <c r="R2" s="175" t="s">
        <v>179</v>
      </c>
      <c r="S2" s="175"/>
      <c r="T2" s="175"/>
      <c r="U2" s="175"/>
      <c r="V2" s="161"/>
    </row>
    <row r="3" spans="2:22" ht="24.75" customHeight="1" thickBot="1" x14ac:dyDescent="0.35">
      <c r="B3" s="174"/>
      <c r="C3" s="3">
        <v>1</v>
      </c>
      <c r="D3" s="3">
        <v>2</v>
      </c>
      <c r="E3" s="4">
        <v>3</v>
      </c>
      <c r="F3" s="5">
        <v>4</v>
      </c>
      <c r="G3" s="165"/>
      <c r="H3" s="3">
        <v>1</v>
      </c>
      <c r="I3" s="3">
        <v>2</v>
      </c>
      <c r="J3" s="4">
        <v>3</v>
      </c>
      <c r="K3" s="5">
        <v>4</v>
      </c>
      <c r="L3" s="171"/>
      <c r="M3" s="3">
        <v>1</v>
      </c>
      <c r="N3" s="3">
        <v>2</v>
      </c>
      <c r="O3" s="4">
        <v>3</v>
      </c>
      <c r="P3" s="5">
        <v>4</v>
      </c>
      <c r="Q3" s="56"/>
      <c r="R3" s="3">
        <v>1</v>
      </c>
      <c r="S3" s="3">
        <v>2</v>
      </c>
      <c r="T3" s="4">
        <v>3</v>
      </c>
      <c r="U3" s="5">
        <v>4</v>
      </c>
      <c r="V3" s="161"/>
    </row>
    <row r="4" spans="2:22" ht="38.15" customHeight="1" thickTop="1" thickBot="1" x14ac:dyDescent="0.35">
      <c r="B4" s="37" t="s">
        <v>133</v>
      </c>
      <c r="C4" s="36">
        <f>Autoevaluación!R84/SUM(Autoevaluación!R84:R87)</f>
        <v>0</v>
      </c>
      <c r="D4" s="7">
        <f>Autoevaluación!R85/SUM(Autoevaluación!R84:R87)</f>
        <v>0</v>
      </c>
      <c r="E4" s="7">
        <f>Autoevaluación!R86/SUM(Autoevaluación!R84:R87)</f>
        <v>1</v>
      </c>
      <c r="F4" s="7">
        <f>Autoevaluación!R87/SUM(Autoevaluación!R84:R87)</f>
        <v>0</v>
      </c>
      <c r="G4" s="166"/>
      <c r="H4" s="17">
        <f>Autoevaluación!S84/SUM(Autoevaluación!S84:S87)</f>
        <v>0</v>
      </c>
      <c r="I4" s="7">
        <f>Autoevaluación!S85/SUM(Autoevaluación!S84:S87)</f>
        <v>0</v>
      </c>
      <c r="J4" s="7">
        <f>Autoevaluación!S86/SUM(Autoevaluación!S84:S87)</f>
        <v>1</v>
      </c>
      <c r="K4" s="7">
        <f>Autoevaluación!S87/SUM(Autoevaluación!S84:S87)</f>
        <v>0</v>
      </c>
      <c r="L4" s="172"/>
      <c r="M4" s="7">
        <f>Autoevaluación!T84/SUM(Autoevaluación!T84:T87)</f>
        <v>0</v>
      </c>
      <c r="N4" s="7">
        <f>Autoevaluación!T85/SUM(Autoevaluación!T84:T87)</f>
        <v>0</v>
      </c>
      <c r="O4" s="7">
        <f>Autoevaluación!T86/SUM(Autoevaluación!T84:T87)</f>
        <v>0.33333333333333331</v>
      </c>
      <c r="P4" s="7">
        <f>Autoevaluación!T87/SUM(Autoevaluación!T84:T87)</f>
        <v>0.66666666666666663</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5" customHeight="1" thickTop="1" thickBot="1" x14ac:dyDescent="0.4">
      <c r="B5" s="39" t="s">
        <v>134</v>
      </c>
      <c r="C5" s="36">
        <f>Autoevaluación!R89/SUM(Autoevaluación!R89:R92)</f>
        <v>0</v>
      </c>
      <c r="D5" s="7">
        <f>Autoevaluación!R90/SUM(Autoevaluación!R89:R92)</f>
        <v>0.14285714285714285</v>
      </c>
      <c r="E5" s="7">
        <f>Autoevaluación!R91/SUM(Autoevaluación!R89:R92)</f>
        <v>0.7142857142857143</v>
      </c>
      <c r="F5" s="7">
        <f>Autoevaluación!R92/SUM(Autoevaluación!R89:R92)</f>
        <v>0.14285714285714285</v>
      </c>
      <c r="G5" s="166"/>
      <c r="H5" s="17">
        <f>Autoevaluación!S89/SUM(Autoevaluación!S89:S92)</f>
        <v>0</v>
      </c>
      <c r="I5" s="7">
        <f>Autoevaluación!S90/SUM(Autoevaluación!S89:S92)</f>
        <v>0.14285714285714285</v>
      </c>
      <c r="J5" s="7" t="e">
        <f>Autoevaluación!S91/SUM(Autoevaluación!S89:Q92Q13:V16)</f>
        <v>#NAME?</v>
      </c>
      <c r="K5" s="7">
        <f>Autoevaluación!S92/SUM(Autoevaluación!S89:S92)</f>
        <v>0.14285714285714285</v>
      </c>
      <c r="L5" s="172"/>
      <c r="M5" s="7">
        <f>Autoevaluación!T89/SUM(Autoevaluación!T89:T92)</f>
        <v>0</v>
      </c>
      <c r="N5" s="7">
        <f>Autoevaluación!T90/SUM(Autoevaluación!T89:T92)</f>
        <v>0.14285714285714285</v>
      </c>
      <c r="O5" s="7">
        <f>Autoevaluación!T91/SUM(Autoevaluación!T89:T92)</f>
        <v>0.7142857142857143</v>
      </c>
      <c r="P5" s="7">
        <f>Autoevaluación!T92/SUM(Autoevaluación!T89:T92)</f>
        <v>0.14285714285714285</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5" customHeight="1" thickTop="1" thickBot="1" x14ac:dyDescent="0.35">
      <c r="B6" s="39" t="s">
        <v>32</v>
      </c>
      <c r="C6" s="36">
        <f>Autoevaluación!R98/SUM(Autoevaluación!R98:R101)</f>
        <v>0</v>
      </c>
      <c r="D6" s="7">
        <f>Autoevaluación!R99/SUM(Autoevaluación!R98:R101)</f>
        <v>0</v>
      </c>
      <c r="E6" s="7">
        <f>Autoevaluación!R100/SUM(Autoevaluación!R98:R101)</f>
        <v>1</v>
      </c>
      <c r="F6" s="7">
        <f>Autoevaluación!R101/SUM(Autoevaluación!R98:R101)</f>
        <v>0</v>
      </c>
      <c r="G6" s="166"/>
      <c r="H6" s="17">
        <f>Autoevaluación!S98/SUM(Autoevaluación!S98:S101)</f>
        <v>0</v>
      </c>
      <c r="I6" s="7">
        <f>Autoevaluación!S99/SUM(Autoevaluación!S98:S101)</f>
        <v>0</v>
      </c>
      <c r="J6" s="7">
        <f>Autoevaluación!S100/SUM(Autoevaluación!S98:S101)</f>
        <v>1</v>
      </c>
      <c r="K6" s="7">
        <f>Autoevaluación!S10/SUM(Autoevaluación!S98:S101)</f>
        <v>0.5</v>
      </c>
      <c r="L6" s="172"/>
      <c r="M6" s="7">
        <f>Autoevaluación!T98/SUM(Autoevaluación!T98:T101)</f>
        <v>0</v>
      </c>
      <c r="N6" s="7">
        <f>Autoevaluación!T99/SUM(Autoevaluación!T98:T101)</f>
        <v>0</v>
      </c>
      <c r="O6" s="7">
        <f>Autoevaluación!T100/SUM(Autoevaluación!T98:T101)</f>
        <v>1</v>
      </c>
      <c r="P6" s="7">
        <f>Autoevaluación!T101/SUM(Autoevaluación!T98:T101)</f>
        <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5" customHeight="1" thickTop="1" thickBot="1" x14ac:dyDescent="0.35">
      <c r="B7" s="37" t="s">
        <v>135</v>
      </c>
      <c r="C7" s="36">
        <f>Autoevaluación!R102/SUM(Autoevaluación!R102:R105)</f>
        <v>0</v>
      </c>
      <c r="D7" s="7">
        <f>Autoevaluación!R103/SUM(Autoevaluación!R102:R105)</f>
        <v>0.2</v>
      </c>
      <c r="E7" s="7">
        <f>Autoevaluación!R104/SUM(Autoevaluación!R102:R105)</f>
        <v>0.8</v>
      </c>
      <c r="F7" s="7">
        <f>Autoevaluación!R105/SUM(Autoevaluación!R102:R105)</f>
        <v>0</v>
      </c>
      <c r="G7" s="166"/>
      <c r="H7" s="17">
        <f>Autoevaluación!S102/SUM(Autoevaluación!S102:S105)</f>
        <v>0</v>
      </c>
      <c r="I7" s="7">
        <f>Autoevaluación!S103/SUM(Autoevaluación!S102:S105)</f>
        <v>0.2</v>
      </c>
      <c r="J7" s="7">
        <f>Autoevaluación!S104/SUM(Autoevaluación!S102:S105)</f>
        <v>0.8</v>
      </c>
      <c r="K7" s="7">
        <f>Autoevaluación!S105/SUM(Autoevaluación!S102:S105)</f>
        <v>0</v>
      </c>
      <c r="L7" s="172"/>
      <c r="M7" s="7">
        <f>Autoevaluación!T102/SUM(Autoevaluación!T102:T105)</f>
        <v>0</v>
      </c>
      <c r="N7" s="7">
        <f>Autoevaluación!T103/SUM(Autoevaluación!T102:T105)</f>
        <v>0</v>
      </c>
      <c r="O7" s="7">
        <f>Autoevaluación!T104/SUM(Autoevaluación!T102:T105)</f>
        <v>0.6</v>
      </c>
      <c r="P7" s="7">
        <f>Autoevaluación!T105/SUM(Autoevaluación!T102:T105)</f>
        <v>0.4</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5" customHeight="1" thickTop="1" thickBot="1" x14ac:dyDescent="0.35">
      <c r="B8" s="37" t="s">
        <v>136</v>
      </c>
      <c r="C8" s="36">
        <f>Autoevaluación!R114/SUM(Autoevaluación!R114:R117)</f>
        <v>0</v>
      </c>
      <c r="D8" s="7">
        <f>Autoevaluación!R115/SUM(Autoevaluación!R114:R117)</f>
        <v>0</v>
      </c>
      <c r="E8" s="7">
        <f>Autoevaluación!R116/SUM(Autoevaluación!R114:R117)</f>
        <v>1</v>
      </c>
      <c r="F8" s="7">
        <f>Autoevaluación!R117/SUM(Autoevaluación!R114:R117)</f>
        <v>0</v>
      </c>
      <c r="G8" s="166"/>
      <c r="H8" s="17">
        <f>Autoevaluación!S114/SUM(Autoevaluación!S114:S117)</f>
        <v>0</v>
      </c>
      <c r="I8" s="7">
        <f>Autoevaluación!S115/SUM(Autoevaluación!S114:S117)</f>
        <v>0</v>
      </c>
      <c r="J8" s="7">
        <f>Autoevaluación!S116/SUM(Autoevaluación!S114:S117)</f>
        <v>1</v>
      </c>
      <c r="K8" s="7">
        <f>Autoevaluación!S117/SUM(Autoevaluación!S114:S117)</f>
        <v>0</v>
      </c>
      <c r="L8" s="172"/>
      <c r="M8" s="7">
        <f>Autoevaluación!T114/SUM(Autoevaluación!T114:T117)</f>
        <v>0</v>
      </c>
      <c r="N8" s="7">
        <f>Autoevaluación!T115/SUM(Autoevaluación!T114:T117)</f>
        <v>0</v>
      </c>
      <c r="O8" s="7">
        <f>Autoevaluación!T116/SUM(Autoevaluación!T114:T117)</f>
        <v>0</v>
      </c>
      <c r="P8" s="7">
        <f>Autoevaluación!T117/SUM(Autoevaluación!T114:T117)</f>
        <v>1</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5" customHeight="1" thickTop="1" x14ac:dyDescent="0.3">
      <c r="B9" s="38"/>
      <c r="C9" s="7"/>
      <c r="D9" s="7"/>
      <c r="E9" s="7"/>
      <c r="F9" s="7"/>
      <c r="G9" s="166"/>
      <c r="H9" s="7"/>
      <c r="I9" s="7"/>
      <c r="J9" s="7"/>
      <c r="K9" s="7"/>
      <c r="L9" s="172"/>
      <c r="M9" s="7"/>
      <c r="N9" s="7"/>
      <c r="O9" s="7"/>
      <c r="P9" s="7"/>
      <c r="Q9" s="53"/>
      <c r="R9" s="7"/>
      <c r="S9" s="7"/>
      <c r="T9" s="7"/>
      <c r="U9" s="7"/>
    </row>
    <row r="10" spans="2:22" ht="42" customHeight="1" x14ac:dyDescent="0.3">
      <c r="B10" s="15" t="s">
        <v>138</v>
      </c>
      <c r="C10" s="12">
        <f>AVERAGE(C4:C9)</f>
        <v>0</v>
      </c>
      <c r="D10" s="12">
        <f>AVERAGE(D4:D9)</f>
        <v>6.8571428571428575E-2</v>
      </c>
      <c r="E10" s="12">
        <f>AVERAGE(E4:E9)</f>
        <v>0.9028571428571428</v>
      </c>
      <c r="F10" s="12">
        <f>AVERAGE(F4:F9)</f>
        <v>2.8571428571428571E-2</v>
      </c>
      <c r="G10" s="9"/>
      <c r="H10" s="12">
        <f>AVERAGE(H4:H9)</f>
        <v>0</v>
      </c>
      <c r="I10" s="12">
        <f>AVERAGE(I4:I9)</f>
        <v>6.8571428571428575E-2</v>
      </c>
      <c r="J10" s="12" t="e">
        <f>AVERAGE(J4:J9)</f>
        <v>#NAME?</v>
      </c>
      <c r="K10" s="12">
        <f>AVERAGE(K4:K9)</f>
        <v>0.12857142857142856</v>
      </c>
      <c r="L10" s="9"/>
      <c r="M10" s="12">
        <f>AVERAGE(M4:M9)</f>
        <v>0</v>
      </c>
      <c r="N10" s="12">
        <f>AVERAGE(N4:N9)</f>
        <v>2.8571428571428571E-2</v>
      </c>
      <c r="O10" s="12">
        <f>AVERAGE(O4:O9)</f>
        <v>0.52952380952380951</v>
      </c>
      <c r="P10" s="12">
        <f>AVERAGE(P4:P9)</f>
        <v>0.44190476190476191</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162" t="s">
        <v>176</v>
      </c>
      <c r="C12" s="162"/>
      <c r="D12" s="162"/>
      <c r="E12" s="162"/>
      <c r="F12" s="162"/>
      <c r="G12" s="162"/>
      <c r="H12" s="162"/>
      <c r="I12" s="162"/>
      <c r="J12" s="162"/>
      <c r="K12" s="162"/>
      <c r="L12" s="162"/>
      <c r="M12" s="162"/>
      <c r="N12" s="162"/>
      <c r="O12" s="162"/>
      <c r="P12" s="162"/>
      <c r="Q12" s="162"/>
      <c r="R12" s="162"/>
      <c r="S12" s="162"/>
      <c r="T12" s="162"/>
      <c r="U12" s="162"/>
    </row>
    <row r="13" spans="2:22" ht="25" customHeight="1" x14ac:dyDescent="0.3">
      <c r="B13" s="176" t="s">
        <v>28</v>
      </c>
      <c r="C13" s="176"/>
      <c r="D13" s="176"/>
      <c r="E13" s="176"/>
      <c r="F13" s="176"/>
      <c r="G13" s="176"/>
      <c r="H13" s="176"/>
      <c r="I13" s="176"/>
      <c r="J13" s="176"/>
      <c r="K13" s="176"/>
      <c r="L13" s="176"/>
      <c r="M13" s="176"/>
      <c r="N13" s="176"/>
      <c r="O13" s="176"/>
      <c r="P13" s="176"/>
      <c r="Q13" s="176"/>
      <c r="R13" s="176"/>
      <c r="S13" s="176"/>
      <c r="T13" s="176"/>
      <c r="U13" s="176"/>
    </row>
    <row r="14" spans="2:22" ht="60" customHeight="1" x14ac:dyDescent="0.3">
      <c r="B14" s="164" t="s">
        <v>681</v>
      </c>
      <c r="C14" s="164"/>
      <c r="D14" s="164"/>
      <c r="E14" s="164"/>
      <c r="F14" s="164"/>
      <c r="G14" s="164"/>
      <c r="H14" s="164"/>
      <c r="I14" s="164"/>
      <c r="J14" s="164"/>
      <c r="K14" s="164"/>
      <c r="L14" s="164"/>
      <c r="M14" s="164"/>
      <c r="N14" s="164"/>
      <c r="O14" s="164"/>
      <c r="P14" s="164"/>
      <c r="Q14" s="164"/>
      <c r="R14" s="164"/>
      <c r="S14" s="164"/>
      <c r="T14" s="164"/>
      <c r="U14" s="164"/>
    </row>
    <row r="15" spans="2:22" ht="60" customHeight="1" x14ac:dyDescent="0.3">
      <c r="B15" s="164" t="s">
        <v>682</v>
      </c>
      <c r="C15" s="164"/>
      <c r="D15" s="164"/>
      <c r="E15" s="164"/>
      <c r="F15" s="164"/>
      <c r="G15" s="164"/>
      <c r="H15" s="164"/>
      <c r="I15" s="164"/>
      <c r="J15" s="164"/>
      <c r="K15" s="164"/>
      <c r="L15" s="164"/>
      <c r="M15" s="164"/>
      <c r="N15" s="164"/>
      <c r="O15" s="164"/>
      <c r="P15" s="164"/>
      <c r="Q15" s="164"/>
      <c r="R15" s="164"/>
      <c r="S15" s="164"/>
      <c r="T15" s="164"/>
      <c r="U15" s="164"/>
    </row>
    <row r="16" spans="2:22" s="14" customFormat="1" ht="25" customHeight="1" x14ac:dyDescent="0.35">
      <c r="B16" s="167" t="s">
        <v>123</v>
      </c>
      <c r="C16" s="167"/>
      <c r="D16" s="167"/>
      <c r="E16" s="167"/>
      <c r="F16" s="167"/>
      <c r="G16" s="167"/>
      <c r="H16" s="167"/>
      <c r="I16" s="167"/>
      <c r="J16" s="167"/>
      <c r="K16" s="167"/>
      <c r="L16" s="167"/>
      <c r="M16" s="167"/>
      <c r="N16" s="167"/>
      <c r="O16" s="167"/>
      <c r="P16" s="167"/>
      <c r="Q16" s="167"/>
      <c r="R16" s="167"/>
      <c r="S16" s="167"/>
      <c r="T16" s="167"/>
      <c r="U16" s="167"/>
    </row>
    <row r="17" spans="2:21" ht="60" customHeight="1" x14ac:dyDescent="0.3">
      <c r="B17" s="164" t="s">
        <v>687</v>
      </c>
      <c r="C17" s="164"/>
      <c r="D17" s="164"/>
      <c r="E17" s="164"/>
      <c r="F17" s="164"/>
      <c r="G17" s="164"/>
      <c r="H17" s="164"/>
      <c r="I17" s="164"/>
      <c r="J17" s="164"/>
      <c r="K17" s="164"/>
      <c r="L17" s="164"/>
      <c r="M17" s="164"/>
      <c r="N17" s="164"/>
      <c r="O17" s="164"/>
      <c r="P17" s="164"/>
      <c r="Q17" s="164"/>
      <c r="R17" s="164"/>
      <c r="S17" s="164"/>
      <c r="T17" s="164"/>
      <c r="U17" s="164"/>
    </row>
    <row r="18" spans="2:21" ht="60" customHeight="1" x14ac:dyDescent="0.3">
      <c r="B18" s="164" t="s">
        <v>688</v>
      </c>
      <c r="C18" s="164"/>
      <c r="D18" s="164"/>
      <c r="E18" s="164"/>
      <c r="F18" s="164"/>
      <c r="G18" s="164"/>
      <c r="H18" s="164"/>
      <c r="I18" s="164"/>
      <c r="J18" s="164"/>
      <c r="K18" s="164"/>
      <c r="L18" s="164"/>
      <c r="M18" s="164"/>
      <c r="N18" s="164"/>
      <c r="O18" s="164"/>
      <c r="P18" s="164"/>
      <c r="Q18" s="164"/>
      <c r="R18" s="164"/>
      <c r="S18" s="164"/>
      <c r="T18" s="164"/>
      <c r="U18" s="164"/>
    </row>
    <row r="19" spans="2:21" ht="60" customHeight="1" x14ac:dyDescent="0.3">
      <c r="B19" s="164"/>
      <c r="C19" s="164"/>
      <c r="D19" s="164"/>
      <c r="E19" s="164"/>
      <c r="F19" s="164"/>
      <c r="G19" s="164"/>
      <c r="H19" s="164"/>
      <c r="I19" s="164"/>
      <c r="J19" s="164"/>
      <c r="K19" s="164"/>
      <c r="L19" s="164"/>
      <c r="M19" s="164"/>
      <c r="N19" s="164"/>
      <c r="O19" s="164"/>
      <c r="P19" s="164"/>
      <c r="Q19" s="164"/>
      <c r="R19" s="164"/>
      <c r="S19" s="164"/>
      <c r="T19" s="164"/>
      <c r="U19" s="164"/>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170" t="s">
        <v>177</v>
      </c>
      <c r="C21" s="170"/>
      <c r="D21" s="170"/>
      <c r="E21" s="170"/>
      <c r="F21" s="170"/>
      <c r="G21" s="170"/>
      <c r="H21" s="170"/>
      <c r="I21" s="170"/>
      <c r="J21" s="170"/>
      <c r="K21" s="170"/>
      <c r="L21" s="170"/>
      <c r="M21" s="170"/>
      <c r="N21" s="170"/>
      <c r="O21" s="170"/>
      <c r="P21" s="170"/>
      <c r="Q21" s="170"/>
      <c r="R21" s="170"/>
      <c r="S21" s="170"/>
      <c r="T21" s="170"/>
      <c r="U21" s="170"/>
    </row>
    <row r="22" spans="2:21" ht="25" customHeight="1" x14ac:dyDescent="0.3">
      <c r="B22" s="178" t="s">
        <v>28</v>
      </c>
      <c r="C22" s="179"/>
      <c r="D22" s="179"/>
      <c r="E22" s="179"/>
      <c r="F22" s="179"/>
      <c r="G22" s="179"/>
      <c r="H22" s="179"/>
      <c r="I22" s="179"/>
      <c r="J22" s="179"/>
      <c r="K22" s="179"/>
      <c r="L22" s="179"/>
      <c r="M22" s="179"/>
      <c r="N22" s="179"/>
      <c r="O22" s="179"/>
      <c r="P22" s="179"/>
      <c r="Q22" s="179"/>
      <c r="R22" s="179"/>
      <c r="S22" s="179"/>
      <c r="T22" s="179"/>
      <c r="U22" s="179"/>
    </row>
    <row r="23" spans="2:21" ht="60" customHeight="1" x14ac:dyDescent="0.3">
      <c r="B23" s="164" t="s">
        <v>684</v>
      </c>
      <c r="C23" s="164"/>
      <c r="D23" s="164"/>
      <c r="E23" s="164"/>
      <c r="F23" s="164"/>
      <c r="G23" s="164"/>
      <c r="H23" s="164"/>
      <c r="I23" s="164"/>
      <c r="J23" s="164"/>
      <c r="K23" s="164"/>
      <c r="L23" s="164"/>
      <c r="M23" s="164"/>
      <c r="N23" s="164"/>
      <c r="O23" s="164"/>
      <c r="P23" s="164"/>
      <c r="Q23" s="164"/>
      <c r="R23" s="164"/>
      <c r="S23" s="164"/>
      <c r="T23" s="164"/>
      <c r="U23" s="164"/>
    </row>
    <row r="24" spans="2:21" ht="60" customHeight="1" x14ac:dyDescent="0.3">
      <c r="B24" s="164" t="s">
        <v>683</v>
      </c>
      <c r="C24" s="164"/>
      <c r="D24" s="164"/>
      <c r="E24" s="164"/>
      <c r="F24" s="164"/>
      <c r="G24" s="164"/>
      <c r="H24" s="164"/>
      <c r="I24" s="164"/>
      <c r="J24" s="164"/>
      <c r="K24" s="164"/>
      <c r="L24" s="164"/>
      <c r="M24" s="164"/>
      <c r="N24" s="164"/>
      <c r="O24" s="164"/>
      <c r="P24" s="164"/>
      <c r="Q24" s="164"/>
      <c r="R24" s="164"/>
      <c r="S24" s="164"/>
      <c r="T24" s="164"/>
      <c r="U24" s="164"/>
    </row>
    <row r="25" spans="2:21" s="14" customFormat="1" ht="25" customHeight="1" x14ac:dyDescent="0.35">
      <c r="B25" s="167" t="s">
        <v>123</v>
      </c>
      <c r="C25" s="167"/>
      <c r="D25" s="167"/>
      <c r="E25" s="167"/>
      <c r="F25" s="167"/>
      <c r="G25" s="167"/>
      <c r="H25" s="167"/>
      <c r="I25" s="167"/>
      <c r="J25" s="167"/>
      <c r="K25" s="167"/>
      <c r="L25" s="167"/>
      <c r="M25" s="167"/>
      <c r="N25" s="167"/>
      <c r="O25" s="167"/>
      <c r="P25" s="167"/>
      <c r="Q25" s="167"/>
      <c r="R25" s="167"/>
      <c r="S25" s="167"/>
      <c r="T25" s="167"/>
      <c r="U25" s="167"/>
    </row>
    <row r="26" spans="2:21" ht="60" customHeight="1" x14ac:dyDescent="0.3">
      <c r="B26" s="164" t="s">
        <v>689</v>
      </c>
      <c r="C26" s="164"/>
      <c r="D26" s="164"/>
      <c r="E26" s="164"/>
      <c r="F26" s="164"/>
      <c r="G26" s="164"/>
      <c r="H26" s="164"/>
      <c r="I26" s="164"/>
      <c r="J26" s="164"/>
      <c r="K26" s="164"/>
      <c r="L26" s="164"/>
      <c r="M26" s="164"/>
      <c r="N26" s="164"/>
      <c r="O26" s="164"/>
      <c r="P26" s="164"/>
      <c r="Q26" s="164"/>
      <c r="R26" s="164"/>
      <c r="S26" s="164"/>
      <c r="T26" s="164"/>
      <c r="U26" s="164"/>
    </row>
    <row r="27" spans="2:21" ht="60" customHeight="1" x14ac:dyDescent="0.3">
      <c r="B27" s="164" t="s">
        <v>690</v>
      </c>
      <c r="C27" s="164"/>
      <c r="D27" s="164"/>
      <c r="E27" s="164"/>
      <c r="F27" s="164"/>
      <c r="G27" s="164"/>
      <c r="H27" s="164"/>
      <c r="I27" s="164"/>
      <c r="J27" s="164"/>
      <c r="K27" s="164"/>
      <c r="L27" s="164"/>
      <c r="M27" s="164"/>
      <c r="N27" s="164"/>
      <c r="O27" s="164"/>
      <c r="P27" s="164"/>
      <c r="Q27" s="164"/>
      <c r="R27" s="164"/>
      <c r="S27" s="164"/>
      <c r="T27" s="164"/>
      <c r="U27" s="164"/>
    </row>
    <row r="28" spans="2:21" ht="60" customHeight="1" x14ac:dyDescent="0.3">
      <c r="B28" s="164"/>
      <c r="C28" s="164"/>
      <c r="D28" s="164"/>
      <c r="E28" s="164"/>
      <c r="F28" s="164"/>
      <c r="G28" s="164"/>
      <c r="H28" s="164"/>
      <c r="I28" s="164"/>
      <c r="J28" s="164"/>
      <c r="K28" s="164"/>
      <c r="L28" s="164"/>
      <c r="M28" s="164"/>
      <c r="N28" s="164"/>
      <c r="O28" s="164"/>
      <c r="P28" s="164"/>
      <c r="Q28" s="164"/>
      <c r="R28" s="164"/>
      <c r="S28" s="164"/>
      <c r="T28" s="164"/>
      <c r="U28" s="164"/>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177" t="s">
        <v>178</v>
      </c>
      <c r="C30" s="177"/>
      <c r="D30" s="177"/>
      <c r="E30" s="177"/>
      <c r="F30" s="177"/>
      <c r="G30" s="177"/>
      <c r="H30" s="177"/>
      <c r="I30" s="177"/>
      <c r="J30" s="177"/>
      <c r="K30" s="177"/>
      <c r="L30" s="177"/>
      <c r="M30" s="177"/>
      <c r="N30" s="177"/>
      <c r="O30" s="177"/>
      <c r="P30" s="177"/>
      <c r="Q30" s="177"/>
      <c r="R30" s="177"/>
      <c r="S30" s="177"/>
      <c r="T30" s="177"/>
      <c r="U30" s="177"/>
    </row>
    <row r="31" spans="2:21" ht="25" customHeight="1" x14ac:dyDescent="0.3">
      <c r="B31" s="169" t="s">
        <v>28</v>
      </c>
      <c r="C31" s="169"/>
      <c r="D31" s="169"/>
      <c r="E31" s="169"/>
      <c r="F31" s="169"/>
      <c r="G31" s="169"/>
      <c r="H31" s="169"/>
      <c r="I31" s="169"/>
      <c r="J31" s="169"/>
      <c r="K31" s="169"/>
      <c r="L31" s="169"/>
      <c r="M31" s="169"/>
      <c r="N31" s="169"/>
      <c r="O31" s="169"/>
      <c r="P31" s="169"/>
      <c r="Q31" s="169"/>
      <c r="R31" s="169"/>
      <c r="S31" s="169"/>
      <c r="T31" s="169"/>
      <c r="U31" s="169"/>
    </row>
    <row r="32" spans="2:21" ht="60" customHeight="1" x14ac:dyDescent="0.3">
      <c r="B32" s="164" t="s">
        <v>685</v>
      </c>
      <c r="C32" s="164"/>
      <c r="D32" s="164"/>
      <c r="E32" s="164"/>
      <c r="F32" s="164"/>
      <c r="G32" s="164"/>
      <c r="H32" s="164"/>
      <c r="I32" s="164"/>
      <c r="J32" s="164"/>
      <c r="K32" s="164"/>
      <c r="L32" s="164"/>
      <c r="M32" s="164"/>
      <c r="N32" s="164"/>
      <c r="O32" s="164"/>
      <c r="P32" s="164"/>
      <c r="Q32" s="164"/>
      <c r="R32" s="164"/>
      <c r="S32" s="164"/>
      <c r="T32" s="164"/>
      <c r="U32" s="164"/>
    </row>
    <row r="33" spans="2:21" ht="60" customHeight="1" x14ac:dyDescent="0.3">
      <c r="B33" s="164" t="s">
        <v>686</v>
      </c>
      <c r="C33" s="164"/>
      <c r="D33" s="164"/>
      <c r="E33" s="164"/>
      <c r="F33" s="164"/>
      <c r="G33" s="164"/>
      <c r="H33" s="164"/>
      <c r="I33" s="164"/>
      <c r="J33" s="164"/>
      <c r="K33" s="164"/>
      <c r="L33" s="164"/>
      <c r="M33" s="164"/>
      <c r="N33" s="164"/>
      <c r="O33" s="164"/>
      <c r="P33" s="164"/>
      <c r="Q33" s="164"/>
      <c r="R33" s="164"/>
      <c r="S33" s="164"/>
      <c r="T33" s="164"/>
      <c r="U33" s="164"/>
    </row>
    <row r="34" spans="2:21" s="14" customFormat="1" ht="25" customHeight="1" x14ac:dyDescent="0.35">
      <c r="B34" s="167" t="s">
        <v>123</v>
      </c>
      <c r="C34" s="167"/>
      <c r="D34" s="167"/>
      <c r="E34" s="167"/>
      <c r="F34" s="167"/>
      <c r="G34" s="167"/>
      <c r="H34" s="167"/>
      <c r="I34" s="167"/>
      <c r="J34" s="167"/>
      <c r="K34" s="167"/>
      <c r="L34" s="167"/>
      <c r="M34" s="167"/>
      <c r="N34" s="167"/>
      <c r="O34" s="167"/>
      <c r="P34" s="167"/>
      <c r="Q34" s="167"/>
      <c r="R34" s="167"/>
      <c r="S34" s="167"/>
      <c r="T34" s="167"/>
      <c r="U34" s="167"/>
    </row>
    <row r="35" spans="2:21" ht="60" customHeight="1" x14ac:dyDescent="0.3">
      <c r="B35" s="164" t="s">
        <v>691</v>
      </c>
      <c r="C35" s="164"/>
      <c r="D35" s="164"/>
      <c r="E35" s="164"/>
      <c r="F35" s="164"/>
      <c r="G35" s="164"/>
      <c r="H35" s="164"/>
      <c r="I35" s="164"/>
      <c r="J35" s="164"/>
      <c r="K35" s="164"/>
      <c r="L35" s="164"/>
      <c r="M35" s="164"/>
      <c r="N35" s="164"/>
      <c r="O35" s="164"/>
      <c r="P35" s="164"/>
      <c r="Q35" s="164"/>
      <c r="R35" s="164"/>
      <c r="S35" s="164"/>
      <c r="T35" s="164"/>
      <c r="U35" s="164"/>
    </row>
    <row r="36" spans="2:21" ht="60" customHeight="1" x14ac:dyDescent="0.3">
      <c r="B36" s="164" t="s">
        <v>692</v>
      </c>
      <c r="C36" s="164"/>
      <c r="D36" s="164"/>
      <c r="E36" s="164"/>
      <c r="F36" s="164"/>
      <c r="G36" s="164"/>
      <c r="H36" s="164"/>
      <c r="I36" s="164"/>
      <c r="J36" s="164"/>
      <c r="K36" s="164"/>
      <c r="L36" s="164"/>
      <c r="M36" s="164"/>
      <c r="N36" s="164"/>
      <c r="O36" s="164"/>
      <c r="P36" s="164"/>
      <c r="Q36" s="164"/>
      <c r="R36" s="164"/>
      <c r="S36" s="164"/>
      <c r="T36" s="164"/>
      <c r="U36" s="164"/>
    </row>
    <row r="37" spans="2:21" ht="60" customHeight="1" x14ac:dyDescent="0.3">
      <c r="B37" s="164"/>
      <c r="C37" s="164"/>
      <c r="D37" s="164"/>
      <c r="E37" s="164"/>
      <c r="F37" s="164"/>
      <c r="G37" s="164"/>
      <c r="H37" s="164"/>
      <c r="I37" s="164"/>
      <c r="J37" s="164"/>
      <c r="K37" s="164"/>
      <c r="L37" s="164"/>
      <c r="M37" s="164"/>
      <c r="N37" s="164"/>
      <c r="O37" s="164"/>
      <c r="P37" s="164"/>
      <c r="Q37" s="164"/>
      <c r="R37" s="164"/>
      <c r="S37" s="164"/>
      <c r="T37" s="164"/>
      <c r="U37" s="164"/>
    </row>
    <row r="39" spans="2:21" x14ac:dyDescent="0.3">
      <c r="B39" s="175" t="s">
        <v>179</v>
      </c>
      <c r="C39" s="175"/>
      <c r="D39" s="175"/>
      <c r="E39" s="175"/>
      <c r="F39" s="175"/>
      <c r="G39" s="175"/>
      <c r="H39" s="175"/>
      <c r="I39" s="175"/>
      <c r="J39" s="175"/>
      <c r="K39" s="175"/>
      <c r="L39" s="175"/>
      <c r="M39" s="175"/>
      <c r="N39" s="175"/>
      <c r="O39" s="175"/>
      <c r="P39" s="175"/>
      <c r="Q39" s="175"/>
      <c r="R39" s="175"/>
      <c r="S39" s="175"/>
      <c r="T39" s="175"/>
      <c r="U39" s="175"/>
    </row>
    <row r="40" spans="2:21" ht="19.5" x14ac:dyDescent="0.3">
      <c r="B40" s="169" t="s">
        <v>28</v>
      </c>
      <c r="C40" s="169"/>
      <c r="D40" s="169"/>
      <c r="E40" s="169"/>
      <c r="F40" s="169"/>
      <c r="G40" s="169"/>
      <c r="H40" s="169"/>
      <c r="I40" s="169"/>
      <c r="J40" s="169"/>
      <c r="K40" s="169"/>
      <c r="L40" s="169"/>
      <c r="M40" s="169"/>
      <c r="N40" s="169"/>
      <c r="O40" s="169"/>
      <c r="P40" s="169"/>
      <c r="Q40" s="169"/>
      <c r="R40" s="169"/>
      <c r="S40" s="169"/>
      <c r="T40" s="169"/>
      <c r="U40" s="169"/>
    </row>
    <row r="41" spans="2:21" ht="50.25" customHeight="1" x14ac:dyDescent="0.3">
      <c r="B41" s="164"/>
      <c r="C41" s="164"/>
      <c r="D41" s="164"/>
      <c r="E41" s="164"/>
      <c r="F41" s="164"/>
      <c r="G41" s="164"/>
      <c r="H41" s="164"/>
      <c r="I41" s="164"/>
      <c r="J41" s="164"/>
      <c r="K41" s="164"/>
      <c r="L41" s="164"/>
      <c r="M41" s="164"/>
      <c r="N41" s="164"/>
      <c r="O41" s="164"/>
      <c r="P41" s="164"/>
      <c r="Q41" s="164"/>
      <c r="R41" s="164"/>
      <c r="S41" s="164"/>
      <c r="T41" s="164"/>
      <c r="U41" s="164"/>
    </row>
    <row r="42" spans="2:21" ht="51.75" customHeight="1" x14ac:dyDescent="0.3">
      <c r="B42" s="164"/>
      <c r="C42" s="164"/>
      <c r="D42" s="164"/>
      <c r="E42" s="164"/>
      <c r="F42" s="164"/>
      <c r="G42" s="164"/>
      <c r="H42" s="164"/>
      <c r="I42" s="164"/>
      <c r="J42" s="164"/>
      <c r="K42" s="164"/>
      <c r="L42" s="164"/>
      <c r="M42" s="164"/>
      <c r="N42" s="164"/>
      <c r="O42" s="164"/>
      <c r="P42" s="164"/>
      <c r="Q42" s="164"/>
      <c r="R42" s="164"/>
      <c r="S42" s="164"/>
      <c r="T42" s="164"/>
      <c r="U42" s="164"/>
    </row>
    <row r="43" spans="2:21" ht="19.5" x14ac:dyDescent="0.3">
      <c r="B43" s="167" t="s">
        <v>123</v>
      </c>
      <c r="C43" s="167"/>
      <c r="D43" s="167"/>
      <c r="E43" s="167"/>
      <c r="F43" s="167"/>
      <c r="G43" s="167"/>
      <c r="H43" s="167"/>
      <c r="I43" s="167"/>
      <c r="J43" s="167"/>
      <c r="K43" s="167"/>
      <c r="L43" s="167"/>
      <c r="M43" s="167"/>
      <c r="N43" s="167"/>
      <c r="O43" s="167"/>
      <c r="P43" s="167"/>
      <c r="Q43" s="167"/>
      <c r="R43" s="167"/>
      <c r="S43" s="167"/>
      <c r="T43" s="167"/>
      <c r="U43" s="167"/>
    </row>
    <row r="44" spans="2:21" ht="45" customHeight="1" x14ac:dyDescent="0.3">
      <c r="B44" s="164"/>
      <c r="C44" s="164"/>
      <c r="D44" s="164"/>
      <c r="E44" s="164"/>
      <c r="F44" s="164"/>
      <c r="G44" s="164"/>
      <c r="H44" s="164"/>
      <c r="I44" s="164"/>
      <c r="J44" s="164"/>
      <c r="K44" s="164"/>
      <c r="L44" s="164"/>
      <c r="M44" s="164"/>
      <c r="N44" s="164"/>
      <c r="O44" s="164"/>
      <c r="P44" s="164"/>
      <c r="Q44" s="164"/>
      <c r="R44" s="164"/>
      <c r="S44" s="164"/>
      <c r="T44" s="164"/>
      <c r="U44" s="164"/>
    </row>
    <row r="45" spans="2:21" ht="52.5" customHeight="1" x14ac:dyDescent="0.3">
      <c r="B45" s="164"/>
      <c r="C45" s="164"/>
      <c r="D45" s="164"/>
      <c r="E45" s="164"/>
      <c r="F45" s="164"/>
      <c r="G45" s="164"/>
      <c r="H45" s="164"/>
      <c r="I45" s="164"/>
      <c r="J45" s="164"/>
      <c r="K45" s="164"/>
      <c r="L45" s="164"/>
      <c r="M45" s="164"/>
      <c r="N45" s="164"/>
      <c r="O45" s="164"/>
      <c r="P45" s="164"/>
      <c r="Q45" s="164"/>
      <c r="R45" s="164"/>
      <c r="S45" s="164"/>
      <c r="T45" s="164"/>
      <c r="U45" s="164"/>
    </row>
    <row r="46" spans="2:21" ht="55.5" customHeight="1" x14ac:dyDescent="0.3">
      <c r="B46" s="164"/>
      <c r="C46" s="164"/>
      <c r="D46" s="164"/>
      <c r="E46" s="164"/>
      <c r="F46" s="164"/>
      <c r="G46" s="164"/>
      <c r="H46" s="164"/>
      <c r="I46" s="164"/>
      <c r="J46" s="164"/>
      <c r="K46" s="164"/>
      <c r="L46" s="164"/>
      <c r="M46" s="164"/>
      <c r="N46" s="164"/>
      <c r="O46" s="164"/>
      <c r="P46" s="164"/>
      <c r="Q46" s="164"/>
      <c r="R46" s="164"/>
      <c r="S46" s="164"/>
      <c r="T46" s="164"/>
      <c r="U46" s="164"/>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abSelected="1" zoomScale="70" zoomScaleNormal="70" workbookViewId="0">
      <selection activeCell="K10" sqref="K10"/>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3.269531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173" t="s">
        <v>24</v>
      </c>
      <c r="C2" s="162" t="s">
        <v>176</v>
      </c>
      <c r="D2" s="162"/>
      <c r="E2" s="162"/>
      <c r="F2" s="162"/>
      <c r="G2" s="2"/>
      <c r="H2" s="163" t="s">
        <v>177</v>
      </c>
      <c r="I2" s="163"/>
      <c r="J2" s="163"/>
      <c r="K2" s="163"/>
      <c r="L2" s="2"/>
      <c r="M2" s="168" t="s">
        <v>178</v>
      </c>
      <c r="N2" s="168"/>
      <c r="O2" s="168"/>
      <c r="P2" s="168"/>
      <c r="Q2" s="55"/>
      <c r="R2" s="175" t="s">
        <v>179</v>
      </c>
      <c r="S2" s="175"/>
      <c r="T2" s="175"/>
      <c r="U2" s="175"/>
      <c r="V2" s="161"/>
    </row>
    <row r="3" spans="2:22" ht="24.75" customHeight="1" thickBot="1" x14ac:dyDescent="0.35">
      <c r="B3" s="174"/>
      <c r="C3" s="3">
        <v>1</v>
      </c>
      <c r="D3" s="3">
        <v>2</v>
      </c>
      <c r="E3" s="4">
        <v>3</v>
      </c>
      <c r="F3" s="5">
        <v>4</v>
      </c>
      <c r="G3" s="165"/>
      <c r="H3" s="3">
        <v>1</v>
      </c>
      <c r="I3" s="3">
        <v>2</v>
      </c>
      <c r="J3" s="4">
        <v>3</v>
      </c>
      <c r="K3" s="5">
        <v>4</v>
      </c>
      <c r="L3" s="171"/>
      <c r="M3" s="3">
        <v>1</v>
      </c>
      <c r="N3" s="3">
        <v>2</v>
      </c>
      <c r="O3" s="4">
        <v>3</v>
      </c>
      <c r="P3" s="5">
        <v>4</v>
      </c>
      <c r="Q3" s="56"/>
      <c r="R3" s="3">
        <v>1</v>
      </c>
      <c r="S3" s="3">
        <v>2</v>
      </c>
      <c r="T3" s="4">
        <v>3</v>
      </c>
      <c r="U3" s="5">
        <v>4</v>
      </c>
      <c r="V3" s="161"/>
    </row>
    <row r="4" spans="2:22" ht="38.15" customHeight="1" thickTop="1" thickBot="1" x14ac:dyDescent="0.35">
      <c r="B4" s="40" t="s">
        <v>5</v>
      </c>
      <c r="C4" s="36">
        <f>Autoevaluación!R122/SUM(Autoevaluación!R122:R125)</f>
        <v>0</v>
      </c>
      <c r="D4" s="7">
        <f>Autoevaluación!R123/SUM(Autoevaluación!R122:R125)</f>
        <v>0.25</v>
      </c>
      <c r="E4" s="7">
        <f>Autoevaluación!R124/SUM(Autoevaluación!R122:R125)</f>
        <v>0.75</v>
      </c>
      <c r="F4" s="7">
        <f>Autoevaluación!R125/SUM(Autoevaluación!R122:R125)</f>
        <v>0</v>
      </c>
      <c r="G4" s="166"/>
      <c r="H4" s="7">
        <f>Autoevaluación!S122/SUM(Autoevaluación!S122:S125)</f>
        <v>0</v>
      </c>
      <c r="I4" s="7">
        <f>Autoevaluación!S123/SUM(Autoevaluación!S122:S125)</f>
        <v>0.25</v>
      </c>
      <c r="J4" s="7">
        <f>Autoevaluación!S124/SUM(Autoevaluación!S122:S125)</f>
        <v>0.75</v>
      </c>
      <c r="K4" s="7">
        <f>Autoevaluación!S125/SUM(Autoevaluación!S122:S125)</f>
        <v>0</v>
      </c>
      <c r="L4" s="172"/>
      <c r="M4" s="7">
        <f>Autoevaluación!T122/SUM(Autoevaluación!T122:T125)</f>
        <v>0</v>
      </c>
      <c r="N4" s="7">
        <f>Autoevaluación!T123/SUM(Autoevaluación!T122:T125)</f>
        <v>0.25</v>
      </c>
      <c r="O4" s="7">
        <f>Autoevaluación!T124/SUM(Autoevaluación!T122:T125)</f>
        <v>0.25</v>
      </c>
      <c r="P4" s="7">
        <f>Autoevaluación!T125/SUM(Autoevaluación!T122:T125)</f>
        <v>0.5</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5" customHeight="1" thickTop="1" thickBot="1" x14ac:dyDescent="0.35">
      <c r="B5" s="41" t="s">
        <v>10</v>
      </c>
      <c r="C5" s="36">
        <f>Autoevaluación!R128/SUM(Autoevaluación!R128:R131)</f>
        <v>0</v>
      </c>
      <c r="D5" s="7">
        <f>Autoevaluación!R129/SUM(Autoevaluación!R128:R131)</f>
        <v>0.25</v>
      </c>
      <c r="E5" s="7">
        <f>Autoevaluación!R130/SUM(Autoevaluación!R128:R131)</f>
        <v>0.75</v>
      </c>
      <c r="F5" s="7">
        <f>Autoevaluación!R131/SUM(Autoevaluación!R128:R131)</f>
        <v>0</v>
      </c>
      <c r="G5" s="166"/>
      <c r="H5" s="7">
        <f>Autoevaluación!S128/SUM(Autoevaluación!S128:S131)</f>
        <v>0</v>
      </c>
      <c r="I5" s="7">
        <f>Autoevaluación!S129/SUM(Autoevaluación!S128:S131)</f>
        <v>0.25</v>
      </c>
      <c r="J5" s="7">
        <f>Autoevaluación!S130/SUM(Autoevaluación!S128:S131)</f>
        <v>0.75</v>
      </c>
      <c r="K5" s="7">
        <f>Autoevaluación!S131/SUM(Autoevaluación!S128:S131)</f>
        <v>0</v>
      </c>
      <c r="L5" s="172"/>
      <c r="M5" s="7">
        <f>Autoevaluación!T128/SUM(Autoevaluación!T128:T131)</f>
        <v>0</v>
      </c>
      <c r="N5" s="7">
        <f>Autoevaluación!T129/SUM(Autoevaluación!T128:T131)</f>
        <v>0.25</v>
      </c>
      <c r="O5" s="7">
        <f>Autoevaluación!T130/SUM(Autoevaluación!T128:T131)</f>
        <v>0.5</v>
      </c>
      <c r="P5" s="7">
        <f>Autoevaluación!T131/SUM(Autoevaluación!T128:T131)</f>
        <v>0.25</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5" customHeight="1" thickTop="1" thickBot="1" x14ac:dyDescent="0.35">
      <c r="B6" s="41" t="s">
        <v>15</v>
      </c>
      <c r="C6" s="36">
        <f>Autoevaluación!R134/SUM(Autoevaluación!R134:R137)</f>
        <v>0</v>
      </c>
      <c r="D6" s="7">
        <f>Autoevaluación!R135/SUM(Autoevaluación!R134:R137)</f>
        <v>0</v>
      </c>
      <c r="E6" s="7">
        <f>Autoevaluación!R136/SUM(Autoevaluación!R134:R137)</f>
        <v>1</v>
      </c>
      <c r="F6" s="7">
        <f>Autoevaluación!R137/SUM(Autoevaluación!R134:R137)</f>
        <v>0</v>
      </c>
      <c r="G6" s="166"/>
      <c r="H6" s="7">
        <f>Autoevaluación!S134/SUM(Autoevaluación!S134:S137)</f>
        <v>0</v>
      </c>
      <c r="I6" s="7">
        <f>Autoevaluación!S135/SUM(Autoevaluación!S134:S137)</f>
        <v>0</v>
      </c>
      <c r="J6" s="7">
        <f>Autoevaluación!S136/SUM(Autoevaluación!S134:S137)</f>
        <v>1</v>
      </c>
      <c r="K6" s="7">
        <f>Autoevaluación!S137/SUM(Autoevaluación!S134:S137)</f>
        <v>0</v>
      </c>
      <c r="L6" s="172"/>
      <c r="M6" s="7">
        <f>Autoevaluación!T134/SUM(Autoevaluación!T134:T137)</f>
        <v>0</v>
      </c>
      <c r="N6" s="7">
        <f>Autoevaluación!T135/SUM(Autoevaluación!T134:T137)</f>
        <v>0</v>
      </c>
      <c r="O6" s="7">
        <f>Autoevaluación!T136/SUM(Autoevaluación!T134:T137)</f>
        <v>1</v>
      </c>
      <c r="P6" s="7">
        <f>Autoevaluación!T137/SUM(Autoevaluación!T134:T137)</f>
        <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5" customHeight="1" thickTop="1" thickBot="1" x14ac:dyDescent="0.35">
      <c r="B7" s="40" t="s">
        <v>19</v>
      </c>
      <c r="C7" s="36">
        <f>Autoevaluación!R139/SUM(Autoevaluación!R139:R142)</f>
        <v>0.33333333333333331</v>
      </c>
      <c r="D7" s="7">
        <f>Autoevaluación!R140/SUM(Autoevaluación!R139:R142)</f>
        <v>0.33333333333333331</v>
      </c>
      <c r="E7" s="7">
        <f>Autoevaluación!R141/SUM(Autoevaluación!R139:R142)</f>
        <v>0.33333333333333331</v>
      </c>
      <c r="F7" s="7">
        <f>Autoevaluación!R142/SUM(Autoevaluación!R139:R142)</f>
        <v>0</v>
      </c>
      <c r="G7" s="166"/>
      <c r="H7" s="7">
        <f>Autoevaluación!S139/SUM(Autoevaluación!S139:S142)</f>
        <v>0.33333333333333331</v>
      </c>
      <c r="I7" s="7">
        <f>Autoevaluación!S140/SUM(Autoevaluación!S139:S142)</f>
        <v>0.33333333333333331</v>
      </c>
      <c r="J7" s="7">
        <f>Autoevaluación!S141/SUM(Autoevaluación!S139:S142)</f>
        <v>0.33333333333333331</v>
      </c>
      <c r="K7" s="7">
        <f>Autoevaluación!S142/SUM(Autoevaluación!S139:S142)</f>
        <v>0</v>
      </c>
      <c r="L7" s="172"/>
      <c r="M7" s="7">
        <f>Autoevaluación!T139/SUM(Autoevaluación!T139:T142)</f>
        <v>0</v>
      </c>
      <c r="N7" s="7">
        <f>Autoevaluación!T140/SUM(Autoevaluación!T139:T142)</f>
        <v>0.66666666666666663</v>
      </c>
      <c r="O7" s="7">
        <f>Autoevaluación!T141/SUM(Autoevaluación!T139:T142)</f>
        <v>0.33333333333333331</v>
      </c>
      <c r="P7" s="7">
        <f>Autoevaluación!T142/SUM(Autoevaluación!T139:T142)</f>
        <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5" customHeight="1" thickTop="1" x14ac:dyDescent="0.3">
      <c r="B8" s="38"/>
      <c r="C8" s="7"/>
      <c r="D8" s="7"/>
      <c r="E8" s="7"/>
      <c r="F8" s="7"/>
      <c r="G8" s="166"/>
      <c r="H8" s="7"/>
      <c r="I8" s="7"/>
      <c r="J8" s="7"/>
      <c r="K8" s="7"/>
      <c r="L8" s="172"/>
      <c r="M8" s="7"/>
      <c r="N8" s="7"/>
      <c r="O8" s="7"/>
      <c r="P8" s="7"/>
      <c r="Q8" s="53"/>
      <c r="R8" s="7"/>
      <c r="S8" s="7"/>
      <c r="T8" s="7"/>
      <c r="U8" s="7"/>
    </row>
    <row r="9" spans="2:22" ht="38.15" customHeight="1" x14ac:dyDescent="0.3">
      <c r="B9" s="6"/>
      <c r="C9" s="7"/>
      <c r="D9" s="7"/>
      <c r="E9" s="7"/>
      <c r="F9" s="7"/>
      <c r="G9" s="166"/>
      <c r="H9" s="7"/>
      <c r="I9" s="7"/>
      <c r="J9" s="7"/>
      <c r="K9" s="7"/>
      <c r="L9" s="172"/>
      <c r="M9" s="7"/>
      <c r="N9" s="7"/>
      <c r="O9" s="7"/>
      <c r="P9" s="7"/>
      <c r="Q9" s="53"/>
      <c r="R9" s="7"/>
      <c r="S9" s="7"/>
      <c r="T9" s="7"/>
      <c r="U9" s="7"/>
    </row>
    <row r="10" spans="2:22" ht="42" customHeight="1" x14ac:dyDescent="0.3">
      <c r="B10" s="15" t="s">
        <v>139</v>
      </c>
      <c r="C10" s="12">
        <f>AVERAGE(C4:C9)</f>
        <v>8.3333333333333329E-2</v>
      </c>
      <c r="D10" s="12">
        <f>AVERAGE(D4:D9)</f>
        <v>0.20833333333333331</v>
      </c>
      <c r="E10" s="12">
        <f>AVERAGE(E4:E9)</f>
        <v>0.70833333333333337</v>
      </c>
      <c r="F10" s="12">
        <f>AVERAGE(F4:F9)</f>
        <v>0</v>
      </c>
      <c r="G10" s="9"/>
      <c r="H10" s="12">
        <f>AVERAGE(H4:H9)</f>
        <v>8.3333333333333329E-2</v>
      </c>
      <c r="I10" s="12">
        <f>AVERAGE(I4:I9)</f>
        <v>0.20833333333333331</v>
      </c>
      <c r="J10" s="12">
        <f>AVERAGE(J4:J9)</f>
        <v>0.70833333333333337</v>
      </c>
      <c r="K10" s="12">
        <f>AVERAGE(K4:K9)</f>
        <v>0</v>
      </c>
      <c r="L10" s="9"/>
      <c r="M10" s="12">
        <f>AVERAGE(M4:M9)</f>
        <v>0</v>
      </c>
      <c r="N10" s="12">
        <f>AVERAGE(N4:N9)</f>
        <v>0.29166666666666663</v>
      </c>
      <c r="O10" s="12">
        <f>AVERAGE(O4:O9)</f>
        <v>0.52083333333333337</v>
      </c>
      <c r="P10" s="12">
        <f>AVERAGE(P4:P9)</f>
        <v>0.1875</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162" t="s">
        <v>176</v>
      </c>
      <c r="C12" s="162"/>
      <c r="D12" s="162"/>
      <c r="E12" s="162"/>
      <c r="F12" s="162"/>
      <c r="G12" s="162"/>
      <c r="H12" s="162"/>
      <c r="I12" s="162"/>
      <c r="J12" s="162"/>
      <c r="K12" s="162"/>
      <c r="L12" s="162"/>
      <c r="M12" s="162"/>
      <c r="N12" s="162"/>
      <c r="O12" s="162"/>
      <c r="P12" s="162"/>
      <c r="Q12" s="162"/>
      <c r="R12" s="162"/>
      <c r="S12" s="162"/>
      <c r="T12" s="162"/>
      <c r="U12" s="162"/>
    </row>
    <row r="13" spans="2:22" ht="25" customHeight="1" x14ac:dyDescent="0.3">
      <c r="B13" s="176" t="s">
        <v>28</v>
      </c>
      <c r="C13" s="176"/>
      <c r="D13" s="176"/>
      <c r="E13" s="176"/>
      <c r="F13" s="176"/>
      <c r="G13" s="176"/>
      <c r="H13" s="176"/>
      <c r="I13" s="176"/>
      <c r="J13" s="176"/>
      <c r="K13" s="176"/>
      <c r="L13" s="176"/>
      <c r="M13" s="176"/>
      <c r="N13" s="176"/>
      <c r="O13" s="176"/>
      <c r="P13" s="176"/>
      <c r="Q13" s="176"/>
      <c r="R13" s="176"/>
      <c r="S13" s="176"/>
      <c r="T13" s="176"/>
      <c r="U13" s="176"/>
    </row>
    <row r="14" spans="2:22" ht="60" customHeight="1" x14ac:dyDescent="0.3">
      <c r="B14" s="164" t="s">
        <v>645</v>
      </c>
      <c r="C14" s="164"/>
      <c r="D14" s="164"/>
      <c r="E14" s="164"/>
      <c r="F14" s="164"/>
      <c r="G14" s="164"/>
      <c r="H14" s="164"/>
      <c r="I14" s="164"/>
      <c r="J14" s="164"/>
      <c r="K14" s="164"/>
      <c r="L14" s="164"/>
      <c r="M14" s="164"/>
      <c r="N14" s="164"/>
      <c r="O14" s="164"/>
      <c r="P14" s="164"/>
      <c r="Q14" s="164"/>
      <c r="R14" s="164"/>
      <c r="S14" s="164"/>
      <c r="T14" s="164"/>
      <c r="U14" s="164"/>
    </row>
    <row r="15" spans="2:22" ht="60" customHeight="1" x14ac:dyDescent="0.3">
      <c r="B15" s="164" t="s">
        <v>646</v>
      </c>
      <c r="C15" s="164"/>
      <c r="D15" s="164"/>
      <c r="E15" s="164"/>
      <c r="F15" s="164"/>
      <c r="G15" s="164"/>
      <c r="H15" s="164"/>
      <c r="I15" s="164"/>
      <c r="J15" s="164"/>
      <c r="K15" s="164"/>
      <c r="L15" s="164"/>
      <c r="M15" s="164"/>
      <c r="N15" s="164"/>
      <c r="O15" s="164"/>
      <c r="P15" s="164"/>
      <c r="Q15" s="164"/>
      <c r="R15" s="164"/>
      <c r="S15" s="164"/>
      <c r="T15" s="164"/>
      <c r="U15" s="164"/>
    </row>
    <row r="16" spans="2:22" s="14" customFormat="1" ht="25" customHeight="1" x14ac:dyDescent="0.35">
      <c r="B16" s="167" t="s">
        <v>123</v>
      </c>
      <c r="C16" s="167"/>
      <c r="D16" s="167"/>
      <c r="E16" s="167"/>
      <c r="F16" s="167"/>
      <c r="G16" s="167"/>
      <c r="H16" s="167"/>
      <c r="I16" s="167"/>
      <c r="J16" s="167"/>
      <c r="K16" s="167"/>
      <c r="L16" s="167"/>
      <c r="M16" s="167"/>
      <c r="N16" s="167"/>
      <c r="O16" s="167"/>
      <c r="P16" s="167"/>
      <c r="Q16" s="167"/>
      <c r="R16" s="167"/>
      <c r="S16" s="167"/>
      <c r="T16" s="167"/>
      <c r="U16" s="167"/>
    </row>
    <row r="17" spans="2:21" ht="60" customHeight="1" x14ac:dyDescent="0.3">
      <c r="B17" s="164" t="s">
        <v>647</v>
      </c>
      <c r="C17" s="164"/>
      <c r="D17" s="164"/>
      <c r="E17" s="164"/>
      <c r="F17" s="164"/>
      <c r="G17" s="164"/>
      <c r="H17" s="164"/>
      <c r="I17" s="164"/>
      <c r="J17" s="164"/>
      <c r="K17" s="164"/>
      <c r="L17" s="164"/>
      <c r="M17" s="164"/>
      <c r="N17" s="164"/>
      <c r="O17" s="164"/>
      <c r="P17" s="164"/>
      <c r="Q17" s="164"/>
      <c r="R17" s="164"/>
      <c r="S17" s="164"/>
      <c r="T17" s="164"/>
      <c r="U17" s="164"/>
    </row>
    <row r="18" spans="2:21" ht="60" customHeight="1" x14ac:dyDescent="0.3">
      <c r="B18" s="164" t="s">
        <v>648</v>
      </c>
      <c r="C18" s="164"/>
      <c r="D18" s="164"/>
      <c r="E18" s="164"/>
      <c r="F18" s="164"/>
      <c r="G18" s="164"/>
      <c r="H18" s="164"/>
      <c r="I18" s="164"/>
      <c r="J18" s="164"/>
      <c r="K18" s="164"/>
      <c r="L18" s="164"/>
      <c r="M18" s="164"/>
      <c r="N18" s="164"/>
      <c r="O18" s="164"/>
      <c r="P18" s="164"/>
      <c r="Q18" s="164"/>
      <c r="R18" s="164"/>
      <c r="S18" s="164"/>
      <c r="T18" s="164"/>
      <c r="U18" s="164"/>
    </row>
    <row r="19" spans="2:21" ht="60" customHeight="1" x14ac:dyDescent="0.3">
      <c r="B19" s="164"/>
      <c r="C19" s="164"/>
      <c r="D19" s="164"/>
      <c r="E19" s="164"/>
      <c r="F19" s="164"/>
      <c r="G19" s="164"/>
      <c r="H19" s="164"/>
      <c r="I19" s="164"/>
      <c r="J19" s="164"/>
      <c r="K19" s="164"/>
      <c r="L19" s="164"/>
      <c r="M19" s="164"/>
      <c r="N19" s="164"/>
      <c r="O19" s="164"/>
      <c r="P19" s="164"/>
      <c r="Q19" s="164"/>
      <c r="R19" s="164"/>
      <c r="S19" s="164"/>
      <c r="T19" s="164"/>
      <c r="U19" s="164"/>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170" t="s">
        <v>177</v>
      </c>
      <c r="C21" s="170"/>
      <c r="D21" s="170"/>
      <c r="E21" s="170"/>
      <c r="F21" s="170"/>
      <c r="G21" s="170"/>
      <c r="H21" s="170"/>
      <c r="I21" s="170"/>
      <c r="J21" s="170"/>
      <c r="K21" s="170"/>
      <c r="L21" s="170"/>
      <c r="M21" s="170"/>
      <c r="N21" s="170"/>
      <c r="O21" s="170"/>
      <c r="P21" s="170"/>
      <c r="Q21" s="170"/>
      <c r="R21" s="170"/>
      <c r="S21" s="170"/>
      <c r="T21" s="170"/>
      <c r="U21" s="170"/>
    </row>
    <row r="22" spans="2:21" ht="25" customHeight="1" x14ac:dyDescent="0.3">
      <c r="B22" s="169" t="s">
        <v>28</v>
      </c>
      <c r="C22" s="169"/>
      <c r="D22" s="169"/>
      <c r="E22" s="169"/>
      <c r="F22" s="169"/>
      <c r="G22" s="169"/>
      <c r="H22" s="169"/>
      <c r="I22" s="169"/>
      <c r="J22" s="169"/>
      <c r="K22" s="169"/>
      <c r="L22" s="169"/>
      <c r="M22" s="169"/>
      <c r="N22" s="169"/>
      <c r="O22" s="169"/>
      <c r="P22" s="169"/>
      <c r="Q22" s="169"/>
      <c r="R22" s="169"/>
      <c r="S22" s="169"/>
      <c r="T22" s="169"/>
      <c r="U22" s="169"/>
    </row>
    <row r="23" spans="2:21" ht="60" customHeight="1" x14ac:dyDescent="0.3">
      <c r="B23" s="164" t="s">
        <v>649</v>
      </c>
      <c r="C23" s="164"/>
      <c r="D23" s="164"/>
      <c r="E23" s="164"/>
      <c r="F23" s="164"/>
      <c r="G23" s="164"/>
      <c r="H23" s="164"/>
      <c r="I23" s="164"/>
      <c r="J23" s="164"/>
      <c r="K23" s="164"/>
      <c r="L23" s="164"/>
      <c r="M23" s="164"/>
      <c r="N23" s="164"/>
      <c r="O23" s="164"/>
      <c r="P23" s="164"/>
      <c r="Q23" s="164"/>
      <c r="R23" s="164"/>
      <c r="S23" s="164"/>
      <c r="T23" s="164"/>
      <c r="U23" s="164"/>
    </row>
    <row r="24" spans="2:21" ht="60" customHeight="1" x14ac:dyDescent="0.3">
      <c r="B24" s="164" t="s">
        <v>650</v>
      </c>
      <c r="C24" s="164"/>
      <c r="D24" s="164"/>
      <c r="E24" s="164"/>
      <c r="F24" s="164"/>
      <c r="G24" s="164"/>
      <c r="H24" s="164"/>
      <c r="I24" s="164"/>
      <c r="J24" s="164"/>
      <c r="K24" s="164"/>
      <c r="L24" s="164"/>
      <c r="M24" s="164"/>
      <c r="N24" s="164"/>
      <c r="O24" s="164"/>
      <c r="P24" s="164"/>
      <c r="Q24" s="164"/>
      <c r="R24" s="164"/>
      <c r="S24" s="164"/>
      <c r="T24" s="164"/>
      <c r="U24" s="164"/>
    </row>
    <row r="25" spans="2:21" s="14" customFormat="1" ht="25" customHeight="1" x14ac:dyDescent="0.35">
      <c r="B25" s="167" t="s">
        <v>123</v>
      </c>
      <c r="C25" s="167"/>
      <c r="D25" s="167"/>
      <c r="E25" s="167"/>
      <c r="F25" s="167"/>
      <c r="G25" s="167"/>
      <c r="H25" s="167"/>
      <c r="I25" s="167"/>
      <c r="J25" s="167"/>
      <c r="K25" s="167"/>
      <c r="L25" s="167"/>
      <c r="M25" s="167"/>
      <c r="N25" s="167"/>
      <c r="O25" s="167"/>
      <c r="P25" s="167"/>
      <c r="Q25" s="167"/>
      <c r="R25" s="167"/>
      <c r="S25" s="167"/>
      <c r="T25" s="167"/>
      <c r="U25" s="167"/>
    </row>
    <row r="26" spans="2:21" ht="60" customHeight="1" x14ac:dyDescent="0.3">
      <c r="B26" s="164" t="s">
        <v>651</v>
      </c>
      <c r="C26" s="164"/>
      <c r="D26" s="164"/>
      <c r="E26" s="164"/>
      <c r="F26" s="164"/>
      <c r="G26" s="164"/>
      <c r="H26" s="164"/>
      <c r="I26" s="164"/>
      <c r="J26" s="164"/>
      <c r="K26" s="164"/>
      <c r="L26" s="164"/>
      <c r="M26" s="164"/>
      <c r="N26" s="164"/>
      <c r="O26" s="164"/>
      <c r="P26" s="164"/>
      <c r="Q26" s="164"/>
      <c r="R26" s="164"/>
      <c r="S26" s="164"/>
      <c r="T26" s="164"/>
      <c r="U26" s="164"/>
    </row>
    <row r="27" spans="2:21" ht="60" customHeight="1" x14ac:dyDescent="0.3">
      <c r="B27" s="164" t="s">
        <v>652</v>
      </c>
      <c r="C27" s="164"/>
      <c r="D27" s="164"/>
      <c r="E27" s="164"/>
      <c r="F27" s="164"/>
      <c r="G27" s="164"/>
      <c r="H27" s="164"/>
      <c r="I27" s="164"/>
      <c r="J27" s="164"/>
      <c r="K27" s="164"/>
      <c r="L27" s="164"/>
      <c r="M27" s="164"/>
      <c r="N27" s="164"/>
      <c r="O27" s="164"/>
      <c r="P27" s="164"/>
      <c r="Q27" s="164"/>
      <c r="R27" s="164"/>
      <c r="S27" s="164"/>
      <c r="T27" s="164"/>
      <c r="U27" s="164"/>
    </row>
    <row r="28" spans="2:21" ht="60" customHeight="1" x14ac:dyDescent="0.3">
      <c r="B28" s="164"/>
      <c r="C28" s="164"/>
      <c r="D28" s="164"/>
      <c r="E28" s="164"/>
      <c r="F28" s="164"/>
      <c r="G28" s="164"/>
      <c r="H28" s="164"/>
      <c r="I28" s="164"/>
      <c r="J28" s="164"/>
      <c r="K28" s="164"/>
      <c r="L28" s="164"/>
      <c r="M28" s="164"/>
      <c r="N28" s="164"/>
      <c r="O28" s="164"/>
      <c r="P28" s="164"/>
      <c r="Q28" s="164"/>
      <c r="R28" s="164"/>
      <c r="S28" s="164"/>
      <c r="T28" s="164"/>
      <c r="U28" s="164"/>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177" t="s">
        <v>178</v>
      </c>
      <c r="C30" s="177"/>
      <c r="D30" s="177"/>
      <c r="E30" s="177"/>
      <c r="F30" s="177"/>
      <c r="G30" s="177"/>
      <c r="H30" s="177"/>
      <c r="I30" s="177"/>
      <c r="J30" s="177"/>
      <c r="K30" s="177"/>
      <c r="L30" s="177"/>
      <c r="M30" s="177"/>
      <c r="N30" s="177"/>
      <c r="O30" s="177"/>
      <c r="P30" s="177"/>
      <c r="Q30" s="177"/>
      <c r="R30" s="177"/>
      <c r="S30" s="177"/>
      <c r="T30" s="177"/>
      <c r="U30" s="177"/>
    </row>
    <row r="31" spans="2:21" ht="25" customHeight="1" x14ac:dyDescent="0.3">
      <c r="B31" s="178" t="s">
        <v>28</v>
      </c>
      <c r="C31" s="179"/>
      <c r="D31" s="179"/>
      <c r="E31" s="179"/>
      <c r="F31" s="179"/>
      <c r="G31" s="179"/>
      <c r="H31" s="179"/>
      <c r="I31" s="179"/>
      <c r="J31" s="179"/>
      <c r="K31" s="179"/>
      <c r="L31" s="179"/>
      <c r="M31" s="179"/>
      <c r="N31" s="179"/>
      <c r="O31" s="179"/>
      <c r="P31" s="179"/>
      <c r="Q31" s="179"/>
      <c r="R31" s="179"/>
      <c r="S31" s="179"/>
      <c r="T31" s="179"/>
      <c r="U31" s="179"/>
    </row>
    <row r="32" spans="2:21" ht="60" customHeight="1" x14ac:dyDescent="0.3">
      <c r="B32" s="164" t="s">
        <v>653</v>
      </c>
      <c r="C32" s="164"/>
      <c r="D32" s="164"/>
      <c r="E32" s="164"/>
      <c r="F32" s="164"/>
      <c r="G32" s="164"/>
      <c r="H32" s="164"/>
      <c r="I32" s="164"/>
      <c r="J32" s="164"/>
      <c r="K32" s="164"/>
      <c r="L32" s="164"/>
      <c r="M32" s="164"/>
      <c r="N32" s="164"/>
      <c r="O32" s="164"/>
      <c r="P32" s="164"/>
      <c r="Q32" s="164"/>
      <c r="R32" s="164"/>
      <c r="S32" s="164"/>
      <c r="T32" s="164"/>
      <c r="U32" s="164"/>
    </row>
    <row r="33" spans="2:21" ht="60" customHeight="1" x14ac:dyDescent="0.3">
      <c r="B33" s="164" t="s">
        <v>654</v>
      </c>
      <c r="C33" s="164"/>
      <c r="D33" s="164"/>
      <c r="E33" s="164"/>
      <c r="F33" s="164"/>
      <c r="G33" s="164"/>
      <c r="H33" s="164"/>
      <c r="I33" s="164"/>
      <c r="J33" s="164"/>
      <c r="K33" s="164"/>
      <c r="L33" s="164"/>
      <c r="M33" s="164"/>
      <c r="N33" s="164"/>
      <c r="O33" s="164"/>
      <c r="P33" s="164"/>
      <c r="Q33" s="164"/>
      <c r="R33" s="164"/>
      <c r="S33" s="164"/>
      <c r="T33" s="164"/>
      <c r="U33" s="164"/>
    </row>
    <row r="34" spans="2:21" s="14" customFormat="1" ht="25" customHeight="1" x14ac:dyDescent="0.35">
      <c r="B34" s="167" t="s">
        <v>123</v>
      </c>
      <c r="C34" s="167"/>
      <c r="D34" s="167"/>
      <c r="E34" s="167"/>
      <c r="F34" s="167"/>
      <c r="G34" s="167"/>
      <c r="H34" s="167"/>
      <c r="I34" s="167"/>
      <c r="J34" s="167"/>
      <c r="K34" s="167"/>
      <c r="L34" s="167"/>
      <c r="M34" s="167"/>
      <c r="N34" s="167"/>
      <c r="O34" s="167"/>
      <c r="P34" s="167"/>
      <c r="Q34" s="167"/>
      <c r="R34" s="167"/>
      <c r="S34" s="167"/>
      <c r="T34" s="167"/>
      <c r="U34" s="167"/>
    </row>
    <row r="35" spans="2:21" ht="60" customHeight="1" x14ac:dyDescent="0.3">
      <c r="B35" s="164" t="s">
        <v>655</v>
      </c>
      <c r="C35" s="164"/>
      <c r="D35" s="164"/>
      <c r="E35" s="164"/>
      <c r="F35" s="164"/>
      <c r="G35" s="164"/>
      <c r="H35" s="164"/>
      <c r="I35" s="164"/>
      <c r="J35" s="164"/>
      <c r="K35" s="164"/>
      <c r="L35" s="164"/>
      <c r="M35" s="164"/>
      <c r="N35" s="164"/>
      <c r="O35" s="164"/>
      <c r="P35" s="164"/>
      <c r="Q35" s="164"/>
      <c r="R35" s="164"/>
      <c r="S35" s="164"/>
      <c r="T35" s="164"/>
      <c r="U35" s="164"/>
    </row>
    <row r="36" spans="2:21" ht="60" customHeight="1" x14ac:dyDescent="0.3">
      <c r="B36" s="164" t="s">
        <v>656</v>
      </c>
      <c r="C36" s="164"/>
      <c r="D36" s="164"/>
      <c r="E36" s="164"/>
      <c r="F36" s="164"/>
      <c r="G36" s="164"/>
      <c r="H36" s="164"/>
      <c r="I36" s="164"/>
      <c r="J36" s="164"/>
      <c r="K36" s="164"/>
      <c r="L36" s="164"/>
      <c r="M36" s="164"/>
      <c r="N36" s="164"/>
      <c r="O36" s="164"/>
      <c r="P36" s="164"/>
      <c r="Q36" s="164"/>
      <c r="R36" s="164"/>
      <c r="S36" s="164"/>
      <c r="T36" s="164"/>
      <c r="U36" s="164"/>
    </row>
    <row r="37" spans="2:21" ht="60" customHeight="1" x14ac:dyDescent="0.3">
      <c r="B37" s="164"/>
      <c r="C37" s="164"/>
      <c r="D37" s="164"/>
      <c r="E37" s="164"/>
      <c r="F37" s="164"/>
      <c r="G37" s="164"/>
      <c r="H37" s="164"/>
      <c r="I37" s="164"/>
      <c r="J37" s="164"/>
      <c r="K37" s="164"/>
      <c r="L37" s="164"/>
      <c r="M37" s="164"/>
      <c r="N37" s="164"/>
      <c r="O37" s="164"/>
      <c r="P37" s="164"/>
      <c r="Q37" s="164"/>
      <c r="R37" s="164"/>
      <c r="S37" s="164"/>
      <c r="T37" s="164"/>
      <c r="U37" s="164"/>
    </row>
    <row r="40" spans="2:21" x14ac:dyDescent="0.3">
      <c r="B40" s="175" t="s">
        <v>179</v>
      </c>
      <c r="C40" s="175"/>
      <c r="D40" s="175"/>
      <c r="E40" s="175"/>
      <c r="F40" s="175"/>
      <c r="G40" s="175"/>
      <c r="H40" s="175"/>
      <c r="I40" s="175"/>
      <c r="J40" s="175"/>
      <c r="K40" s="175"/>
      <c r="L40" s="175"/>
      <c r="M40" s="175"/>
      <c r="N40" s="175"/>
      <c r="O40" s="175"/>
      <c r="P40" s="175"/>
      <c r="Q40" s="175"/>
      <c r="R40" s="175"/>
      <c r="S40" s="175"/>
      <c r="T40" s="175"/>
      <c r="U40" s="175"/>
    </row>
    <row r="41" spans="2:21" ht="19.5" x14ac:dyDescent="0.3">
      <c r="B41" s="178" t="s">
        <v>28</v>
      </c>
      <c r="C41" s="179"/>
      <c r="D41" s="179"/>
      <c r="E41" s="179"/>
      <c r="F41" s="179"/>
      <c r="G41" s="179"/>
      <c r="H41" s="179"/>
      <c r="I41" s="179"/>
      <c r="J41" s="179"/>
      <c r="K41" s="179"/>
      <c r="L41" s="179"/>
      <c r="M41" s="179"/>
      <c r="N41" s="179"/>
      <c r="O41" s="179"/>
      <c r="P41" s="179"/>
      <c r="Q41" s="179"/>
      <c r="R41" s="179"/>
      <c r="S41" s="179"/>
      <c r="T41" s="179"/>
      <c r="U41" s="179"/>
    </row>
    <row r="42" spans="2:21" ht="62.25" customHeight="1" x14ac:dyDescent="0.3">
      <c r="B42" s="164"/>
      <c r="C42" s="164"/>
      <c r="D42" s="164"/>
      <c r="E42" s="164"/>
      <c r="F42" s="164"/>
      <c r="G42" s="164"/>
      <c r="H42" s="164"/>
      <c r="I42" s="164"/>
      <c r="J42" s="164"/>
      <c r="K42" s="164"/>
      <c r="L42" s="164"/>
      <c r="M42" s="164"/>
      <c r="N42" s="164"/>
      <c r="O42" s="164"/>
      <c r="P42" s="164"/>
      <c r="Q42" s="164"/>
      <c r="R42" s="164"/>
      <c r="S42" s="164"/>
      <c r="T42" s="164"/>
      <c r="U42" s="164"/>
    </row>
    <row r="43" spans="2:21" ht="64.5" customHeight="1" x14ac:dyDescent="0.3">
      <c r="B43" s="164"/>
      <c r="C43" s="164"/>
      <c r="D43" s="164"/>
      <c r="E43" s="164"/>
      <c r="F43" s="164"/>
      <c r="G43" s="164"/>
      <c r="H43" s="164"/>
      <c r="I43" s="164"/>
      <c r="J43" s="164"/>
      <c r="K43" s="164"/>
      <c r="L43" s="164"/>
      <c r="M43" s="164"/>
      <c r="N43" s="164"/>
      <c r="O43" s="164"/>
      <c r="P43" s="164"/>
      <c r="Q43" s="164"/>
      <c r="R43" s="164"/>
      <c r="S43" s="164"/>
      <c r="T43" s="164"/>
      <c r="U43" s="164"/>
    </row>
    <row r="44" spans="2:21" ht="19.5" x14ac:dyDescent="0.3">
      <c r="B44" s="167" t="s">
        <v>123</v>
      </c>
      <c r="C44" s="167"/>
      <c r="D44" s="167"/>
      <c r="E44" s="167"/>
      <c r="F44" s="167"/>
      <c r="G44" s="167"/>
      <c r="H44" s="167"/>
      <c r="I44" s="167"/>
      <c r="J44" s="167"/>
      <c r="K44" s="167"/>
      <c r="L44" s="167"/>
      <c r="M44" s="167"/>
      <c r="N44" s="167"/>
      <c r="O44" s="167"/>
      <c r="P44" s="167"/>
      <c r="Q44" s="167"/>
      <c r="R44" s="167"/>
      <c r="S44" s="167"/>
      <c r="T44" s="167"/>
      <c r="U44" s="167"/>
    </row>
    <row r="45" spans="2:21" ht="54.75" customHeight="1" x14ac:dyDescent="0.3">
      <c r="B45" s="164"/>
      <c r="C45" s="164"/>
      <c r="D45" s="164"/>
      <c r="E45" s="164"/>
      <c r="F45" s="164"/>
      <c r="G45" s="164"/>
      <c r="H45" s="164"/>
      <c r="I45" s="164"/>
      <c r="J45" s="164"/>
      <c r="K45" s="164"/>
      <c r="L45" s="164"/>
      <c r="M45" s="164"/>
      <c r="N45" s="164"/>
      <c r="O45" s="164"/>
      <c r="P45" s="164"/>
      <c r="Q45" s="164"/>
      <c r="R45" s="164"/>
      <c r="S45" s="164"/>
      <c r="T45" s="164"/>
      <c r="U45" s="164"/>
    </row>
    <row r="46" spans="2:21" ht="61.5" customHeight="1" x14ac:dyDescent="0.3">
      <c r="B46" s="164"/>
      <c r="C46" s="164"/>
      <c r="D46" s="164"/>
      <c r="E46" s="164"/>
      <c r="F46" s="164"/>
      <c r="G46" s="164"/>
      <c r="H46" s="164"/>
      <c r="I46" s="164"/>
      <c r="J46" s="164"/>
      <c r="K46" s="164"/>
      <c r="L46" s="164"/>
      <c r="M46" s="164"/>
      <c r="N46" s="164"/>
      <c r="O46" s="164"/>
      <c r="P46" s="164"/>
      <c r="Q46" s="164"/>
      <c r="R46" s="164"/>
      <c r="S46" s="164"/>
      <c r="T46" s="164"/>
      <c r="U46" s="164"/>
    </row>
    <row r="47" spans="2:21" ht="64.5" customHeight="1" x14ac:dyDescent="0.3">
      <c r="B47" s="164"/>
      <c r="C47" s="164"/>
      <c r="D47" s="164"/>
      <c r="E47" s="164"/>
      <c r="F47" s="164"/>
      <c r="G47" s="164"/>
      <c r="H47" s="164"/>
      <c r="I47" s="164"/>
      <c r="J47" s="164"/>
      <c r="K47" s="164"/>
      <c r="L47" s="164"/>
      <c r="M47" s="164"/>
      <c r="N47" s="164"/>
      <c r="O47" s="164"/>
      <c r="P47" s="164"/>
      <c r="Q47" s="164"/>
      <c r="R47" s="164"/>
      <c r="S47" s="164"/>
      <c r="T47" s="164"/>
      <c r="U47" s="164"/>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2026-03-23T22:10:14Z</dcterms:modified>
</cp:coreProperties>
</file>