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respaldo usuario\Desktop\"/>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8835" windowHeight="7140"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4" l="1"/>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D49" i="4"/>
  <c r="C49"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2" i="3"/>
  <c r="E11" i="3"/>
  <c r="C11" i="3"/>
  <c r="F132" i="2"/>
  <c r="D132" i="2"/>
  <c r="F105" i="2"/>
  <c r="D105" i="2"/>
  <c r="E85" i="2"/>
  <c r="E84" i="2"/>
  <c r="E83" i="2"/>
  <c r="E82" i="2"/>
  <c r="E81" i="2"/>
  <c r="G65" i="2"/>
  <c r="E65" i="2"/>
  <c r="G64" i="2"/>
  <c r="E64" i="2"/>
  <c r="G63" i="2"/>
  <c r="E63" i="2"/>
  <c r="G62" i="2"/>
  <c r="E62" i="2"/>
  <c r="G61" i="2"/>
  <c r="E61" i="2"/>
  <c r="G60" i="2"/>
  <c r="E60" i="2"/>
  <c r="F38" i="2"/>
  <c r="D38" i="2"/>
  <c r="F37" i="2"/>
  <c r="D37" i="2"/>
  <c r="F36" i="2"/>
  <c r="D36" i="2"/>
  <c r="F35" i="2"/>
  <c r="D35" i="2"/>
  <c r="F15" i="2"/>
  <c r="A71" i="1"/>
  <c r="A70" i="1"/>
  <c r="A69" i="1"/>
  <c r="A68" i="1"/>
  <c r="G67" i="1"/>
  <c r="D67" i="1"/>
  <c r="A67" i="1"/>
  <c r="A66" i="1"/>
  <c r="A65" i="1"/>
  <c r="A64" i="1"/>
  <c r="A63" i="1"/>
  <c r="A62" i="1"/>
  <c r="A61" i="1"/>
  <c r="G60" i="1"/>
  <c r="D60" i="1"/>
  <c r="A60" i="1"/>
  <c r="A59" i="1"/>
  <c r="A58" i="1"/>
  <c r="A57" i="1"/>
  <c r="A56" i="1"/>
  <c r="A55" i="1"/>
  <c r="A54" i="1"/>
  <c r="A53" i="1"/>
  <c r="A52" i="1"/>
  <c r="A51" i="1"/>
  <c r="A50" i="1"/>
  <c r="A49" i="1"/>
  <c r="G48" i="1"/>
  <c r="A48" i="1"/>
  <c r="A47" i="1"/>
  <c r="A46" i="1"/>
  <c r="A45" i="1"/>
  <c r="A44" i="1"/>
  <c r="G43" i="1"/>
  <c r="A43" i="1"/>
  <c r="A42" i="1"/>
  <c r="A41" i="1"/>
  <c r="G40" i="1"/>
  <c r="A40" i="1"/>
  <c r="A39" i="1"/>
  <c r="A38" i="1"/>
  <c r="A37" i="1"/>
  <c r="G36" i="1"/>
  <c r="A36" i="1"/>
  <c r="A35" i="1"/>
  <c r="A34" i="1"/>
  <c r="A33" i="1"/>
  <c r="A32" i="1"/>
  <c r="G31" i="1"/>
  <c r="D31" i="1"/>
  <c r="A31" i="1"/>
  <c r="A30" i="1"/>
  <c r="A29" i="1"/>
  <c r="A28" i="1"/>
  <c r="A27" i="1"/>
  <c r="A26" i="1"/>
  <c r="G25" i="1"/>
  <c r="A25" i="1"/>
  <c r="A24" i="1"/>
  <c r="G23" i="1"/>
  <c r="A23" i="1"/>
  <c r="A22" i="1"/>
  <c r="A21" i="1"/>
  <c r="A20" i="1"/>
  <c r="A19" i="1"/>
  <c r="A18" i="1"/>
  <c r="A17" i="1"/>
  <c r="A16" i="1"/>
  <c r="A15" i="1"/>
  <c r="A14" i="1"/>
  <c r="G13" i="1"/>
  <c r="A13" i="1"/>
  <c r="G12" i="1"/>
  <c r="A12" i="1"/>
  <c r="G11" i="1"/>
  <c r="A11" i="1"/>
  <c r="A10" i="1"/>
  <c r="G9" i="1"/>
  <c r="D9" i="1"/>
  <c r="A9" i="1"/>
  <c r="I6" i="1"/>
</calcChain>
</file>

<file path=xl/comments1.xml><?xml version="1.0" encoding="utf-8"?>
<comments xmlns="http://schemas.openxmlformats.org/spreadsheetml/2006/main">
  <authors>
    <author>Lorena López</author>
  </authors>
  <commentList>
    <comment ref="A8" authorId="0" shape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rFont val="Tahoma"/>
            <charset val="134"/>
          </rPr>
          <t>Desglosar el objetivo general en objetivos específicos</t>
        </r>
        <r>
          <rPr>
            <sz val="9"/>
            <rFont val="Tahoma"/>
            <charset val="134"/>
          </rPr>
          <t xml:space="preserve">
</t>
        </r>
      </text>
    </comment>
    <comment ref="K8" authorId="0" shapeId="0">
      <text>
        <r>
          <rPr>
            <b/>
            <sz val="9"/>
            <rFont val="Tahoma"/>
            <charset val="134"/>
          </rPr>
          <t>Período de vigencia</t>
        </r>
      </text>
    </comment>
  </commentList>
</comments>
</file>

<file path=xl/sharedStrings.xml><?xml version="1.0" encoding="utf-8"?>
<sst xmlns="http://schemas.openxmlformats.org/spreadsheetml/2006/main" count="492" uniqueCount="322">
  <si>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</si>
  <si>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</si>
  <si>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</si>
  <si>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</si>
  <si>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</si>
  <si>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</si>
  <si>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</si>
  <si>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</si>
  <si>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</si>
  <si>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</si>
  <si>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</si>
  <si>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</si>
  <si>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</si>
  <si>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</si>
  <si>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</si>
  <si>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</si>
  <si>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</si>
  <si>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</si>
  <si>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</si>
  <si>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</si>
  <si>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</si>
  <si>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</si>
  <si>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</si>
  <si>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</si>
  <si>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</si>
  <si>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</si>
  <si>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</si>
  <si>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</si>
  <si>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</si>
  <si>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</si>
  <si>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</si>
  <si>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</si>
  <si>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</si>
  <si>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</si>
  <si>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charset val="134"/>
      </rPr>
      <t>Digite la fecha de diligenciamiento del formato de diagnóstico, para ello utilice el formato dia/mes/año (dd/mm/aaaa) ejemplo</t>
    </r>
    <r>
      <rPr>
        <b/>
        <sz val="12"/>
        <color theme="1"/>
        <rFont val="Arial"/>
        <charset val="134"/>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</si>
  <si>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</si>
  <si>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</si>
  <si>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</si>
  <si>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</si>
  <si>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</si>
  <si>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</si>
  <si>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</si>
  <si>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</si>
  <si>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</si>
  <si>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</si>
  <si>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</si>
  <si>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</si>
  <si>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</si>
  <si>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</si>
  <si>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</si>
  <si>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</si>
  <si>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</si>
  <si>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</si>
  <si>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</si>
  <si>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</si>
  <si>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</si>
  <si>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</si>
  <si>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</si>
  <si>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</si>
  <si>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</si>
  <si>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</si>
  <si>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</si>
  <si>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</si>
  <si>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</si>
  <si>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</si>
  <si>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</si>
  <si>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</si>
  <si>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</si>
  <si>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</si>
  <si>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</si>
  <si>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</si>
  <si>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</si>
  <si>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</si>
  <si>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</si>
  <si>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</si>
  <si>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</si>
  <si>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</si>
  <si>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</si>
  <si>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</si>
  <si>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</si>
  <si>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</si>
  <si>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</si>
  <si>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</si>
  <si>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</si>
  <si>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</si>
  <si>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</si>
  <si>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</si>
  <si>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</si>
  <si>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</si>
  <si>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</si>
  <si>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</si>
  <si>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</si>
  <si>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</si>
  <si>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</si>
  <si>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</si>
  <si>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</si>
  <si>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</si>
  <si>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</si>
  <si>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</si>
  <si>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</si>
  <si>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</si>
  <si>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</si>
  <si>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EL ZULIA</t>
  </si>
  <si>
    <t>FECHA DILIGENCIAMIENTO</t>
  </si>
  <si>
    <t>20/3/2026</t>
  </si>
  <si>
    <t>CODGIGO DANE DEL EE</t>
  </si>
  <si>
    <t>254261000166</t>
  </si>
  <si>
    <t xml:space="preserve">INSTITUCIÓN EDUCATIVA RURAL FLORENTINO BLANCO </t>
  </si>
  <si>
    <t>RECTOR / DIRECTOR RURAL</t>
  </si>
  <si>
    <t xml:space="preserve">ANA DOLORES SANCHEZ BARON </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</si>
  <si>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</si>
  <si>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</si>
  <si>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</si>
  <si>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</si>
  <si>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</si>
  <si>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</si>
  <si>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 xml:space="preserve">Este proceso se realizó durante la segunda semana de desarrollo institucional, conformando los equipos de trabajo y asignando responsabildiades a los docentes. </t>
  </si>
  <si>
    <t>Realizar campañas de sensibilización dirigidas a la comunidad educativa sobre la rendición de cuentas y la importancia de la participación de la comunidad en estos espacios</t>
  </si>
  <si>
    <t xml:space="preserve">Se utilizaron los diferentes canales institucionales de comunicación como redes sociales, grupo institucionales de whatsApp de las sedes educativas y carteleras en las veredas donde tenemos sedes educativas. </t>
  </si>
  <si>
    <t>Conformar el equipo de trabajo</t>
  </si>
  <si>
    <t>Conformar el equipo de trabajo que será responsable llevar a cabo todas las estapas de la rendición de cuentas mediante acta o resolución puede ser el equipo de calidad.</t>
  </si>
  <si>
    <t xml:space="preserve">Mediante una circular se asignaron las funciones de los equipos de trabajo para los docentes. </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</si>
  <si>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</si>
  <si>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</si>
  <si>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 xml:space="preserve">Se tenia el reto del desplazamiento, es decir transporte para que llegarán a la rendición de cuentas padres de familia y estudiantes de otras veredas. </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</si>
  <si>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</si>
  <si>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</si>
  <si>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Se definieron teniendo en cuenta la normatividad, metas planificadas y logros obtenidos en la vigencia anterior.</t>
  </si>
  <si>
    <t>Establecer el cronograma para la rendición de cuentas</t>
  </si>
  <si>
    <t xml:space="preserve">Se estableció mediante una circular. </t>
  </si>
  <si>
    <t>Asignar responsables de cada actividad</t>
  </si>
  <si>
    <t xml:space="preserve">Se asignaron responsablidades en los equipos de trabajo y por gestiones. </t>
  </si>
  <si>
    <t>Proyectar recursos necesarios</t>
  </si>
  <si>
    <t xml:space="preserve">No se destianon rescursos específicos para el evento principal. </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</si>
  <si>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</si>
  <si>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El informe de rendición de cuentas se realizó teniendo en cuenta los documentos institucionales tale scomo PMI, EVALUACIÓN INSTITUCIONAL, SIEE, metas proyectadas Y efciencia interna.</t>
  </si>
  <si>
    <t>Asociar las metas y actividades formuladas en el Plan de Mejoramiento Institucional (PMI) con los derechos que se están garantizando a través de la gestión institucional.</t>
  </si>
  <si>
    <t>Las metas del PMI se establecieron de acuerdo a las necesidades de la institución educativa.</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</si>
  <si>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</si>
  <si>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 xml:space="preserve">Por situación de conectividad y desplazamiento no se envolucraron todas las sedes educativas. </t>
  </si>
  <si>
    <t>Defina la estructura de presentación de la información</t>
  </si>
  <si>
    <t xml:space="preserve">Con las responsabilidades asignadas se organizó un buen trabajo. </t>
  </si>
  <si>
    <t>Diseñar los instrumentos de evaluación tanto de la audiencia pública como de la estrategia</t>
  </si>
  <si>
    <t xml:space="preserve">Los instrumentos de evaluación en el momento de la rendición de cuentas fueron solo verbales. </t>
  </si>
  <si>
    <t>Socializar al interior del establecimiento educativo, los resultados del diagnóstico del proceso de rendición de cuentas institucional.</t>
  </si>
  <si>
    <t xml:space="preserve">Se realizó la socialización con la comunidad educativa. </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</si>
  <si>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</si>
  <si>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</si>
  <si>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</si>
  <si>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Los dcoentes fueron los encargados de gestionar la presentación de los informes.</t>
  </si>
  <si>
    <t>Formular los objetivos, metas e indicadores de la estrategia de rendición de cuentas.</t>
  </si>
  <si>
    <t>Se plantearon en el POA institucional y se presentaron en la mesa de trabajo de inducción.</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</si>
  <si>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</si>
  <si>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</si>
  <si>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 xml:space="preserve">Se organizó con tiempo el cronograma de trabajo y responsabilidades. </t>
  </si>
  <si>
    <t>Definir el presupuesto asociado a las actividades que se implementarán en el establecimiento educativo para llevar a cabo los ejercicios de rendición de cuentas.</t>
  </si>
  <si>
    <t>No se destiana recursos específicos para ejecutarlos directamente en la actividad.</t>
  </si>
  <si>
    <t xml:space="preserve">Establecer el  cronograma de ejecución de las actividades de diálogo de los ejercicios de rendición de cuentas, diferenciando si son espacios de diálogo  sobre la gestión general del estableciminto educativo o sobre los temas priorizados . </t>
  </si>
  <si>
    <t xml:space="preserve">Se establecieron los espacios de diálogo. </t>
  </si>
  <si>
    <t>Establecer los canales y mecanismos virtuales que complementarán las acciones de diálogo definidas para temas específicos y para los temas generales.</t>
  </si>
  <si>
    <t xml:space="preserve">Se utilizaron los canales de comunicación institucional de manera pertinente. </t>
  </si>
  <si>
    <t>Definir los roles y responsabilidades de las diferentes áreas del establecimietno educativo, en materia de rendición de cuentas</t>
  </si>
  <si>
    <t xml:space="preserve">Se planificaron las acciones en las mesas de trabajo con docentes durante la segunda semana de desarrollo institucional. </t>
  </si>
  <si>
    <t>Definir el componente de comunicaciones para la estrategia de rendición de cuentas.</t>
  </si>
  <si>
    <t xml:space="preserve">Se asignaron las responsalidades. </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</si>
  <si>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</si>
  <si>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</si>
  <si>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</si>
  <si>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</si>
  <si>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 xml:space="preserve">Los lideres de cada gestión cumplieron con sus tareas. </t>
  </si>
  <si>
    <t>Preparar la información con base en los temas de interés priorizados por la comunidad educativa en la consulta realizada.</t>
  </si>
  <si>
    <t xml:space="preserve">Se hizo la divulgacipon del evento para tener la participación de toda la comunidad educativa. </t>
  </si>
  <si>
    <t>Preparar la información sobre el cumplimiento de metas plan de mejoramiento institucional (PMI), con sus respectivos indicadores, verificando la calidad de la misma;sobre las áreas de gestión  (Informes, Metas e Indicadores, verificando la calidad de la misma.</t>
  </si>
  <si>
    <t xml:space="preserve">Mediante los equipos de gestión, cada uno coordina el proceso de organización de la información en los formatos institucionales. </t>
  </si>
  <si>
    <t>Preparar la información sobre contratación (Procesos Contractuales y Gestión contractual) verificando la calidad de la misma y a los beneficiados.</t>
  </si>
  <si>
    <t xml:space="preserve">La información fue entregada oportunamente por la persona encargada. </t>
  </si>
  <si>
    <t>Preparar la información sobre la gestión realizada frente a los temas recurrentes de las peticiones, quejas, reclamos o denuncias recibidas por el establecimiento educativo.</t>
  </si>
  <si>
    <t>Preguntas abiertas en formato físico. Intervenciones directas.</t>
  </si>
  <si>
    <t xml:space="preserve">Publicación de la información 
 a través de los diferentes canales de comunicación </t>
  </si>
  <si>
    <t>Publicación de la información  a través de los diferentes canales de comunicación</t>
  </si>
  <si>
    <r>
      <rPr>
        <sz val="10"/>
        <color theme="1"/>
        <rFont val="Arial"/>
        <charset val="134"/>
      </rPr>
      <t>Se realizó la punlicación del informe de gestión en lugar visible y de fácil acceso a la comunidad con una</t>
    </r>
    <r>
      <rPr>
        <b/>
        <sz val="10"/>
        <color theme="1"/>
        <rFont val="Arial"/>
        <charset val="134"/>
      </rPr>
      <t xml:space="preserve"> antelación mínima de 15 días.</t>
    </r>
  </si>
  <si>
    <t xml:space="preserve">Se hizo la divulgación oportunamente. </t>
  </si>
  <si>
    <t>Publicación de la información 
 a través de los diferentes canales de comunicación</t>
  </si>
  <si>
    <t>Actualizar la información en la plataforma enjambre.</t>
  </si>
  <si>
    <t>La información en la plataforma se mantiene actualizada.</t>
  </si>
  <si>
    <t xml:space="preserve">Actualizar los canales de comunicación diferentes a la página web, con la información preparada por la entidad, atendiendo a lo estipulado en el cronograma elaborado anteriormente. </t>
  </si>
  <si>
    <t>Se utilizaron los canales institucionales de comunicación.</t>
  </si>
  <si>
    <t>Realizar difusión masiva de los informes de rendición de cuentas, en espacios tales como: medios impresos; emisoras locales etc.</t>
  </si>
  <si>
    <t xml:space="preserve">Se realizó la difusión por medio de los canales institucionales. </t>
  </si>
  <si>
    <t>Preparar los espacios de diálogo</t>
  </si>
  <si>
    <t xml:space="preserve">Identificar si en los ejercicios de rendición de cuentas de la vigencia anterior, involucró a todos los grupos de valor . </t>
  </si>
  <si>
    <t xml:space="preserve">Si, se tuvieron en cuenta todos los grupo. </t>
  </si>
  <si>
    <t>Definir y organizar los espacios de diálogo de acuerdo a los grupos de interés y temas priorizados.</t>
  </si>
  <si>
    <t xml:space="preserve">Se establecieron los espacios. </t>
  </si>
  <si>
    <t xml:space="preserve">Definir la metodología que empleará el establecimiento educativo en los espacios de diálogo definidos previamente, para ejecutar la estrategia de rendición de cuentas </t>
  </si>
  <si>
    <t xml:space="preserve">Se establecieron la metodología según las necesidades del sector. </t>
  </si>
  <si>
    <t>Convocar a los ciudadanos y grupos de interés para participar en los espacios de diálogo para la rendición de cuentas</t>
  </si>
  <si>
    <r>
      <rPr>
        <sz val="10"/>
        <color theme="1"/>
        <rFont val="Arial"/>
        <charset val="134"/>
      </rPr>
      <t xml:space="preserve">Efectuar la publicación de la convocatoria y/o invitación a la rendición de cuentas con </t>
    </r>
    <r>
      <rPr>
        <b/>
        <sz val="10"/>
        <color theme="1"/>
        <rFont val="Arial"/>
        <charset val="134"/>
      </rPr>
      <t xml:space="preserve">30 días de anticipación </t>
    </r>
  </si>
  <si>
    <t xml:space="preserve">El realizó oportunamiente el proceso de divulgación a la comunidad en general. </t>
  </si>
  <si>
    <t>Los espacios de diálogo deben ser ampliamente difundidos, con el fin de que toda la comunidad educativa tenga el conocimiento de la fecha, hora y lugar de la realización de los eventos.</t>
  </si>
  <si>
    <t xml:space="preserve">Se realizó el proceso correctamente. </t>
  </si>
  <si>
    <t xml:space="preserve">Convocar a través de medios tradicionales (Carteleras institucionales, radio, televisión, prensa, perifoneo, entre otros) a la comunidad educativa, ciudadanos y grupos de interés, de acuerdo a los espacios de rendición de cuentas definidos. </t>
  </si>
  <si>
    <t xml:space="preserve">Se convocó por todos los medios en todas veredas de la zona cafetera. </t>
  </si>
  <si>
    <t>Realizar reuniones preparatorias y acciones de capacitación con líderes de área de gestión y docentes para formular  y ejecutar mecanismos de convocatoria a los espacios de diálogo.</t>
  </si>
  <si>
    <t xml:space="preserve">Se realizararon reuniones con los lideres de las gestiones. </t>
  </si>
  <si>
    <t xml:space="preserve">Convocar a través de medios electrónicos (Facebook, Twitter, Instagram, whatsapp, entre otros) a la comunidad educativa, ciudadanos y grupos de interés, de acuerdo a los espacios de rendición de cuentas definidos. </t>
  </si>
  <si>
    <t xml:space="preserve">Se pulicaron oportunamente las invitaciones a la rendición de cuentas. </t>
  </si>
  <si>
    <t>Realizar espacios de diálogo  de rendición de cuentas</t>
  </si>
  <si>
    <t>Realizar la audiencia a más tardar el último día de febrero.</t>
  </si>
  <si>
    <t xml:space="preserve">Se realizó en la fecha oportuna. </t>
  </si>
  <si>
    <t>Asegurar el suministro y acceso de información de forma previa  a la comunidad educativa, los ciudadanos y grupos de valor  convocados, con relación a los temas a tratar en los ejercicios de rendición de cuentas definidos.</t>
  </si>
  <si>
    <t xml:space="preserve">Se brindaron de forma pública todos los documentos. </t>
  </si>
  <si>
    <t>Implementar los canales y mecanismos virtuales que complementarán las acciones de diálogo definidas para la rendición de cuentas sobre temas específicos y para los temas generales.</t>
  </si>
  <si>
    <t xml:space="preserve">Por temas de señal, se presentaron algunos inconvenientes. </t>
  </si>
  <si>
    <t>Desarrollar la audiencia de acuerdo a la metodología de diálogo para cada evento de rendición de cuentas que garantice la intervención de la comuniudad eductiva, los ciudadanos y grupos de interés con su evaluación y propuestas a las mejoras de la gestión.</t>
  </si>
  <si>
    <t>Más que sugerencias, fueron preguntas sobre las propiedades de los terrenos de las sedes educativas.</t>
  </si>
  <si>
    <r>
      <rPr>
        <sz val="10"/>
        <color theme="1"/>
        <rFont val="Arial"/>
        <charset val="134"/>
      </rPr>
      <t xml:space="preserve">Publicar el cronograma para la inscripción de propuestas por parte de la comunidad educativa, los ciudadanos y grupos de interés, </t>
    </r>
    <r>
      <rPr>
        <b/>
        <sz val="10"/>
        <color theme="1"/>
        <rFont val="Arial"/>
        <charset val="134"/>
      </rPr>
      <t>10 días antes del evento.</t>
    </r>
  </si>
  <si>
    <t>Se brindaron todos los medios.</t>
  </si>
  <si>
    <t>Recibir y analizar las propuestas para abrir el espacio de participación por parte de la comunidad, los ciudadanos y grupos de interés</t>
  </si>
  <si>
    <t xml:space="preserve">se utilizaron los espacios de reunión de padres de familias en las sedes educativas. </t>
  </si>
  <si>
    <t>Otorgar espacios de participación a la comunidad eductiva, los ciudadanos y grupos de interés</t>
  </si>
  <si>
    <t xml:space="preserve">Si, en todas las sedes educativas. </t>
  </si>
  <si>
    <t>Realizar los eventos de diálogo para la rendición de cuentas sobre temas específicos y generales definidos, garantizando la intervención de la comunidad eductiva, la ciudadanía y grupos de valor convocados con su evaluación de la gestión y resultados.</t>
  </si>
  <si>
    <t xml:space="preserve">Se estableció el formato de manera pertinente. </t>
  </si>
  <si>
    <t>Registrar la asistencia de los participantes</t>
  </si>
  <si>
    <t xml:space="preserve">Diligenciar el formato interno de reporte de los resultados obtenidos en el ejercicio. </t>
  </si>
  <si>
    <t xml:space="preserve">Se realizó con los lideres de las gestiones.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</si>
  <si>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</si>
  <si>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</si>
  <si>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 xml:space="preserve">Se recibieron las observaciones. </t>
  </si>
  <si>
    <t>VERIFICAR</t>
  </si>
  <si>
    <t>Cuantificar el impacto de las acciones de rendición de cuentas para divulgarlos a la ciudadanía</t>
  </si>
  <si>
    <t>Aplicar la evaluación de la estrategia rendición de cuentas</t>
  </si>
  <si>
    <t xml:space="preserve">Los lideres de las gestiones realizaron este proceso. </t>
  </si>
  <si>
    <t>Analizar las evaluaciones, recomendaciones u objeciones recibidas en el espacio de diálogo para la rendición de cuentas,</t>
  </si>
  <si>
    <t xml:space="preserve">Se asignó esta responsabilidad. </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</si>
  <si>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</si>
  <si>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 xml:space="preserve">Se publicaron oportunamente. </t>
  </si>
  <si>
    <t>Recopilar recomendaciones y sugerencias de los servidores públicos y ciudadanía a las actividades de capacitación, garantizando la cualificación de futuras actividades.</t>
  </si>
  <si>
    <t>No hay documentación que soporte radicación de sugerencias.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</si>
  <si>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</si>
  <si>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</si>
  <si>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 xml:space="preserve">Se trabaja conjuntamente para seguir en el proceso de mejoramiento continuo. </t>
  </si>
  <si>
    <t>Evaluar y verificar los resultados de la implementación de la estrategia de rendición de cuentas, valorando el cumplimiento de las metas definidas frente al reto y objetivos de la estrategia.</t>
  </si>
  <si>
    <t xml:space="preserve">Se tiene la disposición y el talento humano para avanzar en este proceso. </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</si>
  <si>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</si>
  <si>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</si>
  <si>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</si>
  <si>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informó mediante los procesos establecidos: Informes en la Plataforma Comunidad Virtual Enjambre.</t>
  </si>
  <si>
    <t>Elaborar el plan de acción que permita mejorar el proceso de rendición de cuentas</t>
  </si>
  <si>
    <t xml:space="preserve">Con los equipos de trabajo por gestiones se trabajó en el plan de acción. </t>
  </si>
  <si>
    <t>Garantizar la aplicación de mecanismos internos de mejora y atender los requerimientos de la Secretaría de Educación y  control externo como resultados de los ejercicios de rendición de cuentas.</t>
  </si>
  <si>
    <t xml:space="preserve">Con el consejo directivo se trabajó conjuntamente. </t>
  </si>
  <si>
    <t>Formular, previa evaluación por parte de los responsables, planes de mejoramiento a la gestión institucional a partir de las observaciones, propuestas y recomendaciones ciudadanas.</t>
  </si>
  <si>
    <t>Se desarrolló este  proceso conforme lo establece la norma.</t>
  </si>
  <si>
    <t>Documentar las buenas prácticas del establecimiento educativo en materia de espacios de diálogo para la rendición de cuentas y  sistematizarlas como insumo para la formulación de nuevas estrategias de rendición de cuentas.</t>
  </si>
  <si>
    <t xml:space="preserve">Se llevan todos los informes, actas, comunidades y documentos requeridos. </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</si>
  <si>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</si>
  <si>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</si>
  <si>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</si>
  <si>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</si>
  <si>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</si>
  <si>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</si>
  <si>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</si>
  <si>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</si>
  <si>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</si>
  <si>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</si>
  <si>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</si>
  <si>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</si>
  <si>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</si>
  <si>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</si>
  <si>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</si>
  <si>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</si>
  <si>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</si>
  <si>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0-5.99:</t>
    </r>
    <r>
      <rPr>
        <sz val="12"/>
        <color theme="1"/>
        <rFont val="Arial"/>
        <charset val="134"/>
      </rPr>
      <t xml:space="preserve"> Nivel Inicial</t>
    </r>
  </si>
  <si>
    <r>
      <rPr>
        <b/>
        <sz val="12"/>
        <color theme="1"/>
        <rFont val="Arial"/>
        <charset val="134"/>
      </rPr>
      <t>6-8.99:</t>
    </r>
    <r>
      <rPr>
        <sz val="12"/>
        <color theme="1"/>
        <rFont val="Arial"/>
        <charset val="134"/>
      </rPr>
      <t xml:space="preserve"> Nivel consolidación</t>
    </r>
  </si>
  <si>
    <r>
      <rPr>
        <b/>
        <sz val="12"/>
        <color theme="1"/>
        <rFont val="Arial"/>
        <charset val="134"/>
      </rPr>
      <t>9-10: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</si>
  <si>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</si>
  <si>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</si>
  <si>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</si>
  <si>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</si>
  <si>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</si>
  <si>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</si>
  <si>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</si>
  <si>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</si>
  <si>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 xml:space="preserve">Fortalecer la cultura de transparencia y participación en la comunidad educativa de la IER Florentino Blanco, mediante la implementación efectiva de estrategias innovadoras que garanticen la socialización oportuna, comprensible y participativa de los informes periódicos y normativos en el proceso anual de Rendición de Cuentas. </t>
  </si>
  <si>
    <t xml:space="preserve">Fortalecer la transparencia y la participación de la comunidad educativa de la IER Florentino Blanco, mediante la planificación, implementación y socialización efectiva de los procesos e informes de Rendición de Cuentas, garantizando el acceso claro, oportuno y comprensible a la información institucional. </t>
  </si>
  <si>
    <t>Lograr que el 80% de la comunidad educativa de la IER Florentino Blanco participe y tenga acceso a la socialización de los informes de Rendición de Cuentas, mediante al menos dos estrategias institucionales implementadas durante el año escolar, garantizando la comprensión y retroalimentación de la información presentada.</t>
  </si>
  <si>
    <t>Cumplimiento del 100% de las actividades programadas para la Rendición de Cuentas dentro del calendario institucional, garantizando la socialización de los informes en los tiempos establecidos (mínimo una jornada semestral y una anual) durante el año lectivo.</t>
  </si>
  <si>
    <t>Planificar las actividades y estrategias necesarias para el proceso de Rendición de Cuentas, conforme al calendario institucional.</t>
  </si>
  <si>
    <t>Elaborar y consolidar los informes periódicos y normativos de manera clara, organizada y accesible para toda la comunidad educativa.</t>
  </si>
  <si>
    <t>Socializar los resultados de la gestión institucional mediante diferentes estrategias participativas que faciliten la comprensión de la información.</t>
  </si>
  <si>
    <t>Promover la participación activa de padres de familia, estudiantes y docentes en los espacios de Rendición de Cuentas.</t>
  </si>
  <si>
    <t>Recoger y analizar la retroalimentación de la comunidad educativa para fortalecer los procesos de mejoramiento institucional.</t>
  </si>
  <si>
    <t>CALIFICAICION</t>
  </si>
  <si>
    <t>META</t>
  </si>
  <si>
    <t>INDICADOR</t>
  </si>
  <si>
    <t>RESPONSABLES</t>
  </si>
  <si>
    <t>FECHA INICIO
(dd/mm/aaaa)</t>
  </si>
  <si>
    <t>FECHA EJECUCIÓN
(dd/mm/aaaa)</t>
  </si>
  <si>
    <t>Diseñar e implementar el 100% del cronograma de actividades de Rendición de Cuentas al inicio del año escolar.</t>
  </si>
  <si>
    <t>Cronograma elaborado y aprobado dentro del primer mes del año lectivo.</t>
  </si>
  <si>
    <t>Ajustar el cronograma según observaciones del equipo directivo y necesidades institucionales.</t>
  </si>
  <si>
    <t>Talento humano (directivos y docentes), computador, formatos institucionales, agenda escolar.</t>
  </si>
  <si>
    <t>Rectora y docentes</t>
  </si>
  <si>
    <t>13/11/2026</t>
  </si>
  <si>
    <t>Consolidar el 100% de los informes periódicos y normativos requeridos durante el año.</t>
  </si>
  <si>
    <t>Número de informes elaborados y entregados en los tiempos establecidos.</t>
  </si>
  <si>
    <t>Estandarizar formatos para mejorar la claridad y organización de la información.</t>
  </si>
  <si>
    <t>Computador, archivos institucionales, información administrativa y académica, personal responsable.</t>
  </si>
  <si>
    <t>Realizar al menos 2 jornadas de socialización (semestral y anual) con la comunidad educativa.</t>
  </si>
  <si>
    <t>Número de jornadas realizadas / número de jornadas programadas.</t>
  </si>
  <si>
    <t>Implementar estrategias dinámicas (presentaciones, carteleras, medios digitales) para mejorar la comprensión.</t>
  </si>
  <si>
    <t>Video beam, carteleras, material impreso, espacio físico, apoyo del personal docente.</t>
  </si>
  <si>
    <t>Alcanzar la participación de al menos el 80% de la comunidad educativa en las jornadas de Rendición de Cuentas.</t>
  </si>
  <si>
    <t>Porcentaje de asistencia registrada en cada jornada.</t>
  </si>
  <si>
    <t>Fortalecer los canales de comunicación (circulares, llamadas, grupos digitales) para aumentar la asistencia.</t>
  </si>
  <si>
    <t>Listas de asistencia, medios de comunicación (WhatsApp, circulares), apoyo administrativo.</t>
  </si>
  <si>
    <t>Recoger retroalimentación del 70% de los asistentes a las jornadas realizadas.</t>
  </si>
  <si>
    <t>Número de encuestas aplicadas y analizadas.</t>
  </si>
  <si>
    <t>Diseñar instrumentos sencillos (encuestas o formatos) que faciliten la participación y el análisis de resultados.</t>
  </si>
  <si>
    <t>Formatos de encuesta, hojas, lapiceros, herramientas digitales (formularios), talento humano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</si>
</sst>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3">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sz val="9"/>
      <color theme="1"/>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14"/>
      <color theme="1"/>
      <name val="Calibri"/>
      <charset val="134"/>
      <scheme val="minor"/>
    </font>
    <font>
      <sz val="24"/>
      <color theme="1"/>
      <name val="Calibri"/>
      <charset val="134"/>
      <scheme val="minor"/>
    </font>
    <font>
      <b/>
      <sz val="12"/>
      <color theme="1"/>
      <name val="Calibri"/>
      <charset val="134"/>
      <scheme val="minor"/>
    </font>
    <font>
      <b/>
      <sz val="14"/>
      <color theme="0"/>
      <name val="Calibri"/>
      <charset val="134"/>
      <scheme val="minor"/>
    </font>
    <font>
      <sz val="14"/>
      <color theme="0"/>
      <name val="Calibri"/>
      <charset val="134"/>
      <scheme val="minor"/>
    </font>
    <font>
      <sz val="10"/>
      <color theme="1"/>
      <name val="Arial"/>
      <charset val="134"/>
    </font>
    <font>
      <sz val="11"/>
      <name val="Calibri"/>
      <charset val="134"/>
      <scheme val="minor"/>
    </font>
    <font>
      <sz val="10"/>
      <name val="Arial"/>
      <charset val="134"/>
    </font>
    <font>
      <b/>
      <sz val="28"/>
      <color theme="1"/>
      <name val="Calibri"/>
      <charset val="134"/>
      <scheme val="minor"/>
    </font>
    <font>
      <b/>
      <sz val="16"/>
      <color theme="1"/>
      <name val="Calibri"/>
      <charset val="134"/>
      <scheme val="minor"/>
    </font>
    <font>
      <b/>
      <sz val="12"/>
      <color theme="1"/>
      <name val="Arial"/>
      <charset val="134"/>
    </font>
    <font>
      <b/>
      <sz val="12"/>
      <color theme="0"/>
      <name val="Arial"/>
      <charset val="134"/>
    </font>
    <font>
      <b/>
      <sz val="20"/>
      <color theme="0"/>
      <name val="Calibri"/>
      <charset val="134"/>
      <scheme val="minor"/>
    </font>
    <font>
      <b/>
      <sz val="10"/>
      <color theme="1"/>
      <name val="Arial"/>
      <charset val="134"/>
    </font>
    <font>
      <b/>
      <sz val="9"/>
      <name val="Tahoma"/>
      <charset val="134"/>
    </font>
    <font>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2" fillId="0" borderId="0" applyNumberFormat="0" applyFill="0" applyBorder="0" applyAlignment="0" applyProtection="0"/>
  </cellStyleXfs>
  <cellXfs count="31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0" xfId="0" applyProtection="1">
      <protection locked="0"/>
    </xf>
    <xf numFmtId="0" fontId="0" fillId="0" borderId="0" xfId="0" applyProtection="1">
      <protection locked="0"/>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0" xfId="0" applyNumberFormat="1" applyProtection="1">
      <protection locked="0"/>
    </xf>
    <xf numFmtId="14" fontId="0" fillId="0" borderId="15" xfId="0" applyNumberFormat="1" applyBorder="1" applyProtection="1">
      <protection locked="0"/>
    </xf>
    <xf numFmtId="0" fontId="0" fillId="0" borderId="15" xfId="0" applyBorder="1"/>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7"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2" fontId="9"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7" fillId="3" borderId="30"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0" fontId="11" fillId="5" borderId="0" xfId="0" applyFont="1" applyFill="1" applyAlignment="1">
      <alignment vertical="center"/>
    </xf>
    <xf numFmtId="0" fontId="11" fillId="6" borderId="0" xfId="0" applyFont="1" applyFill="1" applyAlignment="1">
      <alignment vertical="center"/>
    </xf>
    <xf numFmtId="0" fontId="11"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2"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7"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168"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17" fillId="0" borderId="0" xfId="0" applyFont="1"/>
    <xf numFmtId="168" fontId="0" fillId="0" borderId="0" xfId="0" applyNumberFormat="1" applyAlignment="1">
      <alignment horizontal="center" vertical="center"/>
    </xf>
    <xf numFmtId="0" fontId="0" fillId="0" borderId="0" xfId="0" applyAlignment="1">
      <alignment horizontal="justify" vertical="center"/>
    </xf>
    <xf numFmtId="1" fontId="0" fillId="0" borderId="0" xfId="0" applyNumberFormat="1" applyAlignment="1">
      <alignment horizontal="center" vertical="center"/>
    </xf>
    <xf numFmtId="0" fontId="17" fillId="3" borderId="0" xfId="0" applyFont="1" applyFill="1"/>
    <xf numFmtId="0" fontId="0" fillId="3" borderId="0" xfId="0" applyFill="1" applyAlignment="1">
      <alignment wrapText="1"/>
    </xf>
    <xf numFmtId="168" fontId="0" fillId="3" borderId="0" xfId="0" applyNumberFormat="1" applyFill="1" applyAlignment="1">
      <alignment horizontal="center" vertical="center"/>
    </xf>
    <xf numFmtId="0" fontId="0" fillId="3" borderId="0" xfId="0" applyFill="1" applyAlignment="1">
      <alignment horizontal="justify" vertical="center"/>
    </xf>
    <xf numFmtId="0" fontId="19" fillId="3" borderId="15" xfId="0" applyFont="1" applyFill="1" applyBorder="1" applyAlignment="1" applyProtection="1">
      <alignment vertical="center" wrapText="1"/>
      <protection locked="0"/>
    </xf>
    <xf numFmtId="0" fontId="19" fillId="3" borderId="15" xfId="0" applyFont="1" applyFill="1" applyBorder="1" applyAlignment="1" applyProtection="1">
      <alignment vertical="center"/>
      <protection locked="0"/>
    </xf>
    <xf numFmtId="168" fontId="19" fillId="9" borderId="15" xfId="0" applyNumberFormat="1" applyFont="1" applyFill="1" applyBorder="1" applyAlignment="1">
      <alignment horizontal="center" vertical="center" wrapText="1"/>
    </xf>
    <xf numFmtId="14" fontId="19" fillId="3" borderId="15" xfId="0" applyNumberFormat="1" applyFont="1" applyFill="1" applyBorder="1" applyAlignment="1" applyProtection="1">
      <alignment horizontal="justify" vertical="center"/>
      <protection locked="0"/>
    </xf>
    <xf numFmtId="0" fontId="19"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0" fillId="4" borderId="40"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0" xfId="0" applyFont="1" applyFill="1" applyBorder="1" applyAlignment="1">
      <alignment horizontal="center" vertical="center"/>
    </xf>
    <xf numFmtId="168" fontId="2" fillId="4" borderId="40" xfId="0" applyNumberFormat="1" applyFont="1" applyFill="1" applyBorder="1" applyAlignment="1">
      <alignment horizontal="center" vertical="center"/>
    </xf>
    <xf numFmtId="0" fontId="16" fillId="3" borderId="27" xfId="0" applyFont="1" applyFill="1" applyBorder="1" applyAlignment="1" applyProtection="1">
      <alignment horizontal="center" vertical="center" wrapText="1"/>
      <protection hidden="1"/>
    </xf>
    <xf numFmtId="0" fontId="0" fillId="3" borderId="34"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8" fontId="20" fillId="3" borderId="34" xfId="0" applyNumberFormat="1" applyFont="1" applyFill="1" applyBorder="1" applyAlignment="1" applyProtection="1">
      <alignment horizontal="center" vertical="center" wrapText="1"/>
      <protection hidden="1"/>
    </xf>
    <xf numFmtId="0" fontId="22" fillId="3" borderId="15" xfId="0" applyFont="1" applyFill="1" applyBorder="1" applyAlignment="1">
      <alignment horizontal="justify" vertical="center" wrapText="1"/>
    </xf>
    <xf numFmtId="0" fontId="0" fillId="3" borderId="15" xfId="0" applyFill="1" applyBorder="1" applyAlignment="1">
      <alignment horizontal="center" vertical="center" wrapText="1"/>
    </xf>
    <xf numFmtId="0" fontId="0" fillId="3" borderId="15" xfId="0" applyFill="1" applyBorder="1" applyAlignment="1" applyProtection="1">
      <alignment vertical="center" wrapText="1"/>
      <protection hidden="1"/>
    </xf>
    <xf numFmtId="0" fontId="23"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3" fillId="3" borderId="34" xfId="0" applyFont="1" applyFill="1" applyBorder="1" applyAlignment="1" applyProtection="1">
      <alignment horizontal="center" vertical="center" wrapText="1"/>
      <protection hidden="1"/>
    </xf>
    <xf numFmtId="0" fontId="0" fillId="3" borderId="15" xfId="0" applyFill="1" applyBorder="1" applyAlignment="1">
      <alignment vertical="center"/>
    </xf>
    <xf numFmtId="0" fontId="0" fillId="3" borderId="43" xfId="0" applyFill="1" applyBorder="1" applyAlignment="1" applyProtection="1">
      <alignment vertical="center"/>
      <protection hidden="1"/>
    </xf>
    <xf numFmtId="0" fontId="24" fillId="3" borderId="15" xfId="0" applyFont="1" applyFill="1" applyBorder="1" applyAlignment="1">
      <alignment horizontal="justify" vertical="center" wrapText="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wrapText="1"/>
    </xf>
    <xf numFmtId="1" fontId="17" fillId="3" borderId="15" xfId="0" applyNumberFormat="1" applyFont="1" applyFill="1" applyBorder="1" applyAlignment="1" applyProtection="1">
      <alignment horizontal="center" vertical="center" wrapText="1"/>
      <protection locked="0"/>
    </xf>
    <xf numFmtId="0" fontId="0" fillId="3" borderId="28" xfId="0" applyFill="1" applyBorder="1" applyAlignment="1" applyProtection="1">
      <alignment wrapText="1"/>
      <protection locked="0"/>
    </xf>
    <xf numFmtId="0" fontId="23" fillId="3" borderId="28" xfId="0" applyFont="1" applyFill="1" applyBorder="1" applyAlignment="1" applyProtection="1">
      <alignment wrapText="1"/>
      <protection locked="0"/>
    </xf>
    <xf numFmtId="0" fontId="24" fillId="3" borderId="34" xfId="0" applyFont="1" applyFill="1" applyBorder="1" applyAlignment="1">
      <alignment horizontal="justify" vertical="center" wrapText="1"/>
    </xf>
    <xf numFmtId="0" fontId="22" fillId="3" borderId="33" xfId="0" applyFont="1" applyFill="1" applyBorder="1" applyAlignment="1">
      <alignment horizontal="justify" vertical="center" wrapText="1"/>
    </xf>
    <xf numFmtId="0" fontId="0" fillId="3" borderId="45" xfId="0" applyFill="1" applyBorder="1" applyAlignment="1" applyProtection="1">
      <alignment wrapText="1"/>
      <protection locked="0"/>
    </xf>
    <xf numFmtId="0" fontId="0" fillId="3" borderId="30" xfId="0" applyFill="1" applyBorder="1" applyAlignment="1" applyProtection="1">
      <alignment wrapText="1"/>
      <protection locked="0"/>
    </xf>
    <xf numFmtId="0" fontId="0" fillId="3" borderId="0" xfId="0" applyFill="1" applyAlignment="1">
      <alignment horizontal="left" vertical="center"/>
    </xf>
    <xf numFmtId="0" fontId="7" fillId="3" borderId="7" xfId="0" applyFont="1" applyFill="1" applyBorder="1" applyAlignment="1">
      <alignment horizontal="center"/>
    </xf>
    <xf numFmtId="0" fontId="16"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0" fillId="3" borderId="7" xfId="0" applyFont="1" applyFill="1" applyBorder="1" applyAlignment="1">
      <alignment horizontal="center"/>
    </xf>
    <xf numFmtId="0" fontId="20" fillId="3" borderId="0" xfId="0" applyFont="1" applyFill="1" applyAlignment="1">
      <alignment horizontal="center"/>
    </xf>
    <xf numFmtId="0" fontId="7" fillId="3" borderId="0" xfId="0" applyFont="1" applyFill="1" applyAlignment="1">
      <alignment horizontal="left"/>
    </xf>
    <xf numFmtId="0" fontId="20" fillId="5" borderId="0" xfId="0" applyFont="1" applyFill="1" applyAlignment="1">
      <alignment horizontal="center"/>
    </xf>
    <xf numFmtId="0" fontId="20" fillId="6" borderId="0" xfId="0" applyFont="1" applyFill="1" applyAlignment="1">
      <alignment horizontal="center"/>
    </xf>
    <xf numFmtId="0" fontId="20" fillId="7" borderId="0" xfId="0" applyFont="1" applyFill="1" applyAlignment="1">
      <alignment horizontal="center"/>
    </xf>
    <xf numFmtId="0" fontId="7" fillId="3" borderId="8" xfId="0" applyFont="1" applyFill="1" applyBorder="1" applyAlignment="1">
      <alignment horizontal="center"/>
    </xf>
    <xf numFmtId="0" fontId="20" fillId="3" borderId="8" xfId="0" applyFont="1" applyFill="1" applyBorder="1" applyAlignment="1">
      <alignment horizontal="center"/>
    </xf>
    <xf numFmtId="0" fontId="19" fillId="3" borderId="15" xfId="0" quotePrefix="1" applyFont="1" applyFill="1" applyBorder="1" applyAlignment="1" applyProtection="1">
      <alignment vertical="center" wrapText="1"/>
      <protection locked="0"/>
    </xf>
    <xf numFmtId="0" fontId="7"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9" fillId="4" borderId="0" xfId="0" applyFont="1" applyFill="1" applyAlignment="1" applyProtection="1">
      <alignment horizontal="center" vertical="center"/>
      <protection hidden="1"/>
    </xf>
    <xf numFmtId="0" fontId="18" fillId="3" borderId="31" xfId="0" applyFont="1" applyFill="1" applyBorder="1" applyAlignment="1" applyProtection="1">
      <alignment horizontal="center" vertical="center"/>
      <protection hidden="1"/>
    </xf>
    <xf numFmtId="0" fontId="18" fillId="3" borderId="25" xfId="0" applyFont="1" applyFill="1" applyBorder="1" applyAlignment="1" applyProtection="1">
      <alignment horizontal="center" vertical="center"/>
      <protection hidden="1"/>
    </xf>
    <xf numFmtId="0" fontId="26" fillId="3" borderId="15" xfId="0" applyFont="1" applyFill="1" applyBorder="1" applyAlignment="1">
      <alignment horizontal="center" vertical="center"/>
    </xf>
    <xf numFmtId="0" fontId="26" fillId="3" borderId="28" xfId="0" applyFont="1" applyFill="1" applyBorder="1" applyAlignment="1">
      <alignment horizontal="center" vertical="center"/>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0" fillId="3" borderId="48" xfId="0" applyFill="1" applyBorder="1" applyAlignment="1">
      <alignment horizontal="center"/>
    </xf>
    <xf numFmtId="0" fontId="20" fillId="10" borderId="49" xfId="0" applyFont="1" applyFill="1" applyBorder="1" applyAlignment="1">
      <alignment horizontal="center" vertical="center"/>
    </xf>
    <xf numFmtId="0" fontId="20" fillId="10" borderId="48" xfId="0" applyFont="1" applyFill="1" applyBorder="1" applyAlignment="1">
      <alignment horizontal="center" vertical="center"/>
    </xf>
    <xf numFmtId="0" fontId="20" fillId="10" borderId="63" xfId="0" applyFont="1" applyFill="1" applyBorder="1" applyAlignment="1">
      <alignment horizontal="center" vertical="center"/>
    </xf>
    <xf numFmtId="0" fontId="11" fillId="3" borderId="49"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63" xfId="0" applyFont="1" applyFill="1" applyBorder="1" applyAlignment="1">
      <alignment horizontal="left" vertical="center" wrapText="1"/>
    </xf>
    <xf numFmtId="0" fontId="20" fillId="10" borderId="50" xfId="0" applyFont="1" applyFill="1" applyBorder="1" applyAlignment="1">
      <alignment horizontal="center"/>
    </xf>
    <xf numFmtId="0" fontId="20" fillId="10" borderId="51" xfId="0" applyFont="1" applyFill="1" applyBorder="1" applyAlignment="1">
      <alignment horizontal="center"/>
    </xf>
    <xf numFmtId="0" fontId="20" fillId="10" borderId="64" xfId="0" applyFont="1" applyFill="1" applyBorder="1" applyAlignment="1">
      <alignment horizontal="center"/>
    </xf>
    <xf numFmtId="0" fontId="11" fillId="3" borderId="38" xfId="0" applyFont="1" applyFill="1" applyBorder="1" applyAlignment="1">
      <alignment horizontal="left"/>
    </xf>
    <xf numFmtId="0" fontId="11" fillId="3" borderId="40"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65" xfId="0" applyFont="1" applyFill="1" applyBorder="1" applyAlignment="1">
      <alignment horizontal="left"/>
    </xf>
    <xf numFmtId="0" fontId="11" fillId="3" borderId="43" xfId="0" applyFont="1" applyFill="1" applyBorder="1" applyAlignment="1">
      <alignment horizontal="left"/>
    </xf>
    <xf numFmtId="0" fontId="11" fillId="3" borderId="15" xfId="0" applyFont="1" applyFill="1" applyBorder="1" applyAlignment="1">
      <alignment horizontal="left"/>
    </xf>
    <xf numFmtId="0" fontId="11" fillId="3" borderId="35" xfId="0" applyFont="1" applyFill="1" applyBorder="1" applyAlignment="1">
      <alignment horizontal="left"/>
    </xf>
    <xf numFmtId="0" fontId="11" fillId="3" borderId="36" xfId="0" applyFont="1" applyFill="1" applyBorder="1" applyAlignment="1">
      <alignment horizontal="left"/>
    </xf>
    <xf numFmtId="0" fontId="11" fillId="3" borderId="66" xfId="0" applyFont="1" applyFill="1" applyBorder="1" applyAlignment="1">
      <alignment horizontal="left"/>
    </xf>
    <xf numFmtId="0" fontId="11" fillId="3" borderId="43"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35" xfId="0" applyFont="1" applyFill="1" applyBorder="1" applyAlignment="1">
      <alignment horizontal="left" wrapText="1"/>
    </xf>
    <xf numFmtId="0" fontId="11" fillId="3" borderId="36" xfId="0" applyFont="1" applyFill="1" applyBorder="1" applyAlignment="1">
      <alignment horizontal="left" wrapText="1"/>
    </xf>
    <xf numFmtId="0" fontId="11" fillId="3" borderId="66" xfId="0" applyFont="1" applyFill="1" applyBorder="1" applyAlignment="1">
      <alignment horizontal="left" wrapText="1"/>
    </xf>
    <xf numFmtId="0" fontId="11" fillId="3" borderId="43" xfId="0" applyFont="1" applyFill="1" applyBorder="1" applyAlignment="1">
      <alignment horizontal="left" wrapText="1"/>
    </xf>
    <xf numFmtId="0" fontId="11" fillId="3" borderId="15" xfId="0" applyFont="1" applyFill="1" applyBorder="1" applyAlignment="1">
      <alignment horizontal="left" wrapText="1"/>
    </xf>
    <xf numFmtId="0" fontId="11" fillId="3" borderId="35" xfId="0" applyFont="1" applyFill="1" applyBorder="1" applyAlignment="1">
      <alignment horizontal="left" vertical="center" wrapText="1"/>
    </xf>
    <xf numFmtId="0" fontId="11" fillId="3" borderId="36" xfId="0" applyFont="1" applyFill="1" applyBorder="1" applyAlignment="1">
      <alignment horizontal="left" vertical="center" wrapText="1"/>
    </xf>
    <xf numFmtId="0" fontId="11" fillId="3" borderId="66" xfId="0" applyFont="1" applyFill="1" applyBorder="1" applyAlignment="1">
      <alignment horizontal="left" vertical="center" wrapText="1"/>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54" xfId="0" applyFont="1" applyFill="1" applyBorder="1" applyAlignment="1">
      <alignment horizontal="left"/>
    </xf>
    <xf numFmtId="0" fontId="11" fillId="3" borderId="55" xfId="0" applyFont="1" applyFill="1" applyBorder="1" applyAlignment="1">
      <alignment horizontal="left"/>
    </xf>
    <xf numFmtId="0" fontId="11" fillId="3" borderId="67" xfId="0" applyFont="1" applyFill="1" applyBorder="1" applyAlignment="1">
      <alignment horizontal="left"/>
    </xf>
    <xf numFmtId="0" fontId="20" fillId="10" borderId="49" xfId="0" applyFont="1" applyFill="1" applyBorder="1" applyAlignment="1">
      <alignment horizontal="center"/>
    </xf>
    <xf numFmtId="0" fontId="20" fillId="10" borderId="48" xfId="0" applyFont="1" applyFill="1" applyBorder="1" applyAlignment="1">
      <alignment horizontal="center"/>
    </xf>
    <xf numFmtId="0" fontId="20" fillId="10" borderId="63" xfId="0" applyFont="1" applyFill="1" applyBorder="1" applyAlignment="1">
      <alignment horizontal="center"/>
    </xf>
    <xf numFmtId="0" fontId="11" fillId="3" borderId="3" xfId="0" applyFont="1" applyFill="1" applyBorder="1" applyAlignment="1">
      <alignment horizontal="left" vertical="center" wrapText="1"/>
    </xf>
    <xf numFmtId="0" fontId="10" fillId="3" borderId="6" xfId="0" applyFont="1" applyFill="1" applyBorder="1" applyAlignment="1">
      <alignment horizontal="left" vertical="center"/>
    </xf>
    <xf numFmtId="0" fontId="10" fillId="3" borderId="4"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27" fillId="8" borderId="49" xfId="0" applyFont="1" applyFill="1" applyBorder="1" applyAlignment="1">
      <alignment horizontal="center" vertical="center"/>
    </xf>
    <xf numFmtId="0" fontId="27" fillId="8" borderId="48" xfId="0" applyFont="1" applyFill="1" applyBorder="1" applyAlignment="1">
      <alignment horizontal="center" vertical="center"/>
    </xf>
    <xf numFmtId="0" fontId="27" fillId="8" borderId="63" xfId="0" applyFont="1" applyFill="1" applyBorder="1" applyAlignment="1">
      <alignment horizontal="center" vertical="center"/>
    </xf>
    <xf numFmtId="0" fontId="11" fillId="3" borderId="38"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0" fontId="11" fillId="3" borderId="65" xfId="0" applyFont="1" applyFill="1" applyBorder="1" applyAlignment="1">
      <alignment horizontal="left" vertical="center"/>
    </xf>
    <xf numFmtId="0" fontId="11" fillId="3" borderId="43"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1" fillId="3" borderId="66" xfId="0" applyFont="1" applyFill="1" applyBorder="1" applyAlignment="1">
      <alignment horizontal="left" vertical="center"/>
    </xf>
    <xf numFmtId="0" fontId="11" fillId="3" borderId="56"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11" fillId="3" borderId="57" xfId="0" applyFont="1" applyFill="1" applyBorder="1" applyAlignment="1">
      <alignment horizontal="left" vertical="center" wrapText="1"/>
    </xf>
    <xf numFmtId="0" fontId="11" fillId="3" borderId="27" xfId="0" applyFont="1" applyFill="1" applyBorder="1" applyAlignment="1">
      <alignment horizontal="left" vertical="center" wrapText="1"/>
    </xf>
    <xf numFmtId="0" fontId="11" fillId="3" borderId="58" xfId="0" applyFont="1" applyFill="1" applyBorder="1" applyAlignment="1">
      <alignment horizontal="left" vertical="center" wrapText="1"/>
    </xf>
    <xf numFmtId="0" fontId="11" fillId="3" borderId="68" xfId="0" applyFont="1" applyFill="1" applyBorder="1" applyAlignment="1">
      <alignment horizontal="left" vertical="center" wrapText="1"/>
    </xf>
    <xf numFmtId="0" fontId="11" fillId="3" borderId="49" xfId="0" applyFont="1" applyFill="1" applyBorder="1" applyAlignment="1">
      <alignment horizontal="left" vertical="top" wrapText="1"/>
    </xf>
    <xf numFmtId="0" fontId="11" fillId="3" borderId="48" xfId="0" applyFont="1" applyFill="1" applyBorder="1" applyAlignment="1">
      <alignment horizontal="left" vertical="top"/>
    </xf>
    <xf numFmtId="0" fontId="11" fillId="3" borderId="63" xfId="0" applyFont="1" applyFill="1" applyBorder="1" applyAlignment="1">
      <alignment horizontal="left" vertical="top"/>
    </xf>
    <xf numFmtId="0" fontId="20" fillId="10" borderId="59" xfId="0" applyFont="1" applyFill="1" applyBorder="1" applyAlignment="1">
      <alignment horizontal="center"/>
    </xf>
    <xf numFmtId="0" fontId="20" fillId="10" borderId="60" xfId="0" applyFont="1" applyFill="1" applyBorder="1" applyAlignment="1">
      <alignment horizontal="center"/>
    </xf>
    <xf numFmtId="0" fontId="20" fillId="10" borderId="69" xfId="0" applyFont="1" applyFill="1" applyBorder="1" applyAlignment="1">
      <alignment horizontal="center"/>
    </xf>
    <xf numFmtId="0" fontId="17" fillId="3" borderId="3" xfId="0" applyFont="1" applyFill="1" applyBorder="1" applyAlignment="1">
      <alignment horizontal="left" wrapText="1"/>
    </xf>
    <xf numFmtId="0" fontId="7" fillId="3" borderId="6" xfId="0" applyFont="1" applyFill="1" applyBorder="1" applyAlignment="1">
      <alignment horizontal="left" wrapText="1"/>
    </xf>
    <xf numFmtId="0" fontId="7" fillId="3" borderId="4" xfId="0" applyFont="1" applyFill="1" applyBorder="1" applyAlignment="1">
      <alignment horizontal="left" wrapText="1"/>
    </xf>
    <xf numFmtId="0" fontId="20" fillId="10" borderId="12" xfId="0" applyFont="1" applyFill="1" applyBorder="1" applyAlignment="1">
      <alignment horizontal="center"/>
    </xf>
    <xf numFmtId="0" fontId="20" fillId="10" borderId="13" xfId="0" applyFont="1" applyFill="1" applyBorder="1" applyAlignment="1">
      <alignment horizontal="center"/>
    </xf>
    <xf numFmtId="0" fontId="20" fillId="10" borderId="14" xfId="0" applyFont="1" applyFill="1" applyBorder="1" applyAlignment="1">
      <alignment horizontal="center"/>
    </xf>
    <xf numFmtId="0" fontId="11" fillId="3" borderId="15" xfId="0" applyFont="1" applyFill="1" applyBorder="1" applyAlignment="1">
      <alignment horizontal="left" vertical="top" wrapText="1"/>
    </xf>
    <xf numFmtId="0" fontId="28" fillId="3" borderId="15" xfId="0" applyFont="1" applyFill="1" applyBorder="1" applyAlignment="1">
      <alignment horizontal="left" vertical="top"/>
    </xf>
    <xf numFmtId="0" fontId="7" fillId="8" borderId="15" xfId="0" applyFont="1" applyFill="1" applyBorder="1" applyAlignment="1">
      <alignment horizontal="center"/>
    </xf>
    <xf numFmtId="0" fontId="11" fillId="3" borderId="52" xfId="0" applyFont="1" applyFill="1" applyBorder="1" applyAlignment="1">
      <alignment horizontal="left" vertical="center" wrapText="1"/>
    </xf>
    <xf numFmtId="0" fontId="11" fillId="3" borderId="53"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34" xfId="0" applyFont="1" applyFill="1" applyBorder="1" applyAlignment="1">
      <alignment horizontal="left" vertical="center"/>
    </xf>
    <xf numFmtId="0" fontId="11" fillId="3" borderId="61" xfId="0" applyFont="1" applyFill="1" applyBorder="1" applyAlignment="1">
      <alignment horizontal="left" vertical="center"/>
    </xf>
    <xf numFmtId="0" fontId="11" fillId="3" borderId="0" xfId="0" applyFont="1" applyFill="1" applyAlignment="1">
      <alignment horizontal="left" vertical="center"/>
    </xf>
    <xf numFmtId="0" fontId="11" fillId="3" borderId="62" xfId="0" applyFont="1" applyFill="1" applyBorder="1" applyAlignment="1">
      <alignment horizontal="left" vertical="center"/>
    </xf>
    <xf numFmtId="0" fontId="11" fillId="3" borderId="39" xfId="0" applyFont="1" applyFill="1" applyBorder="1" applyAlignment="1">
      <alignment horizontal="left" vertical="center"/>
    </xf>
    <xf numFmtId="0" fontId="11" fillId="3" borderId="37" xfId="0" applyFont="1" applyFill="1" applyBorder="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18" fillId="3" borderId="31" xfId="0" applyFont="1" applyFill="1" applyBorder="1" applyAlignment="1" applyProtection="1">
      <alignment horizontal="center"/>
      <protection hidden="1"/>
    </xf>
    <xf numFmtId="0" fontId="18" fillId="3" borderId="25" xfId="0" applyFont="1" applyFill="1" applyBorder="1" applyAlignment="1" applyProtection="1">
      <alignment horizontal="center"/>
      <protection hidden="1"/>
    </xf>
    <xf numFmtId="0" fontId="14" fillId="3" borderId="34" xfId="0" applyFont="1" applyFill="1" applyBorder="1" applyAlignment="1">
      <alignment horizontal="center"/>
    </xf>
    <xf numFmtId="0" fontId="14" fillId="3" borderId="45" xfId="0" applyFont="1" applyFill="1" applyBorder="1" applyAlignment="1">
      <alignment horizontal="center"/>
    </xf>
    <xf numFmtId="0" fontId="19" fillId="9" borderId="15" xfId="0" applyFont="1" applyFill="1" applyBorder="1" applyAlignment="1">
      <alignment horizontal="center" vertical="center"/>
    </xf>
    <xf numFmtId="1" fontId="19" fillId="9" borderId="15" xfId="0" applyNumberFormat="1" applyFont="1" applyFill="1" applyBorder="1" applyAlignment="1">
      <alignment horizontal="center" vertical="center"/>
    </xf>
    <xf numFmtId="0" fontId="19" fillId="3" borderId="35" xfId="0" applyFont="1" applyFill="1" applyBorder="1" applyAlignment="1" applyProtection="1">
      <alignment horizontal="center" vertical="center"/>
      <protection locked="0"/>
    </xf>
    <xf numFmtId="0" fontId="19" fillId="3" borderId="36" xfId="0" applyFont="1" applyFill="1" applyBorder="1" applyAlignment="1" applyProtection="1">
      <alignment horizontal="center" vertical="center"/>
      <protection locked="0"/>
    </xf>
    <xf numFmtId="0" fontId="19" fillId="3" borderId="37" xfId="0" applyFont="1" applyFill="1" applyBorder="1" applyAlignment="1" applyProtection="1">
      <alignment horizontal="center" vertical="center"/>
      <protection locked="0"/>
    </xf>
    <xf numFmtId="0" fontId="16" fillId="3" borderId="4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23" fillId="3" borderId="42"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44" xfId="0" applyFont="1" applyFill="1" applyBorder="1" applyAlignment="1">
      <alignment horizontal="center" vertical="center"/>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168" fontId="21" fillId="3" borderId="34" xfId="0" applyNumberFormat="1" applyFont="1" applyFill="1" applyBorder="1" applyAlignment="1" applyProtection="1">
      <alignment horizontal="center" vertical="center"/>
      <protection hidden="1"/>
    </xf>
    <xf numFmtId="168" fontId="21" fillId="3" borderId="13" xfId="0" applyNumberFormat="1" applyFont="1" applyFill="1" applyBorder="1" applyAlignment="1" applyProtection="1">
      <alignment horizontal="center" vertical="center"/>
      <protection hidden="1"/>
    </xf>
    <xf numFmtId="168" fontId="21" fillId="3" borderId="40" xfId="0" applyNumberFormat="1" applyFont="1" applyFill="1" applyBorder="1" applyAlignment="1" applyProtection="1">
      <alignment horizontal="center" vertical="center"/>
      <protection hidden="1"/>
    </xf>
    <xf numFmtId="168" fontId="21" fillId="3" borderId="15" xfId="0" applyNumberFormat="1" applyFont="1" applyFill="1" applyBorder="1" applyAlignment="1" applyProtection="1">
      <alignment horizontal="center" vertical="center"/>
      <protection hidden="1"/>
    </xf>
    <xf numFmtId="168" fontId="21" fillId="3" borderId="47" xfId="0" applyNumberFormat="1" applyFon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13" xfId="0" applyFill="1" applyBorder="1" applyAlignment="1">
      <alignment horizontal="center" vertical="center" wrapText="1"/>
    </xf>
    <xf numFmtId="0" fontId="23" fillId="3" borderId="3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40" xfId="0" applyFont="1" applyFill="1" applyBorder="1" applyAlignment="1">
      <alignment horizontal="center" vertical="center" wrapText="1"/>
    </xf>
    <xf numFmtId="0" fontId="0" fillId="3" borderId="47" xfId="0" applyFill="1" applyBorder="1" applyAlignment="1">
      <alignment horizontal="center" vertical="center" wrapText="1"/>
    </xf>
    <xf numFmtId="168" fontId="20" fillId="3" borderId="34" xfId="0" applyNumberFormat="1" applyFont="1" applyFill="1" applyBorder="1" applyAlignment="1" applyProtection="1">
      <alignment horizontal="center" vertical="center" wrapText="1"/>
      <protection hidden="1"/>
    </xf>
    <xf numFmtId="168" fontId="20" fillId="3" borderId="40" xfId="0" applyNumberFormat="1" applyFont="1" applyFill="1" applyBorder="1" applyAlignment="1" applyProtection="1">
      <alignment horizontal="center" vertical="center" wrapText="1"/>
      <protection hidden="1"/>
    </xf>
    <xf numFmtId="168" fontId="20" fillId="3" borderId="13" xfId="0" applyNumberFormat="1" applyFont="1" applyFill="1" applyBorder="1" applyAlignment="1" applyProtection="1">
      <alignment horizontal="center" vertical="center" wrapText="1"/>
      <protection hidden="1"/>
    </xf>
    <xf numFmtId="168" fontId="20" fillId="3" borderId="15" xfId="0" applyNumberFormat="1" applyFont="1" applyFill="1" applyBorder="1" applyAlignment="1" applyProtection="1">
      <alignment horizontal="center" vertical="center" wrapText="1"/>
      <protection hidden="1"/>
    </xf>
    <xf numFmtId="168" fontId="20" fillId="3" borderId="33" xfId="0" applyNumberFormat="1" applyFont="1" applyFill="1" applyBorder="1" applyAlignment="1" applyProtection="1">
      <alignment horizontal="center" vertical="center" wrapText="1"/>
      <protection hidden="1"/>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2" fontId="25" fillId="3" borderId="15" xfId="0" applyNumberFormat="1" applyFont="1" applyFill="1" applyBorder="1" applyAlignment="1">
      <alignment horizontal="center" vertical="center" wrapText="1"/>
    </xf>
    <xf numFmtId="0" fontId="13" fillId="3" borderId="31" xfId="0" applyFont="1" applyFill="1" applyBorder="1" applyAlignment="1" applyProtection="1">
      <alignment horizontal="center"/>
      <protection hidden="1"/>
    </xf>
    <xf numFmtId="0" fontId="13" fillId="3" borderId="25" xfId="0" applyFont="1" applyFill="1" applyBorder="1" applyAlignment="1" applyProtection="1">
      <alignment horizontal="center"/>
      <protection hidden="1"/>
    </xf>
    <xf numFmtId="0" fontId="14" fillId="3" borderId="33" xfId="0" applyFont="1" applyFill="1" applyBorder="1" applyAlignment="1" applyProtection="1">
      <alignment horizontal="center"/>
      <protection hidden="1"/>
    </xf>
    <xf numFmtId="0" fontId="14" fillId="3" borderId="30" xfId="0" applyFont="1" applyFill="1" applyBorder="1" applyAlignment="1" applyProtection="1">
      <alignment horizontal="center"/>
      <protection hidden="1"/>
    </xf>
    <xf numFmtId="0" fontId="15" fillId="4" borderId="0" xfId="0" applyFont="1" applyFill="1" applyAlignment="1" applyProtection="1">
      <alignment horizontal="center"/>
      <protection hidden="1"/>
    </xf>
    <xf numFmtId="0" fontId="16"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8" fillId="4" borderId="0" xfId="0" applyFont="1" applyFill="1" applyAlignment="1">
      <alignment horizontal="center" vertical="center"/>
    </xf>
    <xf numFmtId="0" fontId="0" fillId="3" borderId="26" xfId="0" quotePrefix="1"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3"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cellXfs>
  <cellStyles count="2">
    <cellStyle name="Hipervínculo" xfId="1" builtinId="8"/>
    <cellStyle name="Normal" xfId="0" builtinId="0"/>
  </cellStyles>
  <dxfs count="34">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b/>
        <i val="0"/>
        <color theme="0"/>
      </font>
      <fill>
        <patternFill patternType="solid">
          <bgColor rgb="FFC00000"/>
        </patternFill>
      </fill>
    </dxf>
    <dxf>
      <font>
        <b/>
        <i val="0"/>
        <color theme="0"/>
      </font>
      <fill>
        <patternFill patternType="solid">
          <bgColor rgb="FFFF0000"/>
        </patternFill>
      </fill>
    </dxf>
    <dxf>
      <font>
        <b/>
        <i val="0"/>
        <color theme="1"/>
      </font>
      <fill>
        <patternFill patternType="solid">
          <bgColor rgb="FFFFC000"/>
        </patternFill>
      </fill>
    </dxf>
    <dxf>
      <font>
        <b/>
        <i val="0"/>
        <color theme="1"/>
      </font>
      <fill>
        <patternFill patternType="solid">
          <bgColor rgb="FFFFFF00"/>
        </patternFill>
      </fill>
    </dxf>
    <dxf>
      <font>
        <b/>
        <i val="0"/>
        <color theme="0"/>
      </font>
      <fill>
        <patternFill patternType="solid">
          <bgColor rgb="FF00B050"/>
        </patternFill>
      </fill>
    </dxf>
    <dxf>
      <font>
        <b/>
        <i val="0"/>
        <color theme="0"/>
      </font>
      <fill>
        <patternFill patternType="solid">
          <bgColor rgb="FFC00000"/>
        </patternFill>
      </fill>
    </dxf>
    <dxf>
      <font>
        <b/>
        <i val="0"/>
        <color theme="0"/>
      </font>
      <fill>
        <patternFill patternType="solid">
          <bgColor rgb="FFC00000"/>
        </patternFill>
      </fill>
    </dxf>
    <dxf>
      <font>
        <b/>
        <i val="0"/>
        <color theme="0"/>
      </font>
      <fill>
        <patternFill patternType="solid">
          <bgColor rgb="FFFF0000"/>
        </patternFill>
      </fill>
    </dxf>
    <dxf>
      <font>
        <b/>
        <i val="0"/>
        <color theme="1"/>
      </font>
      <fill>
        <patternFill patternType="solid">
          <bgColor rgb="FFFFC000"/>
        </patternFill>
      </fill>
    </dxf>
    <dxf>
      <font>
        <b/>
        <i val="0"/>
        <color theme="1"/>
      </font>
      <fill>
        <patternFill patternType="solid">
          <bgColor rgb="FFFFFF00"/>
        </patternFill>
      </fill>
    </dxf>
    <dxf>
      <font>
        <b/>
        <i val="0"/>
        <color theme="0"/>
      </font>
      <fill>
        <patternFill patternType="solid">
          <bgColor rgb="FF00B050"/>
        </patternFill>
      </fill>
    </dxf>
    <dxf>
      <font>
        <b/>
        <i val="0"/>
        <color theme="0"/>
      </font>
      <fill>
        <patternFill patternType="solid">
          <bgColor rgb="FF00B050"/>
        </patternFill>
      </fill>
    </dxf>
    <dxf>
      <font>
        <b/>
        <i val="0"/>
        <color theme="1"/>
      </font>
      <fill>
        <patternFill patternType="solid">
          <bgColor rgb="FFFFFF00"/>
        </patternFill>
      </fill>
    </dxf>
    <dxf>
      <font>
        <b/>
        <i val="0"/>
        <color theme="1"/>
      </font>
      <fill>
        <patternFill patternType="solid">
          <bgColor rgb="FFFFC000"/>
        </patternFill>
      </fill>
    </dxf>
    <dxf>
      <font>
        <b/>
        <i val="0"/>
        <color theme="0"/>
      </font>
      <fill>
        <patternFill patternType="solid">
          <bgColor rgb="FFFF0000"/>
        </patternFill>
      </fill>
    </dxf>
    <dxf>
      <font>
        <b/>
        <i val="0"/>
        <color theme="0"/>
      </font>
      <fill>
        <patternFill patternType="solid">
          <bgColor rgb="FFC0000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b/>
        <i val="0"/>
        <color theme="0"/>
      </font>
      <fill>
        <patternFill patternType="solid">
          <bgColor rgb="FFC00000"/>
        </patternFill>
      </fill>
    </dxf>
    <dxf>
      <font>
        <b/>
        <i val="0"/>
        <color theme="0"/>
      </font>
      <fill>
        <patternFill patternType="solid">
          <bgColor rgb="FFFF0000"/>
        </patternFill>
      </fill>
    </dxf>
    <dxf>
      <font>
        <b/>
        <i val="0"/>
      </font>
      <fill>
        <patternFill patternType="solid">
          <bgColor rgb="FFFFC000"/>
        </patternFill>
      </fill>
    </dxf>
    <dxf>
      <font>
        <b/>
        <i val="0"/>
      </font>
      <fill>
        <patternFill patternType="solid">
          <bgColor rgb="FFFFFF00"/>
        </patternFill>
      </fill>
    </dxf>
    <dxf>
      <font>
        <b/>
        <i val="0"/>
        <color theme="0"/>
      </font>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cat>
            <c:strRef>
              <c:f>GRÁFICOS!$D$15</c:f>
              <c:strCache>
                <c:ptCount val="1"/>
                <c:pt idx="0">
                  <c:v>GESTION RENDICION DE CUENTAS</c:v>
                </c:pt>
              </c:strCache>
            </c:strRef>
          </c:cat>
          <c:val>
            <c:numRef>
              <c:f>GRÁFICOS!$E$15</c:f>
              <c:numCache>
                <c:formatCode>General</c:formatCode>
                <c:ptCount val="1"/>
                <c:pt idx="0">
                  <c:v>10</c:v>
                </c:pt>
              </c:numCache>
            </c:numRef>
          </c:val>
        </c:ser>
        <c:dLbls>
          <c:showLegendKey val="0"/>
          <c:showVal val="0"/>
          <c:showCatName val="0"/>
          <c:showSerName val="0"/>
          <c:showPercent val="0"/>
          <c:showBubbleSize val="0"/>
        </c:dLbls>
        <c:gapWidth val="219"/>
        <c:axId val="310177840"/>
        <c:axId val="31017980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lang="en-US"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297E-2"/>
                      <c:h val="7.6237535510919704E-2"/>
                    </c:manualLayout>
                  </c15:layout>
                </c:ext>
              </c:extLst>
            </c:dLbl>
            <c:spPr>
              <a:noFill/>
              <a:ln>
                <a:noFill/>
              </a:ln>
              <a:effectLst/>
            </c:spPr>
            <c:txPr>
              <a:bodyPr rot="0" spcFirstLastPara="1" vertOverflow="ellipsis" vert="horz" wrap="square" lIns="38100" tIns="19050" rIns="38100" bIns="19050" anchor="ctr" anchorCtr="1">
                <a:spAutoFit/>
              </a:bodyPr>
              <a:lstStyle/>
              <a:p>
                <a:pPr>
                  <a:defRPr lang="en-US"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7.5714285714285703</c:v>
                </c:pt>
              </c:numCache>
            </c:numRef>
          </c:yVal>
          <c:smooth val="0"/>
        </c:ser>
        <c:dLbls>
          <c:showLegendKey val="0"/>
          <c:showVal val="0"/>
          <c:showCatName val="0"/>
          <c:showSerName val="0"/>
          <c:showPercent val="0"/>
          <c:showBubbleSize val="0"/>
        </c:dLbls>
        <c:axId val="310177840"/>
        <c:axId val="310179800"/>
      </c:scatterChart>
      <c:catAx>
        <c:axId val="31017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endParaRPr lang="es-ES"/>
          </a:p>
        </c:txPr>
        <c:crossAx val="310179800"/>
        <c:crosses val="autoZero"/>
        <c:auto val="1"/>
        <c:lblAlgn val="ctr"/>
        <c:lblOffset val="100"/>
        <c:noMultiLvlLbl val="0"/>
      </c:catAx>
      <c:valAx>
        <c:axId val="31017980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ES"/>
          </a:p>
        </c:txPr>
        <c:crossAx val="310177840"/>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f1b1ced3-cdc1-43bc-872c-ee053f22c499}"/>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ser>
        <c:dLbls>
          <c:showLegendKey val="0"/>
          <c:showVal val="0"/>
          <c:showCatName val="0"/>
          <c:showSerName val="0"/>
          <c:showPercent val="0"/>
          <c:showBubbleSize val="0"/>
        </c:dLbls>
        <c:gapWidth val="219"/>
        <c:axId val="310182152"/>
        <c:axId val="284568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7.5454545454545503</c:v>
                </c:pt>
                <c:pt idx="1">
                  <c:v>7.68965517241379</c:v>
                </c:pt>
                <c:pt idx="2">
                  <c:v>7.4285714285714297</c:v>
                </c:pt>
                <c:pt idx="3">
                  <c:v>7.2</c:v>
                </c:pt>
              </c:numCache>
            </c:numRef>
          </c:yVal>
          <c:smooth val="0"/>
        </c:ser>
        <c:dLbls>
          <c:showLegendKey val="0"/>
          <c:showVal val="0"/>
          <c:showCatName val="0"/>
          <c:showSerName val="0"/>
          <c:showPercent val="0"/>
          <c:showBubbleSize val="0"/>
        </c:dLbls>
        <c:axId val="310182152"/>
        <c:axId val="284568008"/>
      </c:scatterChart>
      <c:catAx>
        <c:axId val="310182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ES"/>
          </a:p>
        </c:txPr>
        <c:crossAx val="284568008"/>
        <c:crosses val="autoZero"/>
        <c:auto val="1"/>
        <c:lblAlgn val="ctr"/>
        <c:lblOffset val="100"/>
        <c:noMultiLvlLbl val="0"/>
      </c:catAx>
      <c:valAx>
        <c:axId val="2845680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ES"/>
          </a:p>
        </c:txPr>
        <c:crossAx val="3101821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565f329d-8cd1-430a-adea-1905e1790a56}"/>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ser>
        <c:dLbls>
          <c:showLegendKey val="0"/>
          <c:showVal val="1"/>
          <c:showCatName val="0"/>
          <c:showSerName val="0"/>
          <c:showPercent val="0"/>
          <c:showBubbleSize val="0"/>
        </c:dLbls>
        <c:gapWidth val="75"/>
        <c:axId val="315998608"/>
        <c:axId val="3159990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lang="en-US"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7</c:v>
                </c:pt>
                <c:pt idx="3">
                  <c:v>7.2</c:v>
                </c:pt>
                <c:pt idx="4">
                  <c:v>7.5</c:v>
                </c:pt>
                <c:pt idx="5">
                  <c:v>8</c:v>
                </c:pt>
              </c:numCache>
            </c:numRef>
          </c:yVal>
          <c:smooth val="0"/>
        </c:ser>
        <c:dLbls>
          <c:showLegendKey val="0"/>
          <c:showVal val="1"/>
          <c:showCatName val="0"/>
          <c:showSerName val="0"/>
          <c:showPercent val="0"/>
          <c:showBubbleSize val="0"/>
        </c:dLbls>
        <c:axId val="315998608"/>
        <c:axId val="315999000"/>
      </c:scatterChart>
      <c:catAx>
        <c:axId val="31599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ES"/>
          </a:p>
        </c:txPr>
        <c:crossAx val="315999000"/>
        <c:crosses val="autoZero"/>
        <c:auto val="1"/>
        <c:lblAlgn val="ctr"/>
        <c:lblOffset val="100"/>
        <c:noMultiLvlLbl val="0"/>
      </c:catAx>
      <c:valAx>
        <c:axId val="31599900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ES"/>
          </a:p>
        </c:txPr>
        <c:crossAx val="31599860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uri="{0b15fc19-7d7d-44ad-8c2d-2c3a37ce22c3}">
        <chartProps xmlns="https://web.wps.cn/et/2018/main" chartId="{fa14b577-03ea-4e06-88d8-a7ce765dd4ba}"/>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ser>
        <c:dLbls>
          <c:showLegendKey val="0"/>
          <c:showVal val="0"/>
          <c:showCatName val="0"/>
          <c:showSerName val="0"/>
          <c:showPercent val="0"/>
          <c:showBubbleSize val="0"/>
        </c:dLbls>
        <c:gapWidth val="219"/>
        <c:axId val="315999392"/>
        <c:axId val="3159997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ser>
        <c:dLbls>
          <c:showLegendKey val="0"/>
          <c:showVal val="0"/>
          <c:showCatName val="0"/>
          <c:showSerName val="0"/>
          <c:showPercent val="0"/>
          <c:showBubbleSize val="0"/>
        </c:dLbls>
        <c:axId val="316000176"/>
        <c:axId val="316000568"/>
      </c:scatterChart>
      <c:catAx>
        <c:axId val="31599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ES"/>
          </a:p>
        </c:txPr>
        <c:crossAx val="315999784"/>
        <c:crosses val="autoZero"/>
        <c:auto val="1"/>
        <c:lblAlgn val="ctr"/>
        <c:lblOffset val="100"/>
        <c:noMultiLvlLbl val="0"/>
      </c:catAx>
      <c:valAx>
        <c:axId val="315999784"/>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ES"/>
          </a:p>
        </c:txPr>
        <c:crossAx val="315999392"/>
        <c:crosses val="autoZero"/>
        <c:crossBetween val="between"/>
        <c:majorUnit val="1"/>
      </c:valAx>
      <c:valAx>
        <c:axId val="316000176"/>
        <c:scaling>
          <c:orientation val="minMax"/>
        </c:scaling>
        <c:delete val="1"/>
        <c:axPos val="b"/>
        <c:numFmt formatCode="General" sourceLinked="1"/>
        <c:majorTickMark val="out"/>
        <c:minorTickMark val="none"/>
        <c:tickLblPos val="nextTo"/>
        <c:crossAx val="316000568"/>
        <c:crosses val="autoZero"/>
        <c:crossBetween val="midCat"/>
      </c:valAx>
      <c:valAx>
        <c:axId val="316000568"/>
        <c:scaling>
          <c:orientation val="minMax"/>
        </c:scaling>
        <c:delete val="1"/>
        <c:axPos val="r"/>
        <c:numFmt formatCode="0.0" sourceLinked="1"/>
        <c:majorTickMark val="out"/>
        <c:minorTickMark val="none"/>
        <c:tickLblPos val="nextTo"/>
        <c:crossAx val="316000176"/>
        <c:crosses val="max"/>
        <c:crossBetween val="midCat"/>
      </c:valAx>
      <c:spPr>
        <a:noFill/>
        <a:ln>
          <a:noFill/>
        </a:ln>
        <a:effectLst/>
      </c:spPr>
    </c:plotArea>
    <c:plotVisOnly val="1"/>
    <c:dispBlanksAs val="gap"/>
    <c:showDLblsOverMax val="0"/>
    <c:extLst>
      <c:ext uri="{0b15fc19-7d7d-44ad-8c2d-2c3a37ce22c3}">
        <chartProps xmlns="https://web.wps.cn/et/2018/main" chartId="{1954e177-7712-483b-a5bc-ea068c9479c8}"/>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ser>
        <c:dLbls>
          <c:showLegendKey val="0"/>
          <c:showVal val="0"/>
          <c:showCatName val="0"/>
          <c:showSerName val="0"/>
          <c:showPercent val="0"/>
          <c:showBubbleSize val="0"/>
        </c:dLbls>
        <c:gapWidth val="219"/>
        <c:axId val="316000960"/>
        <c:axId val="31600252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7.4285714285714297</c:v>
                </c:pt>
              </c:numCache>
            </c:numRef>
          </c:yVal>
          <c:smooth val="0"/>
        </c:ser>
        <c:dLbls>
          <c:showLegendKey val="0"/>
          <c:showVal val="0"/>
          <c:showCatName val="0"/>
          <c:showSerName val="0"/>
          <c:showPercent val="0"/>
          <c:showBubbleSize val="0"/>
        </c:dLbls>
        <c:axId val="316000960"/>
        <c:axId val="316002528"/>
      </c:scatterChart>
      <c:catAx>
        <c:axId val="31600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ES"/>
          </a:p>
        </c:txPr>
        <c:crossAx val="316002528"/>
        <c:crosses val="autoZero"/>
        <c:auto val="1"/>
        <c:lblAlgn val="ctr"/>
        <c:lblOffset val="100"/>
        <c:noMultiLvlLbl val="0"/>
      </c:catAx>
      <c:valAx>
        <c:axId val="3160025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ES"/>
          </a:p>
        </c:txPr>
        <c:crossAx val="316000960"/>
        <c:crosses val="autoZero"/>
        <c:crossBetween val="between"/>
      </c:valAx>
      <c:spPr>
        <a:noFill/>
        <a:ln>
          <a:noFill/>
        </a:ln>
        <a:effectLst/>
      </c:spPr>
    </c:plotArea>
    <c:plotVisOnly val="1"/>
    <c:dispBlanksAs val="gap"/>
    <c:showDLblsOverMax val="0"/>
    <c:extLst>
      <c:ext uri="{0b15fc19-7d7d-44ad-8c2d-2c3a37ce22c3}">
        <chartProps xmlns="https://web.wps.cn/et/2018/main" chartId="{44bd3a23-d98a-44e3-a921-c4089244e52f}"/>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ser>
        <c:dLbls>
          <c:showLegendKey val="0"/>
          <c:showVal val="0"/>
          <c:showCatName val="0"/>
          <c:showSerName val="0"/>
          <c:showPercent val="0"/>
          <c:showBubbleSize val="0"/>
        </c:dLbls>
        <c:gapWidth val="219"/>
        <c:axId val="316001352"/>
        <c:axId val="3160044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7.2</c:v>
                </c:pt>
              </c:numCache>
            </c:numRef>
          </c:yVal>
          <c:smooth val="0"/>
        </c:ser>
        <c:dLbls>
          <c:showLegendKey val="0"/>
          <c:showVal val="0"/>
          <c:showCatName val="0"/>
          <c:showSerName val="0"/>
          <c:showPercent val="0"/>
          <c:showBubbleSize val="0"/>
        </c:dLbls>
        <c:axId val="316001352"/>
        <c:axId val="316004488"/>
      </c:scatterChart>
      <c:catAx>
        <c:axId val="31600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ES"/>
          </a:p>
        </c:txPr>
        <c:crossAx val="316004488"/>
        <c:crosses val="autoZero"/>
        <c:auto val="1"/>
        <c:lblAlgn val="ctr"/>
        <c:lblOffset val="100"/>
        <c:noMultiLvlLbl val="0"/>
      </c:catAx>
      <c:valAx>
        <c:axId val="31600448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ES"/>
          </a:p>
        </c:txPr>
        <c:crossAx val="316001352"/>
        <c:crosses val="autoZero"/>
        <c:crossBetween val="between"/>
      </c:valAx>
      <c:spPr>
        <a:noFill/>
        <a:ln>
          <a:noFill/>
        </a:ln>
        <a:effectLst/>
      </c:spPr>
    </c:plotArea>
    <c:plotVisOnly val="1"/>
    <c:dispBlanksAs val="gap"/>
    <c:showDLblsOverMax val="0"/>
    <c:extLst>
      <c:ext uri="{0b15fc19-7d7d-44ad-8c2d-2c3a37ce22c3}">
        <chartProps xmlns="https://web.wps.cn/et/2018/main" chartId="{3f4be729-f615-4100-ae8b-b9110fd288fd}"/>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5654" y="190500"/>
          <a:ext cx="770406" cy="810982"/>
          <a:chOff x="2684805" y="40102191"/>
          <a:chExt cx="833178" cy="960296"/>
        </a:xfrm>
      </xdr:grpSpPr>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13555" y="296459"/>
          <a:ext cx="611615" cy="664591"/>
          <a:chOff x="3644017" y="40164266"/>
          <a:chExt cx="1013014" cy="1121124"/>
        </a:xfrm>
      </xdr:grpSpPr>
      <xdr:pic>
        <xdr:nvPicPr>
          <xdr:cNvPr id="6" name="Imagen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594102" y="201706"/>
          <a:ext cx="1182781" cy="810186"/>
          <a:chOff x="4896094" y="40259454"/>
          <a:chExt cx="919026" cy="566376"/>
        </a:xfrm>
      </xdr:grpSpPr>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37814" y="145676"/>
          <a:ext cx="960295" cy="866358"/>
          <a:chOff x="11811000" y="215347"/>
          <a:chExt cx="993913" cy="714518"/>
        </a:xfrm>
      </xdr:grpSpPr>
      <xdr:pic>
        <xdr:nvPicPr>
          <xdr:cNvPr id="15" name="Imagen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14900" y="224119"/>
          <a:ext cx="1125072" cy="825338"/>
          <a:chOff x="11036077" y="3892564"/>
          <a:chExt cx="965770" cy="859139"/>
        </a:xfrm>
      </xdr:grpSpPr>
      <xdr:pic>
        <xdr:nvPicPr>
          <xdr:cNvPr id="18" name="Imagen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2584" y="971550"/>
          <a:ext cx="0" cy="228600"/>
          <a:chOff x="11069986" y="3892567"/>
          <a:chExt cx="816569" cy="831719"/>
        </a:xfrm>
      </xdr:grpSpPr>
      <xdr:pic>
        <xdr:nvPicPr>
          <xdr:cNvPr id="25" name="Imagen 2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xdr:cNvPicPr/>
      </xdr:nvPicPr>
      <xdr:blipFill>
        <a:blip xmlns:r="http://schemas.openxmlformats.org/officeDocument/2006/relationships" r:embed="rId1"/>
        <a:srcRect l="8134" t="9091" r="4785" b="11688"/>
        <a:stretch>
          <a:fillRect/>
        </a:stretch>
      </xdr:blipFill>
      <xdr:spPr>
        <a:xfrm>
          <a:off x="227965" y="504825"/>
          <a:ext cx="1788795" cy="704215"/>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490133" y="329142"/>
          <a:ext cx="906994" cy="152400"/>
          <a:chOff x="2684805" y="40102191"/>
          <a:chExt cx="833178" cy="960296"/>
        </a:xfrm>
      </xdr:grpSpPr>
      <xdr:pic>
        <xdr:nvPicPr>
          <xdr:cNvPr id="3" name="Imagen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7482417" y="405341"/>
          <a:ext cx="933450" cy="76200"/>
          <a:chOff x="3644017" y="40164266"/>
          <a:chExt cx="1013014" cy="1121124"/>
        </a:xfrm>
      </xdr:grpSpPr>
      <xdr:pic>
        <xdr:nvPicPr>
          <xdr:cNvPr id="9" name="Imagen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2831233" y="348191"/>
          <a:ext cx="1162051" cy="186266"/>
          <a:chOff x="4896094" y="40259454"/>
          <a:chExt cx="919026" cy="772331"/>
        </a:xfrm>
      </xdr:grpSpPr>
      <xdr:pic>
        <xdr:nvPicPr>
          <xdr:cNvPr id="17" name="Imagen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9753775" y="262467"/>
          <a:ext cx="1005241" cy="281516"/>
          <a:chOff x="11069986" y="3892567"/>
          <a:chExt cx="816569" cy="831719"/>
        </a:xfrm>
      </xdr:grpSpPr>
      <xdr:pic>
        <xdr:nvPicPr>
          <xdr:cNvPr id="24" name="Imagen 2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762500" y="357717"/>
          <a:ext cx="752129" cy="125552"/>
          <a:chOff x="13178956" y="290367"/>
          <a:chExt cx="694583" cy="743448"/>
        </a:xfrm>
      </xdr:grpSpPr>
      <xdr:pic>
        <xdr:nvPicPr>
          <xdr:cNvPr id="11" name="Imagen 1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xmlns:r="http://schemas.openxmlformats.org/officeDocument/2006/relationships"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101588" y="41412"/>
          <a:ext cx="575331" cy="664559"/>
          <a:chOff x="2684805" y="40102191"/>
          <a:chExt cx="833178" cy="960296"/>
        </a:xfrm>
      </xdr:grpSpPr>
      <xdr:pic>
        <xdr:nvPicPr>
          <xdr:cNvPr id="22" name="Imagen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9672330" y="46927"/>
          <a:ext cx="952309" cy="659044"/>
          <a:chOff x="4896094" y="40259454"/>
          <a:chExt cx="919026" cy="566376"/>
        </a:xfrm>
      </xdr:grpSpPr>
      <xdr:pic>
        <xdr:nvPicPr>
          <xdr:cNvPr id="35" name="Imagen 3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7643927" y="0"/>
          <a:ext cx="1187284" cy="705971"/>
          <a:chOff x="11036077" y="3892564"/>
          <a:chExt cx="965770" cy="859139"/>
        </a:xfrm>
      </xdr:grpSpPr>
      <xdr:pic>
        <xdr:nvPicPr>
          <xdr:cNvPr id="38" name="Imagen 3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15629" y="46166"/>
          <a:ext cx="2287335" cy="674685"/>
          <a:chOff x="13134975" y="290367"/>
          <a:chExt cx="752129" cy="724215"/>
        </a:xfrm>
      </xdr:grpSpPr>
      <xdr:pic>
        <xdr:nvPicPr>
          <xdr:cNvPr id="41" name="Imagen 4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5874806" y="49694"/>
          <a:ext cx="997810" cy="656277"/>
          <a:chOff x="11811000" y="215347"/>
          <a:chExt cx="993913" cy="714518"/>
        </a:xfrm>
      </xdr:grpSpPr>
      <xdr:pic>
        <xdr:nvPicPr>
          <xdr:cNvPr id="4" name="Imagen 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31" cy="733425"/>
          <a:chOff x="2684805" y="40102191"/>
          <a:chExt cx="833178" cy="960296"/>
        </a:xfrm>
      </xdr:grpSpPr>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022402" y="61135"/>
          <a:ext cx="645233" cy="672290"/>
          <a:chOff x="3644017" y="40164266"/>
          <a:chExt cx="1013014" cy="1121124"/>
        </a:xfrm>
      </xdr:grpSpPr>
      <xdr:pic>
        <xdr:nvPicPr>
          <xdr:cNvPr id="22" name="Imagen 2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6591300" y="57151"/>
          <a:ext cx="1000126" cy="676274"/>
          <a:chOff x="4896094" y="40259454"/>
          <a:chExt cx="919026" cy="566376"/>
        </a:xfrm>
      </xdr:grpSpPr>
      <xdr:pic>
        <xdr:nvPicPr>
          <xdr:cNvPr id="25" name="Imagen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805" y="54059"/>
          <a:ext cx="609254" cy="688238"/>
          <a:chOff x="13134975" y="290367"/>
          <a:chExt cx="752129" cy="717492"/>
        </a:xfrm>
      </xdr:grpSpPr>
      <xdr:pic>
        <xdr:nvPicPr>
          <xdr:cNvPr id="31" name="Imagen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xdr:cNvPicPr>
          <a:picLocks noChangeAspect="1"/>
        </xdr:cNvPicPr>
      </xdr:nvPicPr>
      <xdr:blipFill>
        <a:blip xmlns:r="http://schemas.openxmlformats.org/officeDocument/2006/relationships" r:embed="rId12"/>
        <a:stretch>
          <a:fillRect/>
        </a:stretch>
      </xdr:blipFill>
      <xdr:spPr>
        <a:xfrm>
          <a:off x="9228455" y="581025"/>
          <a:ext cx="767715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31" cy="705086"/>
          <a:chOff x="2684805" y="40102191"/>
          <a:chExt cx="833178" cy="960296"/>
        </a:xfrm>
      </xdr:grpSpPr>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478" y="156385"/>
          <a:ext cx="1854647" cy="605615"/>
          <a:chOff x="3644017" y="40164266"/>
          <a:chExt cx="1013014" cy="1121124"/>
        </a:xfrm>
      </xdr:grpSpPr>
      <xdr:pic>
        <xdr:nvPicPr>
          <xdr:cNvPr id="6" name="Imagen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6667499" y="0"/>
          <a:ext cx="1343025" cy="962024"/>
          <a:chOff x="11069986" y="3892567"/>
          <a:chExt cx="816569" cy="763668"/>
        </a:xfrm>
      </xdr:grpSpPr>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33" y="120734"/>
          <a:ext cx="752129" cy="708243"/>
          <a:chOff x="13201929" y="290367"/>
          <a:chExt cx="660865" cy="708243"/>
        </a:xfrm>
      </xdr:grpSpPr>
      <xdr:pic>
        <xdr:nvPicPr>
          <xdr:cNvPr id="12" name="Imagen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568"/>
          <a:chOff x="11975510" y="215347"/>
          <a:chExt cx="993913" cy="733568"/>
        </a:xfrm>
      </xdr:grpSpPr>
      <xdr:pic>
        <xdr:nvPicPr>
          <xdr:cNvPr id="15" name="Imagen 1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23" customFormat="1">
      <c r="A1" s="47"/>
      <c r="B1" s="47"/>
      <c r="C1" s="47"/>
      <c r="D1" s="47"/>
      <c r="E1" s="47"/>
      <c r="F1" s="47"/>
      <c r="G1" s="47"/>
      <c r="H1" s="47"/>
      <c r="I1" s="47"/>
      <c r="J1" s="47"/>
      <c r="K1" s="47"/>
      <c r="L1" s="47"/>
      <c r="M1" s="47"/>
    </row>
    <row r="2" spans="1:13" s="23" customFormat="1">
      <c r="A2" s="47"/>
      <c r="B2" s="48"/>
      <c r="C2" s="49"/>
      <c r="D2" s="49"/>
      <c r="E2" s="49"/>
      <c r="F2" s="49"/>
      <c r="G2" s="49"/>
      <c r="H2" s="49"/>
      <c r="I2" s="49"/>
      <c r="J2" s="49"/>
      <c r="K2" s="49"/>
      <c r="L2" s="55"/>
      <c r="M2" s="47"/>
    </row>
    <row r="3" spans="1:13" s="23" customFormat="1">
      <c r="A3" s="47"/>
      <c r="B3" s="50"/>
      <c r="C3" s="47"/>
      <c r="D3" s="47"/>
      <c r="E3" s="47"/>
      <c r="F3" s="47"/>
      <c r="G3" s="47"/>
      <c r="H3" s="47"/>
      <c r="I3" s="47"/>
      <c r="J3" s="47"/>
      <c r="K3" s="47"/>
      <c r="L3" s="56"/>
      <c r="M3" s="47"/>
    </row>
    <row r="4" spans="1:13" s="23" customFormat="1" ht="18.75">
      <c r="A4" s="47"/>
      <c r="B4" s="50"/>
      <c r="C4" s="47"/>
      <c r="D4" s="47"/>
      <c r="E4" s="47"/>
      <c r="F4" s="120"/>
      <c r="G4" s="120"/>
      <c r="H4" s="120"/>
      <c r="I4" s="120"/>
      <c r="J4" s="120"/>
      <c r="K4" s="120"/>
      <c r="L4" s="56"/>
      <c r="M4" s="47"/>
    </row>
    <row r="5" spans="1:13" s="23" customFormat="1">
      <c r="A5" s="47"/>
      <c r="B5" s="50"/>
      <c r="C5" s="47"/>
      <c r="D5" s="47"/>
      <c r="E5" s="47"/>
      <c r="F5" s="121"/>
      <c r="G5" s="121"/>
      <c r="H5" s="121"/>
      <c r="I5" s="121"/>
      <c r="J5" s="121"/>
      <c r="K5" s="121"/>
      <c r="L5" s="56"/>
      <c r="M5" s="47"/>
    </row>
    <row r="6" spans="1:13" s="23" customFormat="1">
      <c r="A6" s="47"/>
      <c r="B6" s="50"/>
      <c r="C6" s="47"/>
      <c r="D6" s="47"/>
      <c r="E6" s="47"/>
      <c r="F6" s="47"/>
      <c r="G6" s="47"/>
      <c r="H6" s="47"/>
      <c r="I6" s="47"/>
      <c r="J6" s="47"/>
      <c r="K6" s="47"/>
      <c r="L6" s="56"/>
      <c r="M6" s="47"/>
    </row>
    <row r="7" spans="1:13" s="23" customFormat="1">
      <c r="A7" s="47"/>
      <c r="B7" s="50"/>
      <c r="C7" s="47"/>
      <c r="D7" s="47"/>
      <c r="E7" s="47"/>
      <c r="F7" s="47"/>
      <c r="G7" s="47"/>
      <c r="H7" s="47"/>
      <c r="I7" s="47"/>
      <c r="J7" s="47"/>
      <c r="K7" s="47"/>
      <c r="L7" s="56"/>
      <c r="M7" s="47"/>
    </row>
    <row r="8" spans="1:13" s="23" customFormat="1" ht="26.25">
      <c r="A8" s="47"/>
      <c r="B8" s="50"/>
      <c r="C8" s="122" t="s">
        <v>0</v>
      </c>
      <c r="D8" s="122"/>
      <c r="E8" s="122"/>
      <c r="F8" s="122"/>
      <c r="G8" s="122"/>
      <c r="H8" s="122"/>
      <c r="I8" s="122"/>
      <c r="J8" s="122"/>
      <c r="K8" s="122"/>
      <c r="L8" s="56"/>
      <c r="M8" s="47"/>
    </row>
    <row r="9" spans="1:13" s="23" customFormat="1">
      <c r="A9" s="47"/>
      <c r="B9" s="50"/>
      <c r="C9" s="47"/>
      <c r="D9" s="47"/>
      <c r="E9" s="47"/>
      <c r="F9" s="47"/>
      <c r="G9" s="47"/>
      <c r="H9" s="47"/>
      <c r="I9" s="47"/>
      <c r="J9" s="47"/>
      <c r="K9" s="47"/>
      <c r="L9" s="56"/>
      <c r="M9" s="47"/>
    </row>
    <row r="10" spans="1:13" s="23" customFormat="1">
      <c r="A10" s="47"/>
      <c r="B10" s="50"/>
      <c r="C10" s="47"/>
      <c r="D10" s="47"/>
      <c r="E10" s="47"/>
      <c r="F10" s="47"/>
      <c r="G10" s="47"/>
      <c r="H10" s="47"/>
      <c r="I10" s="47"/>
      <c r="J10" s="47"/>
      <c r="K10" s="47"/>
      <c r="L10" s="56"/>
      <c r="M10" s="47"/>
    </row>
    <row r="11" spans="1:13" s="23" customFormat="1">
      <c r="A11" s="47"/>
      <c r="B11" s="50"/>
      <c r="C11" s="47"/>
      <c r="D11" s="47"/>
      <c r="E11" s="47"/>
      <c r="F11" s="47"/>
      <c r="G11" s="47"/>
      <c r="H11" s="47"/>
      <c r="I11" s="47"/>
      <c r="J11" s="47"/>
      <c r="K11" s="47"/>
      <c r="L11" s="56"/>
      <c r="M11" s="47"/>
    </row>
    <row r="12" spans="1:13" s="23" customFormat="1">
      <c r="A12" s="47"/>
      <c r="B12" s="50"/>
      <c r="C12" s="47"/>
      <c r="D12" s="47"/>
      <c r="E12" s="47"/>
      <c r="F12" s="47"/>
      <c r="G12" s="47"/>
      <c r="H12" s="47"/>
      <c r="I12" s="47"/>
      <c r="J12" s="47"/>
      <c r="K12" s="47"/>
      <c r="L12" s="56"/>
      <c r="M12" s="47"/>
    </row>
    <row r="13" spans="1:13" s="23" customFormat="1">
      <c r="A13" s="47"/>
      <c r="B13" s="50"/>
      <c r="C13" s="47"/>
      <c r="D13" s="47"/>
      <c r="E13" s="47"/>
      <c r="F13" s="47"/>
      <c r="G13" s="47"/>
      <c r="H13" s="47"/>
      <c r="I13" s="47"/>
      <c r="J13" s="47"/>
      <c r="K13" s="47"/>
      <c r="L13" s="56"/>
      <c r="M13" s="47"/>
    </row>
    <row r="14" spans="1:13" s="23" customFormat="1">
      <c r="A14" s="47"/>
      <c r="B14" s="50"/>
      <c r="C14" s="47"/>
      <c r="D14" s="47"/>
      <c r="E14" s="47"/>
      <c r="F14" s="47"/>
      <c r="G14" s="47"/>
      <c r="H14" s="47"/>
      <c r="I14" s="47"/>
      <c r="J14" s="47"/>
      <c r="K14" s="47"/>
      <c r="L14" s="56"/>
      <c r="M14" s="47"/>
    </row>
    <row r="15" spans="1:13" s="23" customFormat="1">
      <c r="A15" s="47"/>
      <c r="B15" s="50"/>
      <c r="C15" s="47"/>
      <c r="D15" s="47"/>
      <c r="E15" s="47"/>
      <c r="F15" s="47"/>
      <c r="G15" s="47"/>
      <c r="H15" s="47"/>
      <c r="I15" s="47"/>
      <c r="J15" s="47"/>
      <c r="K15" s="47"/>
      <c r="L15" s="56"/>
      <c r="M15" s="47"/>
    </row>
    <row r="16" spans="1:13" s="23" customFormat="1">
      <c r="A16" s="47"/>
      <c r="B16" s="50"/>
      <c r="C16" s="47"/>
      <c r="D16" s="47"/>
      <c r="E16" s="47"/>
      <c r="F16" s="47"/>
      <c r="G16" s="47"/>
      <c r="H16" s="47"/>
      <c r="I16" s="47"/>
      <c r="J16" s="47"/>
      <c r="K16" s="47"/>
      <c r="L16" s="56"/>
      <c r="M16" s="47"/>
    </row>
    <row r="17" spans="1:13" s="23" customFormat="1">
      <c r="A17" s="47"/>
      <c r="B17" s="50"/>
      <c r="C17" s="47"/>
      <c r="D17" s="47"/>
      <c r="E17" s="47"/>
      <c r="F17" s="47"/>
      <c r="G17" s="47"/>
      <c r="H17" s="47"/>
      <c r="I17" s="47"/>
      <c r="J17" s="47"/>
      <c r="K17" s="47"/>
      <c r="L17" s="56"/>
      <c r="M17" s="47"/>
    </row>
    <row r="18" spans="1:13" s="23" customFormat="1">
      <c r="A18" s="47"/>
      <c r="B18" s="50"/>
      <c r="C18" s="47"/>
      <c r="D18" s="47"/>
      <c r="E18" s="47"/>
      <c r="F18" s="47"/>
      <c r="G18" s="47"/>
      <c r="H18" s="47"/>
      <c r="I18" s="47"/>
      <c r="J18" s="47"/>
      <c r="K18" s="47"/>
      <c r="L18" s="56"/>
      <c r="M18" s="47"/>
    </row>
    <row r="19" spans="1:13" s="23" customFormat="1">
      <c r="A19" s="47"/>
      <c r="B19" s="50"/>
      <c r="C19" s="47"/>
      <c r="D19" s="47"/>
      <c r="E19" s="47"/>
      <c r="F19" s="47"/>
      <c r="G19" s="47"/>
      <c r="H19" s="47"/>
      <c r="I19" s="47"/>
      <c r="J19" s="47"/>
      <c r="K19" s="47"/>
      <c r="L19" s="56"/>
      <c r="M19" s="47"/>
    </row>
    <row r="20" spans="1:13" s="23" customFormat="1">
      <c r="A20" s="47"/>
      <c r="B20" s="50"/>
      <c r="C20" s="47"/>
      <c r="D20" s="47"/>
      <c r="E20" s="47"/>
      <c r="F20" s="47"/>
      <c r="G20" s="47"/>
      <c r="H20" s="47"/>
      <c r="I20" s="47"/>
      <c r="J20" s="47"/>
      <c r="K20" s="47"/>
      <c r="L20" s="56"/>
      <c r="M20" s="47"/>
    </row>
    <row r="21" spans="1:13" s="23" customFormat="1">
      <c r="A21" s="47"/>
      <c r="B21" s="50"/>
      <c r="C21" s="47"/>
      <c r="D21" s="47"/>
      <c r="E21" s="47"/>
      <c r="F21" s="47"/>
      <c r="G21" s="47"/>
      <c r="H21" s="47"/>
      <c r="I21" s="47"/>
      <c r="J21" s="47"/>
      <c r="K21" s="47"/>
      <c r="L21" s="56"/>
      <c r="M21" s="47"/>
    </row>
    <row r="22" spans="1:13" s="23" customFormat="1">
      <c r="A22" s="47"/>
      <c r="B22" s="57"/>
      <c r="C22" s="58"/>
      <c r="D22" s="58"/>
      <c r="E22" s="58"/>
      <c r="F22" s="58"/>
      <c r="G22" s="58"/>
      <c r="H22" s="58"/>
      <c r="I22" s="58"/>
      <c r="J22" s="58"/>
      <c r="K22" s="58"/>
      <c r="L22" s="59"/>
      <c r="M22" s="47"/>
    </row>
    <row r="23" spans="1:13" s="23" customFormat="1">
      <c r="A23" s="47"/>
      <c r="B23" s="47"/>
      <c r="C23" s="47"/>
      <c r="D23" s="47"/>
      <c r="E23" s="47"/>
      <c r="F23" s="47"/>
      <c r="G23" s="47"/>
      <c r="H23" s="47"/>
      <c r="I23" s="47"/>
      <c r="J23" s="47"/>
      <c r="K23" s="47"/>
      <c r="L23" s="47"/>
      <c r="M23" s="47"/>
    </row>
    <row r="24" spans="1:13" s="23" customFormat="1">
      <c r="A24" s="47"/>
      <c r="B24" s="47"/>
      <c r="C24" s="47" t="s">
        <v>1</v>
      </c>
      <c r="D24" s="47"/>
      <c r="E24" s="47"/>
      <c r="F24" s="47"/>
      <c r="G24" s="47"/>
      <c r="H24" s="47"/>
      <c r="I24" s="47"/>
      <c r="J24" s="47"/>
      <c r="K24" s="47"/>
      <c r="L24" s="47"/>
      <c r="M24" s="47"/>
    </row>
    <row r="25" spans="1:13" s="23" customFormat="1"/>
    <row r="26" spans="1:13" s="23" customFormat="1"/>
    <row r="27" spans="1:13" s="23" customFormat="1"/>
    <row r="28" spans="1:13" s="23" customFormat="1"/>
    <row r="29" spans="1:13" s="23" customFormat="1"/>
    <row r="30" spans="1:13" s="23" customFormat="1"/>
    <row r="31" spans="1:13" s="23" customFormat="1"/>
    <row r="32" spans="1:13"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row r="127" s="23" customFormat="1"/>
    <row r="128" s="23" customForma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63" zoomScale="85" zoomScaleNormal="85" workbookViewId="0"/>
  </sheetViews>
  <sheetFormatPr baseColWidth="10" defaultColWidth="11.42578125" defaultRowHeight="15"/>
  <cols>
    <col min="1" max="2" width="12.7109375" customWidth="1"/>
    <col min="3" max="3" width="4.28515625" customWidth="1"/>
    <col min="4" max="13" width="11" customWidth="1"/>
    <col min="14" max="16384" width="11.42578125" style="23"/>
  </cols>
  <sheetData>
    <row r="1" spans="1:13">
      <c r="A1" s="23"/>
      <c r="B1" s="23"/>
      <c r="C1" s="23"/>
      <c r="D1" s="23"/>
      <c r="E1" s="23"/>
      <c r="F1" s="23"/>
      <c r="G1" s="23"/>
      <c r="H1" s="23"/>
      <c r="I1" s="23"/>
      <c r="J1" s="23"/>
      <c r="K1" s="23"/>
      <c r="L1" s="23"/>
      <c r="M1" s="23"/>
    </row>
    <row r="2" spans="1:13">
      <c r="A2" s="23"/>
      <c r="B2" s="23"/>
      <c r="C2" s="23"/>
      <c r="D2" s="23"/>
      <c r="E2" s="23"/>
      <c r="F2" s="23"/>
      <c r="G2" s="23"/>
      <c r="H2" s="23"/>
      <c r="I2" s="23"/>
      <c r="J2" s="23"/>
      <c r="K2" s="23"/>
      <c r="L2" s="23"/>
      <c r="M2" s="23"/>
    </row>
    <row r="3" spans="1:13">
      <c r="A3" s="23"/>
      <c r="B3" s="23"/>
      <c r="C3" s="23"/>
      <c r="D3" s="23"/>
      <c r="E3" s="23"/>
      <c r="F3" s="23"/>
      <c r="G3" s="23"/>
      <c r="H3" s="23"/>
      <c r="I3" s="23"/>
      <c r="J3" s="23"/>
      <c r="K3" s="23"/>
      <c r="L3" s="23"/>
      <c r="M3" s="23"/>
    </row>
    <row r="4" spans="1:13">
      <c r="A4" s="23"/>
      <c r="B4" s="23"/>
      <c r="C4" s="23"/>
      <c r="D4" s="23"/>
      <c r="E4" s="23"/>
      <c r="F4" s="23"/>
      <c r="G4" s="23"/>
      <c r="H4" s="23"/>
      <c r="I4" s="23"/>
      <c r="J4" s="23"/>
      <c r="K4" s="23"/>
      <c r="L4" s="23"/>
      <c r="M4" s="23"/>
    </row>
    <row r="5" spans="1:13">
      <c r="A5" s="23"/>
      <c r="B5" s="23"/>
      <c r="C5" s="23"/>
      <c r="D5" s="23"/>
      <c r="E5" s="23"/>
      <c r="F5" s="23"/>
      <c r="G5" s="23"/>
      <c r="H5" s="23"/>
      <c r="I5" s="23"/>
      <c r="J5" s="23"/>
      <c r="K5" s="23"/>
      <c r="L5" s="23"/>
      <c r="M5" s="23"/>
    </row>
    <row r="6" spans="1:13">
      <c r="A6" s="23"/>
      <c r="B6" s="23"/>
      <c r="C6" s="23"/>
      <c r="D6" s="23"/>
      <c r="E6" s="23"/>
      <c r="F6" s="23"/>
      <c r="G6" s="23"/>
      <c r="H6" s="23"/>
      <c r="I6" s="23"/>
      <c r="J6" s="23"/>
      <c r="K6" s="23"/>
      <c r="L6" s="23"/>
      <c r="M6" s="23"/>
    </row>
    <row r="7" spans="1:13" ht="51.75" customHeight="1">
      <c r="A7" s="220"/>
      <c r="B7" s="221"/>
      <c r="C7" s="221"/>
      <c r="D7" s="123" t="s">
        <v>2</v>
      </c>
      <c r="E7" s="123"/>
      <c r="F7" s="123"/>
      <c r="G7" s="123"/>
      <c r="H7" s="123"/>
      <c r="I7" s="123"/>
      <c r="J7" s="123"/>
      <c r="K7" s="123"/>
      <c r="L7" s="123"/>
      <c r="M7" s="124"/>
    </row>
    <row r="8" spans="1:13" ht="36.75" customHeight="1">
      <c r="A8" s="222"/>
      <c r="B8" s="223"/>
      <c r="C8" s="223"/>
      <c r="D8" s="125" t="s">
        <v>3</v>
      </c>
      <c r="E8" s="125"/>
      <c r="F8" s="125"/>
      <c r="G8" s="125"/>
      <c r="H8" s="125"/>
      <c r="I8" s="125"/>
      <c r="J8" s="125"/>
      <c r="K8" s="125"/>
      <c r="L8" s="125"/>
      <c r="M8" s="126"/>
    </row>
    <row r="9" spans="1:13" ht="30" customHeight="1">
      <c r="A9" s="224"/>
      <c r="B9" s="225"/>
      <c r="C9" s="225"/>
      <c r="D9" s="127" t="s">
        <v>4</v>
      </c>
      <c r="E9" s="127"/>
      <c r="F9" s="127"/>
      <c r="G9" s="127"/>
      <c r="H9" s="127"/>
      <c r="I9" s="127"/>
      <c r="J9" s="127"/>
      <c r="K9" s="127"/>
      <c r="L9" s="127"/>
      <c r="M9" s="128"/>
    </row>
    <row r="10" spans="1:13" ht="7.5" customHeight="1">
      <c r="A10" s="129"/>
      <c r="B10" s="129"/>
      <c r="C10" s="129"/>
      <c r="D10" s="129"/>
      <c r="E10" s="129"/>
      <c r="F10" s="129"/>
      <c r="G10" s="129"/>
      <c r="H10" s="129"/>
      <c r="I10" s="129"/>
      <c r="J10" s="129"/>
      <c r="K10" s="129"/>
      <c r="L10" s="129"/>
      <c r="M10" s="129"/>
    </row>
    <row r="11" spans="1:13" ht="30" customHeight="1">
      <c r="A11" s="130" t="s">
        <v>5</v>
      </c>
      <c r="B11" s="131"/>
      <c r="C11" s="131"/>
      <c r="D11" s="131"/>
      <c r="E11" s="131"/>
      <c r="F11" s="131"/>
      <c r="G11" s="131"/>
      <c r="H11" s="131"/>
      <c r="I11" s="131"/>
      <c r="J11" s="131"/>
      <c r="K11" s="131"/>
      <c r="L11" s="131"/>
      <c r="M11" s="132"/>
    </row>
    <row r="12" spans="1:13" ht="126.75" customHeight="1">
      <c r="A12" s="133" t="s">
        <v>6</v>
      </c>
      <c r="B12" s="134"/>
      <c r="C12" s="134"/>
      <c r="D12" s="134"/>
      <c r="E12" s="134"/>
      <c r="F12" s="134"/>
      <c r="G12" s="134"/>
      <c r="H12" s="134"/>
      <c r="I12" s="134"/>
      <c r="J12" s="134"/>
      <c r="K12" s="134"/>
      <c r="L12" s="134"/>
      <c r="M12" s="135"/>
    </row>
    <row r="13" spans="1:13" ht="18.75">
      <c r="A13" s="136" t="s">
        <v>7</v>
      </c>
      <c r="B13" s="137"/>
      <c r="C13" s="137"/>
      <c r="D13" s="137"/>
      <c r="E13" s="137"/>
      <c r="F13" s="137"/>
      <c r="G13" s="137"/>
      <c r="H13" s="137"/>
      <c r="I13" s="137"/>
      <c r="J13" s="137"/>
      <c r="K13" s="137"/>
      <c r="L13" s="137"/>
      <c r="M13" s="138"/>
    </row>
    <row r="14" spans="1:13" ht="15.75">
      <c r="A14" s="139" t="s">
        <v>8</v>
      </c>
      <c r="B14" s="140"/>
      <c r="C14" s="140"/>
      <c r="D14" s="141" t="s">
        <v>9</v>
      </c>
      <c r="E14" s="142"/>
      <c r="F14" s="142"/>
      <c r="G14" s="142"/>
      <c r="H14" s="142"/>
      <c r="I14" s="142"/>
      <c r="J14" s="142"/>
      <c r="K14" s="142"/>
      <c r="L14" s="142"/>
      <c r="M14" s="143"/>
    </row>
    <row r="15" spans="1:13" ht="15.75">
      <c r="A15" s="144" t="s">
        <v>10</v>
      </c>
      <c r="B15" s="145"/>
      <c r="C15" s="145"/>
      <c r="D15" s="146" t="s">
        <v>11</v>
      </c>
      <c r="E15" s="147"/>
      <c r="F15" s="147"/>
      <c r="G15" s="147"/>
      <c r="H15" s="147"/>
      <c r="I15" s="147"/>
      <c r="J15" s="147"/>
      <c r="K15" s="147"/>
      <c r="L15" s="147"/>
      <c r="M15" s="148"/>
    </row>
    <row r="16" spans="1:13" ht="29.25" customHeight="1">
      <c r="A16" s="149" t="s">
        <v>12</v>
      </c>
      <c r="B16" s="150"/>
      <c r="C16" s="150"/>
      <c r="D16" s="151" t="s">
        <v>13</v>
      </c>
      <c r="E16" s="152"/>
      <c r="F16" s="152"/>
      <c r="G16" s="152"/>
      <c r="H16" s="152"/>
      <c r="I16" s="152"/>
      <c r="J16" s="152"/>
      <c r="K16" s="152"/>
      <c r="L16" s="152"/>
      <c r="M16" s="153"/>
    </row>
    <row r="17" spans="1:13" ht="30" customHeight="1">
      <c r="A17" s="154" t="s">
        <v>14</v>
      </c>
      <c r="B17" s="155"/>
      <c r="C17" s="155"/>
      <c r="D17" s="156" t="s">
        <v>15</v>
      </c>
      <c r="E17" s="157"/>
      <c r="F17" s="157"/>
      <c r="G17" s="157"/>
      <c r="H17" s="157"/>
      <c r="I17" s="157"/>
      <c r="J17" s="157"/>
      <c r="K17" s="157"/>
      <c r="L17" s="157"/>
      <c r="M17" s="158"/>
    </row>
    <row r="18" spans="1:13" ht="15.75">
      <c r="A18" s="159" t="s">
        <v>16</v>
      </c>
      <c r="B18" s="160"/>
      <c r="C18" s="160"/>
      <c r="D18" s="161" t="s">
        <v>17</v>
      </c>
      <c r="E18" s="162"/>
      <c r="F18" s="162"/>
      <c r="G18" s="162"/>
      <c r="H18" s="162"/>
      <c r="I18" s="162"/>
      <c r="J18" s="162"/>
      <c r="K18" s="162"/>
      <c r="L18" s="162"/>
      <c r="M18" s="163"/>
    </row>
    <row r="19" spans="1:13" ht="18.75">
      <c r="A19" s="164" t="s">
        <v>10</v>
      </c>
      <c r="B19" s="165"/>
      <c r="C19" s="165"/>
      <c r="D19" s="165"/>
      <c r="E19" s="165"/>
      <c r="F19" s="165"/>
      <c r="G19" s="165"/>
      <c r="H19" s="165"/>
      <c r="I19" s="165"/>
      <c r="J19" s="165"/>
      <c r="K19" s="165"/>
      <c r="L19" s="165"/>
      <c r="M19" s="166"/>
    </row>
    <row r="20" spans="1:13" ht="129.75" customHeight="1">
      <c r="A20" s="167" t="s">
        <v>18</v>
      </c>
      <c r="B20" s="168"/>
      <c r="C20" s="168"/>
      <c r="D20" s="168"/>
      <c r="E20" s="168"/>
      <c r="F20" s="168"/>
      <c r="G20" s="168"/>
      <c r="H20" s="168"/>
      <c r="I20" s="168"/>
      <c r="J20" s="168"/>
      <c r="K20" s="168"/>
      <c r="L20" s="168"/>
      <c r="M20" s="169"/>
    </row>
    <row r="21" spans="1:13" ht="18.75">
      <c r="A21" s="103"/>
      <c r="B21" s="28"/>
      <c r="C21" s="28"/>
      <c r="D21" s="104" t="s">
        <v>19</v>
      </c>
      <c r="E21" s="104" t="s">
        <v>20</v>
      </c>
      <c r="F21" s="104" t="s">
        <v>21</v>
      </c>
      <c r="G21" s="28"/>
      <c r="H21" s="28"/>
      <c r="I21" s="28"/>
      <c r="J21" s="28"/>
      <c r="K21" s="28"/>
      <c r="L21" s="28"/>
      <c r="M21" s="117"/>
    </row>
    <row r="22" spans="1:13" ht="18.75">
      <c r="A22" s="103"/>
      <c r="B22" s="28"/>
      <c r="C22" s="28"/>
      <c r="D22" s="105" t="s">
        <v>22</v>
      </c>
      <c r="E22" s="84">
        <v>1</v>
      </c>
      <c r="F22" s="106"/>
      <c r="G22" s="28"/>
      <c r="H22" s="28"/>
      <c r="I22" s="28"/>
      <c r="J22" s="28"/>
      <c r="K22" s="28"/>
      <c r="L22" s="28"/>
      <c r="M22" s="117"/>
    </row>
    <row r="23" spans="1:13" ht="18.75">
      <c r="A23" s="103"/>
      <c r="B23" s="28"/>
      <c r="C23" s="28"/>
      <c r="D23" s="84" t="s">
        <v>23</v>
      </c>
      <c r="E23" s="84">
        <v>2</v>
      </c>
      <c r="F23" s="107"/>
      <c r="G23" s="28"/>
      <c r="H23" s="28"/>
      <c r="I23" s="28"/>
      <c r="J23" s="28"/>
      <c r="K23" s="28"/>
      <c r="L23" s="28"/>
      <c r="M23" s="117"/>
    </row>
    <row r="24" spans="1:13" ht="18.75">
      <c r="A24" s="103"/>
      <c r="B24" s="28"/>
      <c r="C24" s="28"/>
      <c r="D24" s="84" t="s">
        <v>24</v>
      </c>
      <c r="E24" s="84">
        <v>3</v>
      </c>
      <c r="F24" s="108"/>
      <c r="G24" s="28"/>
      <c r="H24" s="28"/>
      <c r="I24" s="28"/>
      <c r="J24" s="28"/>
      <c r="K24" s="28"/>
      <c r="L24" s="28"/>
      <c r="M24" s="117"/>
    </row>
    <row r="25" spans="1:13" ht="18.75">
      <c r="A25" s="103"/>
      <c r="B25" s="28"/>
      <c r="C25" s="28"/>
      <c r="D25" s="84" t="s">
        <v>25</v>
      </c>
      <c r="E25" s="84">
        <v>4</v>
      </c>
      <c r="F25" s="109"/>
      <c r="G25" s="28"/>
      <c r="H25" s="28"/>
      <c r="I25" s="28"/>
      <c r="J25" s="28"/>
      <c r="K25" s="28"/>
      <c r="L25" s="28"/>
      <c r="M25" s="117"/>
    </row>
    <row r="26" spans="1:13" ht="18.75">
      <c r="A26" s="103"/>
      <c r="B26" s="28"/>
      <c r="C26" s="28"/>
      <c r="D26" s="84" t="s">
        <v>26</v>
      </c>
      <c r="E26" s="84">
        <v>5</v>
      </c>
      <c r="F26" s="110"/>
      <c r="G26" s="28"/>
      <c r="H26" s="28"/>
      <c r="I26" s="28"/>
      <c r="J26" s="28"/>
      <c r="K26" s="28"/>
      <c r="L26" s="28"/>
      <c r="M26" s="117"/>
    </row>
    <row r="27" spans="1:13" ht="85.5" customHeight="1">
      <c r="A27" s="170" t="s">
        <v>27</v>
      </c>
      <c r="B27" s="171"/>
      <c r="C27" s="171"/>
      <c r="D27" s="171"/>
      <c r="E27" s="171"/>
      <c r="F27" s="171"/>
      <c r="G27" s="171"/>
      <c r="H27" s="171"/>
      <c r="I27" s="171"/>
      <c r="J27" s="171"/>
      <c r="K27" s="171"/>
      <c r="L27" s="171"/>
      <c r="M27" s="172"/>
    </row>
    <row r="28" spans="1:13" ht="30" customHeight="1">
      <c r="A28" s="173" t="s">
        <v>28</v>
      </c>
      <c r="B28" s="174"/>
      <c r="C28" s="174"/>
      <c r="D28" s="174"/>
      <c r="E28" s="174"/>
      <c r="F28" s="174"/>
      <c r="G28" s="174"/>
      <c r="H28" s="174"/>
      <c r="I28" s="174"/>
      <c r="J28" s="174"/>
      <c r="K28" s="174"/>
      <c r="L28" s="174"/>
      <c r="M28" s="175"/>
    </row>
    <row r="29" spans="1:13" ht="20.25" customHeight="1">
      <c r="A29" s="176" t="s">
        <v>29</v>
      </c>
      <c r="B29" s="177"/>
      <c r="C29" s="177"/>
      <c r="D29" s="177" t="s">
        <v>30</v>
      </c>
      <c r="E29" s="177"/>
      <c r="F29" s="177"/>
      <c r="G29" s="177"/>
      <c r="H29" s="177"/>
      <c r="I29" s="177"/>
      <c r="J29" s="177"/>
      <c r="K29" s="177"/>
      <c r="L29" s="177"/>
      <c r="M29" s="178"/>
    </row>
    <row r="30" spans="1:13" s="102" customFormat="1" ht="21" customHeight="1">
      <c r="A30" s="179" t="s">
        <v>31</v>
      </c>
      <c r="B30" s="180"/>
      <c r="C30" s="180"/>
      <c r="D30" s="181" t="s">
        <v>32</v>
      </c>
      <c r="E30" s="182"/>
      <c r="F30" s="182"/>
      <c r="G30" s="182"/>
      <c r="H30" s="182"/>
      <c r="I30" s="182"/>
      <c r="J30" s="182"/>
      <c r="K30" s="182"/>
      <c r="L30" s="182"/>
      <c r="M30" s="183"/>
    </row>
    <row r="31" spans="1:13" s="102" customFormat="1" ht="33.75" customHeight="1">
      <c r="A31" s="184" t="s">
        <v>33</v>
      </c>
      <c r="B31" s="185"/>
      <c r="C31" s="185"/>
      <c r="D31" s="156" t="s">
        <v>34</v>
      </c>
      <c r="E31" s="157"/>
      <c r="F31" s="157"/>
      <c r="G31" s="157"/>
      <c r="H31" s="157"/>
      <c r="I31" s="157"/>
      <c r="J31" s="157"/>
      <c r="K31" s="157"/>
      <c r="L31" s="157"/>
      <c r="M31" s="158"/>
    </row>
    <row r="32" spans="1:13" s="102" customFormat="1" ht="30" customHeight="1">
      <c r="A32" s="184" t="s">
        <v>35</v>
      </c>
      <c r="B32" s="185"/>
      <c r="C32" s="185"/>
      <c r="D32" s="186" t="s">
        <v>36</v>
      </c>
      <c r="E32" s="187"/>
      <c r="F32" s="187"/>
      <c r="G32" s="187"/>
      <c r="H32" s="187"/>
      <c r="I32" s="187"/>
      <c r="J32" s="187"/>
      <c r="K32" s="187"/>
      <c r="L32" s="187"/>
      <c r="M32" s="188"/>
    </row>
    <row r="33" spans="1:13" s="102" customFormat="1" ht="31.5" customHeight="1">
      <c r="A33" s="184" t="s">
        <v>37</v>
      </c>
      <c r="B33" s="185"/>
      <c r="C33" s="185"/>
      <c r="D33" s="186" t="s">
        <v>38</v>
      </c>
      <c r="E33" s="187"/>
      <c r="F33" s="187"/>
      <c r="G33" s="187"/>
      <c r="H33" s="187"/>
      <c r="I33" s="187"/>
      <c r="J33" s="187"/>
      <c r="K33" s="187"/>
      <c r="L33" s="187"/>
      <c r="M33" s="188"/>
    </row>
    <row r="34" spans="1:13" s="102" customFormat="1" ht="30.75" customHeight="1">
      <c r="A34" s="184" t="s">
        <v>39</v>
      </c>
      <c r="B34" s="185"/>
      <c r="C34" s="185"/>
      <c r="D34" s="156" t="s">
        <v>40</v>
      </c>
      <c r="E34" s="157"/>
      <c r="F34" s="157"/>
      <c r="G34" s="157"/>
      <c r="H34" s="157"/>
      <c r="I34" s="157"/>
      <c r="J34" s="157"/>
      <c r="K34" s="157"/>
      <c r="L34" s="157"/>
      <c r="M34" s="158"/>
    </row>
    <row r="35" spans="1:13" s="102" customFormat="1" ht="35.25" customHeight="1">
      <c r="A35" s="184" t="s">
        <v>41</v>
      </c>
      <c r="B35" s="185"/>
      <c r="C35" s="185"/>
      <c r="D35" s="156" t="s">
        <v>42</v>
      </c>
      <c r="E35" s="157"/>
      <c r="F35" s="157"/>
      <c r="G35" s="157"/>
      <c r="H35" s="157"/>
      <c r="I35" s="157"/>
      <c r="J35" s="157"/>
      <c r="K35" s="157"/>
      <c r="L35" s="157"/>
      <c r="M35" s="158"/>
    </row>
    <row r="36" spans="1:13" s="102" customFormat="1" ht="21" customHeight="1">
      <c r="A36" s="184" t="s">
        <v>43</v>
      </c>
      <c r="B36" s="185"/>
      <c r="C36" s="185"/>
      <c r="D36" s="186" t="s">
        <v>44</v>
      </c>
      <c r="E36" s="187"/>
      <c r="F36" s="187"/>
      <c r="G36" s="187"/>
      <c r="H36" s="187"/>
      <c r="I36" s="187"/>
      <c r="J36" s="187"/>
      <c r="K36" s="187"/>
      <c r="L36" s="187"/>
      <c r="M36" s="188"/>
    </row>
    <row r="37" spans="1:13" s="102" customFormat="1" ht="36.75" customHeight="1">
      <c r="A37" s="184" t="s">
        <v>45</v>
      </c>
      <c r="B37" s="185"/>
      <c r="C37" s="185"/>
      <c r="D37" s="156" t="s">
        <v>46</v>
      </c>
      <c r="E37" s="157"/>
      <c r="F37" s="157"/>
      <c r="G37" s="157"/>
      <c r="H37" s="157"/>
      <c r="I37" s="157"/>
      <c r="J37" s="157"/>
      <c r="K37" s="157"/>
      <c r="L37" s="157"/>
      <c r="M37" s="158"/>
    </row>
    <row r="38" spans="1:13" s="102" customFormat="1" ht="35.25" customHeight="1">
      <c r="A38" s="184" t="s">
        <v>47</v>
      </c>
      <c r="B38" s="185"/>
      <c r="C38" s="185"/>
      <c r="D38" s="156" t="s">
        <v>48</v>
      </c>
      <c r="E38" s="157"/>
      <c r="F38" s="157"/>
      <c r="G38" s="157"/>
      <c r="H38" s="157"/>
      <c r="I38" s="157"/>
      <c r="J38" s="157"/>
      <c r="K38" s="157"/>
      <c r="L38" s="157"/>
      <c r="M38" s="158"/>
    </row>
    <row r="39" spans="1:13" s="102" customFormat="1" ht="21" customHeight="1">
      <c r="A39" s="189" t="s">
        <v>45</v>
      </c>
      <c r="B39" s="157"/>
      <c r="C39" s="190"/>
      <c r="D39" s="186" t="s">
        <v>49</v>
      </c>
      <c r="E39" s="187"/>
      <c r="F39" s="187"/>
      <c r="G39" s="187"/>
      <c r="H39" s="187"/>
      <c r="I39" s="187"/>
      <c r="J39" s="187"/>
      <c r="K39" s="187"/>
      <c r="L39" s="187"/>
      <c r="M39" s="188"/>
    </row>
    <row r="40" spans="1:13" s="102" customFormat="1" ht="31.5" customHeight="1">
      <c r="A40" s="189" t="s">
        <v>50</v>
      </c>
      <c r="B40" s="157"/>
      <c r="C40" s="190"/>
      <c r="D40" s="186" t="s">
        <v>51</v>
      </c>
      <c r="E40" s="187"/>
      <c r="F40" s="187"/>
      <c r="G40" s="187"/>
      <c r="H40" s="187"/>
      <c r="I40" s="187"/>
      <c r="J40" s="187"/>
      <c r="K40" s="187"/>
      <c r="L40" s="187"/>
      <c r="M40" s="188"/>
    </row>
    <row r="41" spans="1:13" s="102" customFormat="1" ht="54" customHeight="1">
      <c r="A41" s="189" t="s">
        <v>52</v>
      </c>
      <c r="B41" s="157"/>
      <c r="C41" s="190"/>
      <c r="D41" s="156" t="s">
        <v>53</v>
      </c>
      <c r="E41" s="157"/>
      <c r="F41" s="157"/>
      <c r="G41" s="157"/>
      <c r="H41" s="157"/>
      <c r="I41" s="157"/>
      <c r="J41" s="157"/>
      <c r="K41" s="157"/>
      <c r="L41" s="157"/>
      <c r="M41" s="158"/>
    </row>
    <row r="42" spans="1:13" s="102" customFormat="1" ht="43.5" customHeight="1">
      <c r="A42" s="191" t="s">
        <v>54</v>
      </c>
      <c r="B42" s="192"/>
      <c r="C42" s="193"/>
      <c r="D42" s="194" t="s">
        <v>55</v>
      </c>
      <c r="E42" s="192"/>
      <c r="F42" s="192"/>
      <c r="G42" s="192"/>
      <c r="H42" s="192"/>
      <c r="I42" s="192"/>
      <c r="J42" s="192"/>
      <c r="K42" s="192"/>
      <c r="L42" s="192"/>
      <c r="M42" s="195"/>
    </row>
    <row r="43" spans="1:13" ht="18.75">
      <c r="A43" s="136" t="s">
        <v>12</v>
      </c>
      <c r="B43" s="137"/>
      <c r="C43" s="137"/>
      <c r="D43" s="137"/>
      <c r="E43" s="137"/>
      <c r="F43" s="137"/>
      <c r="G43" s="137"/>
      <c r="H43" s="137"/>
      <c r="I43" s="137"/>
      <c r="J43" s="137"/>
      <c r="K43" s="137"/>
      <c r="L43" s="137"/>
      <c r="M43" s="138"/>
    </row>
    <row r="44" spans="1:13" ht="99" customHeight="1">
      <c r="A44" s="196" t="s">
        <v>56</v>
      </c>
      <c r="B44" s="197"/>
      <c r="C44" s="197"/>
      <c r="D44" s="197"/>
      <c r="E44" s="197"/>
      <c r="F44" s="197"/>
      <c r="G44" s="197"/>
      <c r="H44" s="197"/>
      <c r="I44" s="197"/>
      <c r="J44" s="197"/>
      <c r="K44" s="197"/>
      <c r="L44" s="197"/>
      <c r="M44" s="198"/>
    </row>
    <row r="45" spans="1:13" ht="18.75">
      <c r="A45" s="199" t="s">
        <v>57</v>
      </c>
      <c r="B45" s="200"/>
      <c r="C45" s="200"/>
      <c r="D45" s="200"/>
      <c r="E45" s="200"/>
      <c r="F45" s="200"/>
      <c r="G45" s="200"/>
      <c r="H45" s="200"/>
      <c r="I45" s="200"/>
      <c r="J45" s="200"/>
      <c r="K45" s="200"/>
      <c r="L45" s="200"/>
      <c r="M45" s="201"/>
    </row>
    <row r="46" spans="1:13" ht="36.75" customHeight="1">
      <c r="A46" s="202" t="s">
        <v>58</v>
      </c>
      <c r="B46" s="203"/>
      <c r="C46" s="203"/>
      <c r="D46" s="203"/>
      <c r="E46" s="203"/>
      <c r="F46" s="203"/>
      <c r="G46" s="203"/>
      <c r="H46" s="203"/>
      <c r="I46" s="203"/>
      <c r="J46" s="203"/>
      <c r="K46" s="203"/>
      <c r="L46" s="203"/>
      <c r="M46" s="204"/>
    </row>
    <row r="47" spans="1:13" ht="18.75">
      <c r="A47" s="111"/>
      <c r="B47" s="112"/>
      <c r="C47" s="112"/>
      <c r="D47" s="112"/>
      <c r="E47" s="112"/>
      <c r="F47" s="112"/>
      <c r="G47" s="112"/>
      <c r="H47" s="112"/>
      <c r="I47" s="112"/>
      <c r="J47" s="112"/>
      <c r="K47" s="112"/>
      <c r="L47" s="112"/>
      <c r="M47" s="118"/>
    </row>
    <row r="48" spans="1:13" ht="18.75">
      <c r="A48" s="111"/>
      <c r="B48" s="113" t="s">
        <v>59</v>
      </c>
      <c r="C48" s="113"/>
      <c r="D48" s="113"/>
      <c r="E48" s="112"/>
      <c r="F48" s="114"/>
      <c r="G48" s="112"/>
      <c r="H48" s="112"/>
      <c r="I48" s="112"/>
      <c r="J48" s="112"/>
      <c r="K48" s="112"/>
      <c r="L48" s="112"/>
      <c r="M48" s="118"/>
    </row>
    <row r="49" spans="1:13" ht="18.75">
      <c r="A49" s="111"/>
      <c r="B49" s="113" t="s">
        <v>60</v>
      </c>
      <c r="C49" s="113"/>
      <c r="D49" s="113"/>
      <c r="E49" s="112"/>
      <c r="F49" s="115"/>
      <c r="G49" s="112"/>
      <c r="H49" s="112"/>
      <c r="I49" s="112"/>
      <c r="J49" s="112"/>
      <c r="K49" s="112"/>
      <c r="L49" s="112"/>
      <c r="M49" s="118"/>
    </row>
    <row r="50" spans="1:13" ht="18.75">
      <c r="A50" s="111"/>
      <c r="B50" s="113" t="s">
        <v>61</v>
      </c>
      <c r="C50" s="113"/>
      <c r="D50" s="113"/>
      <c r="E50" s="112"/>
      <c r="F50" s="116"/>
      <c r="G50" s="112"/>
      <c r="H50" s="112"/>
      <c r="I50" s="112"/>
      <c r="J50" s="112"/>
      <c r="K50" s="112"/>
      <c r="L50" s="112"/>
      <c r="M50" s="118"/>
    </row>
    <row r="51" spans="1:13" ht="12" customHeight="1">
      <c r="A51" s="111"/>
      <c r="B51" s="113"/>
      <c r="C51" s="113"/>
      <c r="D51" s="113"/>
      <c r="E51" s="112"/>
      <c r="F51" s="112"/>
      <c r="G51" s="112"/>
      <c r="H51" s="112"/>
      <c r="I51" s="112"/>
      <c r="J51" s="112"/>
      <c r="K51" s="112"/>
      <c r="L51" s="112"/>
      <c r="M51" s="118"/>
    </row>
    <row r="52" spans="1:13" ht="18.75">
      <c r="A52" s="205" t="s">
        <v>62</v>
      </c>
      <c r="B52" s="206"/>
      <c r="C52" s="206"/>
      <c r="D52" s="206"/>
      <c r="E52" s="206"/>
      <c r="F52" s="206"/>
      <c r="G52" s="206"/>
      <c r="H52" s="206"/>
      <c r="I52" s="206"/>
      <c r="J52" s="206"/>
      <c r="K52" s="206"/>
      <c r="L52" s="206"/>
      <c r="M52" s="207"/>
    </row>
    <row r="53" spans="1:13" ht="91.5" customHeight="1">
      <c r="A53" s="208" t="s">
        <v>63</v>
      </c>
      <c r="B53" s="209"/>
      <c r="C53" s="209"/>
      <c r="D53" s="209"/>
      <c r="E53" s="209"/>
      <c r="F53" s="209"/>
      <c r="G53" s="209"/>
      <c r="H53" s="209"/>
      <c r="I53" s="209"/>
      <c r="J53" s="209"/>
      <c r="K53" s="209"/>
      <c r="L53" s="209"/>
      <c r="M53" s="209"/>
    </row>
    <row r="54" spans="1:13" ht="18.75">
      <c r="A54" s="210" t="s">
        <v>29</v>
      </c>
      <c r="B54" s="210"/>
      <c r="C54" s="210"/>
      <c r="D54" s="210" t="s">
        <v>30</v>
      </c>
      <c r="E54" s="210"/>
      <c r="F54" s="210"/>
      <c r="G54" s="210"/>
      <c r="H54" s="210"/>
      <c r="I54" s="210"/>
      <c r="J54" s="210"/>
      <c r="K54" s="210"/>
      <c r="L54" s="210"/>
      <c r="M54" s="210"/>
    </row>
    <row r="55" spans="1:13" ht="32.25" customHeight="1">
      <c r="A55" s="180" t="s">
        <v>64</v>
      </c>
      <c r="B55" s="180"/>
      <c r="C55" s="180"/>
      <c r="D55" s="211" t="s">
        <v>65</v>
      </c>
      <c r="E55" s="212"/>
      <c r="F55" s="212"/>
      <c r="G55" s="212"/>
      <c r="H55" s="212"/>
      <c r="I55" s="212"/>
      <c r="J55" s="212"/>
      <c r="K55" s="212"/>
      <c r="L55" s="212"/>
      <c r="M55" s="213"/>
    </row>
    <row r="56" spans="1:13">
      <c r="A56" s="150" t="s">
        <v>66</v>
      </c>
      <c r="B56" s="150"/>
      <c r="C56" s="150"/>
      <c r="D56" s="156" t="s">
        <v>67</v>
      </c>
      <c r="E56" s="157"/>
      <c r="F56" s="157"/>
      <c r="G56" s="157"/>
      <c r="H56" s="157"/>
      <c r="I56" s="157"/>
      <c r="J56" s="157"/>
      <c r="K56" s="157"/>
      <c r="L56" s="157"/>
      <c r="M56" s="190"/>
    </row>
    <row r="57" spans="1:13">
      <c r="A57" s="150" t="s">
        <v>68</v>
      </c>
      <c r="B57" s="150"/>
      <c r="C57" s="150"/>
      <c r="D57" s="156" t="s">
        <v>69</v>
      </c>
      <c r="E57" s="157"/>
      <c r="F57" s="157"/>
      <c r="G57" s="157"/>
      <c r="H57" s="157"/>
      <c r="I57" s="157"/>
      <c r="J57" s="157"/>
      <c r="K57" s="157"/>
      <c r="L57" s="157"/>
      <c r="M57" s="190"/>
    </row>
    <row r="58" spans="1:13">
      <c r="A58" s="150" t="s">
        <v>70</v>
      </c>
      <c r="B58" s="150"/>
      <c r="C58" s="150"/>
      <c r="D58" s="156" t="s">
        <v>71</v>
      </c>
      <c r="E58" s="157"/>
      <c r="F58" s="157"/>
      <c r="G58" s="157"/>
      <c r="H58" s="157"/>
      <c r="I58" s="157"/>
      <c r="J58" s="157"/>
      <c r="K58" s="157"/>
      <c r="L58" s="157"/>
      <c r="M58" s="190"/>
    </row>
    <row r="59" spans="1:13">
      <c r="A59" s="214" t="s">
        <v>72</v>
      </c>
      <c r="B59" s="214"/>
      <c r="C59" s="214"/>
      <c r="D59" s="156" t="s">
        <v>73</v>
      </c>
      <c r="E59" s="157"/>
      <c r="F59" s="157"/>
      <c r="G59" s="157"/>
      <c r="H59" s="157"/>
      <c r="I59" s="157"/>
      <c r="J59" s="157"/>
      <c r="K59" s="157"/>
      <c r="L59" s="157"/>
      <c r="M59" s="190"/>
    </row>
    <row r="60" spans="1:13" ht="28.5" customHeight="1">
      <c r="A60" s="194" t="s">
        <v>74</v>
      </c>
      <c r="B60" s="192"/>
      <c r="C60" s="193"/>
      <c r="D60" s="157" t="s">
        <v>75</v>
      </c>
      <c r="E60" s="157"/>
      <c r="F60" s="157"/>
      <c r="G60" s="157"/>
      <c r="H60" s="157"/>
      <c r="I60" s="157"/>
      <c r="J60" s="157"/>
      <c r="K60" s="157"/>
      <c r="L60" s="157"/>
      <c r="M60" s="190"/>
    </row>
    <row r="61" spans="1:13" ht="13.5" customHeight="1">
      <c r="A61" s="215" t="s">
        <v>76</v>
      </c>
      <c r="B61" s="216"/>
      <c r="C61" s="217"/>
      <c r="D61" s="157" t="s">
        <v>77</v>
      </c>
      <c r="E61" s="157"/>
      <c r="F61" s="157"/>
      <c r="G61" s="157"/>
      <c r="H61" s="157"/>
      <c r="I61" s="157"/>
      <c r="J61" s="157"/>
      <c r="K61" s="157"/>
      <c r="L61" s="157"/>
      <c r="M61" s="190"/>
    </row>
    <row r="62" spans="1:13">
      <c r="A62" s="181" t="s">
        <v>78</v>
      </c>
      <c r="B62" s="182"/>
      <c r="C62" s="218"/>
      <c r="D62" s="157" t="s">
        <v>79</v>
      </c>
      <c r="E62" s="157"/>
      <c r="F62" s="157"/>
      <c r="G62" s="157"/>
      <c r="H62" s="157"/>
      <c r="I62" s="157"/>
      <c r="J62" s="157"/>
      <c r="K62" s="157"/>
      <c r="L62" s="157"/>
      <c r="M62" s="190"/>
    </row>
    <row r="63" spans="1:13" ht="43.5" customHeight="1">
      <c r="A63" s="186" t="s">
        <v>80</v>
      </c>
      <c r="B63" s="187"/>
      <c r="C63" s="219"/>
      <c r="D63" s="156" t="s">
        <v>81</v>
      </c>
      <c r="E63" s="157"/>
      <c r="F63" s="157"/>
      <c r="G63" s="157"/>
      <c r="H63" s="157"/>
      <c r="I63" s="157"/>
      <c r="J63" s="157"/>
      <c r="K63" s="157"/>
      <c r="L63" s="157"/>
      <c r="M63" s="190"/>
    </row>
    <row r="64" spans="1:13" ht="41.25" customHeight="1">
      <c r="A64" s="186" t="s">
        <v>43</v>
      </c>
      <c r="B64" s="187"/>
      <c r="C64" s="219"/>
      <c r="D64" s="156" t="s">
        <v>82</v>
      </c>
      <c r="E64" s="157"/>
      <c r="F64" s="157"/>
      <c r="G64" s="157"/>
      <c r="H64" s="157"/>
      <c r="I64" s="157"/>
      <c r="J64" s="157"/>
      <c r="K64" s="157"/>
      <c r="L64" s="157"/>
      <c r="M64" s="190"/>
    </row>
    <row r="65" spans="1:13" ht="41.25" customHeight="1">
      <c r="A65" s="186" t="s">
        <v>83</v>
      </c>
      <c r="B65" s="187"/>
      <c r="C65" s="219"/>
      <c r="D65" s="156" t="s">
        <v>84</v>
      </c>
      <c r="E65" s="157"/>
      <c r="F65" s="157"/>
      <c r="G65" s="157"/>
      <c r="H65" s="157"/>
      <c r="I65" s="157"/>
      <c r="J65" s="157"/>
      <c r="K65" s="157"/>
      <c r="L65" s="157"/>
      <c r="M65" s="190"/>
    </row>
    <row r="66" spans="1:13" ht="50.25" customHeight="1">
      <c r="A66" s="156" t="s">
        <v>85</v>
      </c>
      <c r="B66" s="157"/>
      <c r="C66" s="190"/>
      <c r="D66" s="156" t="s">
        <v>86</v>
      </c>
      <c r="E66" s="157"/>
      <c r="F66" s="157"/>
      <c r="G66" s="157"/>
      <c r="H66" s="157"/>
      <c r="I66" s="157"/>
      <c r="J66" s="157"/>
      <c r="K66" s="157"/>
      <c r="L66" s="157"/>
      <c r="M66" s="190"/>
    </row>
    <row r="67" spans="1:13" ht="30.75" customHeight="1">
      <c r="A67" s="186" t="s">
        <v>45</v>
      </c>
      <c r="B67" s="187"/>
      <c r="C67" s="219"/>
      <c r="D67" s="156" t="s">
        <v>87</v>
      </c>
      <c r="E67" s="157"/>
      <c r="F67" s="157"/>
      <c r="G67" s="157"/>
      <c r="H67" s="157"/>
      <c r="I67" s="157"/>
      <c r="J67" s="157"/>
      <c r="K67" s="157"/>
      <c r="L67" s="157"/>
      <c r="M67" s="190"/>
    </row>
    <row r="68" spans="1:13">
      <c r="A68" s="186" t="s">
        <v>88</v>
      </c>
      <c r="B68" s="187"/>
      <c r="C68" s="219"/>
      <c r="D68" s="156" t="s">
        <v>89</v>
      </c>
      <c r="E68" s="157"/>
      <c r="F68" s="157"/>
      <c r="G68" s="157"/>
      <c r="H68" s="157"/>
      <c r="I68" s="157"/>
      <c r="J68" s="157"/>
      <c r="K68" s="157"/>
      <c r="L68" s="157"/>
      <c r="M68" s="190"/>
    </row>
    <row r="69" spans="1:13">
      <c r="A69" s="186" t="s">
        <v>90</v>
      </c>
      <c r="B69" s="187"/>
      <c r="C69" s="219"/>
      <c r="D69" s="156" t="s">
        <v>91</v>
      </c>
      <c r="E69" s="157"/>
      <c r="F69" s="157"/>
      <c r="G69" s="157"/>
      <c r="H69" s="157"/>
      <c r="I69" s="157"/>
      <c r="J69" s="157"/>
      <c r="K69" s="157"/>
      <c r="L69" s="157"/>
      <c r="M69" s="190"/>
    </row>
    <row r="70" spans="1:13">
      <c r="A70" s="186" t="s">
        <v>92</v>
      </c>
      <c r="B70" s="187"/>
      <c r="C70" s="219"/>
      <c r="D70" s="156" t="s">
        <v>93</v>
      </c>
      <c r="E70" s="157"/>
      <c r="F70" s="157"/>
      <c r="G70" s="157"/>
      <c r="H70" s="157"/>
      <c r="I70" s="157"/>
      <c r="J70" s="157"/>
      <c r="K70" s="157"/>
      <c r="L70" s="157"/>
      <c r="M70" s="190"/>
    </row>
    <row r="71" spans="1:13">
      <c r="A71" s="186" t="s">
        <v>94</v>
      </c>
      <c r="B71" s="187"/>
      <c r="C71" s="219"/>
      <c r="D71" s="156" t="s">
        <v>95</v>
      </c>
      <c r="E71" s="157"/>
      <c r="F71" s="157"/>
      <c r="G71" s="157"/>
      <c r="H71" s="157"/>
      <c r="I71" s="157"/>
      <c r="J71" s="157"/>
      <c r="K71" s="157"/>
      <c r="L71" s="157"/>
      <c r="M71" s="190"/>
    </row>
    <row r="72" spans="1:13">
      <c r="A72" s="186" t="s">
        <v>96</v>
      </c>
      <c r="B72" s="187"/>
      <c r="C72" s="219"/>
      <c r="D72" s="156" t="s">
        <v>97</v>
      </c>
      <c r="E72" s="157"/>
      <c r="F72" s="157"/>
      <c r="G72" s="157"/>
      <c r="H72" s="157"/>
      <c r="I72" s="157"/>
      <c r="J72" s="157"/>
      <c r="K72" s="157"/>
      <c r="L72" s="157"/>
      <c r="M72" s="190"/>
    </row>
    <row r="73" spans="1:13">
      <c r="A73" s="186" t="s">
        <v>98</v>
      </c>
      <c r="B73" s="187"/>
      <c r="C73" s="219"/>
      <c r="D73" s="156" t="s">
        <v>99</v>
      </c>
      <c r="E73" s="157"/>
      <c r="F73" s="157"/>
      <c r="G73" s="157"/>
      <c r="H73" s="157"/>
      <c r="I73" s="157"/>
      <c r="J73" s="157"/>
      <c r="K73" s="157"/>
      <c r="L73" s="157"/>
      <c r="M73" s="190"/>
    </row>
    <row r="74" spans="1:13">
      <c r="A74" s="186" t="s">
        <v>100</v>
      </c>
      <c r="B74" s="187"/>
      <c r="C74" s="219"/>
      <c r="D74" s="156" t="s">
        <v>101</v>
      </c>
      <c r="E74" s="157"/>
      <c r="F74" s="157"/>
      <c r="G74" s="157"/>
      <c r="H74" s="157"/>
      <c r="I74" s="157"/>
      <c r="J74" s="157"/>
      <c r="K74" s="157"/>
      <c r="L74" s="157"/>
      <c r="M74" s="190"/>
    </row>
    <row r="75" spans="1:13">
      <c r="A75" s="23"/>
      <c r="B75" s="23"/>
      <c r="C75" s="23"/>
      <c r="D75" s="23"/>
      <c r="E75" s="23"/>
      <c r="F75" s="23"/>
      <c r="G75" s="23"/>
      <c r="H75" s="23"/>
      <c r="I75" s="23"/>
      <c r="J75" s="23"/>
      <c r="K75" s="23"/>
      <c r="L75" s="23"/>
      <c r="M75" s="23"/>
    </row>
    <row r="76" spans="1:13">
      <c r="A76" s="23"/>
      <c r="B76" s="23"/>
      <c r="C76" s="23"/>
      <c r="D76" s="23"/>
      <c r="E76" s="23"/>
      <c r="F76" s="23"/>
      <c r="G76" s="23"/>
      <c r="H76" s="23"/>
      <c r="I76" s="23"/>
      <c r="J76" s="23"/>
      <c r="K76" s="23"/>
      <c r="L76" s="23"/>
      <c r="M76" s="23"/>
    </row>
    <row r="77" spans="1:13">
      <c r="A77" s="23"/>
      <c r="B77" s="23"/>
      <c r="C77" s="23"/>
      <c r="D77" s="23"/>
      <c r="E77" s="23"/>
      <c r="F77" s="23"/>
      <c r="G77" s="23"/>
      <c r="H77" s="23"/>
      <c r="I77" s="23"/>
      <c r="J77" s="23"/>
      <c r="K77" s="23"/>
      <c r="L77" s="23"/>
      <c r="M77" s="23"/>
    </row>
    <row r="78" spans="1:13">
      <c r="A78" s="23"/>
      <c r="B78" s="23"/>
      <c r="C78" s="23"/>
      <c r="D78" s="23"/>
      <c r="E78" s="23"/>
      <c r="F78" s="23"/>
      <c r="G78" s="23"/>
      <c r="H78" s="23"/>
      <c r="I78" s="23"/>
      <c r="J78" s="23"/>
      <c r="K78" s="23"/>
      <c r="L78" s="23"/>
      <c r="M78" s="23"/>
    </row>
    <row r="79" spans="1:13">
      <c r="A79" s="23"/>
      <c r="B79" s="23"/>
      <c r="C79" s="23"/>
      <c r="D79" s="23"/>
      <c r="E79" s="23"/>
      <c r="F79" s="23"/>
      <c r="G79" s="23"/>
      <c r="H79" s="23"/>
      <c r="I79" s="23"/>
      <c r="J79" s="23"/>
      <c r="K79" s="23"/>
      <c r="L79" s="23"/>
      <c r="M79" s="23"/>
    </row>
    <row r="80" spans="1:13">
      <c r="A80" s="23"/>
      <c r="B80" s="23"/>
      <c r="C80" s="23"/>
      <c r="D80" s="23"/>
      <c r="E80" s="23"/>
      <c r="F80" s="23"/>
      <c r="G80" s="23"/>
      <c r="H80" s="23"/>
      <c r="I80" s="23"/>
      <c r="J80" s="23"/>
      <c r="K80" s="23"/>
      <c r="L80" s="23"/>
      <c r="M80" s="23"/>
    </row>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sheetData>
  <sheetProtection algorithmName="SHA-512" hashValue="MOGjJo/POYVbG/rWwgB7BE+6OTglXyqPGwr+BL27Hp08JgtwieUXngKcnDlzxYwoSpgyZLCgLjEKnY/1O58M+w==" saltValue="eYsi65bnuG4abn9ASRsD6w==" spinCount="100000" sheet="1" objects="1" scenarios="1"/>
  <mergeCells count="98">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 ref="D69:M69"/>
    <mergeCell ref="A64:C64"/>
    <mergeCell ref="D64:M64"/>
    <mergeCell ref="A65:C65"/>
    <mergeCell ref="D65:M65"/>
    <mergeCell ref="A66:C66"/>
    <mergeCell ref="D66:M66"/>
    <mergeCell ref="A61:C61"/>
    <mergeCell ref="D61:M61"/>
    <mergeCell ref="A62:C62"/>
    <mergeCell ref="D62:M62"/>
    <mergeCell ref="A63:C63"/>
    <mergeCell ref="D63:M63"/>
    <mergeCell ref="A58:C58"/>
    <mergeCell ref="D58:M58"/>
    <mergeCell ref="A59:C59"/>
    <mergeCell ref="D59:M59"/>
    <mergeCell ref="A60:C60"/>
    <mergeCell ref="D60:M60"/>
    <mergeCell ref="A55:C55"/>
    <mergeCell ref="D55:M55"/>
    <mergeCell ref="A56:C56"/>
    <mergeCell ref="D56:M56"/>
    <mergeCell ref="A57:C57"/>
    <mergeCell ref="D57:M57"/>
    <mergeCell ref="A46:M46"/>
    <mergeCell ref="A52:M52"/>
    <mergeCell ref="A53:M53"/>
    <mergeCell ref="A54:C54"/>
    <mergeCell ref="D54:M54"/>
    <mergeCell ref="A42:C42"/>
    <mergeCell ref="D42:M42"/>
    <mergeCell ref="A43:M43"/>
    <mergeCell ref="A44:M44"/>
    <mergeCell ref="A45:M45"/>
    <mergeCell ref="A39:C39"/>
    <mergeCell ref="D39:M39"/>
    <mergeCell ref="A40:C40"/>
    <mergeCell ref="D40:M40"/>
    <mergeCell ref="A41:C41"/>
    <mergeCell ref="D41:M41"/>
    <mergeCell ref="A36:C36"/>
    <mergeCell ref="D36:M36"/>
    <mergeCell ref="A37:C37"/>
    <mergeCell ref="D37:M37"/>
    <mergeCell ref="A38:C38"/>
    <mergeCell ref="D38:M38"/>
    <mergeCell ref="A33:C33"/>
    <mergeCell ref="D33:M33"/>
    <mergeCell ref="A34:C34"/>
    <mergeCell ref="D34:M34"/>
    <mergeCell ref="A35:C35"/>
    <mergeCell ref="D35:M35"/>
    <mergeCell ref="A30:C30"/>
    <mergeCell ref="D30:M30"/>
    <mergeCell ref="A31:C31"/>
    <mergeCell ref="D31:M31"/>
    <mergeCell ref="A32:C32"/>
    <mergeCell ref="D32:M32"/>
    <mergeCell ref="A19:M19"/>
    <mergeCell ref="A20:M20"/>
    <mergeCell ref="A27:M27"/>
    <mergeCell ref="A28:M28"/>
    <mergeCell ref="A29:C29"/>
    <mergeCell ref="D29:M29"/>
    <mergeCell ref="A16:C16"/>
    <mergeCell ref="D16:M16"/>
    <mergeCell ref="A17:C17"/>
    <mergeCell ref="D17:M17"/>
    <mergeCell ref="A18:C18"/>
    <mergeCell ref="D18:M18"/>
    <mergeCell ref="A12:M12"/>
    <mergeCell ref="A13:M13"/>
    <mergeCell ref="A14:C14"/>
    <mergeCell ref="D14:M14"/>
    <mergeCell ref="A15:C15"/>
    <mergeCell ref="D15:M15"/>
    <mergeCell ref="D7:M7"/>
    <mergeCell ref="D8:M8"/>
    <mergeCell ref="D9:M9"/>
    <mergeCell ref="A10:M10"/>
    <mergeCell ref="A11:M11"/>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G99" zoomScale="90" zoomScaleNormal="90" workbookViewId="0">
      <selection activeCell="J70" sqref="J70"/>
    </sheetView>
  </sheetViews>
  <sheetFormatPr baseColWidth="10" defaultColWidth="11" defaultRowHeight="18.75"/>
  <cols>
    <col min="1" max="1" width="3.140625" style="45" customWidth="1"/>
    <col min="2" max="2" width="10.28515625" customWidth="1"/>
    <col min="3" max="3" width="10.28515625" hidden="1" customWidth="1"/>
    <col min="4" max="4" width="17.42578125" style="60" customWidth="1"/>
    <col min="5" max="5" width="40.42578125" style="1" customWidth="1"/>
    <col min="6" max="6" width="36.5703125" hidden="1" customWidth="1"/>
    <col min="7" max="7" width="32.140625" style="61" customWidth="1"/>
    <col min="8" max="8" width="77.42578125" style="62" customWidth="1"/>
    <col min="9" max="9" width="9" style="63" customWidth="1"/>
    <col min="10" max="10" width="65.85546875" style="1" customWidth="1"/>
  </cols>
  <sheetData>
    <row r="1" spans="1:10" s="23" customFormat="1">
      <c r="A1" s="47"/>
      <c r="D1" s="64"/>
      <c r="E1" s="65"/>
      <c r="G1" s="66"/>
      <c r="H1" s="67"/>
      <c r="I1" s="92"/>
      <c r="J1" s="65"/>
    </row>
    <row r="2" spans="1:10" s="23" customFormat="1">
      <c r="A2" s="47"/>
      <c r="D2" s="64"/>
      <c r="E2" s="65"/>
      <c r="G2" s="66"/>
      <c r="H2" s="67"/>
      <c r="I2" s="92"/>
      <c r="J2" s="65"/>
    </row>
    <row r="3" spans="1:10" s="23" customFormat="1" ht="31.5">
      <c r="A3" s="47"/>
      <c r="B3" s="260"/>
      <c r="C3" s="261"/>
      <c r="D3" s="261"/>
      <c r="E3" s="226" t="s">
        <v>2</v>
      </c>
      <c r="F3" s="226"/>
      <c r="G3" s="226"/>
      <c r="H3" s="226"/>
      <c r="I3" s="226"/>
      <c r="J3" s="227"/>
    </row>
    <row r="4" spans="1:10" s="23" customFormat="1" ht="23.25">
      <c r="A4" s="47"/>
      <c r="B4" s="262"/>
      <c r="C4" s="263"/>
      <c r="D4" s="263"/>
      <c r="E4" s="228" t="s">
        <v>3</v>
      </c>
      <c r="F4" s="228"/>
      <c r="G4" s="228"/>
      <c r="H4" s="228"/>
      <c r="I4" s="228"/>
      <c r="J4" s="229"/>
    </row>
    <row r="5" spans="1:10" s="23" customFormat="1" ht="15.75">
      <c r="A5" s="47"/>
      <c r="B5" s="230" t="s">
        <v>31</v>
      </c>
      <c r="C5" s="230"/>
      <c r="D5" s="230"/>
      <c r="E5" s="68" t="s">
        <v>102</v>
      </c>
      <c r="F5" s="69"/>
      <c r="G5" s="70" t="s">
        <v>103</v>
      </c>
      <c r="H5" s="71" t="s">
        <v>104</v>
      </c>
      <c r="I5" s="231" t="s">
        <v>41</v>
      </c>
      <c r="J5" s="231"/>
    </row>
    <row r="6" spans="1:10" s="23" customFormat="1" ht="15.75">
      <c r="A6" s="47"/>
      <c r="B6" s="230" t="s">
        <v>105</v>
      </c>
      <c r="C6" s="230"/>
      <c r="D6" s="230"/>
      <c r="E6" s="119" t="s">
        <v>106</v>
      </c>
      <c r="F6" s="69"/>
      <c r="G6" s="72" t="s">
        <v>37</v>
      </c>
      <c r="H6" s="69" t="s">
        <v>107</v>
      </c>
      <c r="I6" s="264">
        <f>IF(SUM(I9:I71)=0,"",AVERAGE(I9:I71))</f>
        <v>7.5714285714285703</v>
      </c>
      <c r="J6" s="264"/>
    </row>
    <row r="7" spans="1:10" s="23" customFormat="1" ht="15.75">
      <c r="A7" s="47"/>
      <c r="B7" s="230" t="s">
        <v>108</v>
      </c>
      <c r="C7" s="230"/>
      <c r="D7" s="230"/>
      <c r="E7" s="232" t="s">
        <v>109</v>
      </c>
      <c r="F7" s="233"/>
      <c r="G7" s="233"/>
      <c r="H7" s="234"/>
      <c r="I7" s="264"/>
      <c r="J7" s="264"/>
    </row>
    <row r="8" spans="1:10" s="23" customFormat="1" ht="30">
      <c r="A8" s="47"/>
      <c r="B8" s="73" t="s">
        <v>43</v>
      </c>
      <c r="C8" s="74" t="s">
        <v>43</v>
      </c>
      <c r="D8" s="75" t="s">
        <v>41</v>
      </c>
      <c r="E8" s="76" t="s">
        <v>110</v>
      </c>
      <c r="F8" s="77"/>
      <c r="G8" s="78" t="s">
        <v>41</v>
      </c>
      <c r="H8" s="77" t="s">
        <v>111</v>
      </c>
      <c r="I8" s="93" t="s">
        <v>112</v>
      </c>
      <c r="J8" s="94" t="s">
        <v>54</v>
      </c>
    </row>
    <row r="9" spans="1:10" s="23" customFormat="1" ht="45">
      <c r="A9" s="30" t="str">
        <f>IF(I9&lt;5,MAX($A$8:A8)+1,"")</f>
        <v/>
      </c>
      <c r="B9" s="235" t="s">
        <v>113</v>
      </c>
      <c r="C9" s="79" t="s">
        <v>113</v>
      </c>
      <c r="D9" s="243">
        <f>IF(SUM(I9:I30)=0,"",AVERAGE(I9:I30))</f>
        <v>7.5454545454545503</v>
      </c>
      <c r="E9" s="248" t="s">
        <v>114</v>
      </c>
      <c r="F9" s="81" t="s">
        <v>114</v>
      </c>
      <c r="G9" s="255">
        <f>IF(SUM(I9:I10)=0,"",AVERAGE(I9:I10))</f>
        <v>8.5</v>
      </c>
      <c r="H9" s="83" t="s">
        <v>115</v>
      </c>
      <c r="I9" s="95">
        <v>8</v>
      </c>
      <c r="J9" s="96" t="s">
        <v>116</v>
      </c>
    </row>
    <row r="10" spans="1:10" s="23" customFormat="1" ht="45">
      <c r="A10" s="30" t="str">
        <f>IF(I10&lt;5,MAX($A$8:A9)+1,"")</f>
        <v/>
      </c>
      <c r="B10" s="236"/>
      <c r="C10" s="79" t="s">
        <v>113</v>
      </c>
      <c r="D10" s="244"/>
      <c r="E10" s="249"/>
      <c r="F10" s="81" t="s">
        <v>114</v>
      </c>
      <c r="G10" s="256"/>
      <c r="H10" s="83" t="s">
        <v>117</v>
      </c>
      <c r="I10" s="95">
        <v>9</v>
      </c>
      <c r="J10" s="96" t="s">
        <v>118</v>
      </c>
    </row>
    <row r="11" spans="1:10" s="23" customFormat="1" ht="30">
      <c r="A11" s="30" t="str">
        <f>IF(I11&lt;5,MAX($A$8:A10)+1,"")</f>
        <v/>
      </c>
      <c r="B11" s="236"/>
      <c r="C11" s="79" t="s">
        <v>113</v>
      </c>
      <c r="D11" s="244"/>
      <c r="E11" s="80" t="s">
        <v>119</v>
      </c>
      <c r="F11" s="80" t="s">
        <v>119</v>
      </c>
      <c r="G11" s="82">
        <f>IF(SUM(I11:I11)=0,"",AVERAGE(I11:I11))</f>
        <v>7</v>
      </c>
      <c r="H11" s="83" t="s">
        <v>120</v>
      </c>
      <c r="I11" s="95">
        <v>7</v>
      </c>
      <c r="J11" s="96" t="s">
        <v>121</v>
      </c>
    </row>
    <row r="12" spans="1:10" s="23" customFormat="1" ht="76.5">
      <c r="A12" s="30" t="str">
        <f>IF(I12&lt;5,MAX($A$8:A11)+1,"")</f>
        <v/>
      </c>
      <c r="B12" s="236"/>
      <c r="C12" s="79" t="s">
        <v>113</v>
      </c>
      <c r="D12" s="244"/>
      <c r="E12" s="84" t="s">
        <v>122</v>
      </c>
      <c r="F12" s="84" t="s">
        <v>122</v>
      </c>
      <c r="G12" s="82">
        <f>IF(SUM(I12:I12)=0,"",AVERAGE(I12:I12))</f>
        <v>7</v>
      </c>
      <c r="H12" s="83" t="s">
        <v>123</v>
      </c>
      <c r="I12" s="95">
        <v>7</v>
      </c>
      <c r="J12" s="96" t="s">
        <v>124</v>
      </c>
    </row>
    <row r="13" spans="1:10" s="23" customFormat="1" ht="63.75">
      <c r="A13" s="30" t="str">
        <f>IF(I13&lt;5,MAX($A$8:A12)+1,"")</f>
        <v/>
      </c>
      <c r="B13" s="236"/>
      <c r="C13" s="79" t="s">
        <v>113</v>
      </c>
      <c r="D13" s="244"/>
      <c r="E13" s="248" t="s">
        <v>125</v>
      </c>
      <c r="F13" s="85" t="s">
        <v>125</v>
      </c>
      <c r="G13" s="255">
        <f>IF(SUM(I13:I22)=0,"",AVERAGE(I13:I22))</f>
        <v>7.2</v>
      </c>
      <c r="H13" s="83" t="s">
        <v>126</v>
      </c>
      <c r="I13" s="95">
        <v>7</v>
      </c>
      <c r="J13" s="96" t="s">
        <v>127</v>
      </c>
    </row>
    <row r="14" spans="1:10" s="23" customFormat="1" ht="30">
      <c r="A14" s="30" t="str">
        <f>IF(I14&lt;5,MAX($A$8:A13)+1,"")</f>
        <v/>
      </c>
      <c r="B14" s="236"/>
      <c r="C14" s="79" t="s">
        <v>113</v>
      </c>
      <c r="D14" s="244"/>
      <c r="E14" s="250"/>
      <c r="F14" s="85" t="s">
        <v>125</v>
      </c>
      <c r="G14" s="257"/>
      <c r="H14" s="83" t="s">
        <v>128</v>
      </c>
      <c r="I14" s="95">
        <v>9</v>
      </c>
      <c r="J14" s="96" t="s">
        <v>129</v>
      </c>
    </row>
    <row r="15" spans="1:10" s="23" customFormat="1" ht="30">
      <c r="A15" s="30" t="str">
        <f>IF(I15&lt;5,MAX($A$8:A14)+1,"")</f>
        <v/>
      </c>
      <c r="B15" s="236"/>
      <c r="C15" s="79" t="s">
        <v>113</v>
      </c>
      <c r="D15" s="244"/>
      <c r="E15" s="250"/>
      <c r="F15" s="85" t="s">
        <v>125</v>
      </c>
      <c r="G15" s="257"/>
      <c r="H15" s="83" t="s">
        <v>130</v>
      </c>
      <c r="I15" s="95">
        <v>9</v>
      </c>
      <c r="J15" s="96" t="s">
        <v>131</v>
      </c>
    </row>
    <row r="16" spans="1:10" s="23" customFormat="1" ht="30">
      <c r="A16" s="30" t="str">
        <f>IF(I16&lt;5,MAX($A$8:A15)+1,"")</f>
        <v/>
      </c>
      <c r="B16" s="236"/>
      <c r="C16" s="79" t="s">
        <v>113</v>
      </c>
      <c r="D16" s="244"/>
      <c r="E16" s="250"/>
      <c r="F16" s="85" t="s">
        <v>125</v>
      </c>
      <c r="G16" s="257"/>
      <c r="H16" s="83" t="s">
        <v>132</v>
      </c>
      <c r="I16" s="95">
        <v>7</v>
      </c>
      <c r="J16" s="96" t="s">
        <v>133</v>
      </c>
    </row>
    <row r="17" spans="1:10" s="23" customFormat="1" ht="114.75">
      <c r="A17" s="30" t="str">
        <f>IF(I17&lt;5,MAX($A$8:A16)+1,"")</f>
        <v/>
      </c>
      <c r="B17" s="236"/>
      <c r="C17" s="79" t="s">
        <v>113</v>
      </c>
      <c r="D17" s="244"/>
      <c r="E17" s="250"/>
      <c r="F17" s="85" t="s">
        <v>125</v>
      </c>
      <c r="G17" s="257"/>
      <c r="H17" s="83" t="s">
        <v>134</v>
      </c>
      <c r="I17" s="95">
        <v>7</v>
      </c>
      <c r="J17" s="96" t="s">
        <v>135</v>
      </c>
    </row>
    <row r="18" spans="1:10" s="23" customFormat="1" ht="30">
      <c r="A18" s="30" t="str">
        <f>IF(I18&lt;5,MAX($A$8:A17)+1,"")</f>
        <v/>
      </c>
      <c r="B18" s="236"/>
      <c r="C18" s="79" t="s">
        <v>113</v>
      </c>
      <c r="D18" s="244"/>
      <c r="E18" s="250"/>
      <c r="F18" s="85" t="s">
        <v>125</v>
      </c>
      <c r="G18" s="257"/>
      <c r="H18" s="83" t="s">
        <v>136</v>
      </c>
      <c r="I18" s="95">
        <v>8</v>
      </c>
      <c r="J18" s="96" t="s">
        <v>137</v>
      </c>
    </row>
    <row r="19" spans="1:10" s="23" customFormat="1" ht="51">
      <c r="A19" s="30" t="str">
        <f>IF(I19&lt;5,MAX($A$8:A18)+1,"")</f>
        <v/>
      </c>
      <c r="B19" s="236"/>
      <c r="C19" s="79" t="s">
        <v>113</v>
      </c>
      <c r="D19" s="244"/>
      <c r="E19" s="250"/>
      <c r="F19" s="85" t="s">
        <v>125</v>
      </c>
      <c r="G19" s="257"/>
      <c r="H19" s="83" t="s">
        <v>138</v>
      </c>
      <c r="I19" s="95">
        <v>5</v>
      </c>
      <c r="J19" s="96" t="s">
        <v>139</v>
      </c>
    </row>
    <row r="20" spans="1:10" s="23" customFormat="1" ht="30">
      <c r="A20" s="30" t="str">
        <f>IF(I20&lt;5,MAX($A$8:A19)+1,"")</f>
        <v/>
      </c>
      <c r="B20" s="236"/>
      <c r="C20" s="79" t="s">
        <v>113</v>
      </c>
      <c r="D20" s="244"/>
      <c r="E20" s="250"/>
      <c r="F20" s="85" t="s">
        <v>125</v>
      </c>
      <c r="G20" s="257"/>
      <c r="H20" s="83" t="s">
        <v>140</v>
      </c>
      <c r="I20" s="95">
        <v>8</v>
      </c>
      <c r="J20" s="96" t="s">
        <v>141</v>
      </c>
    </row>
    <row r="21" spans="1:10" s="23" customFormat="1" ht="30">
      <c r="A21" s="30" t="str">
        <f>IF(I21&lt;5,MAX($A$8:A20)+1,"")</f>
        <v/>
      </c>
      <c r="B21" s="236"/>
      <c r="C21" s="79" t="s">
        <v>113</v>
      </c>
      <c r="D21" s="244"/>
      <c r="E21" s="250"/>
      <c r="F21" s="85" t="s">
        <v>125</v>
      </c>
      <c r="G21" s="257"/>
      <c r="H21" s="83" t="s">
        <v>142</v>
      </c>
      <c r="I21" s="95">
        <v>5</v>
      </c>
      <c r="J21" s="96" t="s">
        <v>143</v>
      </c>
    </row>
    <row r="22" spans="1:10" s="23" customFormat="1" ht="30">
      <c r="A22" s="30" t="str">
        <f>IF(I22&lt;5,MAX($A$8:A21)+1,"")</f>
        <v/>
      </c>
      <c r="B22" s="236"/>
      <c r="C22" s="79" t="s">
        <v>113</v>
      </c>
      <c r="D22" s="244"/>
      <c r="E22" s="249"/>
      <c r="F22" s="85" t="s">
        <v>125</v>
      </c>
      <c r="G22" s="256"/>
      <c r="H22" s="83" t="s">
        <v>144</v>
      </c>
      <c r="I22" s="95">
        <v>7</v>
      </c>
      <c r="J22" s="96" t="s">
        <v>145</v>
      </c>
    </row>
    <row r="23" spans="1:10" s="23" customFormat="1" ht="60">
      <c r="A23" s="30" t="str">
        <f>IF(I23&lt;5,MAX($A$8:A22)+1,"")</f>
        <v/>
      </c>
      <c r="B23" s="236"/>
      <c r="C23" s="79" t="s">
        <v>113</v>
      </c>
      <c r="D23" s="244"/>
      <c r="E23" s="248" t="s">
        <v>146</v>
      </c>
      <c r="F23" s="85" t="s">
        <v>147</v>
      </c>
      <c r="G23" s="255">
        <f>IF(SUM(I23:I24)=0,"",AVERAGE(I23:I24))</f>
        <v>7.5</v>
      </c>
      <c r="H23" s="83" t="s">
        <v>148</v>
      </c>
      <c r="I23" s="95">
        <v>6</v>
      </c>
      <c r="J23" s="96" t="s">
        <v>149</v>
      </c>
    </row>
    <row r="24" spans="1:10" s="23" customFormat="1" ht="60">
      <c r="A24" s="30" t="str">
        <f>IF(I24&lt;5,MAX($A$8:A23)+1,"")</f>
        <v/>
      </c>
      <c r="B24" s="236"/>
      <c r="C24" s="79" t="s">
        <v>113</v>
      </c>
      <c r="D24" s="244"/>
      <c r="E24" s="250"/>
      <c r="F24" s="85" t="s">
        <v>147</v>
      </c>
      <c r="G24" s="257"/>
      <c r="H24" s="83" t="s">
        <v>150</v>
      </c>
      <c r="I24" s="95">
        <v>9</v>
      </c>
      <c r="J24" s="96" t="s">
        <v>151</v>
      </c>
    </row>
    <row r="25" spans="1:10" s="23" customFormat="1" ht="75">
      <c r="A25" s="30" t="str">
        <f>IF(I25&lt;5,MAX($A$8:A24)+1,"")</f>
        <v/>
      </c>
      <c r="B25" s="236"/>
      <c r="C25" s="79" t="s">
        <v>113</v>
      </c>
      <c r="D25" s="244"/>
      <c r="E25" s="248" t="s">
        <v>152</v>
      </c>
      <c r="F25" s="85" t="s">
        <v>152</v>
      </c>
      <c r="G25" s="255">
        <f>IF(SUM(I25:I30)=0,"",AVERAGE(I25:I30))</f>
        <v>8</v>
      </c>
      <c r="H25" s="83" t="s">
        <v>153</v>
      </c>
      <c r="I25" s="95">
        <v>9</v>
      </c>
      <c r="J25" s="96" t="s">
        <v>154</v>
      </c>
    </row>
    <row r="26" spans="1:10" s="23" customFormat="1" ht="75">
      <c r="A26" s="30" t="str">
        <f>IF(I26&lt;5,MAX($A$8:A25)+1,"")</f>
        <v/>
      </c>
      <c r="B26" s="236"/>
      <c r="C26" s="79" t="s">
        <v>113</v>
      </c>
      <c r="D26" s="244"/>
      <c r="E26" s="250"/>
      <c r="F26" s="85" t="s">
        <v>152</v>
      </c>
      <c r="G26" s="257"/>
      <c r="H26" s="83" t="s">
        <v>155</v>
      </c>
      <c r="I26" s="95">
        <v>7</v>
      </c>
      <c r="J26" s="96" t="s">
        <v>156</v>
      </c>
    </row>
    <row r="27" spans="1:10" s="23" customFormat="1" ht="75">
      <c r="A27" s="30" t="str">
        <f>IF(I27&lt;5,MAX($A$8:A26)+1,"")</f>
        <v/>
      </c>
      <c r="B27" s="236"/>
      <c r="C27" s="79" t="s">
        <v>113</v>
      </c>
      <c r="D27" s="244"/>
      <c r="E27" s="250"/>
      <c r="F27" s="85" t="s">
        <v>152</v>
      </c>
      <c r="G27" s="257"/>
      <c r="H27" s="83" t="s">
        <v>157</v>
      </c>
      <c r="I27" s="95">
        <v>7</v>
      </c>
      <c r="J27" s="96" t="s">
        <v>158</v>
      </c>
    </row>
    <row r="28" spans="1:10" s="23" customFormat="1" ht="75">
      <c r="A28" s="30" t="str">
        <f>IF(I28&lt;5,MAX($A$8:A27)+1,"")</f>
        <v/>
      </c>
      <c r="B28" s="236"/>
      <c r="C28" s="79" t="s">
        <v>113</v>
      </c>
      <c r="D28" s="244"/>
      <c r="E28" s="250"/>
      <c r="F28" s="85" t="s">
        <v>152</v>
      </c>
      <c r="G28" s="257"/>
      <c r="H28" s="83" t="s">
        <v>159</v>
      </c>
      <c r="I28" s="95">
        <v>8</v>
      </c>
      <c r="J28" s="96" t="s">
        <v>160</v>
      </c>
    </row>
    <row r="29" spans="1:10" s="23" customFormat="1" ht="75">
      <c r="A29" s="30" t="str">
        <f>IF(I29&lt;5,MAX($A$8:A28)+1,"")</f>
        <v/>
      </c>
      <c r="B29" s="236"/>
      <c r="C29" s="79" t="s">
        <v>113</v>
      </c>
      <c r="D29" s="244"/>
      <c r="E29" s="250"/>
      <c r="F29" s="85" t="s">
        <v>152</v>
      </c>
      <c r="G29" s="257"/>
      <c r="H29" s="83" t="s">
        <v>161</v>
      </c>
      <c r="I29" s="95">
        <v>9</v>
      </c>
      <c r="J29" s="96" t="s">
        <v>162</v>
      </c>
    </row>
    <row r="30" spans="1:10" s="23" customFormat="1" ht="75">
      <c r="A30" s="30" t="str">
        <f>IF(I30&lt;5,MAX($A$8:A29)+1,"")</f>
        <v/>
      </c>
      <c r="B30" s="236"/>
      <c r="C30" s="79" t="s">
        <v>113</v>
      </c>
      <c r="D30" s="244"/>
      <c r="E30" s="250"/>
      <c r="F30" s="85" t="s">
        <v>152</v>
      </c>
      <c r="G30" s="257"/>
      <c r="H30" s="83" t="s">
        <v>163</v>
      </c>
      <c r="I30" s="95">
        <v>8</v>
      </c>
      <c r="J30" s="96" t="s">
        <v>164</v>
      </c>
    </row>
    <row r="31" spans="1:10" s="23" customFormat="1" ht="45">
      <c r="A31" s="30" t="str">
        <f>IF(I31&lt;5,MAX($A$8:A30)+1,"")</f>
        <v/>
      </c>
      <c r="B31" s="237" t="s">
        <v>165</v>
      </c>
      <c r="C31" s="86" t="s">
        <v>165</v>
      </c>
      <c r="D31" s="243">
        <f>IF(SUM(I31:I59)=0,"",AVERAGE(I31:I59))</f>
        <v>7.68965517241379</v>
      </c>
      <c r="E31" s="248" t="s">
        <v>166</v>
      </c>
      <c r="F31" s="87" t="s">
        <v>167</v>
      </c>
      <c r="G31" s="255">
        <f>IF(SUM(I31:I35)=0,"",AVERAGE(I31:I35))</f>
        <v>7.4</v>
      </c>
      <c r="H31" s="83" t="s">
        <v>168</v>
      </c>
      <c r="I31" s="95">
        <v>8</v>
      </c>
      <c r="J31" s="96" t="s">
        <v>169</v>
      </c>
    </row>
    <row r="32" spans="1:10" s="23" customFormat="1" ht="45">
      <c r="A32" s="30" t="str">
        <f>IF(I32&lt;5,MAX($A$8:A31)+1,"")</f>
        <v/>
      </c>
      <c r="B32" s="238"/>
      <c r="C32" s="86" t="s">
        <v>165</v>
      </c>
      <c r="D32" s="244"/>
      <c r="E32" s="250"/>
      <c r="F32" s="87" t="s">
        <v>167</v>
      </c>
      <c r="G32" s="257"/>
      <c r="H32" s="83" t="s">
        <v>170</v>
      </c>
      <c r="I32" s="95">
        <v>6</v>
      </c>
      <c r="J32" s="96" t="s">
        <v>171</v>
      </c>
    </row>
    <row r="33" spans="1:10" s="23" customFormat="1" ht="45">
      <c r="A33" s="30" t="str">
        <f>IF(I33&lt;5,MAX($A$8:A32)+1,"")</f>
        <v/>
      </c>
      <c r="B33" s="238"/>
      <c r="C33" s="86" t="s">
        <v>165</v>
      </c>
      <c r="D33" s="244"/>
      <c r="E33" s="250"/>
      <c r="F33" s="87" t="s">
        <v>167</v>
      </c>
      <c r="G33" s="257"/>
      <c r="H33" s="83" t="s">
        <v>172</v>
      </c>
      <c r="I33" s="95">
        <v>8</v>
      </c>
      <c r="J33" s="96" t="s">
        <v>173</v>
      </c>
    </row>
    <row r="34" spans="1:10" s="23" customFormat="1" ht="45">
      <c r="A34" s="30" t="str">
        <f>IF(I34&lt;5,MAX($A$8:A33)+1,"")</f>
        <v/>
      </c>
      <c r="B34" s="238"/>
      <c r="C34" s="86" t="s">
        <v>165</v>
      </c>
      <c r="D34" s="244"/>
      <c r="E34" s="250"/>
      <c r="F34" s="87" t="s">
        <v>167</v>
      </c>
      <c r="G34" s="257"/>
      <c r="H34" s="83" t="s">
        <v>174</v>
      </c>
      <c r="I34" s="95">
        <v>8</v>
      </c>
      <c r="J34" s="96" t="s">
        <v>175</v>
      </c>
    </row>
    <row r="35" spans="1:10" s="23" customFormat="1" ht="45">
      <c r="A35" s="30" t="str">
        <f>IF(I35&lt;5,MAX($A$8:A34)+1,"")</f>
        <v/>
      </c>
      <c r="B35" s="238"/>
      <c r="C35" s="86" t="s">
        <v>165</v>
      </c>
      <c r="D35" s="244"/>
      <c r="E35" s="249"/>
      <c r="F35" s="87" t="s">
        <v>167</v>
      </c>
      <c r="G35" s="256"/>
      <c r="H35" s="83" t="s">
        <v>176</v>
      </c>
      <c r="I35" s="95">
        <v>7</v>
      </c>
      <c r="J35" s="96" t="s">
        <v>177</v>
      </c>
    </row>
    <row r="36" spans="1:10" s="23" customFormat="1" ht="45">
      <c r="A36" s="30" t="str">
        <f>IF(I36&lt;5,MAX($A$8:A35)+1,"")</f>
        <v/>
      </c>
      <c r="B36" s="238"/>
      <c r="C36" s="86" t="s">
        <v>165</v>
      </c>
      <c r="D36" s="244"/>
      <c r="E36" s="248" t="s">
        <v>178</v>
      </c>
      <c r="F36" s="87" t="s">
        <v>179</v>
      </c>
      <c r="G36" s="255">
        <f>IF(SUM(I36,I39)=0,"",AVERAGE(I36:I39))</f>
        <v>7.5</v>
      </c>
      <c r="H36" s="83" t="s">
        <v>180</v>
      </c>
      <c r="I36" s="95">
        <v>9</v>
      </c>
      <c r="J36" s="96" t="s">
        <v>181</v>
      </c>
    </row>
    <row r="37" spans="1:10" s="23" customFormat="1" ht="45">
      <c r="A37" s="30" t="str">
        <f>IF(I37&lt;5,MAX($A$8:A36)+1,"")</f>
        <v/>
      </c>
      <c r="B37" s="238"/>
      <c r="C37" s="86" t="s">
        <v>165</v>
      </c>
      <c r="D37" s="244"/>
      <c r="E37" s="250"/>
      <c r="F37" s="87" t="s">
        <v>182</v>
      </c>
      <c r="G37" s="257"/>
      <c r="H37" s="83" t="s">
        <v>183</v>
      </c>
      <c r="I37" s="95">
        <v>8</v>
      </c>
      <c r="J37" s="96" t="s">
        <v>184</v>
      </c>
    </row>
    <row r="38" spans="1:10" s="23" customFormat="1" ht="45">
      <c r="A38" s="30" t="str">
        <f>IF(I38&lt;5,MAX($A$8:A37)+1,"")</f>
        <v/>
      </c>
      <c r="B38" s="238"/>
      <c r="C38" s="86" t="s">
        <v>165</v>
      </c>
      <c r="D38" s="244"/>
      <c r="E38" s="250"/>
      <c r="F38" s="87" t="s">
        <v>182</v>
      </c>
      <c r="G38" s="257"/>
      <c r="H38" s="83" t="s">
        <v>185</v>
      </c>
      <c r="I38" s="95">
        <v>8</v>
      </c>
      <c r="J38" s="96" t="s">
        <v>186</v>
      </c>
    </row>
    <row r="39" spans="1:10" s="23" customFormat="1" ht="45">
      <c r="A39" s="30" t="str">
        <f>IF(I39&lt;5,MAX($A$8:A38)+1,"")</f>
        <v/>
      </c>
      <c r="B39" s="238"/>
      <c r="C39" s="86" t="s">
        <v>165</v>
      </c>
      <c r="D39" s="244"/>
      <c r="E39" s="249"/>
      <c r="F39" s="87" t="s">
        <v>182</v>
      </c>
      <c r="G39" s="256"/>
      <c r="H39" s="83" t="s">
        <v>187</v>
      </c>
      <c r="I39" s="95">
        <v>5</v>
      </c>
      <c r="J39" s="96" t="s">
        <v>188</v>
      </c>
    </row>
    <row r="40" spans="1:10" s="23" customFormat="1" ht="25.5">
      <c r="A40" s="30" t="str">
        <f>IF(I40&lt;5,MAX($A$8:A39)+1,"")</f>
        <v/>
      </c>
      <c r="B40" s="238"/>
      <c r="C40" s="86" t="s">
        <v>165</v>
      </c>
      <c r="D40" s="244"/>
      <c r="E40" s="248" t="s">
        <v>189</v>
      </c>
      <c r="F40" s="87" t="s">
        <v>189</v>
      </c>
      <c r="G40" s="258">
        <f>IF(SUM(I40:I42)=0,"",AVERAGE(I40:I42))</f>
        <v>7.3333333333333304</v>
      </c>
      <c r="H40" s="83" t="s">
        <v>190</v>
      </c>
      <c r="I40" s="95">
        <v>8</v>
      </c>
      <c r="J40" s="96" t="s">
        <v>191</v>
      </c>
    </row>
    <row r="41" spans="1:10" s="23" customFormat="1" ht="25.5">
      <c r="A41" s="30" t="str">
        <f>IF(I41&lt;5,MAX($A$8:A40)+1,"")</f>
        <v/>
      </c>
      <c r="B41" s="238"/>
      <c r="C41" s="86" t="s">
        <v>165</v>
      </c>
      <c r="D41" s="244"/>
      <c r="E41" s="250"/>
      <c r="F41" s="87" t="s">
        <v>189</v>
      </c>
      <c r="G41" s="258"/>
      <c r="H41" s="83" t="s">
        <v>192</v>
      </c>
      <c r="I41" s="95">
        <v>7</v>
      </c>
      <c r="J41" s="96" t="s">
        <v>193</v>
      </c>
    </row>
    <row r="42" spans="1:10" s="23" customFormat="1" ht="25.5">
      <c r="A42" s="30" t="str">
        <f>IF(I42&lt;5,MAX($A$8:A41)+1,"")</f>
        <v/>
      </c>
      <c r="B42" s="238"/>
      <c r="C42" s="86" t="s">
        <v>165</v>
      </c>
      <c r="D42" s="244"/>
      <c r="E42" s="249"/>
      <c r="F42" s="87" t="s">
        <v>189</v>
      </c>
      <c r="G42" s="258"/>
      <c r="H42" s="83" t="s">
        <v>194</v>
      </c>
      <c r="I42" s="95">
        <v>7</v>
      </c>
      <c r="J42" s="96" t="s">
        <v>195</v>
      </c>
    </row>
    <row r="43" spans="1:10" s="23" customFormat="1" ht="45">
      <c r="A43" s="30" t="str">
        <f>IF(I43&lt;5,MAX($A$8:A42)+1,"")</f>
        <v/>
      </c>
      <c r="B43" s="238"/>
      <c r="C43" s="86" t="s">
        <v>165</v>
      </c>
      <c r="D43" s="244"/>
      <c r="E43" s="248" t="s">
        <v>196</v>
      </c>
      <c r="F43" s="87" t="s">
        <v>196</v>
      </c>
      <c r="G43" s="255">
        <f>IF(SUM(I43:I47)=0,"",AVERAGE(I43:I47))</f>
        <v>8</v>
      </c>
      <c r="H43" s="83" t="s">
        <v>197</v>
      </c>
      <c r="I43" s="95">
        <v>8</v>
      </c>
      <c r="J43" s="96" t="s">
        <v>198</v>
      </c>
    </row>
    <row r="44" spans="1:10" s="23" customFormat="1" ht="45">
      <c r="A44" s="30" t="str">
        <f>IF(I44&lt;5,MAX($A$8:A43)+1,"")</f>
        <v/>
      </c>
      <c r="B44" s="238"/>
      <c r="C44" s="86" t="s">
        <v>165</v>
      </c>
      <c r="D44" s="244"/>
      <c r="E44" s="250"/>
      <c r="F44" s="87" t="s">
        <v>196</v>
      </c>
      <c r="G44" s="257"/>
      <c r="H44" s="83" t="s">
        <v>199</v>
      </c>
      <c r="I44" s="95">
        <v>8</v>
      </c>
      <c r="J44" s="96" t="s">
        <v>200</v>
      </c>
    </row>
    <row r="45" spans="1:10" s="23" customFormat="1" ht="45">
      <c r="A45" s="30" t="str">
        <f>IF(I45&lt;5,MAX($A$8:A44)+1,"")</f>
        <v/>
      </c>
      <c r="B45" s="238"/>
      <c r="C45" s="86" t="s">
        <v>165</v>
      </c>
      <c r="D45" s="244"/>
      <c r="E45" s="250"/>
      <c r="F45" s="87" t="s">
        <v>196</v>
      </c>
      <c r="G45" s="257"/>
      <c r="H45" s="83" t="s">
        <v>201</v>
      </c>
      <c r="I45" s="95">
        <v>9</v>
      </c>
      <c r="J45" s="96" t="s">
        <v>202</v>
      </c>
    </row>
    <row r="46" spans="1:10" s="23" customFormat="1" ht="45">
      <c r="A46" s="30" t="str">
        <f>IF(I46&lt;5,MAX($A$8:A45)+1,"")</f>
        <v/>
      </c>
      <c r="B46" s="238"/>
      <c r="C46" s="86" t="s">
        <v>165</v>
      </c>
      <c r="D46" s="244"/>
      <c r="E46" s="250"/>
      <c r="F46" s="87" t="s">
        <v>196</v>
      </c>
      <c r="G46" s="257"/>
      <c r="H46" s="83" t="s">
        <v>203</v>
      </c>
      <c r="I46" s="95">
        <v>7</v>
      </c>
      <c r="J46" s="96" t="s">
        <v>204</v>
      </c>
    </row>
    <row r="47" spans="1:10" s="23" customFormat="1" ht="45">
      <c r="A47" s="30" t="str">
        <f>IF(I47&lt;5,MAX($A$8:A46)+1,"")</f>
        <v/>
      </c>
      <c r="B47" s="238"/>
      <c r="C47" s="86" t="s">
        <v>165</v>
      </c>
      <c r="D47" s="244"/>
      <c r="E47" s="249"/>
      <c r="F47" s="87" t="s">
        <v>196</v>
      </c>
      <c r="G47" s="256"/>
      <c r="H47" s="83" t="s">
        <v>205</v>
      </c>
      <c r="I47" s="95">
        <v>8</v>
      </c>
      <c r="J47" s="96" t="s">
        <v>206</v>
      </c>
    </row>
    <row r="48" spans="1:10" s="23" customFormat="1" ht="30">
      <c r="A48" s="30" t="str">
        <f>IF(I48&lt;5,MAX($A$8:A47)+1,"")</f>
        <v/>
      </c>
      <c r="B48" s="238"/>
      <c r="C48" s="86" t="s">
        <v>165</v>
      </c>
      <c r="D48" s="244"/>
      <c r="E48" s="251" t="s">
        <v>207</v>
      </c>
      <c r="F48" s="88" t="s">
        <v>207</v>
      </c>
      <c r="G48" s="258">
        <f>IF(SUM(I48:I59)=0,"",AVERAGE(I48:I59))</f>
        <v>7.8333333333333304</v>
      </c>
      <c r="H48" s="89" t="s">
        <v>208</v>
      </c>
      <c r="I48" s="95">
        <v>10</v>
      </c>
      <c r="J48" s="97" t="s">
        <v>209</v>
      </c>
    </row>
    <row r="49" spans="1:10" s="23" customFormat="1" ht="38.25">
      <c r="A49" s="30" t="str">
        <f>IF(I49&lt;5,MAX($A$8:A48)+1,"")</f>
        <v/>
      </c>
      <c r="B49" s="238"/>
      <c r="C49" s="86" t="s">
        <v>165</v>
      </c>
      <c r="D49" s="244"/>
      <c r="E49" s="252"/>
      <c r="F49" s="88" t="s">
        <v>207</v>
      </c>
      <c r="G49" s="258"/>
      <c r="H49" s="83" t="s">
        <v>210</v>
      </c>
      <c r="I49" s="95">
        <v>8</v>
      </c>
      <c r="J49" s="97" t="s">
        <v>211</v>
      </c>
    </row>
    <row r="50" spans="1:10" s="23" customFormat="1" ht="38.25">
      <c r="A50" s="30" t="str">
        <f>IF(I50&lt;5,MAX($A$8:A49)+1,"")</f>
        <v/>
      </c>
      <c r="B50" s="238"/>
      <c r="C50" s="86" t="s">
        <v>165</v>
      </c>
      <c r="D50" s="244"/>
      <c r="E50" s="252"/>
      <c r="F50" s="88" t="s">
        <v>207</v>
      </c>
      <c r="G50" s="258"/>
      <c r="H50" s="83" t="s">
        <v>212</v>
      </c>
      <c r="I50" s="95">
        <v>7</v>
      </c>
      <c r="J50" s="97" t="s">
        <v>213</v>
      </c>
    </row>
    <row r="51" spans="1:10" s="23" customFormat="1" ht="51">
      <c r="A51" s="30" t="str">
        <f>IF(I51&lt;5,MAX($A$8:A50)+1,"")</f>
        <v/>
      </c>
      <c r="B51" s="238"/>
      <c r="C51" s="86" t="s">
        <v>165</v>
      </c>
      <c r="D51" s="244"/>
      <c r="E51" s="252"/>
      <c r="F51" s="88" t="s">
        <v>207</v>
      </c>
      <c r="G51" s="258"/>
      <c r="H51" s="83" t="s">
        <v>214</v>
      </c>
      <c r="I51" s="95">
        <v>7</v>
      </c>
      <c r="J51" s="97" t="s">
        <v>215</v>
      </c>
    </row>
    <row r="52" spans="1:10" s="23" customFormat="1" ht="30">
      <c r="A52" s="30" t="str">
        <f>IF(I52&lt;5,MAX($A$8:A51)+1,"")</f>
        <v/>
      </c>
      <c r="B52" s="238"/>
      <c r="C52" s="86" t="s">
        <v>165</v>
      </c>
      <c r="D52" s="244"/>
      <c r="E52" s="252"/>
      <c r="F52" s="88" t="s">
        <v>207</v>
      </c>
      <c r="G52" s="258"/>
      <c r="H52" s="83" t="s">
        <v>216</v>
      </c>
      <c r="I52" s="95">
        <v>8</v>
      </c>
      <c r="J52" s="97" t="s">
        <v>217</v>
      </c>
    </row>
    <row r="53" spans="1:10" s="23" customFormat="1" ht="30">
      <c r="A53" s="30" t="str">
        <f>IF(I53&lt;5,MAX($A$8:A52)+1,"")</f>
        <v/>
      </c>
      <c r="B53" s="238"/>
      <c r="C53" s="86" t="s">
        <v>165</v>
      </c>
      <c r="D53" s="244"/>
      <c r="E53" s="252"/>
      <c r="F53" s="88" t="s">
        <v>207</v>
      </c>
      <c r="G53" s="258"/>
      <c r="H53" s="83" t="s">
        <v>218</v>
      </c>
      <c r="I53" s="95">
        <v>7</v>
      </c>
      <c r="J53" s="97" t="s">
        <v>219</v>
      </c>
    </row>
    <row r="54" spans="1:10" s="23" customFormat="1" ht="30">
      <c r="A54" s="30" t="str">
        <f>IF(I54&lt;5,MAX($A$8:A53)+1,"")</f>
        <v/>
      </c>
      <c r="B54" s="238"/>
      <c r="C54" s="86" t="s">
        <v>165</v>
      </c>
      <c r="D54" s="244"/>
      <c r="E54" s="252"/>
      <c r="F54" s="88" t="s">
        <v>207</v>
      </c>
      <c r="G54" s="258"/>
      <c r="H54" s="83" t="s">
        <v>220</v>
      </c>
      <c r="I54" s="95">
        <v>8</v>
      </c>
      <c r="J54" s="97" t="s">
        <v>221</v>
      </c>
    </row>
    <row r="55" spans="1:10" s="23" customFormat="1" ht="38.25">
      <c r="A55" s="30" t="str">
        <f>IF(I55&lt;5,MAX($A$8:A54)+1,"")</f>
        <v/>
      </c>
      <c r="B55" s="238"/>
      <c r="C55" s="86" t="s">
        <v>165</v>
      </c>
      <c r="D55" s="244"/>
      <c r="E55" s="252"/>
      <c r="F55" s="88" t="s">
        <v>207</v>
      </c>
      <c r="G55" s="258"/>
      <c r="H55" s="83" t="s">
        <v>222</v>
      </c>
      <c r="I55" s="95">
        <v>7</v>
      </c>
      <c r="J55" s="97" t="s">
        <v>223</v>
      </c>
    </row>
    <row r="56" spans="1:10" s="23" customFormat="1" ht="30">
      <c r="A56" s="30" t="str">
        <f>IF(I56&lt;5,MAX($A$8:A55)+1,"")</f>
        <v/>
      </c>
      <c r="B56" s="238"/>
      <c r="C56" s="86" t="s">
        <v>165</v>
      </c>
      <c r="D56" s="244"/>
      <c r="E56" s="252"/>
      <c r="F56" s="88" t="s">
        <v>207</v>
      </c>
      <c r="G56" s="258"/>
      <c r="H56" s="83" t="s">
        <v>224</v>
      </c>
      <c r="I56" s="95">
        <v>8</v>
      </c>
      <c r="J56" s="97"/>
    </row>
    <row r="57" spans="1:10" s="23" customFormat="1" ht="30">
      <c r="A57" s="30" t="str">
        <f>IF(I57&lt;5,MAX($A$8:A56)+1,"")</f>
        <v/>
      </c>
      <c r="B57" s="238"/>
      <c r="C57" s="86" t="s">
        <v>165</v>
      </c>
      <c r="D57" s="244"/>
      <c r="E57" s="252"/>
      <c r="F57" s="88" t="s">
        <v>207</v>
      </c>
      <c r="G57" s="258"/>
      <c r="H57" s="83" t="s">
        <v>225</v>
      </c>
      <c r="I57" s="95">
        <v>8</v>
      </c>
      <c r="J57" s="97" t="s">
        <v>226</v>
      </c>
    </row>
    <row r="58" spans="1:10" s="23" customFormat="1" ht="30">
      <c r="A58" s="30" t="str">
        <f>IF(I58&lt;5,MAX($A$8:A57)+1,"")</f>
        <v/>
      </c>
      <c r="B58" s="238"/>
      <c r="C58" s="86" t="s">
        <v>165</v>
      </c>
      <c r="D58" s="244"/>
      <c r="E58" s="252"/>
      <c r="F58" s="88" t="s">
        <v>207</v>
      </c>
      <c r="G58" s="258"/>
      <c r="H58" s="83" t="s">
        <v>227</v>
      </c>
      <c r="I58" s="95">
        <v>10</v>
      </c>
      <c r="J58" s="97"/>
    </row>
    <row r="59" spans="1:10" s="23" customFormat="1" ht="38.25">
      <c r="A59" s="30" t="str">
        <f>IF(I59&lt;5,MAX($A$8:A58)+1,"")</f>
        <v/>
      </c>
      <c r="B59" s="239"/>
      <c r="C59" s="86" t="s">
        <v>165</v>
      </c>
      <c r="D59" s="245"/>
      <c r="E59" s="253"/>
      <c r="F59" s="88" t="s">
        <v>207</v>
      </c>
      <c r="G59" s="258"/>
      <c r="H59" s="83" t="s">
        <v>228</v>
      </c>
      <c r="I59" s="95">
        <v>6</v>
      </c>
      <c r="J59" s="97" t="s">
        <v>229</v>
      </c>
    </row>
    <row r="60" spans="1:10" s="23" customFormat="1" ht="45">
      <c r="A60" s="30" t="str">
        <f>IF(I60&lt;5,MAX($A$8:A59)+1,"")</f>
        <v/>
      </c>
      <c r="B60" s="240" t="s">
        <v>230</v>
      </c>
      <c r="C60" s="90" t="s">
        <v>230</v>
      </c>
      <c r="D60" s="246">
        <f>IF(SUM(I60:I66)=0,"",AVERAGE(I60:I66))</f>
        <v>7.4285714285714297</v>
      </c>
      <c r="E60" s="248" t="s">
        <v>231</v>
      </c>
      <c r="F60" s="87" t="s">
        <v>231</v>
      </c>
      <c r="G60" s="258">
        <f>IF(SUM(I60:I66)=0,"",AVERAGE(I60:I66))</f>
        <v>7.4285714285714297</v>
      </c>
      <c r="H60" s="83" t="s">
        <v>232</v>
      </c>
      <c r="I60" s="95">
        <v>7</v>
      </c>
      <c r="J60" s="96" t="s">
        <v>233</v>
      </c>
    </row>
    <row r="61" spans="1:10" s="23" customFormat="1" ht="45">
      <c r="A61" s="30" t="str">
        <f>IF(I61&lt;5,MAX($A$8:A60)+1,"")</f>
        <v/>
      </c>
      <c r="B61" s="241"/>
      <c r="C61" s="90" t="s">
        <v>230</v>
      </c>
      <c r="D61" s="244"/>
      <c r="E61" s="250"/>
      <c r="F61" s="87" t="s">
        <v>231</v>
      </c>
      <c r="G61" s="258"/>
      <c r="H61" s="83" t="s">
        <v>234</v>
      </c>
      <c r="I61" s="95">
        <v>8</v>
      </c>
      <c r="J61" s="96" t="s">
        <v>235</v>
      </c>
    </row>
    <row r="62" spans="1:10" s="23" customFormat="1" ht="51">
      <c r="A62" s="30" t="str">
        <f>IF(I62&lt;5,MAX($A$8:A61)+1,"")</f>
        <v/>
      </c>
      <c r="B62" s="241"/>
      <c r="C62" s="90" t="s">
        <v>230</v>
      </c>
      <c r="D62" s="244"/>
      <c r="E62" s="250"/>
      <c r="F62" s="87" t="s">
        <v>231</v>
      </c>
      <c r="G62" s="258"/>
      <c r="H62" s="83" t="s">
        <v>236</v>
      </c>
      <c r="I62" s="95">
        <v>8</v>
      </c>
      <c r="J62" s="96" t="s">
        <v>237</v>
      </c>
    </row>
    <row r="63" spans="1:10" s="23" customFormat="1" ht="45">
      <c r="A63" s="30" t="str">
        <f>IF(I63&lt;5,MAX($A$8:A62)+1,"")</f>
        <v/>
      </c>
      <c r="B63" s="241"/>
      <c r="C63" s="90" t="s">
        <v>230</v>
      </c>
      <c r="D63" s="244"/>
      <c r="E63" s="250"/>
      <c r="F63" s="87" t="s">
        <v>231</v>
      </c>
      <c r="G63" s="258"/>
      <c r="H63" s="83" t="s">
        <v>238</v>
      </c>
      <c r="I63" s="95">
        <v>7</v>
      </c>
      <c r="J63" s="96" t="s">
        <v>239</v>
      </c>
    </row>
    <row r="64" spans="1:10" s="23" customFormat="1" ht="45">
      <c r="A64" s="30" t="str">
        <f>IF(I64&lt;5,MAX($A$8:A63)+1,"")</f>
        <v/>
      </c>
      <c r="B64" s="241"/>
      <c r="C64" s="90" t="s">
        <v>230</v>
      </c>
      <c r="D64" s="244"/>
      <c r="E64" s="250"/>
      <c r="F64" s="87" t="s">
        <v>231</v>
      </c>
      <c r="G64" s="258"/>
      <c r="H64" s="91" t="s">
        <v>240</v>
      </c>
      <c r="I64" s="95">
        <v>8</v>
      </c>
      <c r="J64" s="96"/>
    </row>
    <row r="65" spans="1:10" s="23" customFormat="1" ht="45">
      <c r="A65" s="30" t="str">
        <f>IF(I65&lt;5,MAX($A$8:A64)+1,"")</f>
        <v/>
      </c>
      <c r="B65" s="241"/>
      <c r="C65" s="90" t="s">
        <v>230</v>
      </c>
      <c r="D65" s="244"/>
      <c r="E65" s="250"/>
      <c r="F65" s="87" t="s">
        <v>231</v>
      </c>
      <c r="G65" s="258"/>
      <c r="H65" s="83" t="s">
        <v>241</v>
      </c>
      <c r="I65" s="95">
        <v>7</v>
      </c>
      <c r="J65" s="96" t="s">
        <v>242</v>
      </c>
    </row>
    <row r="66" spans="1:10" s="23" customFormat="1" ht="45">
      <c r="A66" s="30" t="str">
        <f>IF(I66&lt;5,MAX($A$8:A65)+1,"")</f>
        <v/>
      </c>
      <c r="B66" s="242"/>
      <c r="C66" s="90" t="s">
        <v>230</v>
      </c>
      <c r="D66" s="245"/>
      <c r="E66" s="249"/>
      <c r="F66" s="87" t="s">
        <v>231</v>
      </c>
      <c r="G66" s="258"/>
      <c r="H66" s="83" t="s">
        <v>243</v>
      </c>
      <c r="I66" s="95">
        <v>7</v>
      </c>
      <c r="J66" s="96" t="s">
        <v>244</v>
      </c>
    </row>
    <row r="67" spans="1:10" s="23" customFormat="1" ht="38.25">
      <c r="A67" s="30" t="str">
        <f>IF(I67&lt;5,MAX($A$8:A66)+1,"")</f>
        <v/>
      </c>
      <c r="B67" s="240" t="s">
        <v>245</v>
      </c>
      <c r="C67" s="90" t="s">
        <v>245</v>
      </c>
      <c r="D67" s="243">
        <f>IF(SUM(I67:I71)=0,"",AVERAGE(I67:I71))</f>
        <v>7.2</v>
      </c>
      <c r="E67" s="248" t="s">
        <v>246</v>
      </c>
      <c r="F67" s="87" t="s">
        <v>246</v>
      </c>
      <c r="G67" s="258">
        <f>IF(SUM(I67:I71)=0,"",AVERAGE(I67:I71))</f>
        <v>7.2</v>
      </c>
      <c r="H67" s="83" t="s">
        <v>247</v>
      </c>
      <c r="I67" s="95">
        <v>7</v>
      </c>
      <c r="J67" s="96" t="s">
        <v>248</v>
      </c>
    </row>
    <row r="68" spans="1:10" s="23" customFormat="1" ht="30">
      <c r="A68" s="30" t="str">
        <f>IF(I68&lt;5,MAX($A$8:A67)+1,"")</f>
        <v/>
      </c>
      <c r="B68" s="241"/>
      <c r="C68" s="90" t="s">
        <v>245</v>
      </c>
      <c r="D68" s="244"/>
      <c r="E68" s="250"/>
      <c r="F68" s="87" t="s">
        <v>246</v>
      </c>
      <c r="G68" s="258"/>
      <c r="H68" s="91" t="s">
        <v>249</v>
      </c>
      <c r="I68" s="95">
        <v>7</v>
      </c>
      <c r="J68" s="96" t="s">
        <v>250</v>
      </c>
    </row>
    <row r="69" spans="1:10" s="23" customFormat="1" ht="38.25">
      <c r="A69" s="30" t="str">
        <f>IF(I69&lt;5,MAX($A$8:A68)+1,"")</f>
        <v/>
      </c>
      <c r="B69" s="241"/>
      <c r="C69" s="90" t="s">
        <v>245</v>
      </c>
      <c r="D69" s="244"/>
      <c r="E69" s="250"/>
      <c r="F69" s="87" t="s">
        <v>246</v>
      </c>
      <c r="G69" s="258"/>
      <c r="H69" s="91" t="s">
        <v>251</v>
      </c>
      <c r="I69" s="95">
        <v>8</v>
      </c>
      <c r="J69" s="96" t="s">
        <v>252</v>
      </c>
    </row>
    <row r="70" spans="1:10" s="23" customFormat="1" ht="38.25">
      <c r="A70" s="30" t="str">
        <f>IF(I70&lt;5,MAX($A$8:A69)+1,"")</f>
        <v/>
      </c>
      <c r="B70" s="241"/>
      <c r="C70" s="90" t="s">
        <v>245</v>
      </c>
      <c r="D70" s="244"/>
      <c r="E70" s="250"/>
      <c r="F70" s="87" t="s">
        <v>246</v>
      </c>
      <c r="G70" s="255"/>
      <c r="H70" s="98" t="s">
        <v>253</v>
      </c>
      <c r="I70" s="95">
        <v>7</v>
      </c>
      <c r="J70" s="100" t="s">
        <v>254</v>
      </c>
    </row>
    <row r="71" spans="1:10" s="23" customFormat="1" ht="38.25">
      <c r="A71" s="30" t="str">
        <f>IF(I71&lt;5,MAX($A$8:A70)+1,"")</f>
        <v/>
      </c>
      <c r="B71" s="242"/>
      <c r="C71" s="90" t="s">
        <v>245</v>
      </c>
      <c r="D71" s="247"/>
      <c r="E71" s="254"/>
      <c r="F71" s="87" t="s">
        <v>246</v>
      </c>
      <c r="G71" s="259"/>
      <c r="H71" s="99" t="s">
        <v>255</v>
      </c>
      <c r="I71" s="95">
        <v>7</v>
      </c>
      <c r="J71" s="101" t="s">
        <v>256</v>
      </c>
    </row>
    <row r="72" spans="1:10" s="23" customFormat="1">
      <c r="A72" s="47"/>
      <c r="C72" s="47"/>
      <c r="D72" s="64"/>
      <c r="E72" s="65"/>
      <c r="G72" s="66"/>
      <c r="H72" s="67"/>
      <c r="I72" s="92"/>
      <c r="J72" s="65"/>
    </row>
    <row r="73" spans="1:10" s="23" customFormat="1">
      <c r="A73" s="47"/>
      <c r="C73" s="47"/>
      <c r="D73" s="64"/>
      <c r="E73" s="65"/>
      <c r="G73" s="66"/>
      <c r="H73" s="67"/>
      <c r="I73" s="92"/>
      <c r="J73" s="65"/>
    </row>
    <row r="74" spans="1:10" s="23" customFormat="1">
      <c r="A74" s="47"/>
      <c r="D74" s="64"/>
      <c r="E74" s="65"/>
      <c r="G74" s="66"/>
      <c r="H74" s="67"/>
      <c r="I74" s="92"/>
      <c r="J74" s="65"/>
    </row>
    <row r="75" spans="1:10" s="23" customFormat="1">
      <c r="A75" s="47"/>
      <c r="D75" s="64"/>
      <c r="E75" s="65"/>
      <c r="G75" s="66"/>
      <c r="H75" s="67"/>
      <c r="I75" s="92"/>
      <c r="J75" s="65"/>
    </row>
    <row r="76" spans="1:10" s="23" customFormat="1">
      <c r="A76" s="47"/>
      <c r="D76" s="64"/>
      <c r="E76" s="65"/>
      <c r="G76" s="66"/>
      <c r="H76" s="67"/>
      <c r="I76" s="92"/>
      <c r="J76" s="65"/>
    </row>
    <row r="77" spans="1:10" s="23" customFormat="1">
      <c r="A77" s="47"/>
      <c r="D77" s="64"/>
      <c r="E77" s="65"/>
      <c r="G77" s="66"/>
      <c r="H77" s="67"/>
      <c r="I77" s="92"/>
      <c r="J77" s="65"/>
    </row>
    <row r="78" spans="1:10" s="23" customFormat="1">
      <c r="A78" s="47"/>
      <c r="D78" s="64"/>
      <c r="E78" s="65"/>
      <c r="G78" s="66"/>
      <c r="H78" s="67"/>
      <c r="I78" s="92"/>
      <c r="J78" s="65"/>
    </row>
    <row r="79" spans="1:10" s="23" customFormat="1">
      <c r="A79" s="47"/>
      <c r="D79" s="64"/>
      <c r="E79" s="65"/>
      <c r="G79" s="66"/>
      <c r="H79" s="67"/>
      <c r="I79" s="92"/>
      <c r="J79" s="65"/>
    </row>
    <row r="80" spans="1:10" s="23" customFormat="1">
      <c r="A80" s="47"/>
      <c r="D80" s="64"/>
      <c r="E80" s="65"/>
      <c r="G80" s="66"/>
      <c r="H80" s="67"/>
      <c r="I80" s="92"/>
      <c r="J80" s="65"/>
    </row>
    <row r="81" spans="1:10" s="23" customFormat="1">
      <c r="A81" s="47"/>
      <c r="D81" s="64"/>
      <c r="E81" s="65"/>
      <c r="G81" s="66"/>
      <c r="H81" s="67"/>
      <c r="I81" s="92"/>
      <c r="J81" s="65"/>
    </row>
    <row r="82" spans="1:10" s="23" customFormat="1">
      <c r="A82" s="47"/>
      <c r="D82" s="64"/>
      <c r="E82" s="65"/>
      <c r="G82" s="66"/>
      <c r="H82" s="67"/>
      <c r="I82" s="92"/>
      <c r="J82" s="65"/>
    </row>
    <row r="83" spans="1:10" s="23" customFormat="1">
      <c r="A83" s="47"/>
      <c r="D83" s="64"/>
      <c r="E83" s="65"/>
      <c r="G83" s="66"/>
      <c r="H83" s="67"/>
      <c r="I83" s="92"/>
      <c r="J83" s="65"/>
    </row>
    <row r="84" spans="1:10" s="23" customFormat="1">
      <c r="A84" s="47"/>
      <c r="D84" s="64"/>
      <c r="E84" s="65"/>
      <c r="G84" s="66"/>
      <c r="H84" s="67"/>
      <c r="I84" s="92"/>
      <c r="J84" s="65"/>
    </row>
    <row r="85" spans="1:10" s="23" customFormat="1">
      <c r="A85" s="47"/>
      <c r="D85" s="64"/>
      <c r="E85" s="65"/>
      <c r="G85" s="66"/>
      <c r="H85" s="67"/>
      <c r="I85" s="92"/>
      <c r="J85" s="65"/>
    </row>
    <row r="86" spans="1:10" s="23" customFormat="1">
      <c r="A86" s="47"/>
      <c r="D86" s="64"/>
      <c r="E86" s="65"/>
      <c r="G86" s="66"/>
      <c r="H86" s="67"/>
      <c r="I86" s="92"/>
      <c r="J86" s="65"/>
    </row>
    <row r="87" spans="1:10" s="23" customFormat="1">
      <c r="A87" s="47"/>
      <c r="D87" s="64"/>
      <c r="E87" s="65"/>
      <c r="G87" s="66"/>
      <c r="H87" s="67"/>
      <c r="I87" s="92"/>
      <c r="J87" s="65"/>
    </row>
    <row r="88" spans="1:10" s="23" customFormat="1">
      <c r="A88" s="47"/>
      <c r="D88" s="64"/>
      <c r="E88" s="65"/>
      <c r="G88" s="66"/>
      <c r="H88" s="67"/>
      <c r="I88" s="92"/>
      <c r="J88" s="65"/>
    </row>
    <row r="89" spans="1:10" s="23" customFormat="1">
      <c r="A89" s="47"/>
      <c r="D89" s="64"/>
      <c r="E89" s="65"/>
      <c r="G89" s="66"/>
      <c r="H89" s="67"/>
      <c r="I89" s="92"/>
      <c r="J89" s="65"/>
    </row>
    <row r="90" spans="1:10" s="23" customFormat="1">
      <c r="A90" s="47"/>
      <c r="D90" s="64"/>
      <c r="E90" s="65"/>
      <c r="G90" s="66"/>
      <c r="H90" s="67"/>
      <c r="I90" s="92"/>
      <c r="J90" s="65"/>
    </row>
    <row r="91" spans="1:10" s="23" customFormat="1">
      <c r="A91" s="47"/>
      <c r="D91" s="64"/>
      <c r="E91" s="65"/>
      <c r="G91" s="66"/>
      <c r="H91" s="67"/>
      <c r="I91" s="92"/>
      <c r="J91" s="65"/>
    </row>
    <row r="92" spans="1:10" s="23" customFormat="1">
      <c r="A92" s="47"/>
      <c r="D92" s="64"/>
      <c r="E92" s="65"/>
      <c r="G92" s="66"/>
      <c r="H92" s="67"/>
      <c r="I92" s="92"/>
      <c r="J92" s="65"/>
    </row>
    <row r="93" spans="1:10" s="23" customFormat="1">
      <c r="A93" s="47"/>
      <c r="D93" s="64"/>
      <c r="E93" s="65"/>
      <c r="G93" s="66"/>
      <c r="H93" s="67"/>
      <c r="I93" s="92"/>
      <c r="J93" s="65"/>
    </row>
    <row r="94" spans="1:10" s="23" customFormat="1">
      <c r="A94" s="47"/>
      <c r="D94" s="64"/>
      <c r="E94" s="65"/>
      <c r="G94" s="66"/>
      <c r="H94" s="67"/>
      <c r="I94" s="92"/>
      <c r="J94" s="65"/>
    </row>
    <row r="95" spans="1:10" s="23" customFormat="1">
      <c r="A95" s="47"/>
      <c r="D95" s="64"/>
      <c r="E95" s="65"/>
      <c r="G95" s="66"/>
      <c r="H95" s="67"/>
      <c r="I95" s="92"/>
      <c r="J95" s="65"/>
    </row>
    <row r="96" spans="1:10" s="23" customFormat="1">
      <c r="A96" s="47"/>
      <c r="D96" s="64"/>
      <c r="E96" s="65"/>
      <c r="G96" s="66"/>
      <c r="H96" s="67"/>
      <c r="I96" s="92"/>
      <c r="J96" s="65"/>
    </row>
    <row r="97" spans="1:10" s="23" customFormat="1">
      <c r="A97" s="47"/>
      <c r="D97" s="64"/>
      <c r="E97" s="65"/>
      <c r="G97" s="66"/>
      <c r="H97" s="67"/>
      <c r="I97" s="92"/>
      <c r="J97" s="65"/>
    </row>
    <row r="98" spans="1:10" s="23" customFormat="1">
      <c r="A98" s="47"/>
      <c r="D98" s="64"/>
      <c r="E98" s="65"/>
      <c r="G98" s="66"/>
      <c r="H98" s="67"/>
      <c r="I98" s="92"/>
      <c r="J98" s="65"/>
    </row>
    <row r="99" spans="1:10" s="23" customFormat="1">
      <c r="A99" s="47"/>
      <c r="D99" s="64"/>
      <c r="E99" s="65"/>
      <c r="G99" s="66"/>
      <c r="H99" s="67"/>
      <c r="I99" s="92"/>
      <c r="J99" s="65"/>
    </row>
    <row r="100" spans="1:10" s="23" customFormat="1">
      <c r="A100" s="47"/>
      <c r="D100" s="64"/>
      <c r="E100" s="65"/>
      <c r="G100" s="66"/>
      <c r="H100" s="67"/>
      <c r="I100" s="92"/>
      <c r="J100" s="65"/>
    </row>
    <row r="101" spans="1:10" s="23" customFormat="1">
      <c r="A101" s="47"/>
      <c r="D101" s="64"/>
      <c r="E101" s="65"/>
      <c r="G101" s="66"/>
      <c r="H101" s="67"/>
      <c r="I101" s="92"/>
      <c r="J101" s="65"/>
    </row>
    <row r="102" spans="1:10" s="23" customFormat="1">
      <c r="A102" s="47"/>
      <c r="D102" s="64"/>
      <c r="E102" s="65"/>
      <c r="G102" s="66"/>
      <c r="H102" s="67"/>
      <c r="I102" s="92"/>
      <c r="J102" s="65"/>
    </row>
    <row r="103" spans="1:10" s="23" customFormat="1">
      <c r="A103" s="47"/>
      <c r="D103" s="64"/>
      <c r="E103" s="65"/>
      <c r="G103" s="66"/>
      <c r="H103" s="67"/>
      <c r="I103" s="92"/>
      <c r="J103" s="65"/>
    </row>
    <row r="104" spans="1:10" s="23" customFormat="1">
      <c r="A104" s="47"/>
      <c r="D104" s="64"/>
      <c r="E104" s="65"/>
      <c r="G104" s="66"/>
      <c r="H104" s="67"/>
      <c r="I104" s="92"/>
      <c r="J104" s="65"/>
    </row>
    <row r="105" spans="1:10" s="23" customFormat="1">
      <c r="A105" s="47"/>
      <c r="D105" s="64"/>
      <c r="E105" s="65"/>
      <c r="G105" s="66"/>
      <c r="H105" s="67"/>
      <c r="I105" s="92"/>
      <c r="J105" s="65"/>
    </row>
    <row r="106" spans="1:10" s="23" customFormat="1">
      <c r="A106" s="47"/>
      <c r="D106" s="64"/>
      <c r="E106" s="65"/>
      <c r="G106" s="66"/>
      <c r="H106" s="67"/>
      <c r="I106" s="92"/>
      <c r="J106" s="65"/>
    </row>
    <row r="107" spans="1:10" s="23" customFormat="1">
      <c r="A107" s="47"/>
      <c r="D107" s="64"/>
      <c r="E107" s="65"/>
      <c r="G107" s="66"/>
      <c r="H107" s="67"/>
      <c r="I107" s="92"/>
      <c r="J107" s="65"/>
    </row>
    <row r="108" spans="1:10" s="23" customFormat="1">
      <c r="A108" s="47"/>
      <c r="D108" s="64"/>
      <c r="E108" s="65"/>
      <c r="G108" s="66"/>
      <c r="H108" s="67"/>
      <c r="I108" s="92"/>
      <c r="J108" s="65"/>
    </row>
    <row r="109" spans="1:10" s="23" customFormat="1">
      <c r="A109" s="47"/>
      <c r="D109" s="64"/>
      <c r="E109" s="65"/>
      <c r="G109" s="66"/>
      <c r="H109" s="67"/>
      <c r="I109" s="92"/>
      <c r="J109" s="65"/>
    </row>
    <row r="110" spans="1:10" s="23" customFormat="1">
      <c r="A110" s="47"/>
      <c r="D110" s="64"/>
      <c r="E110" s="65"/>
      <c r="G110" s="66"/>
      <c r="H110" s="67"/>
      <c r="I110" s="92"/>
      <c r="J110" s="65"/>
    </row>
    <row r="111" spans="1:10" s="23" customFormat="1">
      <c r="A111" s="47"/>
      <c r="D111" s="64"/>
      <c r="E111" s="65"/>
      <c r="G111" s="66"/>
      <c r="H111" s="67"/>
      <c r="I111" s="92"/>
      <c r="J111" s="65"/>
    </row>
    <row r="112" spans="1:10" s="23" customFormat="1">
      <c r="A112" s="47"/>
      <c r="D112" s="64"/>
      <c r="E112" s="65"/>
      <c r="G112" s="66"/>
      <c r="H112" s="67"/>
      <c r="I112" s="92"/>
      <c r="J112" s="65"/>
    </row>
    <row r="113" spans="1:10" s="23" customFormat="1">
      <c r="A113" s="47"/>
      <c r="D113" s="64"/>
      <c r="E113" s="65"/>
      <c r="G113" s="66"/>
      <c r="H113" s="67"/>
      <c r="I113" s="92"/>
      <c r="J113" s="65"/>
    </row>
    <row r="114" spans="1:10" s="23" customFormat="1">
      <c r="A114" s="47"/>
      <c r="D114" s="64"/>
      <c r="E114" s="65"/>
      <c r="G114" s="66"/>
      <c r="H114" s="67"/>
      <c r="I114" s="92"/>
      <c r="J114" s="65"/>
    </row>
    <row r="115" spans="1:10" s="23" customFormat="1">
      <c r="A115" s="47"/>
      <c r="D115" s="64"/>
      <c r="E115" s="65"/>
      <c r="G115" s="66"/>
      <c r="H115" s="67"/>
      <c r="I115" s="92"/>
      <c r="J115" s="65"/>
    </row>
    <row r="116" spans="1:10" s="23" customFormat="1">
      <c r="A116" s="47"/>
      <c r="D116" s="64"/>
      <c r="E116" s="65"/>
      <c r="G116" s="66"/>
      <c r="H116" s="67"/>
      <c r="I116" s="92"/>
      <c r="J116" s="65"/>
    </row>
    <row r="117" spans="1:10" s="23" customFormat="1">
      <c r="A117" s="47"/>
      <c r="D117" s="64"/>
      <c r="E117" s="65"/>
      <c r="G117" s="66"/>
      <c r="H117" s="67"/>
      <c r="I117" s="92"/>
      <c r="J117" s="65"/>
    </row>
    <row r="118" spans="1:10" s="23" customFormat="1">
      <c r="A118" s="47"/>
      <c r="D118" s="64"/>
      <c r="E118" s="65"/>
      <c r="G118" s="66"/>
      <c r="H118" s="67"/>
      <c r="I118" s="92"/>
      <c r="J118" s="65"/>
    </row>
    <row r="119" spans="1:10" s="23" customFormat="1">
      <c r="A119" s="47"/>
      <c r="D119" s="64"/>
      <c r="E119" s="65"/>
      <c r="G119" s="66"/>
      <c r="H119" s="67"/>
      <c r="I119" s="92"/>
      <c r="J119" s="65"/>
    </row>
    <row r="120" spans="1:10" s="23" customFormat="1">
      <c r="A120" s="47"/>
      <c r="D120" s="64"/>
      <c r="E120" s="65"/>
      <c r="G120" s="66"/>
      <c r="H120" s="67"/>
      <c r="I120" s="92"/>
      <c r="J120" s="65"/>
    </row>
    <row r="121" spans="1:10" s="23" customFormat="1">
      <c r="A121" s="47"/>
      <c r="D121" s="64"/>
      <c r="E121" s="65"/>
      <c r="G121" s="66"/>
      <c r="H121" s="67"/>
      <c r="I121" s="92"/>
      <c r="J121" s="65"/>
    </row>
    <row r="122" spans="1:10" s="23" customFormat="1">
      <c r="A122" s="47"/>
      <c r="D122" s="64"/>
      <c r="E122" s="65"/>
      <c r="G122" s="66"/>
      <c r="H122" s="67"/>
      <c r="I122" s="92"/>
      <c r="J122" s="65"/>
    </row>
    <row r="123" spans="1:10" s="23" customFormat="1">
      <c r="A123" s="47"/>
      <c r="D123" s="64"/>
      <c r="E123" s="65"/>
      <c r="G123" s="66"/>
      <c r="H123" s="67"/>
      <c r="I123" s="92"/>
      <c r="J123" s="65"/>
    </row>
    <row r="124" spans="1:10" s="23" customFormat="1">
      <c r="A124" s="47"/>
      <c r="D124" s="64"/>
      <c r="E124" s="65"/>
      <c r="G124" s="66"/>
      <c r="H124" s="67"/>
      <c r="I124" s="92"/>
      <c r="J124" s="65"/>
    </row>
    <row r="125" spans="1:10" s="23" customFormat="1">
      <c r="A125" s="47"/>
      <c r="D125" s="64"/>
      <c r="E125" s="65"/>
      <c r="G125" s="66"/>
      <c r="H125" s="67"/>
      <c r="I125" s="92"/>
      <c r="J125" s="65"/>
    </row>
    <row r="126" spans="1:10" s="23" customFormat="1">
      <c r="A126" s="47"/>
      <c r="D126" s="64"/>
      <c r="E126" s="65"/>
      <c r="G126" s="66"/>
      <c r="H126" s="67"/>
      <c r="I126" s="92"/>
      <c r="J126" s="65"/>
    </row>
    <row r="127" spans="1:10" s="23" customFormat="1">
      <c r="A127" s="47"/>
      <c r="D127" s="64"/>
      <c r="E127" s="65"/>
      <c r="G127" s="66"/>
      <c r="H127" s="67"/>
      <c r="I127" s="92"/>
      <c r="J127" s="65"/>
    </row>
    <row r="128" spans="1:10" s="23" customFormat="1">
      <c r="A128" s="47"/>
      <c r="D128" s="64"/>
      <c r="E128" s="65"/>
      <c r="G128" s="66"/>
      <c r="H128" s="67"/>
      <c r="I128" s="92"/>
      <c r="J128" s="65"/>
    </row>
    <row r="129" spans="1:10" s="23" customFormat="1">
      <c r="A129" s="47"/>
      <c r="D129" s="64"/>
      <c r="E129" s="65"/>
      <c r="G129" s="66"/>
      <c r="H129" s="67"/>
      <c r="I129" s="92"/>
      <c r="J129" s="65"/>
    </row>
    <row r="130" spans="1:10" s="23" customFormat="1">
      <c r="A130" s="47"/>
      <c r="D130" s="64"/>
      <c r="E130" s="65"/>
      <c r="G130" s="66"/>
      <c r="H130" s="67"/>
      <c r="I130" s="92"/>
      <c r="J130" s="65"/>
    </row>
    <row r="131" spans="1:10" s="23" customFormat="1">
      <c r="A131" s="47"/>
      <c r="D131" s="64"/>
      <c r="E131" s="65"/>
      <c r="G131" s="66"/>
      <c r="H131" s="67"/>
      <c r="I131" s="92"/>
      <c r="J131" s="65"/>
    </row>
    <row r="132" spans="1:10" s="23" customFormat="1">
      <c r="A132" s="47"/>
      <c r="D132" s="64"/>
      <c r="E132" s="65"/>
      <c r="G132" s="66"/>
      <c r="H132" s="67"/>
      <c r="I132" s="92"/>
      <c r="J132" s="65"/>
    </row>
    <row r="133" spans="1:10" s="23" customFormat="1">
      <c r="A133" s="47"/>
      <c r="D133" s="64"/>
      <c r="E133" s="65"/>
      <c r="G133" s="66"/>
      <c r="H133" s="67"/>
      <c r="I133" s="92"/>
      <c r="J133" s="65"/>
    </row>
    <row r="134" spans="1:10" s="23" customFormat="1">
      <c r="A134" s="47"/>
      <c r="D134" s="64"/>
      <c r="E134" s="65"/>
      <c r="G134" s="66"/>
      <c r="H134" s="67"/>
      <c r="I134" s="92"/>
      <c r="J134" s="65"/>
    </row>
    <row r="135" spans="1:10" s="23" customFormat="1">
      <c r="A135" s="47"/>
      <c r="D135" s="64"/>
      <c r="E135" s="65"/>
      <c r="G135" s="66"/>
      <c r="H135" s="67"/>
      <c r="I135" s="92"/>
      <c r="J135" s="65"/>
    </row>
    <row r="136" spans="1:10" s="23" customFormat="1">
      <c r="A136" s="47"/>
      <c r="D136" s="64"/>
      <c r="E136" s="65"/>
      <c r="G136" s="66"/>
      <c r="H136" s="67"/>
      <c r="I136" s="92"/>
      <c r="J136" s="65"/>
    </row>
    <row r="137" spans="1:10" s="23" customFormat="1">
      <c r="A137" s="47"/>
      <c r="D137" s="64"/>
      <c r="E137" s="65"/>
      <c r="G137" s="66"/>
      <c r="H137" s="67"/>
      <c r="I137" s="92"/>
      <c r="J137" s="65"/>
    </row>
    <row r="138" spans="1:10" s="23" customFormat="1">
      <c r="A138" s="47"/>
      <c r="D138" s="64"/>
      <c r="E138" s="65"/>
      <c r="G138" s="66"/>
      <c r="H138" s="67"/>
      <c r="I138" s="92"/>
      <c r="J138" s="65"/>
    </row>
    <row r="139" spans="1:10" s="23" customFormat="1">
      <c r="A139" s="47"/>
      <c r="D139" s="64"/>
      <c r="E139" s="65"/>
      <c r="G139" s="66"/>
      <c r="H139" s="67"/>
      <c r="I139" s="92"/>
      <c r="J139" s="65"/>
    </row>
    <row r="140" spans="1:10" s="23" customFormat="1">
      <c r="A140" s="47"/>
      <c r="D140" s="64"/>
      <c r="E140" s="65"/>
      <c r="G140" s="66"/>
      <c r="H140" s="67"/>
      <c r="I140" s="92"/>
      <c r="J140" s="65"/>
    </row>
    <row r="141" spans="1:10" s="23" customFormat="1">
      <c r="A141" s="47"/>
      <c r="D141" s="64"/>
      <c r="E141" s="65"/>
      <c r="G141" s="66"/>
      <c r="H141" s="67"/>
      <c r="I141" s="92"/>
      <c r="J141" s="65"/>
    </row>
    <row r="142" spans="1:10" s="23" customFormat="1">
      <c r="A142" s="47"/>
      <c r="D142" s="64"/>
      <c r="E142" s="65"/>
      <c r="G142" s="66"/>
      <c r="H142" s="67"/>
      <c r="I142" s="92"/>
      <c r="J142" s="65"/>
    </row>
    <row r="143" spans="1:10" s="23" customFormat="1">
      <c r="A143" s="47"/>
      <c r="D143" s="64"/>
      <c r="E143" s="65"/>
      <c r="G143" s="66"/>
      <c r="H143" s="67"/>
      <c r="I143" s="92"/>
      <c r="J143" s="65"/>
    </row>
    <row r="144" spans="1:10" s="23" customFormat="1">
      <c r="A144" s="47"/>
      <c r="D144" s="64"/>
      <c r="E144" s="65"/>
      <c r="G144" s="66"/>
      <c r="H144" s="67"/>
      <c r="I144" s="92"/>
      <c r="J144" s="65"/>
    </row>
    <row r="145" spans="1:10" s="23" customFormat="1">
      <c r="A145" s="47"/>
      <c r="D145" s="64"/>
      <c r="E145" s="65"/>
      <c r="G145" s="66"/>
      <c r="H145" s="67"/>
      <c r="I145" s="92"/>
      <c r="J145" s="65"/>
    </row>
    <row r="146" spans="1:10" s="23" customFormat="1">
      <c r="A146" s="47"/>
      <c r="D146" s="64"/>
      <c r="E146" s="65"/>
      <c r="G146" s="66"/>
      <c r="H146" s="67"/>
      <c r="I146" s="92"/>
      <c r="J146" s="65"/>
    </row>
    <row r="147" spans="1:10" s="23" customFormat="1">
      <c r="A147" s="47"/>
      <c r="D147" s="64"/>
      <c r="E147" s="65"/>
      <c r="G147" s="66"/>
      <c r="H147" s="67"/>
      <c r="I147" s="92"/>
      <c r="J147" s="65"/>
    </row>
    <row r="148" spans="1:10" s="23" customFormat="1">
      <c r="A148" s="47"/>
      <c r="D148" s="64"/>
      <c r="E148" s="65"/>
      <c r="G148" s="66"/>
      <c r="H148" s="67"/>
      <c r="I148" s="92"/>
      <c r="J148" s="65"/>
    </row>
    <row r="149" spans="1:10" s="23" customFormat="1">
      <c r="A149" s="47"/>
      <c r="D149" s="64"/>
      <c r="E149" s="65"/>
      <c r="G149" s="66"/>
      <c r="H149" s="67"/>
      <c r="I149" s="92"/>
      <c r="J149" s="65"/>
    </row>
    <row r="150" spans="1:10" s="23" customFormat="1">
      <c r="A150" s="47"/>
      <c r="D150" s="64"/>
      <c r="E150" s="65"/>
      <c r="G150" s="66"/>
      <c r="H150" s="67"/>
      <c r="I150" s="92"/>
      <c r="J150" s="65"/>
    </row>
    <row r="151" spans="1:10" s="23" customFormat="1">
      <c r="A151" s="47"/>
      <c r="D151" s="64"/>
      <c r="E151" s="65"/>
      <c r="G151" s="66"/>
      <c r="H151" s="67"/>
      <c r="I151" s="92"/>
      <c r="J151" s="65"/>
    </row>
    <row r="152" spans="1:10" s="23" customFormat="1">
      <c r="A152" s="47"/>
      <c r="D152" s="64"/>
      <c r="E152" s="65"/>
      <c r="G152" s="66"/>
      <c r="H152" s="67"/>
      <c r="I152" s="92"/>
      <c r="J152" s="65"/>
    </row>
    <row r="153" spans="1:10" s="23" customFormat="1">
      <c r="A153" s="47"/>
      <c r="D153" s="64"/>
      <c r="E153" s="65"/>
      <c r="G153" s="66"/>
      <c r="H153" s="67"/>
      <c r="I153" s="92"/>
      <c r="J153" s="65"/>
    </row>
    <row r="154" spans="1:10" s="23" customFormat="1">
      <c r="A154" s="47"/>
      <c r="D154" s="64"/>
      <c r="E154" s="65"/>
      <c r="G154" s="66"/>
      <c r="H154" s="67"/>
      <c r="I154" s="92"/>
      <c r="J154" s="65"/>
    </row>
    <row r="155" spans="1:10" s="23" customFormat="1">
      <c r="A155" s="47"/>
      <c r="D155" s="64"/>
      <c r="E155" s="65"/>
      <c r="G155" s="66"/>
      <c r="H155" s="67"/>
      <c r="I155" s="92"/>
      <c r="J155" s="65"/>
    </row>
    <row r="156" spans="1:10" s="23" customFormat="1">
      <c r="A156" s="47"/>
      <c r="D156" s="64"/>
      <c r="E156" s="65"/>
      <c r="G156" s="66"/>
      <c r="H156" s="67"/>
      <c r="I156" s="92"/>
      <c r="J156" s="65"/>
    </row>
    <row r="157" spans="1:10" s="23" customFormat="1">
      <c r="A157" s="47"/>
      <c r="D157" s="64"/>
      <c r="E157" s="65"/>
      <c r="G157" s="66"/>
      <c r="H157" s="67"/>
      <c r="I157" s="92"/>
      <c r="J157" s="65"/>
    </row>
    <row r="158" spans="1:10" s="23" customFormat="1">
      <c r="A158" s="47"/>
      <c r="D158" s="64"/>
      <c r="E158" s="65"/>
      <c r="G158" s="66"/>
      <c r="H158" s="67"/>
      <c r="I158" s="92"/>
      <c r="J158" s="65"/>
    </row>
    <row r="159" spans="1:10" s="23" customFormat="1">
      <c r="A159" s="47"/>
      <c r="D159" s="64"/>
      <c r="E159" s="65"/>
      <c r="G159" s="66"/>
      <c r="H159" s="67"/>
      <c r="I159" s="92"/>
      <c r="J159" s="65"/>
    </row>
    <row r="160" spans="1:10" s="23" customFormat="1">
      <c r="A160" s="47"/>
      <c r="D160" s="64"/>
      <c r="E160" s="65"/>
      <c r="G160" s="66"/>
      <c r="H160" s="67"/>
      <c r="I160" s="92"/>
      <c r="J160" s="65"/>
    </row>
    <row r="161" spans="1:10" s="23" customFormat="1">
      <c r="A161" s="47"/>
      <c r="D161" s="64"/>
      <c r="E161" s="65"/>
      <c r="G161" s="66"/>
      <c r="H161" s="67"/>
      <c r="I161" s="92"/>
      <c r="J161" s="65"/>
    </row>
    <row r="162" spans="1:10" s="23" customFormat="1">
      <c r="A162" s="47"/>
      <c r="D162" s="64"/>
      <c r="E162" s="65"/>
      <c r="G162" s="66"/>
      <c r="H162" s="67"/>
      <c r="I162" s="92"/>
      <c r="J162" s="65"/>
    </row>
    <row r="163" spans="1:10" s="23" customFormat="1">
      <c r="A163" s="47"/>
      <c r="D163" s="64"/>
      <c r="E163" s="65"/>
      <c r="G163" s="66"/>
      <c r="H163" s="67"/>
      <c r="I163" s="92"/>
      <c r="J163" s="65"/>
    </row>
    <row r="164" spans="1:10" s="23" customFormat="1">
      <c r="A164" s="47"/>
      <c r="D164" s="64"/>
      <c r="E164" s="65"/>
      <c r="G164" s="66"/>
      <c r="H164" s="67"/>
      <c r="I164" s="92"/>
      <c r="J164" s="65"/>
    </row>
    <row r="165" spans="1:10" s="23" customFormat="1">
      <c r="A165" s="47"/>
      <c r="D165" s="64"/>
      <c r="E165" s="65"/>
      <c r="G165" s="66"/>
      <c r="H165" s="67"/>
      <c r="I165" s="92"/>
      <c r="J165" s="65"/>
    </row>
    <row r="166" spans="1:10" s="23" customFormat="1">
      <c r="A166" s="47"/>
      <c r="D166" s="64"/>
      <c r="E166" s="65"/>
      <c r="G166" s="66"/>
      <c r="H166" s="67"/>
      <c r="I166" s="92"/>
      <c r="J166" s="65"/>
    </row>
    <row r="167" spans="1:10" s="23" customFormat="1">
      <c r="A167" s="47"/>
      <c r="D167" s="64"/>
      <c r="E167" s="65"/>
      <c r="G167" s="66"/>
      <c r="H167" s="67"/>
      <c r="I167" s="92"/>
      <c r="J167" s="65"/>
    </row>
    <row r="168" spans="1:10" s="23" customFormat="1">
      <c r="A168" s="47"/>
      <c r="D168" s="64"/>
      <c r="E168" s="65"/>
      <c r="G168" s="66"/>
      <c r="H168" s="67"/>
      <c r="I168" s="92"/>
      <c r="J168" s="65"/>
    </row>
    <row r="169" spans="1:10" s="23" customFormat="1">
      <c r="A169" s="47"/>
      <c r="D169" s="64"/>
      <c r="E169" s="65"/>
      <c r="G169" s="66"/>
      <c r="H169" s="67"/>
      <c r="I169" s="92"/>
      <c r="J169" s="65"/>
    </row>
    <row r="170" spans="1:10" s="23" customFormat="1">
      <c r="A170" s="47"/>
      <c r="D170" s="64"/>
      <c r="E170" s="65"/>
      <c r="G170" s="66"/>
      <c r="H170" s="67"/>
      <c r="I170" s="92"/>
      <c r="J170" s="65"/>
    </row>
    <row r="171" spans="1:10" s="23" customFormat="1">
      <c r="A171" s="47"/>
      <c r="D171" s="64"/>
      <c r="E171" s="65"/>
      <c r="G171" s="66"/>
      <c r="H171" s="67"/>
      <c r="I171" s="92"/>
      <c r="J171" s="65"/>
    </row>
    <row r="172" spans="1:10" s="23" customFormat="1">
      <c r="A172" s="47"/>
      <c r="D172" s="64"/>
      <c r="E172" s="65"/>
      <c r="G172" s="66"/>
      <c r="H172" s="67"/>
      <c r="I172" s="92"/>
      <c r="J172" s="65"/>
    </row>
    <row r="173" spans="1:10" s="23" customFormat="1">
      <c r="A173" s="47"/>
      <c r="D173" s="64"/>
      <c r="E173" s="65"/>
      <c r="G173" s="66"/>
      <c r="H173" s="67"/>
      <c r="I173" s="92"/>
      <c r="J173" s="65"/>
    </row>
    <row r="174" spans="1:10" s="23" customFormat="1">
      <c r="A174" s="47"/>
      <c r="D174" s="64"/>
      <c r="E174" s="65"/>
      <c r="G174" s="66"/>
      <c r="H174" s="67"/>
      <c r="I174" s="92"/>
      <c r="J174" s="65"/>
    </row>
    <row r="175" spans="1:10" s="23" customFormat="1">
      <c r="A175" s="47"/>
      <c r="D175" s="64"/>
      <c r="E175" s="65"/>
      <c r="G175" s="66"/>
      <c r="H175" s="67"/>
      <c r="I175" s="92"/>
      <c r="J175" s="65"/>
    </row>
    <row r="176" spans="1:10" s="23" customFormat="1">
      <c r="A176" s="47"/>
      <c r="D176" s="64"/>
      <c r="E176" s="65"/>
      <c r="G176" s="66"/>
      <c r="H176" s="67"/>
      <c r="I176" s="92"/>
      <c r="J176" s="65"/>
    </row>
    <row r="177" spans="1:10" s="23" customFormat="1">
      <c r="A177" s="47"/>
      <c r="D177" s="64"/>
      <c r="E177" s="65"/>
      <c r="G177" s="66"/>
      <c r="H177" s="67"/>
      <c r="I177" s="92"/>
      <c r="J177" s="65"/>
    </row>
    <row r="178" spans="1:10" s="23" customFormat="1">
      <c r="A178" s="47"/>
      <c r="D178" s="64"/>
      <c r="E178" s="65"/>
      <c r="G178" s="66"/>
      <c r="H178" s="67"/>
      <c r="I178" s="92"/>
      <c r="J178" s="65"/>
    </row>
    <row r="179" spans="1:10" s="23" customFormat="1">
      <c r="A179" s="47"/>
      <c r="D179" s="64"/>
      <c r="E179" s="65"/>
      <c r="G179" s="66"/>
      <c r="H179" s="67"/>
      <c r="I179" s="92"/>
      <c r="J179" s="65"/>
    </row>
    <row r="180" spans="1:10" s="23" customFormat="1">
      <c r="A180" s="47"/>
      <c r="D180" s="64"/>
      <c r="E180" s="65"/>
      <c r="G180" s="66"/>
      <c r="H180" s="67"/>
      <c r="I180" s="92"/>
      <c r="J180" s="65"/>
    </row>
    <row r="181" spans="1:10" s="23" customFormat="1">
      <c r="A181" s="47"/>
      <c r="D181" s="64"/>
      <c r="E181" s="65"/>
      <c r="G181" s="66"/>
      <c r="H181" s="67"/>
      <c r="I181" s="92"/>
      <c r="J181" s="65"/>
    </row>
    <row r="182" spans="1:10" s="23" customFormat="1">
      <c r="A182" s="47"/>
      <c r="D182" s="64"/>
      <c r="E182" s="65"/>
      <c r="G182" s="66"/>
      <c r="H182" s="67"/>
      <c r="I182" s="92"/>
      <c r="J182" s="65"/>
    </row>
    <row r="183" spans="1:10" s="23" customFormat="1">
      <c r="A183" s="47"/>
      <c r="D183" s="64"/>
      <c r="E183" s="65"/>
      <c r="G183" s="66"/>
      <c r="H183" s="67"/>
      <c r="I183" s="92"/>
      <c r="J183" s="65"/>
    </row>
    <row r="184" spans="1:10" s="23" customFormat="1">
      <c r="A184" s="47"/>
      <c r="D184" s="64"/>
      <c r="E184" s="65"/>
      <c r="G184" s="66"/>
      <c r="H184" s="67"/>
      <c r="I184" s="92"/>
      <c r="J184" s="65"/>
    </row>
    <row r="185" spans="1:10" s="23" customFormat="1">
      <c r="A185" s="47"/>
      <c r="D185" s="64"/>
      <c r="E185" s="65"/>
      <c r="G185" s="66"/>
      <c r="H185" s="67"/>
      <c r="I185" s="92"/>
      <c r="J185" s="65"/>
    </row>
    <row r="186" spans="1:10" s="23" customFormat="1">
      <c r="A186" s="47"/>
      <c r="D186" s="64"/>
      <c r="E186" s="65"/>
      <c r="G186" s="66"/>
      <c r="H186" s="67"/>
      <c r="I186" s="92"/>
      <c r="J186" s="65"/>
    </row>
    <row r="187" spans="1:10" s="23" customFormat="1">
      <c r="A187" s="47"/>
      <c r="D187" s="64"/>
      <c r="E187" s="65"/>
      <c r="G187" s="66"/>
      <c r="H187" s="67"/>
      <c r="I187" s="92"/>
      <c r="J187" s="65"/>
    </row>
    <row r="188" spans="1:10" s="23" customFormat="1">
      <c r="A188" s="47"/>
      <c r="D188" s="64"/>
      <c r="E188" s="65"/>
      <c r="G188" s="66"/>
      <c r="H188" s="67"/>
      <c r="I188" s="92"/>
      <c r="J188" s="65"/>
    </row>
    <row r="189" spans="1:10" s="23" customFormat="1">
      <c r="A189" s="47"/>
      <c r="D189" s="64"/>
      <c r="E189" s="65"/>
      <c r="G189" s="66"/>
      <c r="H189" s="67"/>
      <c r="I189" s="92"/>
      <c r="J189" s="65"/>
    </row>
    <row r="190" spans="1:10" s="23" customFormat="1">
      <c r="A190" s="47"/>
      <c r="D190" s="64"/>
      <c r="E190" s="65"/>
      <c r="G190" s="66"/>
      <c r="H190" s="67"/>
      <c r="I190" s="92"/>
      <c r="J190" s="65"/>
    </row>
    <row r="191" spans="1:10" s="23" customFormat="1">
      <c r="A191" s="47"/>
      <c r="D191" s="64"/>
      <c r="E191" s="65"/>
      <c r="G191" s="66"/>
      <c r="H191" s="67"/>
      <c r="I191" s="92"/>
      <c r="J191" s="65"/>
    </row>
    <row r="192" spans="1:10" s="23" customFormat="1">
      <c r="A192" s="47"/>
      <c r="D192" s="64"/>
      <c r="E192" s="65"/>
      <c r="G192" s="66"/>
      <c r="H192" s="67"/>
      <c r="I192" s="92"/>
      <c r="J192" s="65"/>
    </row>
    <row r="193" spans="1:10" s="23" customFormat="1">
      <c r="A193" s="47"/>
      <c r="D193" s="64"/>
      <c r="E193" s="65"/>
      <c r="G193" s="66"/>
      <c r="H193" s="67"/>
      <c r="I193" s="92"/>
      <c r="J193" s="65"/>
    </row>
    <row r="194" spans="1:10" s="23" customFormat="1">
      <c r="A194" s="47"/>
      <c r="D194" s="64"/>
      <c r="E194" s="65"/>
      <c r="G194" s="66"/>
      <c r="H194" s="67"/>
      <c r="I194" s="92"/>
      <c r="J194" s="65"/>
    </row>
    <row r="195" spans="1:10" s="23" customFormat="1">
      <c r="A195" s="47"/>
      <c r="D195" s="64"/>
      <c r="E195" s="65"/>
      <c r="G195" s="66"/>
      <c r="H195" s="67"/>
      <c r="I195" s="92"/>
      <c r="J195" s="65"/>
    </row>
    <row r="196" spans="1:10" s="23" customFormat="1">
      <c r="A196" s="47"/>
      <c r="D196" s="64"/>
      <c r="E196" s="65"/>
      <c r="G196" s="66"/>
      <c r="H196" s="67"/>
      <c r="I196" s="92"/>
      <c r="J196" s="65"/>
    </row>
    <row r="197" spans="1:10" s="23" customFormat="1">
      <c r="A197" s="47"/>
      <c r="D197" s="64"/>
      <c r="E197" s="65"/>
      <c r="G197" s="66"/>
      <c r="H197" s="67"/>
      <c r="I197" s="92"/>
      <c r="J197" s="65"/>
    </row>
    <row r="198" spans="1:10" s="23" customFormat="1">
      <c r="A198" s="47"/>
      <c r="D198" s="64"/>
      <c r="E198" s="65"/>
      <c r="G198" s="66"/>
      <c r="H198" s="67"/>
      <c r="I198" s="92"/>
      <c r="J198" s="65"/>
    </row>
    <row r="199" spans="1:10" s="23" customFormat="1">
      <c r="A199" s="47"/>
      <c r="D199" s="64"/>
      <c r="E199" s="65"/>
      <c r="G199" s="66"/>
      <c r="H199" s="67"/>
      <c r="I199" s="92"/>
      <c r="J199" s="65"/>
    </row>
    <row r="200" spans="1:10" s="23" customFormat="1">
      <c r="A200" s="47"/>
      <c r="D200" s="64"/>
      <c r="E200" s="65"/>
      <c r="G200" s="66"/>
      <c r="H200" s="67"/>
      <c r="I200" s="92"/>
      <c r="J200" s="65"/>
    </row>
    <row r="201" spans="1:10" s="23" customFormat="1">
      <c r="A201" s="47"/>
      <c r="D201" s="64"/>
      <c r="E201" s="65"/>
      <c r="G201" s="66"/>
      <c r="H201" s="67"/>
      <c r="I201" s="92"/>
      <c r="J201" s="65"/>
    </row>
    <row r="202" spans="1:10" s="23" customFormat="1">
      <c r="A202" s="47"/>
      <c r="D202" s="64"/>
      <c r="E202" s="65"/>
      <c r="G202" s="66"/>
      <c r="H202" s="67"/>
      <c r="I202" s="92"/>
      <c r="J202" s="65"/>
    </row>
    <row r="203" spans="1:10" s="23" customFormat="1">
      <c r="A203" s="47"/>
      <c r="D203" s="64"/>
      <c r="E203" s="65"/>
      <c r="G203" s="66"/>
      <c r="H203" s="67"/>
      <c r="I203" s="92"/>
      <c r="J203" s="65"/>
    </row>
    <row r="204" spans="1:10" s="23" customFormat="1">
      <c r="A204" s="47"/>
      <c r="D204" s="64"/>
      <c r="E204" s="65"/>
      <c r="G204" s="66"/>
      <c r="H204" s="67"/>
      <c r="I204" s="92"/>
      <c r="J204" s="65"/>
    </row>
    <row r="205" spans="1:10" s="23" customFormat="1">
      <c r="A205" s="47"/>
      <c r="D205" s="64"/>
      <c r="E205" s="65"/>
      <c r="G205" s="66"/>
      <c r="H205" s="67"/>
      <c r="I205" s="92"/>
      <c r="J205" s="65"/>
    </row>
    <row r="206" spans="1:10" s="23" customFormat="1">
      <c r="A206" s="47"/>
      <c r="D206" s="64"/>
      <c r="E206" s="65"/>
      <c r="G206" s="66"/>
      <c r="H206" s="67"/>
      <c r="I206" s="92"/>
      <c r="J206" s="65"/>
    </row>
    <row r="207" spans="1:10" s="23" customFormat="1">
      <c r="A207" s="47"/>
      <c r="D207" s="64"/>
      <c r="E207" s="65"/>
      <c r="G207" s="66"/>
      <c r="H207" s="67"/>
      <c r="I207" s="92"/>
      <c r="J207" s="65"/>
    </row>
    <row r="208" spans="1:10" s="23" customFormat="1">
      <c r="A208" s="47"/>
      <c r="D208" s="64"/>
      <c r="E208" s="65"/>
      <c r="G208" s="66"/>
      <c r="H208" s="67"/>
      <c r="I208" s="92"/>
      <c r="J208" s="65"/>
    </row>
    <row r="209" spans="1:10" s="23" customFormat="1">
      <c r="A209" s="47"/>
      <c r="D209" s="64"/>
      <c r="E209" s="65"/>
      <c r="G209" s="66"/>
      <c r="H209" s="67"/>
      <c r="I209" s="92"/>
      <c r="J209" s="65"/>
    </row>
    <row r="210" spans="1:10" s="23" customFormat="1">
      <c r="A210" s="47"/>
      <c r="D210" s="64"/>
      <c r="E210" s="65"/>
      <c r="G210" s="66"/>
      <c r="H210" s="67"/>
      <c r="I210" s="92"/>
      <c r="J210" s="65"/>
    </row>
    <row r="211" spans="1:10" s="23" customFormat="1">
      <c r="A211" s="47"/>
      <c r="D211" s="64"/>
      <c r="E211" s="65"/>
      <c r="G211" s="66"/>
      <c r="H211" s="67"/>
      <c r="I211" s="92"/>
      <c r="J211" s="65"/>
    </row>
    <row r="212" spans="1:10" s="23" customFormat="1">
      <c r="A212" s="47"/>
      <c r="D212" s="64"/>
      <c r="E212" s="65"/>
      <c r="G212" s="66"/>
      <c r="H212" s="67"/>
      <c r="I212" s="92"/>
      <c r="J212" s="65"/>
    </row>
    <row r="213" spans="1:10" s="23" customFormat="1">
      <c r="A213" s="47"/>
      <c r="D213" s="64"/>
      <c r="E213" s="65"/>
      <c r="G213" s="66"/>
      <c r="H213" s="67"/>
      <c r="I213" s="92"/>
      <c r="J213" s="65"/>
    </row>
    <row r="214" spans="1:10" s="23" customFormat="1">
      <c r="A214" s="47"/>
      <c r="D214" s="64"/>
      <c r="E214" s="65"/>
      <c r="G214" s="66"/>
      <c r="H214" s="67"/>
      <c r="I214" s="92"/>
      <c r="J214" s="65"/>
    </row>
    <row r="215" spans="1:10" s="23" customFormat="1">
      <c r="A215" s="47"/>
      <c r="D215" s="64"/>
      <c r="E215" s="65"/>
      <c r="G215" s="66"/>
      <c r="H215" s="67"/>
      <c r="I215" s="92"/>
      <c r="J215" s="65"/>
    </row>
    <row r="216" spans="1:10" s="23" customFormat="1">
      <c r="A216" s="47"/>
      <c r="D216" s="64"/>
      <c r="E216" s="65"/>
      <c r="G216" s="66"/>
      <c r="H216" s="67"/>
      <c r="I216" s="92"/>
      <c r="J216" s="65"/>
    </row>
    <row r="217" spans="1:10" s="23" customFormat="1">
      <c r="A217" s="47"/>
      <c r="D217" s="64"/>
      <c r="E217" s="65"/>
      <c r="G217" s="66"/>
      <c r="H217" s="67"/>
      <c r="I217" s="92"/>
      <c r="J217" s="65"/>
    </row>
    <row r="218" spans="1:10" s="23" customFormat="1">
      <c r="A218" s="47"/>
      <c r="D218" s="64"/>
      <c r="E218" s="65"/>
      <c r="G218" s="66"/>
      <c r="H218" s="67"/>
      <c r="I218" s="92"/>
      <c r="J218" s="65"/>
    </row>
    <row r="219" spans="1:10" s="23" customFormat="1">
      <c r="A219" s="47"/>
      <c r="D219" s="64"/>
      <c r="E219" s="65"/>
      <c r="G219" s="66"/>
      <c r="H219" s="67"/>
      <c r="I219" s="92"/>
      <c r="J219" s="65"/>
    </row>
    <row r="220" spans="1:10" s="23" customFormat="1">
      <c r="A220" s="47"/>
      <c r="D220" s="64"/>
      <c r="E220" s="65"/>
      <c r="G220" s="66"/>
      <c r="H220" s="67"/>
      <c r="I220" s="92"/>
      <c r="J220" s="65"/>
    </row>
    <row r="221" spans="1:10" s="23" customFormat="1">
      <c r="A221" s="47"/>
      <c r="D221" s="64"/>
      <c r="E221" s="65"/>
      <c r="G221" s="66"/>
      <c r="H221" s="67"/>
      <c r="I221" s="92"/>
      <c r="J221" s="65"/>
    </row>
    <row r="222" spans="1:10" s="23" customFormat="1">
      <c r="A222" s="47"/>
      <c r="D222" s="64"/>
      <c r="E222" s="65"/>
      <c r="G222" s="66"/>
      <c r="H222" s="67"/>
      <c r="I222" s="92"/>
      <c r="J222" s="65"/>
    </row>
    <row r="223" spans="1:10" s="23" customFormat="1">
      <c r="A223" s="47"/>
      <c r="D223" s="64"/>
      <c r="E223" s="65"/>
      <c r="G223" s="66"/>
      <c r="H223" s="67"/>
      <c r="I223" s="92"/>
      <c r="J223" s="65"/>
    </row>
    <row r="224" spans="1:10" s="23" customFormat="1">
      <c r="A224" s="47"/>
      <c r="D224" s="64"/>
      <c r="E224" s="65"/>
      <c r="G224" s="66"/>
      <c r="H224" s="67"/>
      <c r="I224" s="92"/>
      <c r="J224" s="65"/>
    </row>
    <row r="225" spans="1:10" s="23" customFormat="1">
      <c r="A225" s="47"/>
      <c r="D225" s="64"/>
      <c r="E225" s="65"/>
      <c r="G225" s="66"/>
      <c r="H225" s="67"/>
      <c r="I225" s="92"/>
      <c r="J225" s="65"/>
    </row>
    <row r="226" spans="1:10" s="23" customFormat="1">
      <c r="A226" s="47"/>
      <c r="D226" s="64"/>
      <c r="E226" s="65"/>
      <c r="G226" s="66"/>
      <c r="H226" s="67"/>
      <c r="I226" s="92"/>
      <c r="J226" s="65"/>
    </row>
    <row r="227" spans="1:10" s="23" customFormat="1">
      <c r="A227" s="47"/>
      <c r="D227" s="64"/>
      <c r="E227" s="65"/>
      <c r="G227" s="66"/>
      <c r="H227" s="67"/>
      <c r="I227" s="92"/>
      <c r="J227" s="65"/>
    </row>
    <row r="228" spans="1:10" s="23" customFormat="1">
      <c r="A228" s="47"/>
      <c r="D228" s="64"/>
      <c r="E228" s="65"/>
      <c r="G228" s="66"/>
      <c r="H228" s="67"/>
      <c r="I228" s="92"/>
      <c r="J228" s="65"/>
    </row>
    <row r="229" spans="1:10" s="23" customFormat="1">
      <c r="A229" s="47"/>
      <c r="D229" s="64"/>
      <c r="E229" s="65"/>
      <c r="G229" s="66"/>
      <c r="H229" s="67"/>
      <c r="I229" s="92"/>
      <c r="J229" s="65"/>
    </row>
    <row r="230" spans="1:10" s="23" customFormat="1">
      <c r="A230" s="47"/>
      <c r="D230" s="64"/>
      <c r="E230" s="65"/>
      <c r="G230" s="66"/>
      <c r="H230" s="67"/>
      <c r="I230" s="92"/>
      <c r="J230" s="65"/>
    </row>
    <row r="231" spans="1:10" s="23" customFormat="1">
      <c r="A231" s="47"/>
      <c r="D231" s="64"/>
      <c r="E231" s="65"/>
      <c r="G231" s="66"/>
      <c r="H231" s="67"/>
      <c r="I231" s="92"/>
      <c r="J231" s="65"/>
    </row>
    <row r="232" spans="1:10" s="23" customFormat="1">
      <c r="A232" s="47"/>
      <c r="D232" s="64"/>
      <c r="E232" s="65"/>
      <c r="G232" s="66"/>
      <c r="H232" s="67"/>
      <c r="I232" s="92"/>
      <c r="J232" s="65"/>
    </row>
    <row r="233" spans="1:10" s="23" customFormat="1">
      <c r="A233" s="47"/>
      <c r="D233" s="64"/>
      <c r="E233" s="65"/>
      <c r="G233" s="66"/>
      <c r="H233" s="67"/>
      <c r="I233" s="92"/>
      <c r="J233" s="65"/>
    </row>
    <row r="234" spans="1:10" s="23" customFormat="1">
      <c r="A234" s="47"/>
      <c r="D234" s="64"/>
      <c r="E234" s="65"/>
      <c r="G234" s="66"/>
      <c r="H234" s="67"/>
      <c r="I234" s="92"/>
      <c r="J234" s="65"/>
    </row>
    <row r="235" spans="1:10" s="23" customFormat="1">
      <c r="A235" s="47"/>
      <c r="D235" s="64"/>
      <c r="E235" s="65"/>
      <c r="G235" s="66"/>
      <c r="H235" s="67"/>
      <c r="I235" s="92"/>
      <c r="J235" s="65"/>
    </row>
    <row r="236" spans="1:10" s="23" customFormat="1">
      <c r="A236" s="47"/>
      <c r="D236" s="64"/>
      <c r="E236" s="65"/>
      <c r="G236" s="66"/>
      <c r="H236" s="67"/>
      <c r="I236" s="92"/>
      <c r="J236" s="65"/>
    </row>
    <row r="237" spans="1:10" s="23" customFormat="1">
      <c r="A237" s="47"/>
      <c r="D237" s="64"/>
      <c r="E237" s="65"/>
      <c r="G237" s="66"/>
      <c r="H237" s="67"/>
      <c r="I237" s="92"/>
      <c r="J237" s="65"/>
    </row>
    <row r="238" spans="1:10" s="23" customFormat="1">
      <c r="A238" s="47"/>
      <c r="D238" s="64"/>
      <c r="E238" s="65"/>
      <c r="G238" s="66"/>
      <c r="H238" s="67"/>
      <c r="I238" s="92"/>
      <c r="J238" s="65"/>
    </row>
    <row r="239" spans="1:10" s="23" customFormat="1">
      <c r="A239" s="47"/>
      <c r="D239" s="64"/>
      <c r="E239" s="65"/>
      <c r="G239" s="66"/>
      <c r="H239" s="67"/>
      <c r="I239" s="92"/>
      <c r="J239" s="65"/>
    </row>
    <row r="240" spans="1:10" s="23" customFormat="1">
      <c r="A240" s="47"/>
      <c r="D240" s="64"/>
      <c r="E240" s="65"/>
      <c r="G240" s="66"/>
      <c r="H240" s="67"/>
      <c r="I240" s="92"/>
      <c r="J240" s="65"/>
    </row>
    <row r="241" spans="1:10" s="23" customFormat="1">
      <c r="A241" s="47"/>
      <c r="D241" s="64"/>
      <c r="E241" s="65"/>
      <c r="G241" s="66"/>
      <c r="H241" s="67"/>
      <c r="I241" s="92"/>
      <c r="J241" s="65"/>
    </row>
    <row r="242" spans="1:10" s="23" customFormat="1">
      <c r="A242" s="47"/>
      <c r="D242" s="64"/>
      <c r="E242" s="65"/>
      <c r="G242" s="66"/>
      <c r="H242" s="67"/>
      <c r="I242" s="92"/>
      <c r="J242" s="65"/>
    </row>
    <row r="243" spans="1:10" s="23" customFormat="1">
      <c r="A243" s="47"/>
      <c r="D243" s="64"/>
      <c r="E243" s="65"/>
      <c r="G243" s="66"/>
      <c r="H243" s="67"/>
      <c r="I243" s="92"/>
      <c r="J243" s="65"/>
    </row>
    <row r="244" spans="1:10" s="23" customFormat="1">
      <c r="A244" s="47"/>
      <c r="D244" s="64"/>
      <c r="E244" s="65"/>
      <c r="G244" s="66"/>
      <c r="H244" s="67"/>
      <c r="I244" s="92"/>
      <c r="J244" s="65"/>
    </row>
    <row r="245" spans="1:10" s="23" customFormat="1">
      <c r="A245" s="47"/>
      <c r="D245" s="64"/>
      <c r="E245" s="65"/>
      <c r="G245" s="66"/>
      <c r="H245" s="67"/>
      <c r="I245" s="92"/>
      <c r="J245" s="65"/>
    </row>
    <row r="246" spans="1:10" s="23" customFormat="1">
      <c r="A246" s="47"/>
      <c r="D246" s="64"/>
      <c r="E246" s="65"/>
      <c r="G246" s="66"/>
      <c r="H246" s="67"/>
      <c r="I246" s="92"/>
      <c r="J246" s="65"/>
    </row>
    <row r="247" spans="1:10" s="23" customFormat="1">
      <c r="A247" s="47"/>
      <c r="D247" s="64"/>
      <c r="E247" s="65"/>
      <c r="G247" s="66"/>
      <c r="H247" s="67"/>
      <c r="I247" s="92"/>
      <c r="J247" s="65"/>
    </row>
    <row r="248" spans="1:10" s="23" customFormat="1">
      <c r="A248" s="47"/>
      <c r="D248" s="64"/>
      <c r="E248" s="65"/>
      <c r="G248" s="66"/>
      <c r="H248" s="67"/>
      <c r="I248" s="92"/>
      <c r="J248" s="65"/>
    </row>
    <row r="249" spans="1:10" s="23" customFormat="1">
      <c r="A249" s="47"/>
      <c r="D249" s="64"/>
      <c r="E249" s="65"/>
      <c r="G249" s="66"/>
      <c r="H249" s="67"/>
      <c r="I249" s="92"/>
      <c r="J249" s="65"/>
    </row>
    <row r="250" spans="1:10" s="23" customFormat="1">
      <c r="A250" s="47"/>
      <c r="D250" s="64"/>
      <c r="E250" s="65"/>
      <c r="G250" s="66"/>
      <c r="H250" s="67"/>
      <c r="I250" s="92"/>
      <c r="J250" s="65"/>
    </row>
    <row r="251" spans="1:10" s="23" customFormat="1">
      <c r="A251" s="47"/>
      <c r="D251" s="64"/>
      <c r="E251" s="65"/>
      <c r="G251" s="66"/>
      <c r="H251" s="67"/>
      <c r="I251" s="92"/>
      <c r="J251" s="65"/>
    </row>
    <row r="252" spans="1:10" s="23" customFormat="1">
      <c r="A252" s="47"/>
      <c r="D252" s="64"/>
      <c r="E252" s="65"/>
      <c r="G252" s="66"/>
      <c r="H252" s="67"/>
      <c r="I252" s="92"/>
      <c r="J252" s="65"/>
    </row>
    <row r="253" spans="1:10" s="23" customFormat="1">
      <c r="A253" s="47"/>
      <c r="D253" s="64"/>
      <c r="E253" s="65"/>
      <c r="G253" s="66"/>
      <c r="H253" s="67"/>
      <c r="I253" s="92"/>
      <c r="J253" s="65"/>
    </row>
    <row r="254" spans="1:10" s="23" customFormat="1">
      <c r="A254" s="47"/>
      <c r="D254" s="64"/>
      <c r="E254" s="65"/>
      <c r="G254" s="66"/>
      <c r="H254" s="67"/>
      <c r="I254" s="92"/>
      <c r="J254" s="65"/>
    </row>
    <row r="255" spans="1:10" s="23" customFormat="1">
      <c r="A255" s="47"/>
      <c r="D255" s="64"/>
      <c r="E255" s="65"/>
      <c r="G255" s="66"/>
      <c r="H255" s="67"/>
      <c r="I255" s="92"/>
      <c r="J255" s="65"/>
    </row>
    <row r="256" spans="1:10" s="23" customFormat="1">
      <c r="A256" s="47"/>
      <c r="D256" s="64"/>
      <c r="E256" s="65"/>
      <c r="G256" s="66"/>
      <c r="H256" s="67"/>
      <c r="I256" s="92"/>
      <c r="J256" s="65"/>
    </row>
    <row r="257" spans="1:10" s="23" customFormat="1">
      <c r="A257" s="47"/>
      <c r="D257" s="64"/>
      <c r="E257" s="65"/>
      <c r="G257" s="66"/>
      <c r="H257" s="67"/>
      <c r="I257" s="92"/>
      <c r="J257" s="65"/>
    </row>
    <row r="258" spans="1:10" s="23" customFormat="1">
      <c r="A258" s="47"/>
      <c r="D258" s="64"/>
      <c r="E258" s="65"/>
      <c r="G258" s="66"/>
      <c r="H258" s="67"/>
      <c r="I258" s="92"/>
      <c r="J258" s="65"/>
    </row>
    <row r="259" spans="1:10" s="23" customFormat="1">
      <c r="A259" s="47"/>
      <c r="D259" s="64"/>
      <c r="E259" s="65"/>
      <c r="G259" s="66"/>
      <c r="H259" s="67"/>
      <c r="I259" s="92"/>
      <c r="J259" s="65"/>
    </row>
    <row r="260" spans="1:10" s="23" customFormat="1">
      <c r="A260" s="47"/>
      <c r="D260" s="64"/>
      <c r="E260" s="65"/>
      <c r="G260" s="66"/>
      <c r="H260" s="67"/>
      <c r="I260" s="92"/>
      <c r="J260" s="65"/>
    </row>
    <row r="261" spans="1:10" s="23" customFormat="1">
      <c r="A261" s="47"/>
      <c r="D261" s="64"/>
      <c r="E261" s="65"/>
      <c r="G261" s="66"/>
      <c r="H261" s="67"/>
      <c r="I261" s="92"/>
      <c r="J261" s="65"/>
    </row>
    <row r="262" spans="1:10" s="23" customFormat="1">
      <c r="A262" s="47"/>
      <c r="D262" s="64"/>
      <c r="E262" s="65"/>
      <c r="G262" s="66"/>
      <c r="H262" s="67"/>
      <c r="I262" s="92"/>
      <c r="J262" s="65"/>
    </row>
    <row r="263" spans="1:10" s="23" customFormat="1">
      <c r="A263" s="47"/>
      <c r="D263" s="64"/>
      <c r="E263" s="65"/>
      <c r="G263" s="66"/>
      <c r="H263" s="67"/>
      <c r="I263" s="92"/>
      <c r="J263" s="65"/>
    </row>
    <row r="264" spans="1:10" s="23" customFormat="1">
      <c r="A264" s="47"/>
      <c r="D264" s="64"/>
      <c r="E264" s="65"/>
      <c r="G264" s="66"/>
      <c r="H264" s="67"/>
      <c r="I264" s="92"/>
      <c r="J264" s="65"/>
    </row>
    <row r="265" spans="1:10" s="23" customFormat="1">
      <c r="A265" s="47"/>
      <c r="D265" s="64"/>
      <c r="E265" s="65"/>
      <c r="G265" s="66"/>
      <c r="H265" s="67"/>
      <c r="I265" s="92"/>
      <c r="J265" s="65"/>
    </row>
    <row r="266" spans="1:10" s="23" customFormat="1">
      <c r="A266" s="47"/>
      <c r="D266" s="64"/>
      <c r="E266" s="65"/>
      <c r="G266" s="66"/>
      <c r="H266" s="67"/>
      <c r="I266" s="92"/>
      <c r="J266" s="65"/>
    </row>
    <row r="267" spans="1:10" s="23" customFormat="1">
      <c r="A267" s="47"/>
      <c r="D267" s="64"/>
      <c r="E267" s="65"/>
      <c r="G267" s="66"/>
      <c r="H267" s="67"/>
      <c r="I267" s="92"/>
      <c r="J267" s="65"/>
    </row>
    <row r="268" spans="1:10" s="23" customFormat="1">
      <c r="A268" s="47"/>
      <c r="D268" s="64"/>
      <c r="E268" s="65"/>
      <c r="G268" s="66"/>
      <c r="H268" s="67"/>
      <c r="I268" s="92"/>
      <c r="J268" s="65"/>
    </row>
    <row r="269" spans="1:10" s="23" customFormat="1">
      <c r="A269" s="47"/>
      <c r="D269" s="64"/>
      <c r="E269" s="65"/>
      <c r="G269" s="66"/>
      <c r="H269" s="67"/>
      <c r="I269" s="92"/>
      <c r="J269" s="65"/>
    </row>
    <row r="270" spans="1:10" s="23" customFormat="1">
      <c r="A270" s="47"/>
      <c r="D270" s="64"/>
      <c r="E270" s="65"/>
      <c r="G270" s="66"/>
      <c r="H270" s="67"/>
      <c r="I270" s="92"/>
      <c r="J270" s="65"/>
    </row>
    <row r="271" spans="1:10" s="23" customFormat="1">
      <c r="A271" s="47"/>
      <c r="D271" s="64"/>
      <c r="E271" s="65"/>
      <c r="G271" s="66"/>
      <c r="H271" s="67"/>
      <c r="I271" s="92"/>
      <c r="J271" s="65"/>
    </row>
    <row r="272" spans="1:10" s="23" customFormat="1">
      <c r="A272" s="47"/>
      <c r="D272" s="64"/>
      <c r="E272" s="65"/>
      <c r="G272" s="66"/>
      <c r="H272" s="67"/>
      <c r="I272" s="92"/>
      <c r="J272" s="65"/>
    </row>
    <row r="273" spans="1:10" s="23" customFormat="1">
      <c r="A273" s="47"/>
      <c r="D273" s="64"/>
      <c r="E273" s="65"/>
      <c r="G273" s="66"/>
      <c r="H273" s="67"/>
      <c r="I273" s="92"/>
      <c r="J273" s="65"/>
    </row>
  </sheetData>
  <sheetProtection algorithmName="SHA-512" hashValue="+cPAjaFlJ1b/qVQae/z8mKXXpgBrdkwjDxZ/H99I0z5apqtjYAgVDG1tbDuXP9qQkV7pwDwvojshjmToqQc1MA==" saltValue="P0LsH4avPy3h0gxDBlhRpw==" spinCount="100000" sheet="1" objects="1" scenarios="1"/>
  <mergeCells count="39">
    <mergeCell ref="E67:E71"/>
    <mergeCell ref="G9:G10"/>
    <mergeCell ref="G13:G22"/>
    <mergeCell ref="G23:G24"/>
    <mergeCell ref="G25:G30"/>
    <mergeCell ref="G31:G35"/>
    <mergeCell ref="G36:G39"/>
    <mergeCell ref="G40:G42"/>
    <mergeCell ref="G43:G47"/>
    <mergeCell ref="G48:G59"/>
    <mergeCell ref="G60:G66"/>
    <mergeCell ref="G67:G71"/>
    <mergeCell ref="B67:B71"/>
    <mergeCell ref="D9:D30"/>
    <mergeCell ref="D31:D59"/>
    <mergeCell ref="D60:D66"/>
    <mergeCell ref="D67:D71"/>
    <mergeCell ref="B7:D7"/>
    <mergeCell ref="E7:H7"/>
    <mergeCell ref="B9:B30"/>
    <mergeCell ref="B31:B59"/>
    <mergeCell ref="B60:B66"/>
    <mergeCell ref="E9:E10"/>
    <mergeCell ref="E13:E22"/>
    <mergeCell ref="E23:E24"/>
    <mergeCell ref="E25:E30"/>
    <mergeCell ref="E31:E35"/>
    <mergeCell ref="E36:E39"/>
    <mergeCell ref="E40:E42"/>
    <mergeCell ref="E43:E47"/>
    <mergeCell ref="E48:E59"/>
    <mergeCell ref="E60:E66"/>
    <mergeCell ref="E3:J3"/>
    <mergeCell ref="E4:J4"/>
    <mergeCell ref="B5:D5"/>
    <mergeCell ref="I5:J5"/>
    <mergeCell ref="B6:D6"/>
    <mergeCell ref="B3:D4"/>
    <mergeCell ref="I6:J7"/>
  </mergeCells>
  <conditionalFormatting sqref="I6">
    <cfRule type="cellIs" dxfId="33" priority="11" operator="between">
      <formula>9</formula>
      <formula>10</formula>
    </cfRule>
    <cfRule type="cellIs" dxfId="32" priority="12" operator="between">
      <formula>7</formula>
      <formula>8.99</formula>
    </cfRule>
    <cfRule type="cellIs" dxfId="31" priority="13" operator="between">
      <formula>5</formula>
      <formula>6.99</formula>
    </cfRule>
    <cfRule type="cellIs" dxfId="30" priority="14" operator="between">
      <formula>3</formula>
      <formula>4.99</formula>
    </cfRule>
    <cfRule type="cellIs" dxfId="29" priority="15" operator="between">
      <formula>0.1</formula>
      <formula>2.99</formula>
    </cfRule>
  </conditionalFormatting>
  <conditionalFormatting sqref="D9:D12">
    <cfRule type="cellIs" dxfId="28" priority="46" operator="between">
      <formula>9</formula>
      <formula>10</formula>
    </cfRule>
    <cfRule type="cellIs" dxfId="27" priority="47" operator="between">
      <formula>7</formula>
      <formula>8.99</formula>
    </cfRule>
    <cfRule type="cellIs" dxfId="26" priority="48" operator="between">
      <formula>5</formula>
      <formula>6.99</formula>
    </cfRule>
    <cfRule type="cellIs" dxfId="25" priority="49" operator="between">
      <formula>3</formula>
      <formula>4.99</formula>
    </cfRule>
    <cfRule type="cellIs" dxfId="24" priority="50" operator="between">
      <formula>1</formula>
      <formula>2.99</formula>
    </cfRule>
  </conditionalFormatting>
  <conditionalFormatting sqref="I9:I71">
    <cfRule type="cellIs" dxfId="23" priority="1" operator="between">
      <formula>1</formula>
      <formula>2.9</formula>
    </cfRule>
    <cfRule type="cellIs" dxfId="22" priority="2" operator="between">
      <formula>3</formula>
      <formula>4.9</formula>
    </cfRule>
    <cfRule type="cellIs" dxfId="21" priority="3" operator="between">
      <formula>5</formula>
      <formula>6.9</formula>
    </cfRule>
    <cfRule type="cellIs" dxfId="20" priority="4" operator="between">
      <formula>7</formula>
      <formula>8.9</formula>
    </cfRule>
    <cfRule type="cellIs" dxfId="19"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172" activePane="bottomRight" state="frozen"/>
      <selection pane="topRight"/>
      <selection pane="bottomLeft"/>
      <selection pane="bottomRight"/>
    </sheetView>
  </sheetViews>
  <sheetFormatPr baseColWidth="10" defaultColWidth="11" defaultRowHeight="15"/>
  <cols>
    <col min="1" max="1" width="3.140625" style="45" customWidth="1"/>
    <col min="2" max="2" width="3" style="45" customWidth="1"/>
    <col min="3" max="3" width="13.85546875" style="45" customWidth="1"/>
    <col min="4" max="4" width="11" style="45" customWidth="1"/>
    <col min="5" max="5" width="36.28515625" style="45" customWidth="1"/>
    <col min="6" max="9" width="15.42578125" style="45" customWidth="1"/>
    <col min="10" max="10" width="14" style="45" customWidth="1"/>
    <col min="11" max="11" width="13" style="45" customWidth="1"/>
    <col min="12" max="12" width="13.5703125" style="45" customWidth="1"/>
    <col min="13" max="13" width="2.85546875" style="45" customWidth="1"/>
    <col min="14" max="14" width="3.5703125" customWidth="1"/>
  </cols>
  <sheetData>
    <row r="1" spans="1:13" s="23" customFormat="1" ht="28.5" customHeight="1">
      <c r="A1" s="46"/>
      <c r="B1" s="47"/>
      <c r="C1" s="47"/>
      <c r="D1" s="47"/>
      <c r="E1" s="47"/>
      <c r="F1" s="47"/>
      <c r="G1" s="47"/>
      <c r="H1" s="47"/>
      <c r="I1" s="47"/>
      <c r="J1" s="47"/>
      <c r="K1" s="47"/>
      <c r="L1" s="47"/>
      <c r="M1" s="47"/>
    </row>
    <row r="2" spans="1:13" s="23" customFormat="1" ht="27" customHeight="1">
      <c r="A2" s="47"/>
      <c r="B2" s="47"/>
      <c r="C2" s="47"/>
      <c r="D2" s="47"/>
      <c r="E2" s="47"/>
      <c r="F2" s="47"/>
      <c r="G2" s="47"/>
      <c r="H2" s="47"/>
      <c r="I2" s="47"/>
      <c r="J2" s="47"/>
      <c r="K2" s="47"/>
      <c r="L2" s="47"/>
      <c r="M2" s="47"/>
    </row>
    <row r="3" spans="1:13" s="23" customFormat="1">
      <c r="A3" s="47"/>
      <c r="B3" s="48"/>
      <c r="C3" s="49"/>
      <c r="D3" s="49"/>
      <c r="E3" s="49"/>
      <c r="F3" s="49"/>
      <c r="G3" s="49"/>
      <c r="H3" s="49"/>
      <c r="I3" s="49"/>
      <c r="J3" s="49"/>
      <c r="K3" s="49"/>
      <c r="L3" s="49"/>
      <c r="M3" s="55"/>
    </row>
    <row r="4" spans="1:13" s="23" customFormat="1" ht="36">
      <c r="A4" s="47"/>
      <c r="B4" s="50"/>
      <c r="C4" s="271"/>
      <c r="D4" s="272"/>
      <c r="E4" s="265" t="s">
        <v>2</v>
      </c>
      <c r="F4" s="265"/>
      <c r="G4" s="265"/>
      <c r="H4" s="265"/>
      <c r="I4" s="265"/>
      <c r="J4" s="265"/>
      <c r="K4" s="265"/>
      <c r="L4" s="266"/>
      <c r="M4" s="56"/>
    </row>
    <row r="5" spans="1:13" s="23" customFormat="1" ht="23.25">
      <c r="A5" s="47"/>
      <c r="B5" s="50"/>
      <c r="C5" s="273"/>
      <c r="D5" s="274"/>
      <c r="E5" s="267" t="s">
        <v>3</v>
      </c>
      <c r="F5" s="267"/>
      <c r="G5" s="267"/>
      <c r="H5" s="267"/>
      <c r="I5" s="267"/>
      <c r="J5" s="267"/>
      <c r="K5" s="267"/>
      <c r="L5" s="268"/>
      <c r="M5" s="56"/>
    </row>
    <row r="6" spans="1:13" s="23" customFormat="1" ht="6" customHeight="1">
      <c r="A6" s="47"/>
      <c r="B6" s="50"/>
      <c r="C6" s="47"/>
      <c r="D6" s="47"/>
      <c r="E6" s="47"/>
      <c r="F6" s="47"/>
      <c r="G6" s="47"/>
      <c r="H6" s="47"/>
      <c r="I6" s="47"/>
      <c r="J6" s="47"/>
      <c r="K6" s="47"/>
      <c r="L6" s="47"/>
      <c r="M6" s="56"/>
    </row>
    <row r="7" spans="1:13" s="23" customFormat="1" ht="33.75">
      <c r="A7" s="47"/>
      <c r="B7" s="50"/>
      <c r="C7" s="269" t="s">
        <v>257</v>
      </c>
      <c r="D7" s="269"/>
      <c r="E7" s="269"/>
      <c r="F7" s="269"/>
      <c r="G7" s="269"/>
      <c r="H7" s="269"/>
      <c r="I7" s="269"/>
      <c r="J7" s="269"/>
      <c r="K7" s="269"/>
      <c r="L7" s="269"/>
      <c r="M7" s="56"/>
    </row>
    <row r="8" spans="1:13" s="23" customFormat="1">
      <c r="A8" s="47"/>
      <c r="B8" s="50"/>
      <c r="C8" s="47"/>
      <c r="D8" s="47"/>
      <c r="E8" s="47"/>
      <c r="F8" s="47"/>
      <c r="G8" s="47"/>
      <c r="H8" s="47"/>
      <c r="I8" s="47"/>
      <c r="J8" s="47"/>
      <c r="K8" s="47"/>
      <c r="L8" s="47"/>
      <c r="M8" s="56"/>
    </row>
    <row r="9" spans="1:13" s="23" customFormat="1" ht="18.75">
      <c r="A9" s="47"/>
      <c r="B9" s="50"/>
      <c r="C9" s="51" t="s">
        <v>258</v>
      </c>
      <c r="D9" s="52"/>
      <c r="E9" s="52"/>
      <c r="F9" s="52"/>
      <c r="G9" s="52"/>
      <c r="H9" s="52"/>
      <c r="I9" s="52"/>
      <c r="J9" s="52"/>
      <c r="K9" s="52"/>
      <c r="L9" s="52"/>
      <c r="M9" s="56"/>
    </row>
    <row r="10" spans="1:13" s="23" customFormat="1">
      <c r="A10" s="47"/>
      <c r="B10" s="50"/>
      <c r="C10" s="47"/>
      <c r="D10" s="47"/>
      <c r="E10" s="47"/>
      <c r="F10" s="47"/>
      <c r="G10" s="47"/>
      <c r="H10" s="47"/>
      <c r="I10" s="47"/>
      <c r="J10" s="47"/>
      <c r="K10" s="47"/>
      <c r="L10" s="47"/>
      <c r="M10" s="56"/>
    </row>
    <row r="11" spans="1:13" s="23" customFormat="1">
      <c r="A11" s="47"/>
      <c r="B11" s="50"/>
      <c r="C11" s="47"/>
      <c r="D11" s="47"/>
      <c r="E11" s="47"/>
      <c r="F11" s="47"/>
      <c r="G11" s="47"/>
      <c r="H11" s="47"/>
      <c r="I11" s="47"/>
      <c r="J11" s="47"/>
      <c r="K11" s="47"/>
      <c r="L11" s="47"/>
      <c r="M11" s="56"/>
    </row>
    <row r="12" spans="1:13" s="23" customFormat="1">
      <c r="A12" s="47"/>
      <c r="B12" s="50"/>
      <c r="C12" s="47"/>
      <c r="D12" s="47"/>
      <c r="E12" s="47"/>
      <c r="F12" s="47"/>
      <c r="G12" s="47"/>
      <c r="H12" s="47"/>
      <c r="I12" s="47"/>
      <c r="J12" s="47"/>
      <c r="K12" s="47"/>
      <c r="L12" s="47"/>
      <c r="M12" s="56"/>
    </row>
    <row r="13" spans="1:13" s="23" customFormat="1">
      <c r="A13" s="47"/>
      <c r="B13" s="50"/>
      <c r="C13" s="47"/>
      <c r="D13" s="47"/>
      <c r="E13" s="47"/>
      <c r="F13" s="47"/>
      <c r="G13" s="47"/>
      <c r="H13" s="47"/>
      <c r="I13" s="47"/>
      <c r="J13" s="47"/>
      <c r="K13" s="47"/>
      <c r="L13" s="47"/>
      <c r="M13" s="56"/>
    </row>
    <row r="14" spans="1:13" s="23" customFormat="1">
      <c r="A14" s="47"/>
      <c r="B14" s="50"/>
      <c r="C14" s="47"/>
      <c r="D14" s="47"/>
      <c r="E14" s="47" t="s">
        <v>259</v>
      </c>
      <c r="F14" s="47" t="s">
        <v>45</v>
      </c>
      <c r="G14" s="47"/>
      <c r="H14" s="47"/>
      <c r="I14" s="47"/>
      <c r="J14" s="47"/>
      <c r="K14" s="47"/>
      <c r="L14" s="47"/>
      <c r="M14" s="56"/>
    </row>
    <row r="15" spans="1:13" s="23" customFormat="1">
      <c r="A15" s="47"/>
      <c r="B15" s="50"/>
      <c r="C15" s="47"/>
      <c r="D15" s="47" t="s">
        <v>260</v>
      </c>
      <c r="E15" s="47">
        <v>10</v>
      </c>
      <c r="F15" s="53">
        <f>AUTODIAGNÓSTICO!I6</f>
        <v>7.5714285714285703</v>
      </c>
      <c r="G15" s="47"/>
      <c r="H15" s="47"/>
      <c r="I15" s="47"/>
      <c r="J15" s="47"/>
      <c r="K15" s="47"/>
      <c r="L15" s="47"/>
      <c r="M15" s="56"/>
    </row>
    <row r="16" spans="1:13" s="23" customFormat="1">
      <c r="A16" s="47"/>
      <c r="B16" s="50"/>
      <c r="C16" s="47"/>
      <c r="D16" s="47"/>
      <c r="E16" s="47"/>
      <c r="F16" s="47"/>
      <c r="G16" s="47"/>
      <c r="H16" s="47"/>
      <c r="I16" s="47"/>
      <c r="J16" s="47"/>
      <c r="K16" s="47"/>
      <c r="L16" s="47"/>
      <c r="M16" s="56"/>
    </row>
    <row r="17" spans="1:13" s="23" customFormat="1">
      <c r="A17" s="47"/>
      <c r="B17" s="50"/>
      <c r="C17" s="47"/>
      <c r="D17" s="47"/>
      <c r="E17" s="47"/>
      <c r="F17" s="47"/>
      <c r="G17" s="47"/>
      <c r="H17" s="47"/>
      <c r="I17" s="47"/>
      <c r="J17" s="47"/>
      <c r="K17" s="47"/>
      <c r="L17" s="47"/>
      <c r="M17" s="56"/>
    </row>
    <row r="18" spans="1:13" s="23" customFormat="1">
      <c r="A18" s="47"/>
      <c r="B18" s="50"/>
      <c r="C18" s="47"/>
      <c r="D18" s="47"/>
      <c r="E18" s="47"/>
      <c r="F18" s="47"/>
      <c r="G18" s="47"/>
      <c r="H18" s="47"/>
      <c r="I18" s="47"/>
      <c r="J18" s="47"/>
      <c r="K18" s="47"/>
      <c r="L18" s="47"/>
      <c r="M18" s="56"/>
    </row>
    <row r="19" spans="1:13" s="23" customFormat="1">
      <c r="A19" s="47"/>
      <c r="B19" s="50"/>
      <c r="C19" s="47"/>
      <c r="D19" s="47"/>
      <c r="E19" s="47"/>
      <c r="F19" s="47"/>
      <c r="G19" s="47"/>
      <c r="H19" s="47"/>
      <c r="I19" s="47"/>
      <c r="J19" s="47"/>
      <c r="K19" s="47"/>
      <c r="L19" s="47"/>
      <c r="M19" s="56"/>
    </row>
    <row r="20" spans="1:13" s="23" customFormat="1">
      <c r="A20" s="47"/>
      <c r="B20" s="50"/>
      <c r="C20" s="47"/>
      <c r="D20" s="47"/>
      <c r="E20" s="47"/>
      <c r="F20" s="47"/>
      <c r="G20" s="47"/>
      <c r="H20" s="47"/>
      <c r="I20" s="47"/>
      <c r="J20" s="47"/>
      <c r="K20" s="47"/>
      <c r="L20" s="47"/>
      <c r="M20" s="56"/>
    </row>
    <row r="21" spans="1:13" s="23" customFormat="1">
      <c r="A21" s="47"/>
      <c r="B21" s="50"/>
      <c r="C21" s="47"/>
      <c r="D21" s="47"/>
      <c r="E21" s="47"/>
      <c r="F21" s="47"/>
      <c r="G21" s="47"/>
      <c r="H21" s="47"/>
      <c r="I21" s="47"/>
      <c r="J21" s="47"/>
      <c r="K21" s="47"/>
      <c r="L21" s="47"/>
      <c r="M21" s="56"/>
    </row>
    <row r="22" spans="1:13" s="23" customFormat="1">
      <c r="A22" s="47"/>
      <c r="B22" s="50"/>
      <c r="C22" s="47"/>
      <c r="D22" s="47"/>
      <c r="E22" s="47"/>
      <c r="F22" s="47"/>
      <c r="G22" s="47"/>
      <c r="H22" s="47"/>
      <c r="I22" s="47"/>
      <c r="J22" s="47"/>
      <c r="K22" s="47"/>
      <c r="L22" s="47"/>
      <c r="M22" s="56"/>
    </row>
    <row r="23" spans="1:13" s="23" customFormat="1">
      <c r="A23" s="47"/>
      <c r="B23" s="50"/>
      <c r="C23" s="47"/>
      <c r="D23" s="47"/>
      <c r="E23" s="47"/>
      <c r="F23" s="47"/>
      <c r="G23" s="47"/>
      <c r="H23" s="47"/>
      <c r="I23" s="47"/>
      <c r="J23" s="47"/>
      <c r="K23" s="47"/>
      <c r="L23" s="47"/>
      <c r="M23" s="56"/>
    </row>
    <row r="24" spans="1:13" s="23" customFormat="1">
      <c r="A24" s="47"/>
      <c r="B24" s="50"/>
      <c r="C24" s="47"/>
      <c r="D24" s="47"/>
      <c r="E24" s="47"/>
      <c r="F24" s="47"/>
      <c r="G24" s="47"/>
      <c r="H24" s="47"/>
      <c r="I24" s="47"/>
      <c r="J24" s="47"/>
      <c r="K24" s="47"/>
      <c r="L24" s="47"/>
      <c r="M24" s="56"/>
    </row>
    <row r="25" spans="1:13" s="23" customFormat="1">
      <c r="A25" s="47"/>
      <c r="B25" s="50"/>
      <c r="C25" s="47"/>
      <c r="D25" s="47"/>
      <c r="E25" s="47"/>
      <c r="F25" s="47"/>
      <c r="G25" s="47"/>
      <c r="H25" s="47"/>
      <c r="I25" s="47"/>
      <c r="J25" s="47"/>
      <c r="K25" s="47"/>
      <c r="L25" s="47"/>
      <c r="M25" s="56"/>
    </row>
    <row r="26" spans="1:13" s="23" customFormat="1">
      <c r="A26" s="47"/>
      <c r="B26" s="50"/>
      <c r="C26" s="47"/>
      <c r="D26" s="47"/>
      <c r="E26" s="47"/>
      <c r="F26" s="47"/>
      <c r="G26" s="47"/>
      <c r="H26" s="47"/>
      <c r="I26" s="47"/>
      <c r="J26" s="47"/>
      <c r="K26" s="47"/>
      <c r="L26" s="47"/>
      <c r="M26" s="56"/>
    </row>
    <row r="27" spans="1:13" s="23" customFormat="1">
      <c r="A27" s="47"/>
      <c r="B27" s="50"/>
      <c r="C27" s="47"/>
      <c r="D27" s="47"/>
      <c r="E27" s="47"/>
      <c r="F27" s="47"/>
      <c r="G27" s="47"/>
      <c r="H27" s="47"/>
      <c r="I27" s="47"/>
      <c r="J27" s="47"/>
      <c r="K27" s="47"/>
      <c r="L27" s="47"/>
      <c r="M27" s="56"/>
    </row>
    <row r="28" spans="1:13" s="23" customFormat="1">
      <c r="A28" s="47"/>
      <c r="B28" s="50"/>
      <c r="C28" s="47"/>
      <c r="D28" s="47"/>
      <c r="E28" s="47"/>
      <c r="F28" s="47"/>
      <c r="G28" s="47"/>
      <c r="H28" s="47"/>
      <c r="I28" s="47"/>
      <c r="J28" s="47"/>
      <c r="K28" s="47"/>
      <c r="L28" s="47"/>
      <c r="M28" s="56"/>
    </row>
    <row r="29" spans="1:13" s="23" customFormat="1">
      <c r="A29" s="47"/>
      <c r="B29" s="50"/>
      <c r="C29" s="47"/>
      <c r="D29" s="47"/>
      <c r="E29" s="47"/>
      <c r="F29" s="47"/>
      <c r="G29" s="47"/>
      <c r="H29" s="47"/>
      <c r="I29" s="47"/>
      <c r="J29" s="47"/>
      <c r="K29" s="47"/>
      <c r="L29" s="47"/>
      <c r="M29" s="56"/>
    </row>
    <row r="30" spans="1:13" s="23" customFormat="1">
      <c r="A30" s="47"/>
      <c r="B30" s="50"/>
      <c r="C30" s="47"/>
      <c r="D30" s="47"/>
      <c r="E30" s="47"/>
      <c r="F30" s="47"/>
      <c r="G30" s="47"/>
      <c r="H30" s="47"/>
      <c r="I30" s="47"/>
      <c r="J30" s="47"/>
      <c r="K30" s="47"/>
      <c r="L30" s="47"/>
      <c r="M30" s="56"/>
    </row>
    <row r="31" spans="1:13" s="23" customFormat="1">
      <c r="A31" s="47"/>
      <c r="B31" s="50"/>
      <c r="C31" s="47"/>
      <c r="D31" s="47"/>
      <c r="E31" s="47"/>
      <c r="F31" s="47"/>
      <c r="G31" s="47"/>
      <c r="H31" s="47"/>
      <c r="I31" s="47"/>
      <c r="J31" s="47"/>
      <c r="K31" s="47"/>
      <c r="L31" s="47"/>
      <c r="M31" s="56"/>
    </row>
    <row r="32" spans="1:13" s="23" customFormat="1" ht="18.75">
      <c r="A32" s="47"/>
      <c r="B32" s="50"/>
      <c r="C32" s="51" t="s">
        <v>261</v>
      </c>
      <c r="D32" s="52"/>
      <c r="E32" s="52"/>
      <c r="F32" s="52"/>
      <c r="G32" s="52"/>
      <c r="H32" s="52"/>
      <c r="I32" s="52"/>
      <c r="J32" s="52"/>
      <c r="K32" s="52"/>
      <c r="L32" s="52"/>
      <c r="M32" s="56"/>
    </row>
    <row r="33" spans="1:13" s="23" customFormat="1">
      <c r="A33" s="47"/>
      <c r="B33" s="50"/>
      <c r="C33" s="47"/>
      <c r="D33" s="47"/>
      <c r="E33" s="47"/>
      <c r="F33" s="47"/>
      <c r="G33" s="47"/>
      <c r="H33" s="47"/>
      <c r="I33" s="47"/>
      <c r="J33" s="47"/>
      <c r="K33" s="47"/>
      <c r="L33" s="47"/>
      <c r="M33" s="56"/>
    </row>
    <row r="34" spans="1:13" s="23" customFormat="1">
      <c r="A34" s="47"/>
      <c r="B34" s="50"/>
      <c r="C34" s="47"/>
      <c r="D34" s="47"/>
      <c r="E34" s="47" t="s">
        <v>262</v>
      </c>
      <c r="F34" s="47" t="s">
        <v>19</v>
      </c>
      <c r="G34" s="47"/>
      <c r="H34" s="47"/>
      <c r="I34" s="47"/>
      <c r="J34" s="47"/>
      <c r="K34" s="47"/>
      <c r="L34" s="47"/>
      <c r="M34" s="56"/>
    </row>
    <row r="35" spans="1:13" s="23" customFormat="1">
      <c r="A35" s="47"/>
      <c r="B35" s="50"/>
      <c r="C35" s="47"/>
      <c r="D35" s="47" t="str">
        <f>AUTODIAGNÓSTICO!B9</f>
        <v>PLANEAR</v>
      </c>
      <c r="E35" s="47">
        <v>10</v>
      </c>
      <c r="F35" s="54">
        <f>AUTODIAGNÓSTICO!D9</f>
        <v>7.5454545454545503</v>
      </c>
      <c r="G35" s="47"/>
      <c r="H35" s="47"/>
      <c r="I35" s="47"/>
      <c r="J35" s="47"/>
      <c r="K35" s="47"/>
      <c r="L35" s="47"/>
      <c r="M35" s="56"/>
    </row>
    <row r="36" spans="1:13" s="23" customFormat="1">
      <c r="A36" s="47"/>
      <c r="B36" s="50"/>
      <c r="C36" s="47"/>
      <c r="D36" s="47" t="str">
        <f>AUTODIAGNÓSTICO!B31</f>
        <v>EJECUTAR</v>
      </c>
      <c r="E36" s="47">
        <v>10</v>
      </c>
      <c r="F36" s="54">
        <f>AUTODIAGNÓSTICO!D31</f>
        <v>7.68965517241379</v>
      </c>
      <c r="G36" s="47"/>
      <c r="H36" s="47"/>
      <c r="I36" s="47"/>
      <c r="J36" s="47"/>
      <c r="K36" s="47"/>
      <c r="L36" s="47"/>
      <c r="M36" s="56"/>
    </row>
    <row r="37" spans="1:13" s="23" customFormat="1">
      <c r="A37" s="47"/>
      <c r="B37" s="50"/>
      <c r="C37" s="47"/>
      <c r="D37" s="47" t="str">
        <f>AUTODIAGNÓSTICO!B60</f>
        <v>VERIFICAR</v>
      </c>
      <c r="E37" s="47">
        <v>10</v>
      </c>
      <c r="F37" s="54">
        <f>AUTODIAGNÓSTICO!D60</f>
        <v>7.4285714285714297</v>
      </c>
      <c r="G37" s="47"/>
      <c r="H37" s="47"/>
      <c r="I37" s="47"/>
      <c r="J37" s="47"/>
      <c r="K37" s="47"/>
      <c r="L37" s="47"/>
      <c r="M37" s="56"/>
    </row>
    <row r="38" spans="1:13" s="23" customFormat="1">
      <c r="A38" s="47"/>
      <c r="B38" s="50"/>
      <c r="C38" s="47"/>
      <c r="D38" s="47" t="str">
        <f>AUTODIAGNÓSTICO!B67</f>
        <v>ACTUAR</v>
      </c>
      <c r="E38" s="47">
        <v>10</v>
      </c>
      <c r="F38" s="54">
        <f>AUTODIAGNÓSTICO!D67</f>
        <v>7.2</v>
      </c>
      <c r="G38" s="47"/>
      <c r="H38" s="47"/>
      <c r="I38" s="47"/>
      <c r="J38" s="47"/>
      <c r="K38" s="47"/>
      <c r="L38" s="47"/>
      <c r="M38" s="56"/>
    </row>
    <row r="39" spans="1:13" s="23" customFormat="1">
      <c r="A39" s="47"/>
      <c r="B39" s="50"/>
      <c r="C39" s="47"/>
      <c r="D39" s="47"/>
      <c r="E39" s="47"/>
      <c r="F39" s="47"/>
      <c r="G39" s="47"/>
      <c r="H39" s="47"/>
      <c r="I39" s="47"/>
      <c r="J39" s="47"/>
      <c r="K39" s="47"/>
      <c r="L39" s="47"/>
      <c r="M39" s="56"/>
    </row>
    <row r="40" spans="1:13" s="23" customFormat="1">
      <c r="A40" s="47"/>
      <c r="B40" s="50"/>
      <c r="C40" s="47"/>
      <c r="D40" s="47"/>
      <c r="E40" s="47"/>
      <c r="F40" s="47"/>
      <c r="G40" s="47"/>
      <c r="H40" s="47"/>
      <c r="I40" s="47"/>
      <c r="J40" s="47"/>
      <c r="K40" s="47"/>
      <c r="L40" s="47"/>
      <c r="M40" s="56"/>
    </row>
    <row r="41" spans="1:13" s="23" customFormat="1">
      <c r="A41" s="47"/>
      <c r="B41" s="50"/>
      <c r="C41" s="47"/>
      <c r="D41" s="47"/>
      <c r="E41" s="47"/>
      <c r="F41" s="47"/>
      <c r="G41" s="47"/>
      <c r="H41" s="47"/>
      <c r="I41" s="47"/>
      <c r="J41" s="47"/>
      <c r="K41" s="47"/>
      <c r="L41" s="47"/>
      <c r="M41" s="56"/>
    </row>
    <row r="42" spans="1:13" s="23" customFormat="1">
      <c r="A42" s="47"/>
      <c r="B42" s="50"/>
      <c r="C42" s="47"/>
      <c r="D42" s="47"/>
      <c r="E42" s="47"/>
      <c r="F42" s="47"/>
      <c r="G42" s="47"/>
      <c r="H42" s="47"/>
      <c r="I42" s="47"/>
      <c r="J42" s="47"/>
      <c r="K42" s="47"/>
      <c r="L42" s="47"/>
      <c r="M42" s="56"/>
    </row>
    <row r="43" spans="1:13" s="23" customFormat="1">
      <c r="A43" s="47"/>
      <c r="B43" s="50"/>
      <c r="C43" s="47"/>
      <c r="D43" s="47"/>
      <c r="E43" s="47"/>
      <c r="F43" s="47"/>
      <c r="G43" s="47"/>
      <c r="H43" s="47"/>
      <c r="I43" s="47"/>
      <c r="J43" s="47"/>
      <c r="K43" s="47"/>
      <c r="L43" s="47"/>
      <c r="M43" s="56"/>
    </row>
    <row r="44" spans="1:13" s="23" customFormat="1">
      <c r="A44" s="47"/>
      <c r="B44" s="50"/>
      <c r="C44" s="47"/>
      <c r="D44" s="47"/>
      <c r="E44" s="47"/>
      <c r="F44" s="47"/>
      <c r="G44" s="47"/>
      <c r="H44" s="47"/>
      <c r="I44" s="47"/>
      <c r="J44" s="47"/>
      <c r="K44" s="47"/>
      <c r="L44" s="47"/>
      <c r="M44" s="56"/>
    </row>
    <row r="45" spans="1:13" s="23" customFormat="1">
      <c r="A45" s="47"/>
      <c r="B45" s="50"/>
      <c r="C45" s="47"/>
      <c r="D45" s="47"/>
      <c r="E45" s="47"/>
      <c r="F45" s="47"/>
      <c r="G45" s="47"/>
      <c r="H45" s="47"/>
      <c r="I45" s="47"/>
      <c r="J45" s="47"/>
      <c r="K45" s="47"/>
      <c r="L45" s="47"/>
      <c r="M45" s="56"/>
    </row>
    <row r="46" spans="1:13" s="23" customFormat="1">
      <c r="A46" s="47"/>
      <c r="B46" s="50"/>
      <c r="C46" s="47"/>
      <c r="D46" s="47"/>
      <c r="E46" s="47"/>
      <c r="F46" s="47"/>
      <c r="G46" s="47"/>
      <c r="H46" s="47"/>
      <c r="I46" s="47"/>
      <c r="J46" s="47"/>
      <c r="K46" s="47"/>
      <c r="L46" s="47"/>
      <c r="M46" s="56"/>
    </row>
    <row r="47" spans="1:13" s="23" customFormat="1">
      <c r="A47" s="47"/>
      <c r="B47" s="50"/>
      <c r="C47" s="47"/>
      <c r="D47" s="47"/>
      <c r="E47" s="47"/>
      <c r="F47" s="47"/>
      <c r="G47" s="47"/>
      <c r="H47" s="47"/>
      <c r="I47" s="47"/>
      <c r="J47" s="47"/>
      <c r="K47" s="47"/>
      <c r="L47" s="47"/>
      <c r="M47" s="56"/>
    </row>
    <row r="48" spans="1:13" s="23" customFormat="1">
      <c r="A48" s="47"/>
      <c r="B48" s="50"/>
      <c r="C48" s="47"/>
      <c r="D48" s="47"/>
      <c r="E48" s="47"/>
      <c r="F48" s="47"/>
      <c r="G48" s="47"/>
      <c r="H48" s="47"/>
      <c r="I48" s="47"/>
      <c r="J48" s="47"/>
      <c r="K48" s="47"/>
      <c r="L48" s="47"/>
      <c r="M48" s="56"/>
    </row>
    <row r="49" spans="1:13" s="23" customFormat="1">
      <c r="A49" s="47"/>
      <c r="B49" s="50"/>
      <c r="C49" s="47"/>
      <c r="D49" s="47"/>
      <c r="E49" s="47"/>
      <c r="F49" s="47"/>
      <c r="G49" s="47"/>
      <c r="H49" s="47"/>
      <c r="I49" s="47"/>
      <c r="J49" s="47"/>
      <c r="K49" s="47"/>
      <c r="L49" s="47"/>
      <c r="M49" s="56"/>
    </row>
    <row r="50" spans="1:13" s="23" customFormat="1">
      <c r="A50" s="47"/>
      <c r="B50" s="50"/>
      <c r="C50" s="47"/>
      <c r="D50" s="47"/>
      <c r="E50" s="47"/>
      <c r="F50" s="47"/>
      <c r="G50" s="47"/>
      <c r="H50" s="47"/>
      <c r="I50" s="47"/>
      <c r="J50" s="47"/>
      <c r="K50" s="47"/>
      <c r="L50" s="47"/>
      <c r="M50" s="56"/>
    </row>
    <row r="51" spans="1:13" s="23" customFormat="1">
      <c r="A51" s="47"/>
      <c r="B51" s="50"/>
      <c r="C51" s="47"/>
      <c r="D51" s="47"/>
      <c r="E51" s="47"/>
      <c r="F51" s="47"/>
      <c r="G51" s="47"/>
      <c r="H51" s="47"/>
      <c r="I51" s="47"/>
      <c r="J51" s="47"/>
      <c r="K51" s="47"/>
      <c r="L51" s="47"/>
      <c r="M51" s="56"/>
    </row>
    <row r="52" spans="1:13" s="23" customFormat="1">
      <c r="A52" s="47"/>
      <c r="B52" s="50"/>
      <c r="C52" s="47"/>
      <c r="D52" s="47"/>
      <c r="E52" s="47"/>
      <c r="F52" s="47"/>
      <c r="G52" s="47"/>
      <c r="H52" s="47"/>
      <c r="I52" s="47"/>
      <c r="J52" s="47"/>
      <c r="K52" s="47"/>
      <c r="L52" s="47"/>
      <c r="M52" s="56"/>
    </row>
    <row r="53" spans="1:13" s="23" customFormat="1">
      <c r="A53" s="47"/>
      <c r="B53" s="50"/>
      <c r="C53" s="47"/>
      <c r="D53" s="47"/>
      <c r="E53" s="47"/>
      <c r="F53" s="47"/>
      <c r="G53" s="47"/>
      <c r="H53" s="47"/>
      <c r="I53" s="47"/>
      <c r="J53" s="47"/>
      <c r="K53" s="47"/>
      <c r="L53" s="47"/>
      <c r="M53" s="56"/>
    </row>
    <row r="54" spans="1:13" s="23" customFormat="1" ht="18.75">
      <c r="A54" s="47"/>
      <c r="B54" s="50"/>
      <c r="C54" s="51" t="s">
        <v>263</v>
      </c>
      <c r="D54" s="52"/>
      <c r="E54" s="52"/>
      <c r="F54" s="52"/>
      <c r="G54" s="52"/>
      <c r="H54" s="52"/>
      <c r="I54" s="52"/>
      <c r="J54" s="52"/>
      <c r="K54" s="52"/>
      <c r="L54" s="52"/>
      <c r="M54" s="56"/>
    </row>
    <row r="55" spans="1:13" s="23" customFormat="1">
      <c r="A55" s="47"/>
      <c r="B55" s="50"/>
      <c r="C55" s="47"/>
      <c r="D55" s="47"/>
      <c r="E55" s="47"/>
      <c r="F55" s="47"/>
      <c r="G55" s="47"/>
      <c r="H55" s="47"/>
      <c r="I55" s="47"/>
      <c r="J55" s="47"/>
      <c r="K55" s="47"/>
      <c r="L55" s="47"/>
      <c r="M55" s="56"/>
    </row>
    <row r="56" spans="1:13" s="23" customFormat="1">
      <c r="A56" s="47"/>
      <c r="B56" s="50"/>
      <c r="C56" s="270" t="s">
        <v>264</v>
      </c>
      <c r="D56" s="270"/>
      <c r="E56" s="270"/>
      <c r="F56" s="270"/>
      <c r="G56" s="270"/>
      <c r="H56" s="270"/>
      <c r="I56" s="270"/>
      <c r="J56" s="270"/>
      <c r="K56" s="270"/>
      <c r="L56" s="270"/>
      <c r="M56" s="56"/>
    </row>
    <row r="57" spans="1:13" s="23" customFormat="1">
      <c r="A57" s="47"/>
      <c r="B57" s="50"/>
      <c r="C57" s="121"/>
      <c r="D57" s="121"/>
      <c r="E57" s="121"/>
      <c r="F57" s="121"/>
      <c r="G57" s="121"/>
      <c r="H57" s="121"/>
      <c r="I57" s="121"/>
      <c r="J57" s="121"/>
      <c r="K57" s="47"/>
      <c r="L57" s="47"/>
      <c r="M57" s="56"/>
    </row>
    <row r="58" spans="1:13" s="23" customFormat="1">
      <c r="A58" s="47"/>
      <c r="B58" s="50"/>
      <c r="C58" s="47"/>
      <c r="D58" s="47"/>
      <c r="E58" s="47"/>
      <c r="F58" s="47"/>
      <c r="G58" s="47"/>
      <c r="H58" s="47"/>
      <c r="I58" s="47"/>
      <c r="J58" s="47"/>
      <c r="K58" s="47"/>
      <c r="L58" s="47"/>
      <c r="M58" s="56"/>
    </row>
    <row r="59" spans="1:13" s="23" customFormat="1">
      <c r="A59" s="47"/>
      <c r="B59" s="50"/>
      <c r="C59" s="47"/>
      <c r="D59" s="47"/>
      <c r="E59" s="47" t="s">
        <v>47</v>
      </c>
      <c r="F59" s="47" t="s">
        <v>259</v>
      </c>
      <c r="G59" s="47" t="s">
        <v>45</v>
      </c>
      <c r="H59" s="47"/>
      <c r="I59" s="47"/>
      <c r="J59" s="47"/>
      <c r="K59" s="47"/>
      <c r="L59" s="47"/>
      <c r="M59" s="56"/>
    </row>
    <row r="60" spans="1:13" s="23" customFormat="1">
      <c r="A60" s="47"/>
      <c r="B60" s="50"/>
      <c r="C60" s="47"/>
      <c r="D60" s="47"/>
      <c r="E60" s="47" t="str">
        <f>AUTODIAGNÓSTICO!E9</f>
        <v>Sensibilizar frente al proceso de Rendición de Cuentas</v>
      </c>
      <c r="F60" s="47">
        <v>10</v>
      </c>
      <c r="G60" s="54">
        <f>AUTODIAGNÓSTICO!G9</f>
        <v>8.5</v>
      </c>
      <c r="H60" s="47"/>
      <c r="I60" s="47"/>
      <c r="J60" s="47"/>
      <c r="K60" s="47"/>
      <c r="L60" s="47"/>
      <c r="M60" s="56"/>
    </row>
    <row r="61" spans="1:13" s="23" customFormat="1">
      <c r="A61" s="47"/>
      <c r="B61" s="50"/>
      <c r="C61" s="47"/>
      <c r="D61" s="47"/>
      <c r="E61" s="47" t="str">
        <f>AUTODIAGNÓSTICO!E11</f>
        <v>Conformar el equipo de trabajo</v>
      </c>
      <c r="F61" s="47">
        <v>10</v>
      </c>
      <c r="G61" s="54">
        <f>AUTODIAGNÓSTICO!G11</f>
        <v>7</v>
      </c>
      <c r="H61" s="47"/>
      <c r="I61" s="47"/>
      <c r="J61" s="47"/>
      <c r="K61" s="47"/>
      <c r="L61" s="47"/>
      <c r="M61" s="56"/>
    </row>
    <row r="62" spans="1:13" s="23" customFormat="1">
      <c r="A62" s="47"/>
      <c r="B62" s="50"/>
      <c r="C62" s="47"/>
      <c r="D62" s="47"/>
      <c r="E62" s="47" t="str">
        <f>AUTODIAGNÓSTICO!E12</f>
        <v>Diligenciar el autodiagnóstico</v>
      </c>
      <c r="F62" s="47">
        <v>10</v>
      </c>
      <c r="G62" s="54">
        <f>AUTODIAGNÓSTICO!G12</f>
        <v>7</v>
      </c>
      <c r="H62" s="47"/>
      <c r="I62" s="47"/>
      <c r="J62" s="47"/>
      <c r="K62" s="47"/>
      <c r="L62" s="47"/>
      <c r="M62" s="56"/>
    </row>
    <row r="63" spans="1:13" s="23" customFormat="1">
      <c r="A63" s="47"/>
      <c r="B63" s="50"/>
      <c r="C63" s="47"/>
      <c r="D63" s="47"/>
      <c r="E63" s="47" t="str">
        <f>AUTODIAGNÓSTICO!E13</f>
        <v>Definir el reto de rendición de cuentas, espacios</v>
      </c>
      <c r="F63" s="47">
        <v>10</v>
      </c>
      <c r="G63" s="54">
        <f>AUTODIAGNÓSTICO!G13</f>
        <v>7.2</v>
      </c>
      <c r="H63" s="47"/>
      <c r="I63" s="47"/>
      <c r="J63" s="47"/>
      <c r="K63" s="47"/>
      <c r="L63" s="47"/>
      <c r="M63" s="56"/>
    </row>
    <row r="64" spans="1:13" s="23" customFormat="1">
      <c r="A64" s="47"/>
      <c r="B64" s="50"/>
      <c r="C64" s="47"/>
      <c r="D64" s="47"/>
      <c r="E64" s="47" t="str">
        <f>AUTODIAGNÓSTICO!E23</f>
        <v>Paso 1. 
Identificación de los espacios de diálogo en los que la entidad rendirá cuentas</v>
      </c>
      <c r="F64" s="47">
        <v>10</v>
      </c>
      <c r="G64" s="54">
        <f>AUTODIAGNÓSTICO!G23</f>
        <v>7.5</v>
      </c>
      <c r="H64" s="47"/>
      <c r="I64" s="47"/>
      <c r="J64" s="47"/>
      <c r="K64" s="47"/>
      <c r="L64" s="47"/>
      <c r="M64" s="56"/>
    </row>
    <row r="65" spans="1:13" s="23" customFormat="1">
      <c r="A65" s="47"/>
      <c r="B65" s="50"/>
      <c r="C65" s="47"/>
      <c r="D65" s="47"/>
      <c r="E65" s="47" t="str">
        <f>AUTODIAGNÓSTICO!E25</f>
        <v>Construir la estrategia de rendición de cuentas 
 Paso 2. 
Definir la estrategia para implementar el ejercicio de rendición de cuentas</v>
      </c>
      <c r="F65" s="47">
        <v>10</v>
      </c>
      <c r="G65" s="54">
        <f>AUTODIAGNÓSTICO!G25</f>
        <v>8</v>
      </c>
      <c r="H65" s="47"/>
      <c r="I65" s="47"/>
      <c r="J65" s="47"/>
      <c r="K65" s="47"/>
      <c r="L65" s="47"/>
      <c r="M65" s="56"/>
    </row>
    <row r="66" spans="1:13" s="23" customFormat="1">
      <c r="A66" s="47"/>
      <c r="B66" s="50"/>
      <c r="C66" s="47"/>
      <c r="D66" s="47"/>
      <c r="E66" s="47"/>
      <c r="F66" s="47"/>
      <c r="G66" s="54"/>
      <c r="H66" s="47"/>
      <c r="I66" s="47"/>
      <c r="J66" s="47"/>
      <c r="K66" s="47"/>
      <c r="L66" s="47"/>
      <c r="M66" s="56"/>
    </row>
    <row r="67" spans="1:13" s="23" customFormat="1">
      <c r="A67" s="47"/>
      <c r="B67" s="50"/>
      <c r="C67" s="47"/>
      <c r="D67" s="47"/>
      <c r="E67" s="47"/>
      <c r="F67" s="47"/>
      <c r="G67" s="54"/>
      <c r="H67" s="47"/>
      <c r="I67" s="47"/>
      <c r="J67" s="47"/>
      <c r="K67" s="47"/>
      <c r="L67" s="47"/>
      <c r="M67" s="56"/>
    </row>
    <row r="68" spans="1:13" s="23" customFormat="1">
      <c r="A68" s="47"/>
      <c r="B68" s="50"/>
      <c r="C68" s="47"/>
      <c r="D68" s="47"/>
      <c r="E68" s="47"/>
      <c r="F68" s="47"/>
      <c r="G68" s="54"/>
      <c r="H68" s="47"/>
      <c r="I68" s="47"/>
      <c r="J68" s="47"/>
      <c r="K68" s="47"/>
      <c r="L68" s="47"/>
      <c r="M68" s="56"/>
    </row>
    <row r="69" spans="1:13" s="23" customFormat="1">
      <c r="A69" s="47"/>
      <c r="B69" s="50"/>
      <c r="C69" s="47"/>
      <c r="D69" s="47"/>
      <c r="E69" s="47"/>
      <c r="F69" s="47"/>
      <c r="G69" s="47"/>
      <c r="H69" s="47"/>
      <c r="I69" s="47"/>
      <c r="J69" s="47"/>
      <c r="K69" s="47"/>
      <c r="L69" s="47"/>
      <c r="M69" s="56"/>
    </row>
    <row r="70" spans="1:13" s="23" customFormat="1">
      <c r="A70" s="47"/>
      <c r="B70" s="50"/>
      <c r="C70" s="47"/>
      <c r="D70" s="47"/>
      <c r="E70" s="47"/>
      <c r="F70" s="47"/>
      <c r="G70" s="47"/>
      <c r="H70" s="47"/>
      <c r="I70" s="47"/>
      <c r="J70" s="47"/>
      <c r="K70" s="47"/>
      <c r="L70" s="47"/>
      <c r="M70" s="56"/>
    </row>
    <row r="71" spans="1:13" s="23" customFormat="1">
      <c r="A71" s="47"/>
      <c r="B71" s="50"/>
      <c r="C71" s="47"/>
      <c r="D71" s="47"/>
      <c r="E71" s="47"/>
      <c r="F71" s="47"/>
      <c r="G71" s="47"/>
      <c r="H71" s="47"/>
      <c r="I71" s="47"/>
      <c r="J71" s="47"/>
      <c r="K71" s="47"/>
      <c r="L71" s="47"/>
      <c r="M71" s="56"/>
    </row>
    <row r="72" spans="1:13" s="23" customFormat="1">
      <c r="A72" s="47"/>
      <c r="B72" s="50"/>
      <c r="C72" s="47"/>
      <c r="D72" s="47"/>
      <c r="E72" s="47"/>
      <c r="F72" s="47"/>
      <c r="G72" s="47"/>
      <c r="H72" s="47"/>
      <c r="I72" s="47"/>
      <c r="J72" s="47"/>
      <c r="K72" s="47"/>
      <c r="L72" s="47"/>
      <c r="M72" s="56"/>
    </row>
    <row r="73" spans="1:13" s="23" customFormat="1">
      <c r="A73" s="47"/>
      <c r="B73" s="50"/>
      <c r="C73" s="47"/>
      <c r="D73" s="47"/>
      <c r="E73" s="47"/>
      <c r="F73" s="47"/>
      <c r="G73" s="47"/>
      <c r="H73" s="47"/>
      <c r="I73" s="47"/>
      <c r="J73" s="47"/>
      <c r="K73" s="47"/>
      <c r="L73" s="47"/>
      <c r="M73" s="56"/>
    </row>
    <row r="74" spans="1:13" s="23" customFormat="1">
      <c r="A74" s="47"/>
      <c r="B74" s="50"/>
      <c r="C74" s="47"/>
      <c r="D74" s="47"/>
      <c r="E74" s="47"/>
      <c r="F74" s="47"/>
      <c r="G74" s="47"/>
      <c r="H74" s="47"/>
      <c r="I74" s="47"/>
      <c r="J74" s="47"/>
      <c r="K74" s="47"/>
      <c r="L74" s="47"/>
      <c r="M74" s="56"/>
    </row>
    <row r="75" spans="1:13" s="23" customFormat="1">
      <c r="A75" s="47"/>
      <c r="B75" s="50"/>
      <c r="C75" s="47"/>
      <c r="D75" s="47"/>
      <c r="E75" s="47"/>
      <c r="F75" s="47"/>
      <c r="G75" s="47"/>
      <c r="H75" s="47"/>
      <c r="I75" s="47"/>
      <c r="J75" s="47"/>
      <c r="K75" s="47"/>
      <c r="L75" s="47"/>
      <c r="M75" s="56"/>
    </row>
    <row r="76" spans="1:13" s="23" customFormat="1">
      <c r="A76" s="47"/>
      <c r="B76" s="50"/>
      <c r="C76" s="47"/>
      <c r="D76" s="47"/>
      <c r="E76" s="47"/>
      <c r="F76" s="47"/>
      <c r="G76" s="47"/>
      <c r="H76" s="47"/>
      <c r="I76" s="47"/>
      <c r="J76" s="47"/>
      <c r="K76" s="47"/>
      <c r="L76" s="47"/>
      <c r="M76" s="56"/>
    </row>
    <row r="77" spans="1:13" s="23" customFormat="1">
      <c r="A77" s="47"/>
      <c r="B77" s="50"/>
      <c r="C77" s="47"/>
      <c r="D77" s="47"/>
      <c r="E77" s="47"/>
      <c r="F77" s="47"/>
      <c r="G77" s="47"/>
      <c r="H77" s="47"/>
      <c r="I77" s="47"/>
      <c r="J77" s="47"/>
      <c r="K77" s="47"/>
      <c r="L77" s="47"/>
      <c r="M77" s="56"/>
    </row>
    <row r="78" spans="1:13" s="23" customFormat="1">
      <c r="A78" s="47"/>
      <c r="B78" s="50"/>
      <c r="C78" s="270" t="s">
        <v>265</v>
      </c>
      <c r="D78" s="270"/>
      <c r="E78" s="270"/>
      <c r="F78" s="270"/>
      <c r="G78" s="270"/>
      <c r="H78" s="270"/>
      <c r="I78" s="270"/>
      <c r="J78" s="270"/>
      <c r="K78" s="270"/>
      <c r="L78" s="270"/>
      <c r="M78" s="56"/>
    </row>
    <row r="79" spans="1:13" s="23" customFormat="1">
      <c r="A79" s="47"/>
      <c r="B79" s="50"/>
      <c r="C79" s="47"/>
      <c r="D79" s="47"/>
      <c r="E79" s="47"/>
      <c r="F79" s="47"/>
      <c r="G79" s="47"/>
      <c r="H79" s="47"/>
      <c r="I79" s="47"/>
      <c r="J79" s="47"/>
      <c r="K79" s="47"/>
      <c r="L79" s="47"/>
      <c r="M79" s="56"/>
    </row>
    <row r="80" spans="1:13" s="23" customFormat="1">
      <c r="A80" s="47"/>
      <c r="B80" s="50"/>
      <c r="C80" s="47"/>
      <c r="D80" s="47"/>
      <c r="E80" s="47" t="s">
        <v>47</v>
      </c>
      <c r="F80" s="47" t="s">
        <v>259</v>
      </c>
      <c r="G80" s="47" t="s">
        <v>45</v>
      </c>
      <c r="H80" s="47"/>
      <c r="I80" s="47"/>
      <c r="J80" s="47"/>
      <c r="K80" s="47"/>
      <c r="L80" s="47"/>
      <c r="M80" s="56"/>
    </row>
    <row r="81" spans="1:13" s="23" customFormat="1">
      <c r="A81" s="47"/>
      <c r="B81" s="50"/>
      <c r="C81" s="47"/>
      <c r="D81" s="47"/>
      <c r="E81" s="47" t="str">
        <f>AUTODIAGNÓSTICO!E31</f>
        <v>Generación y análisis de la información para el diálogo en la rendición de cuentas en lenguaje claro</v>
      </c>
      <c r="F81" s="47">
        <v>10</v>
      </c>
      <c r="G81" s="54">
        <v>1</v>
      </c>
      <c r="H81" s="47"/>
      <c r="I81" s="47"/>
      <c r="J81" s="47"/>
      <c r="K81" s="47"/>
      <c r="L81" s="47"/>
      <c r="M81" s="56"/>
    </row>
    <row r="82" spans="1:13" s="23" customFormat="1">
      <c r="A82" s="47"/>
      <c r="B82" s="50"/>
      <c r="C82" s="47"/>
      <c r="D82" s="47"/>
      <c r="E82" s="47" t="str">
        <f>AUTODIAGNÓSTICO!E36</f>
        <v>Publicación de la información 
 a través de los diferentes canales de comunicación</v>
      </c>
      <c r="F82" s="47">
        <v>10</v>
      </c>
      <c r="G82" s="54">
        <v>1</v>
      </c>
      <c r="H82" s="47"/>
      <c r="I82" s="47"/>
      <c r="J82" s="47"/>
      <c r="K82" s="47"/>
      <c r="L82" s="47"/>
      <c r="M82" s="56"/>
    </row>
    <row r="83" spans="1:13" s="23" customFormat="1">
      <c r="A83" s="47"/>
      <c r="B83" s="50"/>
      <c r="C83" s="47"/>
      <c r="D83" s="47"/>
      <c r="E83" s="47" t="str">
        <f>AUTODIAGNÓSTICO!E40</f>
        <v>Preparar los espacios de diálogo</v>
      </c>
      <c r="F83" s="47">
        <v>10</v>
      </c>
      <c r="G83" s="54">
        <v>1</v>
      </c>
      <c r="H83" s="47"/>
      <c r="I83" s="47"/>
      <c r="J83" s="47"/>
      <c r="K83" s="47"/>
      <c r="L83" s="47"/>
      <c r="M83" s="56"/>
    </row>
    <row r="84" spans="1:13" s="23" customFormat="1">
      <c r="A84" s="47"/>
      <c r="B84" s="50"/>
      <c r="C84" s="47"/>
      <c r="D84" s="47"/>
      <c r="E84" s="47" t="str">
        <f>AUTODIAGNÓSTICO!E43</f>
        <v>Convocar a los ciudadanos y grupos de interés para participar en los espacios de diálogo para la rendición de cuentas</v>
      </c>
      <c r="F84" s="47">
        <v>10</v>
      </c>
      <c r="G84" s="54">
        <v>1</v>
      </c>
      <c r="H84" s="47"/>
      <c r="I84" s="47"/>
      <c r="J84" s="47"/>
      <c r="K84" s="47"/>
      <c r="L84" s="47"/>
      <c r="M84" s="56"/>
    </row>
    <row r="85" spans="1:13" s="23" customFormat="1">
      <c r="A85" s="47"/>
      <c r="B85" s="50"/>
      <c r="C85" s="47"/>
      <c r="D85" s="47"/>
      <c r="E85" s="47" t="str">
        <f>AUTODIAGNÓSTICO!E48</f>
        <v>Realizar espacios de diálogo  de rendición de cuentas</v>
      </c>
      <c r="F85" s="47">
        <v>10</v>
      </c>
      <c r="G85" s="54">
        <v>1</v>
      </c>
      <c r="H85" s="47"/>
      <c r="I85" s="47"/>
      <c r="J85" s="47"/>
      <c r="K85" s="47"/>
      <c r="L85" s="47"/>
      <c r="M85" s="56"/>
    </row>
    <row r="86" spans="1:13" s="23" customFormat="1">
      <c r="A86" s="47"/>
      <c r="B86" s="50"/>
      <c r="C86" s="47"/>
      <c r="D86" s="47"/>
      <c r="E86" s="47"/>
      <c r="F86" s="47"/>
      <c r="G86" s="47"/>
      <c r="H86" s="47"/>
      <c r="I86" s="47"/>
      <c r="J86" s="47"/>
      <c r="K86" s="47"/>
      <c r="L86" s="47"/>
      <c r="M86" s="56"/>
    </row>
    <row r="87" spans="1:13" s="23" customFormat="1">
      <c r="A87" s="47"/>
      <c r="B87" s="50"/>
      <c r="C87" s="47"/>
      <c r="D87" s="47"/>
      <c r="E87" s="47"/>
      <c r="F87" s="47"/>
      <c r="G87" s="47"/>
      <c r="H87" s="47"/>
      <c r="I87" s="47"/>
      <c r="J87" s="47"/>
      <c r="K87" s="47"/>
      <c r="L87" s="47"/>
      <c r="M87" s="56"/>
    </row>
    <row r="88" spans="1:13" s="23" customFormat="1">
      <c r="A88" s="47"/>
      <c r="B88" s="50"/>
      <c r="C88" s="47"/>
      <c r="D88" s="47"/>
      <c r="E88" s="47"/>
      <c r="F88" s="47"/>
      <c r="G88" s="47"/>
      <c r="H88" s="47"/>
      <c r="I88" s="47"/>
      <c r="J88" s="47"/>
      <c r="K88" s="47"/>
      <c r="L88" s="47"/>
      <c r="M88" s="56"/>
    </row>
    <row r="89" spans="1:13" s="23" customFormat="1">
      <c r="A89" s="47"/>
      <c r="B89" s="50"/>
      <c r="C89" s="47"/>
      <c r="D89" s="47"/>
      <c r="E89" s="47"/>
      <c r="F89" s="47"/>
      <c r="G89" s="47"/>
      <c r="H89" s="47"/>
      <c r="I89" s="47"/>
      <c r="J89" s="47"/>
      <c r="K89" s="47"/>
      <c r="L89" s="47"/>
      <c r="M89" s="56"/>
    </row>
    <row r="90" spans="1:13" s="23" customFormat="1">
      <c r="A90" s="47"/>
      <c r="B90" s="50"/>
      <c r="C90" s="47"/>
      <c r="D90" s="47"/>
      <c r="E90" s="47"/>
      <c r="F90" s="47"/>
      <c r="G90" s="47"/>
      <c r="H90" s="47"/>
      <c r="I90" s="47"/>
      <c r="J90" s="47"/>
      <c r="K90" s="47"/>
      <c r="L90" s="47"/>
      <c r="M90" s="56"/>
    </row>
    <row r="91" spans="1:13" s="23" customFormat="1">
      <c r="A91" s="47"/>
      <c r="B91" s="50"/>
      <c r="C91" s="47"/>
      <c r="D91" s="47"/>
      <c r="E91" s="47"/>
      <c r="F91" s="47"/>
      <c r="G91" s="47"/>
      <c r="H91" s="47"/>
      <c r="I91" s="47"/>
      <c r="J91" s="47"/>
      <c r="K91" s="47"/>
      <c r="L91" s="47"/>
      <c r="M91" s="56"/>
    </row>
    <row r="92" spans="1:13" s="23" customFormat="1">
      <c r="A92" s="47"/>
      <c r="B92" s="50"/>
      <c r="C92" s="47"/>
      <c r="D92" s="47"/>
      <c r="E92" s="47"/>
      <c r="F92" s="47"/>
      <c r="G92" s="47"/>
      <c r="H92" s="47"/>
      <c r="I92" s="47"/>
      <c r="J92" s="47"/>
      <c r="K92" s="47"/>
      <c r="L92" s="47"/>
      <c r="M92" s="56"/>
    </row>
    <row r="93" spans="1:13" s="23" customFormat="1">
      <c r="A93" s="47"/>
      <c r="B93" s="50"/>
      <c r="C93" s="47"/>
      <c r="D93" s="47"/>
      <c r="E93" s="47"/>
      <c r="F93" s="47"/>
      <c r="G93" s="47"/>
      <c r="H93" s="47"/>
      <c r="I93" s="47"/>
      <c r="J93" s="47"/>
      <c r="K93" s="47"/>
      <c r="L93" s="47"/>
      <c r="M93" s="56"/>
    </row>
    <row r="94" spans="1:13" s="23" customFormat="1">
      <c r="A94" s="47"/>
      <c r="B94" s="50"/>
      <c r="C94" s="47"/>
      <c r="D94" s="47"/>
      <c r="E94" s="47"/>
      <c r="F94" s="47"/>
      <c r="G94" s="47"/>
      <c r="H94" s="47"/>
      <c r="I94" s="47"/>
      <c r="J94" s="47"/>
      <c r="K94" s="47"/>
      <c r="L94" s="47"/>
      <c r="M94" s="56"/>
    </row>
    <row r="95" spans="1:13" s="23" customFormat="1">
      <c r="A95" s="47"/>
      <c r="B95" s="50"/>
      <c r="C95" s="47"/>
      <c r="D95" s="47"/>
      <c r="E95" s="47"/>
      <c r="F95" s="47"/>
      <c r="G95" s="47"/>
      <c r="H95" s="47"/>
      <c r="I95" s="47"/>
      <c r="J95" s="47"/>
      <c r="K95" s="47"/>
      <c r="L95" s="47"/>
      <c r="M95" s="56"/>
    </row>
    <row r="96" spans="1:13" s="23" customFormat="1">
      <c r="A96" s="47"/>
      <c r="B96" s="50"/>
      <c r="C96" s="47"/>
      <c r="D96" s="47"/>
      <c r="E96" s="47"/>
      <c r="F96" s="47"/>
      <c r="G96" s="47"/>
      <c r="H96" s="47"/>
      <c r="I96" s="47"/>
      <c r="J96" s="47"/>
      <c r="K96" s="47"/>
      <c r="L96" s="47"/>
      <c r="M96" s="56"/>
    </row>
    <row r="97" spans="1:13" s="23" customFormat="1">
      <c r="A97" s="47"/>
      <c r="B97" s="50"/>
      <c r="C97" s="47"/>
      <c r="D97" s="47"/>
      <c r="E97" s="47"/>
      <c r="F97" s="47"/>
      <c r="G97" s="47"/>
      <c r="H97" s="47"/>
      <c r="I97" s="47"/>
      <c r="J97" s="47"/>
      <c r="K97" s="47"/>
      <c r="L97" s="47"/>
      <c r="M97" s="56"/>
    </row>
    <row r="98" spans="1:13" s="23" customFormat="1">
      <c r="A98" s="47"/>
      <c r="B98" s="50"/>
      <c r="C98" s="47"/>
      <c r="D98" s="47"/>
      <c r="E98" s="47"/>
      <c r="F98" s="47"/>
      <c r="G98" s="47"/>
      <c r="H98" s="47"/>
      <c r="I98" s="47"/>
      <c r="J98" s="47"/>
      <c r="K98" s="47"/>
      <c r="L98" s="47"/>
      <c r="M98" s="56"/>
    </row>
    <row r="99" spans="1:13" s="23" customFormat="1">
      <c r="A99" s="47"/>
      <c r="B99" s="50"/>
      <c r="C99" s="47"/>
      <c r="D99" s="47"/>
      <c r="E99" s="47"/>
      <c r="F99" s="47"/>
      <c r="G99" s="47"/>
      <c r="H99" s="47"/>
      <c r="I99" s="47"/>
      <c r="J99" s="47"/>
      <c r="K99" s="47"/>
      <c r="L99" s="47"/>
      <c r="M99" s="56"/>
    </row>
    <row r="100" spans="1:13" s="23" customFormat="1">
      <c r="A100" s="47"/>
      <c r="B100" s="50"/>
      <c r="C100" s="47"/>
      <c r="D100" s="47"/>
      <c r="E100" s="47"/>
      <c r="F100" s="47"/>
      <c r="G100" s="47"/>
      <c r="H100" s="47"/>
      <c r="I100" s="47"/>
      <c r="J100" s="47"/>
      <c r="K100" s="47"/>
      <c r="L100" s="47"/>
      <c r="M100" s="56"/>
    </row>
    <row r="101" spans="1:13" s="23" customFormat="1">
      <c r="A101" s="47"/>
      <c r="B101" s="50"/>
      <c r="C101" s="47"/>
      <c r="D101" s="47"/>
      <c r="E101" s="47"/>
      <c r="F101" s="47"/>
      <c r="G101" s="47"/>
      <c r="H101" s="47"/>
      <c r="I101" s="47"/>
      <c r="J101" s="47"/>
      <c r="K101" s="47"/>
      <c r="L101" s="47"/>
      <c r="M101" s="56"/>
    </row>
    <row r="102" spans="1:13" s="23" customFormat="1">
      <c r="A102" s="47"/>
      <c r="B102" s="50"/>
      <c r="C102" s="270" t="s">
        <v>266</v>
      </c>
      <c r="D102" s="270"/>
      <c r="E102" s="270"/>
      <c r="F102" s="270"/>
      <c r="G102" s="270"/>
      <c r="H102" s="270"/>
      <c r="I102" s="270"/>
      <c r="J102" s="270"/>
      <c r="K102" s="270"/>
      <c r="L102" s="270"/>
      <c r="M102" s="56"/>
    </row>
    <row r="103" spans="1:13" s="23" customFormat="1">
      <c r="A103" s="47"/>
      <c r="B103" s="50"/>
      <c r="C103" s="47"/>
      <c r="D103" s="47"/>
      <c r="E103" s="47"/>
      <c r="F103" s="47"/>
      <c r="G103" s="47"/>
      <c r="H103" s="47"/>
      <c r="I103" s="47"/>
      <c r="J103" s="47"/>
      <c r="K103" s="47"/>
      <c r="L103" s="47"/>
      <c r="M103" s="56"/>
    </row>
    <row r="104" spans="1:13" s="23" customFormat="1">
      <c r="A104" s="47"/>
      <c r="B104" s="50"/>
      <c r="C104" s="47"/>
      <c r="D104" s="47" t="s">
        <v>47</v>
      </c>
      <c r="E104" s="47" t="s">
        <v>267</v>
      </c>
      <c r="F104" s="47" t="s">
        <v>45</v>
      </c>
      <c r="G104" s="47"/>
      <c r="H104" s="47"/>
      <c r="I104" s="47"/>
      <c r="J104" s="47"/>
      <c r="K104" s="47"/>
      <c r="L104" s="47"/>
      <c r="M104" s="56"/>
    </row>
    <row r="105" spans="1:13" s="23" customFormat="1">
      <c r="A105" s="47"/>
      <c r="B105" s="50"/>
      <c r="C105" s="47"/>
      <c r="D105" s="47" t="str">
        <f>AUTODIAGNÓSTICO!E60</f>
        <v>Cuantificar el impacto de las acciones de rendición de cuentas para divulgarlos a la ciudadanía</v>
      </c>
      <c r="E105" s="47">
        <v>10</v>
      </c>
      <c r="F105" s="54">
        <f>AUTODIAGNÓSTICO!G60</f>
        <v>7.4285714285714297</v>
      </c>
      <c r="G105" s="47"/>
      <c r="H105" s="47"/>
      <c r="I105" s="47"/>
      <c r="J105" s="47"/>
      <c r="K105" s="47"/>
      <c r="L105" s="47"/>
      <c r="M105" s="56"/>
    </row>
    <row r="106" spans="1:13" s="23" customFormat="1">
      <c r="A106" s="47"/>
      <c r="B106" s="50"/>
      <c r="C106" s="47"/>
      <c r="D106" s="47"/>
      <c r="E106" s="47"/>
      <c r="F106" s="47"/>
      <c r="G106" s="47"/>
      <c r="H106" s="47"/>
      <c r="I106" s="47"/>
      <c r="J106" s="47"/>
      <c r="K106" s="47"/>
      <c r="L106" s="47"/>
      <c r="M106" s="56"/>
    </row>
    <row r="107" spans="1:13" s="23" customFormat="1">
      <c r="A107" s="47"/>
      <c r="B107" s="50"/>
      <c r="C107" s="47"/>
      <c r="D107" s="47"/>
      <c r="E107" s="47"/>
      <c r="F107" s="47"/>
      <c r="G107" s="47"/>
      <c r="H107" s="47"/>
      <c r="I107" s="47"/>
      <c r="J107" s="47"/>
      <c r="K107" s="47"/>
      <c r="L107" s="47"/>
      <c r="M107" s="56"/>
    </row>
    <row r="108" spans="1:13" s="23" customFormat="1">
      <c r="A108" s="47"/>
      <c r="B108" s="50"/>
      <c r="C108" s="47"/>
      <c r="D108" s="47"/>
      <c r="E108" s="47"/>
      <c r="F108" s="47"/>
      <c r="G108" s="47"/>
      <c r="H108" s="47"/>
      <c r="I108" s="47"/>
      <c r="J108" s="47"/>
      <c r="K108" s="47"/>
      <c r="L108" s="47"/>
      <c r="M108" s="56"/>
    </row>
    <row r="109" spans="1:13" s="23" customFormat="1">
      <c r="A109" s="47"/>
      <c r="B109" s="50"/>
      <c r="C109" s="47"/>
      <c r="D109" s="47"/>
      <c r="E109" s="47"/>
      <c r="F109" s="47"/>
      <c r="G109" s="47"/>
      <c r="H109" s="47"/>
      <c r="I109" s="47"/>
      <c r="J109" s="47"/>
      <c r="K109" s="47"/>
      <c r="L109" s="47"/>
      <c r="M109" s="56"/>
    </row>
    <row r="110" spans="1:13" s="23" customFormat="1">
      <c r="A110" s="47"/>
      <c r="B110" s="50"/>
      <c r="C110" s="47"/>
      <c r="D110" s="47"/>
      <c r="E110" s="47"/>
      <c r="F110" s="47"/>
      <c r="G110" s="47"/>
      <c r="H110" s="47"/>
      <c r="I110" s="47"/>
      <c r="J110" s="47"/>
      <c r="K110" s="47"/>
      <c r="L110" s="47"/>
      <c r="M110" s="56"/>
    </row>
    <row r="111" spans="1:13" s="23" customFormat="1">
      <c r="A111" s="47"/>
      <c r="B111" s="50"/>
      <c r="C111" s="47"/>
      <c r="D111" s="47"/>
      <c r="E111" s="47"/>
      <c r="F111" s="47"/>
      <c r="G111" s="47"/>
      <c r="H111" s="47"/>
      <c r="I111" s="47"/>
      <c r="J111" s="47"/>
      <c r="K111" s="47"/>
      <c r="L111" s="47"/>
      <c r="M111" s="56"/>
    </row>
    <row r="112" spans="1:13" s="23" customFormat="1">
      <c r="A112" s="47"/>
      <c r="B112" s="50"/>
      <c r="C112" s="47"/>
      <c r="D112" s="47"/>
      <c r="E112" s="47"/>
      <c r="F112" s="47"/>
      <c r="G112" s="47"/>
      <c r="H112" s="47"/>
      <c r="I112" s="47"/>
      <c r="J112" s="47"/>
      <c r="K112" s="47"/>
      <c r="L112" s="47"/>
      <c r="M112" s="56"/>
    </row>
    <row r="113" spans="1:13" s="23" customFormat="1">
      <c r="A113" s="47"/>
      <c r="B113" s="50"/>
      <c r="C113" s="47"/>
      <c r="D113" s="47"/>
      <c r="E113" s="47"/>
      <c r="F113" s="47"/>
      <c r="G113" s="47"/>
      <c r="H113" s="47"/>
      <c r="I113" s="47"/>
      <c r="J113" s="47"/>
      <c r="K113" s="47"/>
      <c r="L113" s="47"/>
      <c r="M113" s="56"/>
    </row>
    <row r="114" spans="1:13" s="23" customFormat="1">
      <c r="A114" s="47"/>
      <c r="B114" s="50"/>
      <c r="C114" s="47"/>
      <c r="D114" s="47"/>
      <c r="E114" s="47"/>
      <c r="F114" s="47"/>
      <c r="G114" s="47"/>
      <c r="H114" s="47"/>
      <c r="I114" s="47"/>
      <c r="J114" s="47"/>
      <c r="K114" s="47"/>
      <c r="L114" s="47"/>
      <c r="M114" s="56"/>
    </row>
    <row r="115" spans="1:13" s="23" customFormat="1">
      <c r="A115" s="47"/>
      <c r="B115" s="50"/>
      <c r="C115" s="47"/>
      <c r="D115" s="47"/>
      <c r="E115" s="47"/>
      <c r="F115" s="47"/>
      <c r="G115" s="47"/>
      <c r="H115" s="47"/>
      <c r="I115" s="47"/>
      <c r="J115" s="47"/>
      <c r="K115" s="47"/>
      <c r="L115" s="47"/>
      <c r="M115" s="56"/>
    </row>
    <row r="116" spans="1:13" s="23" customFormat="1">
      <c r="A116" s="47"/>
      <c r="B116" s="50"/>
      <c r="C116" s="47"/>
      <c r="D116" s="47"/>
      <c r="E116" s="47"/>
      <c r="F116" s="47"/>
      <c r="G116" s="47"/>
      <c r="H116" s="47"/>
      <c r="I116" s="47"/>
      <c r="J116" s="47"/>
      <c r="K116" s="47"/>
      <c r="L116" s="47"/>
      <c r="M116" s="56"/>
    </row>
    <row r="117" spans="1:13" s="23" customFormat="1">
      <c r="A117" s="47"/>
      <c r="B117" s="50"/>
      <c r="C117" s="47"/>
      <c r="D117" s="47"/>
      <c r="E117" s="47"/>
      <c r="F117" s="47"/>
      <c r="G117" s="47"/>
      <c r="H117" s="47"/>
      <c r="I117" s="47"/>
      <c r="J117" s="47"/>
      <c r="K117" s="47"/>
      <c r="L117" s="47"/>
      <c r="M117" s="56"/>
    </row>
    <row r="118" spans="1:13" s="23" customFormat="1">
      <c r="A118" s="47"/>
      <c r="B118" s="50"/>
      <c r="C118" s="47"/>
      <c r="D118" s="47"/>
      <c r="E118" s="47"/>
      <c r="F118" s="47"/>
      <c r="G118" s="47"/>
      <c r="H118" s="47"/>
      <c r="I118" s="47"/>
      <c r="J118" s="47"/>
      <c r="K118" s="47"/>
      <c r="L118" s="47"/>
      <c r="M118" s="56"/>
    </row>
    <row r="119" spans="1:13" s="23" customFormat="1">
      <c r="A119" s="47"/>
      <c r="B119" s="50"/>
      <c r="C119" s="47"/>
      <c r="D119" s="47"/>
      <c r="E119" s="47"/>
      <c r="F119" s="47"/>
      <c r="G119" s="47"/>
      <c r="H119" s="47"/>
      <c r="I119" s="47"/>
      <c r="J119" s="47"/>
      <c r="K119" s="47"/>
      <c r="L119" s="47"/>
      <c r="M119" s="56"/>
    </row>
    <row r="120" spans="1:13" s="23" customFormat="1">
      <c r="A120" s="47"/>
      <c r="B120" s="50"/>
      <c r="C120" s="47"/>
      <c r="D120" s="47"/>
      <c r="E120" s="47"/>
      <c r="F120" s="47"/>
      <c r="G120" s="47"/>
      <c r="H120" s="47"/>
      <c r="I120" s="47"/>
      <c r="J120" s="47"/>
      <c r="K120" s="47"/>
      <c r="L120" s="47"/>
      <c r="M120" s="56"/>
    </row>
    <row r="121" spans="1:13" s="23" customFormat="1">
      <c r="A121" s="47"/>
      <c r="B121" s="50"/>
      <c r="C121" s="47"/>
      <c r="D121" s="47"/>
      <c r="E121" s="47"/>
      <c r="F121" s="47"/>
      <c r="G121" s="47"/>
      <c r="H121" s="47"/>
      <c r="I121" s="47"/>
      <c r="J121" s="47"/>
      <c r="K121" s="47"/>
      <c r="L121" s="47"/>
      <c r="M121" s="56"/>
    </row>
    <row r="122" spans="1:13" s="23" customFormat="1">
      <c r="A122" s="47"/>
      <c r="B122" s="50"/>
      <c r="C122" s="47"/>
      <c r="D122" s="47"/>
      <c r="E122" s="47"/>
      <c r="F122" s="47"/>
      <c r="G122" s="47"/>
      <c r="H122" s="47"/>
      <c r="I122" s="47"/>
      <c r="J122" s="47"/>
      <c r="K122" s="47"/>
      <c r="L122" s="47"/>
      <c r="M122" s="56"/>
    </row>
    <row r="123" spans="1:13" s="23" customFormat="1">
      <c r="A123" s="47"/>
      <c r="B123" s="50"/>
      <c r="C123" s="47"/>
      <c r="D123" s="47"/>
      <c r="E123" s="47"/>
      <c r="F123" s="47"/>
      <c r="G123" s="47"/>
      <c r="H123" s="47"/>
      <c r="I123" s="47"/>
      <c r="J123" s="47"/>
      <c r="K123" s="47"/>
      <c r="L123" s="47"/>
      <c r="M123" s="56"/>
    </row>
    <row r="124" spans="1:13" s="23" customFormat="1">
      <c r="A124" s="47"/>
      <c r="B124" s="50"/>
      <c r="C124" s="47"/>
      <c r="D124" s="47"/>
      <c r="E124" s="47"/>
      <c r="F124" s="47"/>
      <c r="G124" s="47"/>
      <c r="H124" s="47"/>
      <c r="I124" s="47"/>
      <c r="J124" s="47"/>
      <c r="K124" s="47"/>
      <c r="L124" s="47"/>
      <c r="M124" s="56"/>
    </row>
    <row r="125" spans="1:13" s="23" customFormat="1">
      <c r="A125" s="47"/>
      <c r="B125" s="50"/>
      <c r="C125" s="47"/>
      <c r="D125" s="47"/>
      <c r="E125" s="47"/>
      <c r="F125" s="47"/>
      <c r="G125" s="47"/>
      <c r="H125" s="47"/>
      <c r="I125" s="47"/>
      <c r="J125" s="47"/>
      <c r="K125" s="47"/>
      <c r="L125" s="47"/>
      <c r="M125" s="56"/>
    </row>
    <row r="126" spans="1:13" s="23" customFormat="1">
      <c r="A126" s="47"/>
      <c r="B126" s="50"/>
      <c r="C126" s="47"/>
      <c r="D126" s="47"/>
      <c r="E126" s="47"/>
      <c r="F126" s="47"/>
      <c r="G126" s="47"/>
      <c r="H126" s="47"/>
      <c r="I126" s="47"/>
      <c r="J126" s="47"/>
      <c r="K126" s="47"/>
      <c r="L126" s="47"/>
      <c r="M126" s="56"/>
    </row>
    <row r="127" spans="1:13" s="23" customFormat="1">
      <c r="A127" s="47"/>
      <c r="B127" s="50"/>
      <c r="C127" s="47"/>
      <c r="D127" s="47"/>
      <c r="E127" s="47"/>
      <c r="F127" s="47"/>
      <c r="G127" s="47"/>
      <c r="H127" s="47"/>
      <c r="I127" s="47"/>
      <c r="J127" s="47"/>
      <c r="K127" s="47"/>
      <c r="L127" s="47"/>
      <c r="M127" s="56"/>
    </row>
    <row r="128" spans="1:13" s="23" customFormat="1">
      <c r="A128" s="47"/>
      <c r="B128" s="50"/>
      <c r="C128" s="270" t="s">
        <v>268</v>
      </c>
      <c r="D128" s="270"/>
      <c r="E128" s="270"/>
      <c r="F128" s="270"/>
      <c r="G128" s="270"/>
      <c r="H128" s="270"/>
      <c r="I128" s="270"/>
      <c r="J128" s="270"/>
      <c r="K128" s="270"/>
      <c r="L128" s="270"/>
      <c r="M128" s="56"/>
    </row>
    <row r="129" spans="1:13" s="23" customFormat="1">
      <c r="A129" s="47"/>
      <c r="B129" s="50"/>
      <c r="C129" s="47"/>
      <c r="D129" s="47"/>
      <c r="E129" s="47"/>
      <c r="F129" s="47"/>
      <c r="G129" s="47"/>
      <c r="H129" s="47"/>
      <c r="I129" s="47"/>
      <c r="J129" s="47"/>
      <c r="K129" s="47"/>
      <c r="L129" s="47"/>
      <c r="M129" s="56"/>
    </row>
    <row r="130" spans="1:13" s="23" customFormat="1">
      <c r="A130" s="47"/>
      <c r="B130" s="50"/>
      <c r="C130" s="47"/>
      <c r="D130" s="47"/>
      <c r="E130" s="47"/>
      <c r="F130" s="47"/>
      <c r="G130" s="47"/>
      <c r="H130" s="47"/>
      <c r="I130" s="47"/>
      <c r="J130" s="47"/>
      <c r="K130" s="47"/>
      <c r="L130" s="47"/>
      <c r="M130" s="56"/>
    </row>
    <row r="131" spans="1:13" s="23" customFormat="1">
      <c r="A131" s="47"/>
      <c r="B131" s="50"/>
      <c r="C131" s="47"/>
      <c r="D131" s="47" t="s">
        <v>47</v>
      </c>
      <c r="E131" s="47" t="s">
        <v>267</v>
      </c>
      <c r="F131" s="47" t="s">
        <v>45</v>
      </c>
      <c r="G131" s="47"/>
      <c r="H131" s="47"/>
      <c r="I131" s="47"/>
      <c r="J131" s="47"/>
      <c r="K131" s="47"/>
      <c r="L131" s="47"/>
      <c r="M131" s="56"/>
    </row>
    <row r="132" spans="1:13" s="23" customFormat="1">
      <c r="A132" s="47"/>
      <c r="B132" s="50"/>
      <c r="C132" s="47"/>
      <c r="D132" s="47" t="str">
        <f>AUTODIAGNÓSTICO!E67</f>
        <v>Establecer acciones de mejora del proceso de rendición de cuenta</v>
      </c>
      <c r="E132" s="47">
        <v>10</v>
      </c>
      <c r="F132" s="54">
        <f>AUTODIAGNÓSTICO!G67</f>
        <v>7.2</v>
      </c>
      <c r="G132" s="47"/>
      <c r="H132" s="47"/>
      <c r="I132" s="47"/>
      <c r="J132" s="47"/>
      <c r="K132" s="47"/>
      <c r="L132" s="47"/>
      <c r="M132" s="56"/>
    </row>
    <row r="133" spans="1:13" s="23" customFormat="1">
      <c r="A133" s="47"/>
      <c r="B133" s="50"/>
      <c r="C133" s="47"/>
      <c r="D133" s="47"/>
      <c r="E133" s="47"/>
      <c r="F133" s="47"/>
      <c r="G133" s="47"/>
      <c r="H133" s="47"/>
      <c r="I133" s="47"/>
      <c r="J133" s="47"/>
      <c r="K133" s="47"/>
      <c r="L133" s="47"/>
      <c r="M133" s="56"/>
    </row>
    <row r="134" spans="1:13" s="23" customFormat="1">
      <c r="A134" s="47"/>
      <c r="B134" s="50"/>
      <c r="C134" s="47"/>
      <c r="D134" s="47"/>
      <c r="E134" s="47"/>
      <c r="F134" s="47"/>
      <c r="G134" s="47"/>
      <c r="H134" s="47"/>
      <c r="I134" s="47"/>
      <c r="J134" s="47"/>
      <c r="K134" s="47"/>
      <c r="L134" s="47"/>
      <c r="M134" s="56"/>
    </row>
    <row r="135" spans="1:13" s="23" customFormat="1">
      <c r="A135" s="47"/>
      <c r="B135" s="50"/>
      <c r="C135" s="47"/>
      <c r="D135" s="47"/>
      <c r="E135" s="47"/>
      <c r="F135" s="47"/>
      <c r="G135" s="47"/>
      <c r="H135" s="47"/>
      <c r="I135" s="47"/>
      <c r="J135" s="47"/>
      <c r="K135" s="47"/>
      <c r="L135" s="47"/>
      <c r="M135" s="56"/>
    </row>
    <row r="136" spans="1:13" s="23" customFormat="1">
      <c r="A136" s="47"/>
      <c r="B136" s="50"/>
      <c r="C136" s="47"/>
      <c r="D136" s="47"/>
      <c r="E136" s="47"/>
      <c r="F136" s="47"/>
      <c r="G136" s="47"/>
      <c r="H136" s="47"/>
      <c r="I136" s="47"/>
      <c r="J136" s="47"/>
      <c r="K136" s="47"/>
      <c r="L136" s="47"/>
      <c r="M136" s="56"/>
    </row>
    <row r="137" spans="1:13" s="23" customFormat="1">
      <c r="A137" s="47"/>
      <c r="B137" s="50"/>
      <c r="C137" s="47"/>
      <c r="D137" s="47"/>
      <c r="E137" s="47"/>
      <c r="F137" s="47"/>
      <c r="G137" s="47"/>
      <c r="H137" s="47"/>
      <c r="I137" s="47"/>
      <c r="J137" s="47"/>
      <c r="K137" s="47"/>
      <c r="L137" s="47"/>
      <c r="M137" s="56"/>
    </row>
    <row r="138" spans="1:13" s="23" customFormat="1">
      <c r="A138" s="47"/>
      <c r="B138" s="50"/>
      <c r="C138" s="47"/>
      <c r="D138" s="47"/>
      <c r="E138" s="47"/>
      <c r="F138" s="47"/>
      <c r="G138" s="47"/>
      <c r="H138" s="47"/>
      <c r="I138" s="47"/>
      <c r="J138" s="47"/>
      <c r="K138" s="47"/>
      <c r="L138" s="47"/>
      <c r="M138" s="56"/>
    </row>
    <row r="139" spans="1:13" s="23" customFormat="1">
      <c r="A139" s="47"/>
      <c r="B139" s="50"/>
      <c r="C139" s="47"/>
      <c r="D139" s="47"/>
      <c r="E139" s="47"/>
      <c r="F139" s="47"/>
      <c r="G139" s="47"/>
      <c r="H139" s="47"/>
      <c r="I139" s="47"/>
      <c r="J139" s="47"/>
      <c r="K139" s="47"/>
      <c r="L139" s="47"/>
      <c r="M139" s="56"/>
    </row>
    <row r="140" spans="1:13" s="23" customFormat="1">
      <c r="A140" s="47"/>
      <c r="B140" s="50"/>
      <c r="C140" s="47"/>
      <c r="D140" s="47"/>
      <c r="E140" s="47"/>
      <c r="F140" s="47"/>
      <c r="G140" s="47"/>
      <c r="H140" s="47"/>
      <c r="I140" s="47"/>
      <c r="J140" s="47"/>
      <c r="K140" s="47"/>
      <c r="L140" s="47"/>
      <c r="M140" s="56"/>
    </row>
    <row r="141" spans="1:13" s="23" customFormat="1">
      <c r="A141" s="47"/>
      <c r="B141" s="50"/>
      <c r="C141" s="47"/>
      <c r="D141" s="47"/>
      <c r="E141" s="47"/>
      <c r="F141" s="47"/>
      <c r="G141" s="47"/>
      <c r="H141" s="47"/>
      <c r="I141" s="47"/>
      <c r="J141" s="47"/>
      <c r="K141" s="47"/>
      <c r="L141" s="47"/>
      <c r="M141" s="56"/>
    </row>
    <row r="142" spans="1:13" s="23" customFormat="1">
      <c r="A142" s="47"/>
      <c r="B142" s="50"/>
      <c r="C142" s="47"/>
      <c r="D142" s="47"/>
      <c r="E142" s="47"/>
      <c r="F142" s="47"/>
      <c r="G142" s="47"/>
      <c r="H142" s="47"/>
      <c r="I142" s="47"/>
      <c r="J142" s="47"/>
      <c r="K142" s="47"/>
      <c r="L142" s="47"/>
      <c r="M142" s="56"/>
    </row>
    <row r="143" spans="1:13" s="23" customFormat="1">
      <c r="A143" s="47"/>
      <c r="B143" s="50"/>
      <c r="C143" s="47"/>
      <c r="D143" s="47"/>
      <c r="E143" s="47"/>
      <c r="F143" s="47"/>
      <c r="G143" s="47"/>
      <c r="H143" s="47"/>
      <c r="I143" s="47"/>
      <c r="J143" s="47"/>
      <c r="K143" s="47"/>
      <c r="L143" s="47"/>
      <c r="M143" s="56"/>
    </row>
    <row r="144" spans="1:13" s="23" customFormat="1">
      <c r="A144" s="47"/>
      <c r="B144" s="50"/>
      <c r="C144" s="47"/>
      <c r="D144" s="47"/>
      <c r="E144" s="47"/>
      <c r="F144" s="47"/>
      <c r="G144" s="47"/>
      <c r="H144" s="47"/>
      <c r="I144" s="47"/>
      <c r="J144" s="47"/>
      <c r="K144" s="47"/>
      <c r="L144" s="47"/>
      <c r="M144" s="56"/>
    </row>
    <row r="145" spans="1:13" s="23" customFormat="1">
      <c r="A145" s="47"/>
      <c r="B145" s="50"/>
      <c r="C145" s="47"/>
      <c r="D145" s="47"/>
      <c r="E145" s="47"/>
      <c r="F145" s="47"/>
      <c r="G145" s="47"/>
      <c r="H145" s="47"/>
      <c r="I145" s="47"/>
      <c r="J145" s="47"/>
      <c r="K145" s="47"/>
      <c r="L145" s="47"/>
      <c r="M145" s="56"/>
    </row>
    <row r="146" spans="1:13" s="23" customFormat="1">
      <c r="A146" s="47"/>
      <c r="B146" s="50"/>
      <c r="C146" s="47"/>
      <c r="D146" s="47"/>
      <c r="E146" s="47"/>
      <c r="F146" s="47"/>
      <c r="G146" s="47"/>
      <c r="H146" s="47"/>
      <c r="I146" s="47"/>
      <c r="J146" s="47"/>
      <c r="K146" s="47"/>
      <c r="L146" s="47"/>
      <c r="M146" s="56"/>
    </row>
    <row r="147" spans="1:13" s="23" customFormat="1">
      <c r="A147" s="47"/>
      <c r="B147" s="50"/>
      <c r="C147" s="47"/>
      <c r="D147" s="47"/>
      <c r="E147" s="47"/>
      <c r="F147" s="47"/>
      <c r="G147" s="47"/>
      <c r="H147" s="47"/>
      <c r="I147" s="47"/>
      <c r="J147" s="47"/>
      <c r="K147" s="47"/>
      <c r="L147" s="47"/>
      <c r="M147" s="56"/>
    </row>
    <row r="148" spans="1:13" s="23" customFormat="1">
      <c r="A148" s="47"/>
      <c r="B148" s="50"/>
      <c r="C148" s="47"/>
      <c r="D148" s="47"/>
      <c r="E148" s="47"/>
      <c r="F148" s="47"/>
      <c r="G148" s="47"/>
      <c r="H148" s="47"/>
      <c r="I148" s="47"/>
      <c r="J148" s="47"/>
      <c r="K148" s="47"/>
      <c r="L148" s="47"/>
      <c r="M148" s="56"/>
    </row>
    <row r="149" spans="1:13" s="23" customFormat="1">
      <c r="A149" s="47"/>
      <c r="B149" s="50"/>
      <c r="C149" s="47"/>
      <c r="D149" s="47"/>
      <c r="E149" s="47"/>
      <c r="F149" s="47"/>
      <c r="G149" s="47"/>
      <c r="H149" s="47"/>
      <c r="I149" s="47"/>
      <c r="J149" s="47"/>
      <c r="K149" s="47"/>
      <c r="L149" s="47"/>
      <c r="M149" s="56"/>
    </row>
    <row r="150" spans="1:13" s="23" customFormat="1">
      <c r="A150" s="47"/>
      <c r="B150" s="50"/>
      <c r="C150" s="47"/>
      <c r="D150" s="47"/>
      <c r="E150" s="47"/>
      <c r="F150" s="47"/>
      <c r="G150" s="47"/>
      <c r="H150" s="47"/>
      <c r="I150" s="47"/>
      <c r="J150" s="47"/>
      <c r="K150" s="47"/>
      <c r="L150" s="47"/>
      <c r="M150" s="56"/>
    </row>
    <row r="151" spans="1:13" s="23" customFormat="1">
      <c r="A151" s="47"/>
      <c r="B151" s="50"/>
      <c r="C151" s="47"/>
      <c r="D151" s="47"/>
      <c r="E151" s="47"/>
      <c r="F151" s="47"/>
      <c r="G151" s="47"/>
      <c r="H151" s="47"/>
      <c r="I151" s="47"/>
      <c r="J151" s="47"/>
      <c r="K151" s="47"/>
      <c r="L151" s="47"/>
      <c r="M151" s="56"/>
    </row>
    <row r="152" spans="1:13" s="23" customFormat="1">
      <c r="A152" s="47"/>
      <c r="B152" s="50"/>
      <c r="C152" s="47"/>
      <c r="D152" s="47"/>
      <c r="E152" s="47"/>
      <c r="F152" s="47"/>
      <c r="G152" s="47"/>
      <c r="H152" s="47"/>
      <c r="I152" s="47"/>
      <c r="J152" s="47"/>
      <c r="K152" s="47"/>
      <c r="L152" s="47"/>
      <c r="M152" s="56"/>
    </row>
    <row r="153" spans="1:13" s="23" customFormat="1">
      <c r="A153" s="47"/>
      <c r="B153" s="50"/>
      <c r="C153" s="47"/>
      <c r="D153" s="47"/>
      <c r="E153" s="47"/>
      <c r="F153" s="47"/>
      <c r="G153" s="47"/>
      <c r="H153" s="47"/>
      <c r="I153" s="47"/>
      <c r="J153" s="47"/>
      <c r="K153" s="47"/>
      <c r="L153" s="47"/>
      <c r="M153" s="56"/>
    </row>
    <row r="154" spans="1:13" s="23" customFormat="1">
      <c r="A154" s="47"/>
      <c r="B154" s="57"/>
      <c r="C154" s="58"/>
      <c r="D154" s="58"/>
      <c r="E154" s="58"/>
      <c r="F154" s="58"/>
      <c r="G154" s="58"/>
      <c r="H154" s="58"/>
      <c r="I154" s="58"/>
      <c r="J154" s="58"/>
      <c r="K154" s="58"/>
      <c r="L154" s="58"/>
      <c r="M154" s="59"/>
    </row>
    <row r="155" spans="1:13" s="23" customFormat="1">
      <c r="A155" s="47"/>
      <c r="B155" s="47"/>
      <c r="C155" s="47"/>
      <c r="D155" s="47"/>
      <c r="E155" s="47"/>
      <c r="F155" s="47"/>
      <c r="G155" s="47"/>
      <c r="H155" s="47"/>
      <c r="I155" s="47"/>
      <c r="J155" s="47"/>
      <c r="K155" s="47"/>
      <c r="L155" s="47"/>
      <c r="M155" s="47"/>
    </row>
    <row r="156" spans="1:13" s="23" customFormat="1">
      <c r="A156" s="47"/>
      <c r="B156" s="47"/>
      <c r="C156" s="47"/>
      <c r="D156" s="47"/>
      <c r="E156" s="47"/>
      <c r="F156" s="47"/>
      <c r="G156" s="47"/>
      <c r="H156" s="47"/>
      <c r="I156" s="47"/>
      <c r="J156" s="47"/>
      <c r="K156" s="47"/>
      <c r="L156" s="47"/>
      <c r="M156" s="47"/>
    </row>
    <row r="157" spans="1:13" s="23" customFormat="1">
      <c r="A157" s="47"/>
      <c r="B157" s="47"/>
      <c r="C157" s="47"/>
      <c r="D157" s="47"/>
      <c r="E157" s="47"/>
      <c r="F157" s="47"/>
      <c r="G157" s="47"/>
      <c r="H157" s="47"/>
      <c r="I157" s="47"/>
      <c r="J157" s="47"/>
      <c r="K157" s="47"/>
      <c r="L157" s="47"/>
      <c r="M157" s="47"/>
    </row>
    <row r="158" spans="1:13" s="23" customFormat="1">
      <c r="A158" s="47"/>
      <c r="B158" s="47"/>
      <c r="C158" s="47"/>
      <c r="D158" s="47"/>
      <c r="E158" s="47"/>
      <c r="F158" s="47"/>
      <c r="G158" s="47"/>
      <c r="H158" s="47"/>
      <c r="I158" s="47"/>
      <c r="J158" s="47"/>
      <c r="K158" s="47"/>
      <c r="L158" s="47"/>
      <c r="M158" s="47"/>
    </row>
    <row r="159" spans="1:13" s="23" customFormat="1">
      <c r="A159" s="47"/>
      <c r="B159" s="47"/>
      <c r="C159" s="47"/>
      <c r="D159" s="47"/>
      <c r="E159" s="47"/>
      <c r="F159" s="47"/>
      <c r="G159" s="47"/>
      <c r="H159" s="47"/>
      <c r="I159" s="47"/>
      <c r="J159" s="47"/>
      <c r="K159" s="47"/>
      <c r="L159" s="47"/>
      <c r="M159" s="47"/>
    </row>
    <row r="160" spans="1:13" s="23" customFormat="1">
      <c r="A160" s="47"/>
      <c r="B160" s="47"/>
      <c r="C160" s="47"/>
      <c r="D160" s="47"/>
      <c r="E160" s="47"/>
      <c r="F160" s="47"/>
      <c r="G160" s="47"/>
      <c r="H160" s="47"/>
      <c r="I160" s="47"/>
      <c r="J160" s="47"/>
      <c r="K160" s="47"/>
      <c r="L160" s="47"/>
      <c r="M160" s="47"/>
    </row>
    <row r="161" spans="1:13" s="23" customFormat="1">
      <c r="A161" s="47"/>
      <c r="B161" s="47"/>
      <c r="C161" s="47"/>
      <c r="D161" s="47"/>
      <c r="E161" s="47"/>
      <c r="F161" s="47"/>
      <c r="G161" s="47"/>
      <c r="H161" s="47"/>
      <c r="I161" s="47"/>
      <c r="J161" s="47"/>
      <c r="K161" s="47"/>
      <c r="L161" s="47"/>
      <c r="M161" s="47"/>
    </row>
    <row r="162" spans="1:13" s="23" customFormat="1">
      <c r="A162" s="47"/>
      <c r="B162" s="47"/>
      <c r="C162" s="47"/>
      <c r="D162" s="47"/>
      <c r="E162" s="47"/>
      <c r="F162" s="47"/>
      <c r="G162" s="47"/>
      <c r="H162" s="47"/>
      <c r="I162" s="47"/>
      <c r="J162" s="47"/>
      <c r="K162" s="47"/>
      <c r="L162" s="47"/>
      <c r="M162" s="47"/>
    </row>
    <row r="163" spans="1:13" s="23" customFormat="1">
      <c r="A163" s="47"/>
      <c r="B163" s="47"/>
      <c r="C163" s="47"/>
      <c r="D163" s="47"/>
      <c r="E163" s="47"/>
      <c r="F163" s="47"/>
      <c r="G163" s="47"/>
      <c r="H163" s="47"/>
      <c r="I163" s="47"/>
      <c r="J163" s="47"/>
      <c r="K163" s="47"/>
      <c r="L163" s="47"/>
      <c r="M163" s="47"/>
    </row>
    <row r="164" spans="1:13" s="23" customFormat="1">
      <c r="A164" s="47"/>
      <c r="B164" s="47"/>
      <c r="C164" s="47"/>
      <c r="D164" s="47"/>
      <c r="E164" s="47"/>
      <c r="F164" s="47"/>
      <c r="G164" s="47"/>
      <c r="H164" s="47"/>
      <c r="I164" s="47"/>
      <c r="J164" s="47"/>
      <c r="K164" s="47"/>
      <c r="L164" s="47"/>
      <c r="M164" s="47"/>
    </row>
    <row r="165" spans="1:13" s="23" customFormat="1">
      <c r="A165" s="47"/>
      <c r="B165" s="47"/>
      <c r="C165" s="47"/>
      <c r="D165" s="47"/>
      <c r="E165" s="47"/>
      <c r="F165" s="47"/>
      <c r="G165" s="47"/>
      <c r="H165" s="47"/>
      <c r="I165" s="47"/>
      <c r="J165" s="47"/>
      <c r="K165" s="47"/>
      <c r="L165" s="47"/>
      <c r="M165" s="47"/>
    </row>
    <row r="166" spans="1:13" s="23" customFormat="1">
      <c r="A166" s="47"/>
      <c r="B166" s="47"/>
      <c r="C166" s="47"/>
      <c r="D166" s="47"/>
      <c r="E166" s="47"/>
      <c r="F166" s="47"/>
      <c r="G166" s="47"/>
      <c r="H166" s="47"/>
      <c r="I166" s="47"/>
      <c r="J166" s="47"/>
      <c r="K166" s="47"/>
      <c r="L166" s="47"/>
      <c r="M166" s="47"/>
    </row>
    <row r="167" spans="1:13" s="23" customFormat="1">
      <c r="A167" s="47"/>
      <c r="B167" s="47"/>
      <c r="C167" s="47"/>
      <c r="D167" s="47"/>
      <c r="E167" s="47"/>
      <c r="F167" s="47"/>
      <c r="G167" s="47"/>
      <c r="H167" s="47"/>
      <c r="I167" s="47"/>
      <c r="J167" s="47"/>
      <c r="K167" s="47"/>
      <c r="L167" s="47"/>
      <c r="M167" s="47"/>
    </row>
    <row r="168" spans="1:13" s="23" customFormat="1">
      <c r="A168" s="47"/>
      <c r="B168" s="47"/>
      <c r="C168" s="47"/>
      <c r="D168" s="47"/>
      <c r="E168" s="47"/>
      <c r="F168" s="47"/>
      <c r="G168" s="47"/>
      <c r="H168" s="47"/>
      <c r="I168" s="47"/>
      <c r="J168" s="47"/>
      <c r="K168" s="47"/>
      <c r="L168" s="47"/>
      <c r="M168" s="47"/>
    </row>
    <row r="169" spans="1:13" s="23" customFormat="1">
      <c r="A169" s="47"/>
      <c r="B169" s="47"/>
      <c r="C169" s="47"/>
      <c r="D169" s="47"/>
      <c r="E169" s="47"/>
      <c r="F169" s="47"/>
      <c r="G169" s="47"/>
      <c r="H169" s="47"/>
      <c r="I169" s="47"/>
      <c r="J169" s="47"/>
      <c r="K169" s="47"/>
      <c r="L169" s="47"/>
      <c r="M169" s="47"/>
    </row>
    <row r="170" spans="1:13" s="23" customFormat="1">
      <c r="A170" s="47"/>
      <c r="B170" s="47"/>
      <c r="C170" s="47"/>
      <c r="D170" s="47"/>
      <c r="E170" s="47"/>
      <c r="F170" s="47"/>
      <c r="G170" s="47"/>
      <c r="H170" s="47"/>
      <c r="I170" s="47"/>
      <c r="J170" s="47"/>
      <c r="K170" s="47"/>
      <c r="L170" s="47"/>
      <c r="M170" s="47"/>
    </row>
    <row r="171" spans="1:13" s="23" customFormat="1">
      <c r="A171" s="47"/>
      <c r="B171" s="47"/>
      <c r="C171" s="47"/>
      <c r="D171" s="47"/>
      <c r="E171" s="47"/>
      <c r="F171" s="47"/>
      <c r="G171" s="47"/>
      <c r="H171" s="47"/>
      <c r="I171" s="47"/>
      <c r="J171" s="47"/>
      <c r="K171" s="47"/>
      <c r="L171" s="47"/>
      <c r="M171" s="47"/>
    </row>
    <row r="172" spans="1:13" s="23" customFormat="1">
      <c r="A172" s="47"/>
      <c r="B172" s="47"/>
      <c r="C172" s="47"/>
      <c r="D172" s="47"/>
      <c r="E172" s="47"/>
      <c r="F172" s="47"/>
      <c r="G172" s="47"/>
      <c r="H172" s="47"/>
      <c r="I172" s="47"/>
      <c r="J172" s="47"/>
      <c r="K172" s="47"/>
      <c r="L172" s="47"/>
      <c r="M172" s="47"/>
    </row>
    <row r="173" spans="1:13" s="23" customFormat="1">
      <c r="A173" s="47"/>
      <c r="B173" s="47"/>
      <c r="C173" s="47"/>
      <c r="D173" s="47"/>
      <c r="E173" s="47"/>
      <c r="F173" s="47"/>
      <c r="G173" s="47"/>
      <c r="H173" s="47"/>
      <c r="I173" s="47"/>
      <c r="J173" s="47"/>
      <c r="K173" s="47"/>
      <c r="L173" s="47"/>
      <c r="M173" s="47"/>
    </row>
    <row r="174" spans="1:13" s="23" customFormat="1">
      <c r="A174" s="47"/>
      <c r="B174" s="47"/>
      <c r="C174" s="47"/>
      <c r="D174" s="47"/>
      <c r="E174" s="47"/>
      <c r="F174" s="47"/>
      <c r="G174" s="47"/>
      <c r="H174" s="47"/>
      <c r="I174" s="47"/>
      <c r="J174" s="47"/>
      <c r="K174" s="47"/>
      <c r="L174" s="47"/>
      <c r="M174" s="47"/>
    </row>
    <row r="175" spans="1:13" s="23" customFormat="1">
      <c r="A175" s="47"/>
      <c r="B175" s="47"/>
      <c r="C175" s="47"/>
      <c r="D175" s="47"/>
      <c r="E175" s="47"/>
      <c r="F175" s="47"/>
      <c r="G175" s="47"/>
      <c r="H175" s="47"/>
      <c r="I175" s="47"/>
      <c r="J175" s="47"/>
      <c r="K175" s="47"/>
      <c r="L175" s="47"/>
      <c r="M175" s="47"/>
    </row>
    <row r="176" spans="1:13" s="23" customFormat="1">
      <c r="A176" s="47"/>
      <c r="B176" s="47"/>
      <c r="C176" s="47"/>
      <c r="D176" s="47"/>
      <c r="E176" s="47"/>
      <c r="F176" s="47"/>
      <c r="G176" s="47"/>
      <c r="H176" s="47"/>
      <c r="I176" s="47"/>
      <c r="J176" s="47"/>
      <c r="K176" s="47"/>
      <c r="L176" s="47"/>
      <c r="M176" s="47"/>
    </row>
    <row r="177" spans="1:13" s="23" customFormat="1">
      <c r="A177" s="47"/>
      <c r="B177" s="47"/>
      <c r="C177" s="47"/>
      <c r="D177" s="47"/>
      <c r="E177" s="47"/>
      <c r="F177" s="47"/>
      <c r="G177" s="47"/>
      <c r="H177" s="47"/>
      <c r="I177" s="47"/>
      <c r="J177" s="47"/>
      <c r="K177" s="47"/>
      <c r="L177" s="47"/>
      <c r="M177" s="47"/>
    </row>
    <row r="178" spans="1:13" s="23" customFormat="1">
      <c r="A178" s="47"/>
      <c r="B178" s="47"/>
      <c r="C178" s="47"/>
      <c r="D178" s="47"/>
      <c r="E178" s="47"/>
      <c r="F178" s="47"/>
      <c r="G178" s="47"/>
      <c r="H178" s="47"/>
      <c r="I178" s="47"/>
      <c r="J178" s="47"/>
      <c r="K178" s="47"/>
      <c r="L178" s="47"/>
      <c r="M178" s="47"/>
    </row>
    <row r="179" spans="1:13" s="23" customFormat="1">
      <c r="A179" s="47"/>
      <c r="B179" s="47"/>
      <c r="C179" s="47"/>
      <c r="D179" s="47"/>
      <c r="E179" s="47"/>
      <c r="F179" s="47"/>
      <c r="G179" s="47"/>
      <c r="H179" s="47"/>
      <c r="I179" s="47"/>
      <c r="J179" s="47"/>
      <c r="K179" s="47"/>
      <c r="L179" s="47"/>
      <c r="M179" s="47"/>
    </row>
    <row r="180" spans="1:13" s="23" customFormat="1">
      <c r="A180" s="47"/>
      <c r="B180" s="47"/>
      <c r="C180" s="47"/>
      <c r="D180" s="47"/>
      <c r="E180" s="47"/>
      <c r="F180" s="47"/>
      <c r="G180" s="47"/>
      <c r="H180" s="47"/>
      <c r="I180" s="47"/>
      <c r="J180" s="47"/>
      <c r="K180" s="47"/>
      <c r="L180" s="47"/>
      <c r="M180" s="47"/>
    </row>
    <row r="181" spans="1:13" s="23" customFormat="1">
      <c r="A181" s="47"/>
      <c r="B181" s="47"/>
      <c r="C181" s="47"/>
      <c r="D181" s="47"/>
      <c r="E181" s="47"/>
      <c r="F181" s="47"/>
      <c r="G181" s="47"/>
      <c r="H181" s="47"/>
      <c r="I181" s="47"/>
      <c r="J181" s="47"/>
      <c r="K181" s="47"/>
      <c r="L181" s="47"/>
      <c r="M181" s="47"/>
    </row>
    <row r="182" spans="1:13" s="23" customFormat="1">
      <c r="A182" s="47"/>
      <c r="B182" s="47"/>
      <c r="C182" s="47"/>
      <c r="D182" s="47"/>
      <c r="E182" s="47"/>
      <c r="F182" s="47"/>
      <c r="G182" s="47"/>
      <c r="H182" s="47"/>
      <c r="I182" s="47"/>
      <c r="J182" s="47"/>
      <c r="K182" s="47"/>
      <c r="L182" s="47"/>
      <c r="M182" s="47"/>
    </row>
    <row r="183" spans="1:13" s="23" customFormat="1">
      <c r="A183" s="47"/>
      <c r="B183" s="47"/>
      <c r="C183" s="47"/>
      <c r="D183" s="47"/>
      <c r="E183" s="47"/>
      <c r="F183" s="47"/>
      <c r="G183" s="47"/>
      <c r="H183" s="47"/>
      <c r="I183" s="47"/>
      <c r="J183" s="47"/>
      <c r="K183" s="47"/>
      <c r="L183" s="47"/>
      <c r="M183" s="47"/>
    </row>
    <row r="184" spans="1:13" s="23" customFormat="1">
      <c r="A184" s="47"/>
      <c r="B184" s="47"/>
      <c r="C184" s="47"/>
      <c r="D184" s="47"/>
      <c r="E184" s="47"/>
      <c r="F184" s="47"/>
      <c r="G184" s="47"/>
      <c r="H184" s="47"/>
      <c r="I184" s="47"/>
      <c r="J184" s="47"/>
      <c r="K184" s="47"/>
      <c r="L184" s="47"/>
      <c r="M184" s="47"/>
    </row>
    <row r="185" spans="1:13" s="23" customFormat="1">
      <c r="A185" s="47"/>
      <c r="B185" s="47"/>
      <c r="C185" s="47"/>
      <c r="D185" s="47"/>
      <c r="E185" s="47"/>
      <c r="F185" s="47"/>
      <c r="G185" s="47"/>
      <c r="H185" s="47"/>
      <c r="I185" s="47"/>
      <c r="J185" s="47"/>
      <c r="K185" s="47"/>
      <c r="L185" s="47"/>
      <c r="M185" s="47"/>
    </row>
    <row r="186" spans="1:13" s="23" customFormat="1">
      <c r="A186" s="47"/>
      <c r="B186" s="47"/>
      <c r="C186" s="47"/>
      <c r="D186" s="47"/>
      <c r="E186" s="47"/>
      <c r="F186" s="47"/>
      <c r="G186" s="47"/>
      <c r="H186" s="47"/>
      <c r="I186" s="47"/>
      <c r="J186" s="47"/>
      <c r="K186" s="47"/>
      <c r="L186" s="47"/>
      <c r="M186" s="47"/>
    </row>
    <row r="187" spans="1:13" s="23" customFormat="1">
      <c r="A187" s="47"/>
      <c r="B187" s="47"/>
      <c r="C187" s="47"/>
      <c r="D187" s="47"/>
      <c r="E187" s="47"/>
      <c r="F187" s="47"/>
      <c r="G187" s="47"/>
      <c r="H187" s="47"/>
      <c r="I187" s="47"/>
      <c r="J187" s="47"/>
      <c r="K187" s="47"/>
      <c r="L187" s="47"/>
      <c r="M187" s="47"/>
    </row>
    <row r="188" spans="1:13" s="23" customFormat="1">
      <c r="A188" s="47"/>
      <c r="B188" s="47"/>
      <c r="C188" s="47"/>
      <c r="D188" s="47"/>
      <c r="E188" s="47"/>
      <c r="F188" s="47"/>
      <c r="G188" s="47"/>
      <c r="H188" s="47"/>
      <c r="I188" s="47"/>
      <c r="J188" s="47"/>
      <c r="K188" s="47"/>
      <c r="L188" s="47"/>
      <c r="M188" s="47"/>
    </row>
    <row r="189" spans="1:13" s="23" customFormat="1">
      <c r="A189" s="47"/>
      <c r="B189" s="47"/>
      <c r="C189" s="47"/>
      <c r="D189" s="47"/>
      <c r="E189" s="47"/>
      <c r="F189" s="47"/>
      <c r="G189" s="47"/>
      <c r="H189" s="47"/>
      <c r="I189" s="47"/>
      <c r="J189" s="47"/>
      <c r="K189" s="47"/>
      <c r="L189" s="47"/>
      <c r="M189" s="47"/>
    </row>
    <row r="190" spans="1:13" s="23" customFormat="1">
      <c r="A190" s="47"/>
      <c r="B190" s="47"/>
      <c r="C190" s="47"/>
      <c r="D190" s="47"/>
      <c r="E190" s="47"/>
      <c r="F190" s="47"/>
      <c r="G190" s="47"/>
      <c r="H190" s="47"/>
      <c r="I190" s="47"/>
      <c r="J190" s="47"/>
      <c r="K190" s="47"/>
      <c r="L190" s="47"/>
      <c r="M190" s="47"/>
    </row>
    <row r="191" spans="1:13" s="23" customFormat="1">
      <c r="A191" s="47"/>
      <c r="B191" s="47"/>
      <c r="C191" s="47"/>
      <c r="D191" s="47"/>
      <c r="E191" s="47"/>
      <c r="F191" s="47"/>
      <c r="G191" s="47"/>
      <c r="H191" s="47"/>
      <c r="I191" s="47"/>
      <c r="J191" s="47"/>
      <c r="K191" s="47"/>
      <c r="L191" s="47"/>
      <c r="M191" s="47"/>
    </row>
    <row r="192" spans="1:13" s="23" customFormat="1">
      <c r="A192" s="47"/>
      <c r="B192" s="47"/>
      <c r="C192" s="47"/>
      <c r="D192" s="47"/>
      <c r="E192" s="47"/>
      <c r="F192" s="47"/>
      <c r="G192" s="47"/>
      <c r="H192" s="47"/>
      <c r="I192" s="47"/>
      <c r="J192" s="47"/>
      <c r="K192" s="47"/>
      <c r="L192" s="47"/>
      <c r="M192" s="47"/>
    </row>
    <row r="193" spans="1:13" s="23" customFormat="1">
      <c r="A193" s="47"/>
      <c r="B193" s="47"/>
      <c r="C193" s="47"/>
      <c r="D193" s="47"/>
      <c r="E193" s="47"/>
      <c r="F193" s="47"/>
      <c r="G193" s="47"/>
      <c r="H193" s="47"/>
      <c r="I193" s="47"/>
      <c r="J193" s="47"/>
      <c r="K193" s="47"/>
      <c r="L193" s="47"/>
      <c r="M193" s="47"/>
    </row>
    <row r="194" spans="1:13" s="23" customFormat="1">
      <c r="A194" s="47"/>
      <c r="B194" s="47"/>
      <c r="C194" s="47"/>
      <c r="D194" s="47"/>
      <c r="E194" s="47"/>
      <c r="F194" s="47"/>
      <c r="G194" s="47"/>
      <c r="H194" s="47"/>
      <c r="I194" s="47"/>
      <c r="J194" s="47"/>
      <c r="K194" s="47"/>
      <c r="L194" s="47"/>
      <c r="M194" s="47"/>
    </row>
    <row r="195" spans="1:13" s="23" customFormat="1">
      <c r="A195" s="47"/>
      <c r="B195" s="47"/>
      <c r="C195" s="47"/>
      <c r="D195" s="47"/>
      <c r="E195" s="47"/>
      <c r="F195" s="47"/>
      <c r="G195" s="47"/>
      <c r="H195" s="47"/>
      <c r="I195" s="47"/>
      <c r="J195" s="47"/>
      <c r="K195" s="47"/>
      <c r="L195" s="47"/>
      <c r="M195" s="47"/>
    </row>
    <row r="196" spans="1:13" s="23" customFormat="1">
      <c r="A196" s="47"/>
      <c r="B196" s="47"/>
      <c r="C196" s="47"/>
      <c r="D196" s="47"/>
      <c r="E196" s="47"/>
      <c r="F196" s="47"/>
      <c r="G196" s="47"/>
      <c r="H196" s="47"/>
      <c r="I196" s="47"/>
      <c r="J196" s="47"/>
      <c r="K196" s="47"/>
      <c r="L196" s="47"/>
      <c r="M196" s="47"/>
    </row>
    <row r="197" spans="1:13" s="23" customFormat="1">
      <c r="A197" s="47"/>
      <c r="B197" s="47"/>
      <c r="C197" s="47"/>
      <c r="D197" s="47"/>
      <c r="E197" s="47"/>
      <c r="F197" s="47"/>
      <c r="G197" s="47"/>
      <c r="H197" s="47"/>
      <c r="I197" s="47"/>
      <c r="J197" s="47"/>
      <c r="K197" s="47"/>
      <c r="L197" s="47"/>
      <c r="M197" s="47"/>
    </row>
    <row r="198" spans="1:13" s="23" customFormat="1">
      <c r="A198" s="47"/>
      <c r="B198" s="47"/>
      <c r="C198" s="47"/>
      <c r="D198" s="47"/>
      <c r="E198" s="47"/>
      <c r="F198" s="47"/>
      <c r="G198" s="47"/>
      <c r="H198" s="47"/>
      <c r="I198" s="47"/>
      <c r="J198" s="47"/>
      <c r="K198" s="47"/>
      <c r="L198" s="47"/>
      <c r="M198" s="47"/>
    </row>
    <row r="199" spans="1:13" s="23" customFormat="1">
      <c r="A199" s="47"/>
      <c r="B199" s="47"/>
      <c r="C199" s="47"/>
      <c r="D199" s="47"/>
      <c r="E199" s="47"/>
      <c r="F199" s="47"/>
      <c r="G199" s="47"/>
      <c r="H199" s="47"/>
      <c r="I199" s="47"/>
      <c r="J199" s="47"/>
      <c r="K199" s="47"/>
      <c r="L199" s="47"/>
      <c r="M199" s="47"/>
    </row>
    <row r="200" spans="1:13" s="23" customFormat="1">
      <c r="A200" s="47"/>
      <c r="B200" s="47"/>
      <c r="C200" s="47"/>
      <c r="D200" s="47"/>
      <c r="E200" s="47"/>
      <c r="F200" s="47"/>
      <c r="G200" s="47"/>
      <c r="H200" s="47"/>
      <c r="I200" s="47"/>
      <c r="J200" s="47"/>
      <c r="K200" s="47"/>
      <c r="L200" s="47"/>
      <c r="M200" s="47"/>
    </row>
    <row r="201" spans="1:13" s="23" customFormat="1">
      <c r="A201" s="47"/>
      <c r="B201" s="47"/>
      <c r="C201" s="47"/>
      <c r="D201" s="47"/>
      <c r="E201" s="47"/>
      <c r="F201" s="47"/>
      <c r="G201" s="47"/>
      <c r="H201" s="47"/>
      <c r="I201" s="47"/>
      <c r="J201" s="47"/>
      <c r="K201" s="47"/>
      <c r="L201" s="47"/>
      <c r="M201" s="47"/>
    </row>
    <row r="202" spans="1:13" s="23" customFormat="1">
      <c r="A202" s="47"/>
      <c r="B202" s="47"/>
      <c r="C202" s="47"/>
      <c r="D202" s="47"/>
      <c r="E202" s="47"/>
      <c r="F202" s="47"/>
      <c r="G202" s="47"/>
      <c r="H202" s="47"/>
      <c r="I202" s="47"/>
      <c r="J202" s="47"/>
      <c r="K202" s="47"/>
      <c r="L202" s="47"/>
      <c r="M202" s="47"/>
    </row>
    <row r="203" spans="1:13" s="23" customFormat="1">
      <c r="A203" s="47"/>
      <c r="B203" s="47"/>
      <c r="C203" s="47"/>
      <c r="D203" s="47"/>
      <c r="E203" s="47"/>
      <c r="F203" s="47"/>
      <c r="G203" s="47"/>
      <c r="H203" s="47"/>
      <c r="I203" s="47"/>
      <c r="J203" s="47"/>
      <c r="K203" s="47"/>
      <c r="L203" s="47"/>
      <c r="M203" s="47"/>
    </row>
    <row r="204" spans="1:13" s="23" customFormat="1">
      <c r="A204" s="47"/>
      <c r="B204" s="47"/>
      <c r="C204" s="47"/>
      <c r="D204" s="47"/>
      <c r="E204" s="47"/>
      <c r="F204" s="47"/>
      <c r="G204" s="47"/>
      <c r="H204" s="47"/>
      <c r="I204" s="47"/>
      <c r="J204" s="47"/>
      <c r="K204" s="47"/>
      <c r="L204" s="47"/>
      <c r="M204" s="47"/>
    </row>
    <row r="205" spans="1:13" s="23" customFormat="1">
      <c r="A205" s="47"/>
      <c r="B205" s="47"/>
      <c r="C205" s="47"/>
      <c r="D205" s="47"/>
      <c r="E205" s="47"/>
      <c r="F205" s="47"/>
      <c r="G205" s="47"/>
      <c r="H205" s="47"/>
      <c r="I205" s="47"/>
      <c r="J205" s="47"/>
      <c r="K205" s="47"/>
      <c r="L205" s="47"/>
      <c r="M205" s="47"/>
    </row>
    <row r="206" spans="1:13" s="23" customFormat="1">
      <c r="A206" s="47"/>
      <c r="B206" s="47"/>
      <c r="C206" s="47"/>
      <c r="D206" s="47"/>
      <c r="E206" s="47"/>
      <c r="F206" s="47"/>
      <c r="G206" s="47"/>
      <c r="H206" s="47"/>
      <c r="I206" s="47"/>
      <c r="J206" s="47"/>
      <c r="K206" s="47"/>
      <c r="L206" s="47"/>
      <c r="M206" s="47"/>
    </row>
    <row r="207" spans="1:13" s="23" customFormat="1">
      <c r="A207" s="47"/>
      <c r="B207" s="47"/>
      <c r="C207" s="47"/>
      <c r="D207" s="47"/>
      <c r="E207" s="47"/>
      <c r="F207" s="47"/>
      <c r="G207" s="47"/>
      <c r="H207" s="47"/>
      <c r="I207" s="47"/>
      <c r="J207" s="47"/>
      <c r="K207" s="47"/>
      <c r="L207" s="47"/>
      <c r="M207" s="47"/>
    </row>
    <row r="208" spans="1:13" s="23" customFormat="1">
      <c r="A208" s="47"/>
      <c r="B208" s="47"/>
      <c r="C208" s="47"/>
      <c r="D208" s="47"/>
      <c r="E208" s="47"/>
      <c r="F208" s="47"/>
      <c r="G208" s="47"/>
      <c r="H208" s="47"/>
      <c r="I208" s="47"/>
      <c r="J208" s="47"/>
      <c r="K208" s="47"/>
      <c r="L208" s="47"/>
      <c r="M208" s="47"/>
    </row>
    <row r="209" spans="1:13" s="23" customFormat="1">
      <c r="A209" s="47"/>
      <c r="B209" s="47"/>
      <c r="C209" s="47"/>
      <c r="D209" s="47"/>
      <c r="E209" s="47"/>
      <c r="F209" s="47"/>
      <c r="G209" s="47"/>
      <c r="H209" s="47"/>
      <c r="I209" s="47"/>
      <c r="J209" s="47"/>
      <c r="K209" s="47"/>
      <c r="L209" s="47"/>
      <c r="M209" s="47"/>
    </row>
    <row r="210" spans="1:13" s="23" customFormat="1">
      <c r="A210" s="47"/>
      <c r="B210" s="47"/>
      <c r="C210" s="47"/>
      <c r="D210" s="47"/>
      <c r="E210" s="47"/>
      <c r="F210" s="47"/>
      <c r="G210" s="47"/>
      <c r="H210" s="47"/>
      <c r="I210" s="47"/>
      <c r="J210" s="47"/>
      <c r="K210" s="47"/>
      <c r="L210" s="47"/>
      <c r="M210" s="47"/>
    </row>
    <row r="211" spans="1:13" s="23" customFormat="1">
      <c r="A211" s="47"/>
      <c r="B211" s="47"/>
      <c r="C211" s="47"/>
      <c r="D211" s="47"/>
      <c r="E211" s="47"/>
      <c r="F211" s="47"/>
      <c r="G211" s="47"/>
      <c r="H211" s="47"/>
      <c r="I211" s="47"/>
      <c r="J211" s="47"/>
      <c r="K211" s="47"/>
      <c r="L211" s="47"/>
      <c r="M211" s="47"/>
    </row>
    <row r="212" spans="1:13" s="23" customFormat="1">
      <c r="A212" s="47"/>
      <c r="B212" s="47"/>
      <c r="C212" s="47"/>
      <c r="D212" s="47"/>
      <c r="E212" s="47"/>
      <c r="F212" s="47"/>
      <c r="G212" s="47"/>
      <c r="H212" s="47"/>
      <c r="I212" s="47"/>
      <c r="J212" s="47"/>
      <c r="K212" s="47"/>
      <c r="L212" s="47"/>
      <c r="M212" s="47"/>
    </row>
    <row r="213" spans="1:13" s="23" customFormat="1">
      <c r="A213" s="47"/>
      <c r="B213" s="47"/>
      <c r="C213" s="47"/>
      <c r="D213" s="47"/>
      <c r="E213" s="47"/>
      <c r="F213" s="47"/>
      <c r="G213" s="47"/>
      <c r="H213" s="47"/>
      <c r="I213" s="47"/>
      <c r="J213" s="47"/>
      <c r="K213" s="47"/>
      <c r="L213" s="47"/>
      <c r="M213" s="47"/>
    </row>
    <row r="214" spans="1:13" s="23" customFormat="1">
      <c r="A214" s="47"/>
      <c r="B214" s="47"/>
      <c r="C214" s="47"/>
      <c r="D214" s="47"/>
      <c r="E214" s="47"/>
      <c r="F214" s="47"/>
      <c r="G214" s="47"/>
      <c r="H214" s="47"/>
      <c r="I214" s="47"/>
      <c r="J214" s="47"/>
      <c r="K214" s="47"/>
      <c r="L214" s="47"/>
      <c r="M214" s="47"/>
    </row>
  </sheetData>
  <sheetProtection algorithmName="SHA-512" hashValue="Wwh6XkqQchu0PfsMw2irM63qZH4oVqkFF6qDlzWqbvBLdn6yWfTjgJp5x5wRy+psuH606CdNGb6x1msewWU/Fw==" saltValue="ijJABfSPX1vjhTM253XTlA=="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selection pane="bottomLeft"/>
      <selection pane="bottomRight"/>
    </sheetView>
  </sheetViews>
  <sheetFormatPr baseColWidth="10" defaultColWidth="11" defaultRowHeight="1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23" customFormat="1" ht="24" customHeight="1"/>
    <row r="2" spans="2:6" s="23" customFormat="1" ht="33.75" customHeight="1"/>
    <row r="3" spans="2:6" s="23" customFormat="1">
      <c r="B3" s="24"/>
      <c r="C3" s="25"/>
      <c r="D3" s="25"/>
      <c r="E3" s="25"/>
      <c r="F3" s="26"/>
    </row>
    <row r="4" spans="2:6" s="23" customFormat="1" ht="18.75">
      <c r="B4" s="27"/>
      <c r="E4" s="28" t="s">
        <v>2</v>
      </c>
      <c r="F4" s="29"/>
    </row>
    <row r="5" spans="2:6" s="23" customFormat="1">
      <c r="B5" s="27"/>
      <c r="E5" s="30" t="s">
        <v>269</v>
      </c>
      <c r="F5" s="29"/>
    </row>
    <row r="6" spans="2:6" s="23" customFormat="1">
      <c r="B6" s="27"/>
      <c r="F6" s="29"/>
    </row>
    <row r="7" spans="2:6" s="23" customFormat="1">
      <c r="B7" s="27"/>
      <c r="F7" s="29"/>
    </row>
    <row r="8" spans="2:6" s="23" customFormat="1" ht="23.25">
      <c r="B8" s="27"/>
      <c r="C8" s="275" t="s">
        <v>270</v>
      </c>
      <c r="D8" s="275"/>
      <c r="E8" s="275"/>
      <c r="F8" s="29"/>
    </row>
    <row r="9" spans="2:6" s="23" customFormat="1">
      <c r="B9" s="27"/>
      <c r="F9" s="29"/>
    </row>
    <row r="10" spans="2:6" s="23" customFormat="1" ht="18.75">
      <c r="B10" s="27"/>
      <c r="C10" s="31" t="s">
        <v>271</v>
      </c>
      <c r="D10" s="32"/>
      <c r="E10" s="33" t="s">
        <v>272</v>
      </c>
      <c r="F10" s="29"/>
    </row>
    <row r="11" spans="2:6" s="23" customFormat="1" ht="41.25" customHeight="1">
      <c r="B11" s="27"/>
      <c r="C11" s="276" t="str">
        <f>AUTODIAGNÓSTICO!E6</f>
        <v>254261000166</v>
      </c>
      <c r="D11" s="277"/>
      <c r="E11" s="34">
        <f>AUTODIAGNÓSTICO!I6</f>
        <v>7.5714285714285703</v>
      </c>
      <c r="F11" s="35"/>
    </row>
    <row r="12" spans="2:6" s="23" customFormat="1" ht="45" customHeight="1">
      <c r="B12" s="27"/>
      <c r="C12" s="278"/>
      <c r="D12" s="279"/>
      <c r="E12" s="36" t="str">
        <f>IF(E11="","",IF(E11&lt;=5.99,"NIVEL INICIAL",IF(E11&lt;=8.99,"NIVEL CONSOLIDACIÓN","NIVEL PERFECCIONAMIENTO")))</f>
        <v>NIVEL CONSOLIDACIÓN</v>
      </c>
      <c r="F12" s="29"/>
    </row>
    <row r="13" spans="2:6" s="23" customFormat="1">
      <c r="B13" s="27"/>
      <c r="F13" s="29"/>
    </row>
    <row r="14" spans="2:6" s="23" customFormat="1">
      <c r="B14" s="27"/>
      <c r="F14" s="29"/>
    </row>
    <row r="15" spans="2:6" s="23" customFormat="1" ht="18">
      <c r="B15" s="27"/>
      <c r="C15" s="37" t="s">
        <v>273</v>
      </c>
      <c r="D15" s="37"/>
      <c r="F15" s="29"/>
    </row>
    <row r="16" spans="2:6" s="23" customFormat="1" ht="18">
      <c r="B16" s="27"/>
      <c r="C16" s="37"/>
      <c r="D16" s="37"/>
      <c r="F16" s="29"/>
    </row>
    <row r="17" spans="2:6" s="23" customFormat="1" ht="15.75">
      <c r="B17" s="27"/>
      <c r="C17" s="38" t="s">
        <v>274</v>
      </c>
      <c r="D17" s="39"/>
      <c r="F17" s="29"/>
    </row>
    <row r="18" spans="2:6" s="23" customFormat="1" ht="15.75">
      <c r="B18" s="27"/>
      <c r="C18" s="38" t="s">
        <v>275</v>
      </c>
      <c r="D18" s="40"/>
      <c r="F18" s="29"/>
    </row>
    <row r="19" spans="2:6" s="23" customFormat="1" ht="15.75">
      <c r="B19" s="27"/>
      <c r="C19" s="38" t="s">
        <v>276</v>
      </c>
      <c r="D19" s="41"/>
      <c r="F19" s="29"/>
    </row>
    <row r="20" spans="2:6" s="23" customFormat="1">
      <c r="B20" s="42"/>
      <c r="C20" s="43"/>
      <c r="D20" s="43"/>
      <c r="E20" s="43"/>
      <c r="F20" s="44"/>
    </row>
    <row r="21" spans="2:6" s="23" customFormat="1"/>
    <row r="22" spans="2:6" s="23" customFormat="1"/>
    <row r="23" spans="2:6" s="23" customFormat="1"/>
    <row r="24" spans="2:6" s="23" customFormat="1"/>
    <row r="25" spans="2:6" s="23" customFormat="1"/>
    <row r="26" spans="2:6" s="23" customFormat="1"/>
    <row r="27" spans="2:6" s="23" customFormat="1"/>
    <row r="28" spans="2:6" s="23" customFormat="1"/>
    <row r="29" spans="2:6" s="23" customFormat="1"/>
    <row r="30" spans="2:6" s="23" customFormat="1"/>
    <row r="31" spans="2:6" s="23" customFormat="1"/>
    <row r="32" spans="2:6"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row r="127" s="23" customFormat="1"/>
    <row r="128" s="23" customForma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dataValidations>
  <pageMargins left="0.34" right="0.21" top="0.75" bottom="0.75" header="0.3" footer="0.3"/>
  <pageSetup paperSize="9"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abSelected="1" topLeftCell="A8" workbookViewId="0">
      <selection activeCell="F20" sqref="F20"/>
    </sheetView>
  </sheetViews>
  <sheetFormatPr baseColWidth="10" defaultColWidth="11" defaultRowHeight="15"/>
  <cols>
    <col min="1" max="1" width="6.7109375" style="2" customWidth="1"/>
    <col min="2" max="2" width="11.5703125" style="3" customWidth="1"/>
    <col min="3" max="3" width="16.28515625" style="3" customWidth="1"/>
    <col min="4" max="4" width="45.855468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277</v>
      </c>
      <c r="O2" t="s">
        <v>278</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280" t="s">
        <v>279</v>
      </c>
      <c r="L7" s="281"/>
      <c r="N7">
        <v>2026</v>
      </c>
      <c r="O7">
        <v>2026</v>
      </c>
    </row>
    <row r="8" spans="1:15" ht="28.5" customHeight="1">
      <c r="A8" s="282" t="s">
        <v>280</v>
      </c>
      <c r="B8" s="283"/>
      <c r="C8" s="284"/>
      <c r="D8" s="282" t="s">
        <v>281</v>
      </c>
      <c r="E8" s="283"/>
      <c r="F8" s="285" t="s">
        <v>282</v>
      </c>
      <c r="G8" s="286"/>
      <c r="H8" s="7" t="s">
        <v>283</v>
      </c>
      <c r="I8" s="282" t="s">
        <v>284</v>
      </c>
      <c r="J8" s="284"/>
      <c r="K8" s="18" t="s">
        <v>277</v>
      </c>
      <c r="L8" s="18" t="s">
        <v>278</v>
      </c>
      <c r="N8">
        <v>2027</v>
      </c>
      <c r="O8">
        <v>2027</v>
      </c>
    </row>
    <row r="9" spans="1:15">
      <c r="A9" s="300" t="s">
        <v>285</v>
      </c>
      <c r="B9" s="301"/>
      <c r="C9" s="302"/>
      <c r="D9" s="309" t="s">
        <v>286</v>
      </c>
      <c r="E9" s="309"/>
      <c r="F9" s="312" t="s">
        <v>287</v>
      </c>
      <c r="G9" s="293"/>
      <c r="H9" s="293" t="s">
        <v>288</v>
      </c>
      <c r="I9" s="287" t="s">
        <v>289</v>
      </c>
      <c r="J9" s="288"/>
      <c r="K9" s="296">
        <v>2026</v>
      </c>
      <c r="L9" s="298">
        <v>2027</v>
      </c>
      <c r="M9" s="19"/>
      <c r="N9">
        <v>2028</v>
      </c>
      <c r="O9">
        <v>2028</v>
      </c>
    </row>
    <row r="10" spans="1:15">
      <c r="A10" s="303"/>
      <c r="B10" s="304"/>
      <c r="C10" s="305"/>
      <c r="D10" s="310"/>
      <c r="E10" s="310"/>
      <c r="F10" s="313"/>
      <c r="G10" s="294"/>
      <c r="H10" s="294"/>
      <c r="I10" s="289" t="s">
        <v>290</v>
      </c>
      <c r="J10" s="290"/>
      <c r="K10" s="296"/>
      <c r="L10" s="296"/>
      <c r="M10" s="19"/>
      <c r="N10">
        <v>2029</v>
      </c>
      <c r="O10">
        <v>2029</v>
      </c>
    </row>
    <row r="11" spans="1:15">
      <c r="A11" s="303"/>
      <c r="B11" s="304"/>
      <c r="C11" s="305"/>
      <c r="D11" s="310"/>
      <c r="E11" s="310"/>
      <c r="F11" s="313"/>
      <c r="G11" s="294"/>
      <c r="H11" s="294"/>
      <c r="I11" s="289" t="s">
        <v>291</v>
      </c>
      <c r="J11" s="290"/>
      <c r="K11" s="296"/>
      <c r="L11" s="296"/>
      <c r="M11" s="19"/>
      <c r="N11">
        <v>2030</v>
      </c>
      <c r="O11">
        <v>2030</v>
      </c>
    </row>
    <row r="12" spans="1:15">
      <c r="A12" s="303"/>
      <c r="B12" s="304"/>
      <c r="C12" s="305"/>
      <c r="D12" s="310"/>
      <c r="E12" s="310"/>
      <c r="F12" s="313"/>
      <c r="G12" s="294"/>
      <c r="H12" s="294"/>
      <c r="I12" s="289" t="s">
        <v>292</v>
      </c>
      <c r="J12" s="290"/>
      <c r="K12" s="296"/>
      <c r="L12" s="296"/>
      <c r="M12" s="19"/>
      <c r="N12">
        <v>2031</v>
      </c>
      <c r="O12">
        <v>2031</v>
      </c>
    </row>
    <row r="13" spans="1:15">
      <c r="A13" s="306"/>
      <c r="B13" s="307"/>
      <c r="C13" s="308"/>
      <c r="D13" s="311"/>
      <c r="E13" s="311"/>
      <c r="F13" s="314"/>
      <c r="G13" s="295"/>
      <c r="H13" s="295"/>
      <c r="I13" s="291" t="s">
        <v>293</v>
      </c>
      <c r="J13" s="292"/>
      <c r="K13" s="297"/>
      <c r="L13" s="299"/>
      <c r="M13" s="19"/>
      <c r="N13">
        <v>2032</v>
      </c>
      <c r="O13">
        <v>2032</v>
      </c>
    </row>
    <row r="14" spans="1:15">
      <c r="N14">
        <v>2033</v>
      </c>
      <c r="O14">
        <v>2033</v>
      </c>
    </row>
    <row r="15" spans="1:15" s="1" customFormat="1" ht="30">
      <c r="A15" s="6" t="s">
        <v>80</v>
      </c>
      <c r="B15" s="8" t="s">
        <v>43</v>
      </c>
      <c r="C15" s="9" t="s">
        <v>110</v>
      </c>
      <c r="D15" s="9" t="s">
        <v>111</v>
      </c>
      <c r="E15" s="9" t="s">
        <v>294</v>
      </c>
      <c r="F15" s="10" t="s">
        <v>295</v>
      </c>
      <c r="G15" s="11" t="s">
        <v>296</v>
      </c>
      <c r="H15" s="6" t="s">
        <v>92</v>
      </c>
      <c r="I15" s="6" t="s">
        <v>94</v>
      </c>
      <c r="J15" s="6" t="s">
        <v>297</v>
      </c>
      <c r="K15" s="6" t="s">
        <v>298</v>
      </c>
      <c r="L15" s="6" t="s">
        <v>299</v>
      </c>
      <c r="N15">
        <v>2034</v>
      </c>
      <c r="O15">
        <v>2034</v>
      </c>
    </row>
    <row r="16" spans="1:15">
      <c r="A16" s="12">
        <v>1</v>
      </c>
      <c r="B16" s="13" t="e">
        <f>VLOOKUP(A16,AUTODIAGNÓSTICO!$A$9:$J$71,3,0)</f>
        <v>#N/A</v>
      </c>
      <c r="C16" s="13" t="e">
        <f>VLOOKUP(A16,AUTODIAGNÓSTICO!$A$9:$J$71,6,0)</f>
        <v>#N/A</v>
      </c>
      <c r="D16" s="13" t="e">
        <f>VLOOKUP(A16,AUTODIAGNÓSTICO!$A$9:$J$71,8,0)</f>
        <v>#N/A</v>
      </c>
      <c r="E16" s="14" t="e">
        <f>VLOOKUP(A16,AUTODIAGNÓSTICO!$A$9:$J$71,9,0)</f>
        <v>#N/A</v>
      </c>
      <c r="F16" s="15" t="s">
        <v>300</v>
      </c>
      <c r="G16" s="15" t="s">
        <v>301</v>
      </c>
      <c r="H16" s="15" t="s">
        <v>302</v>
      </c>
      <c r="I16" s="15" t="s">
        <v>303</v>
      </c>
      <c r="J16" s="15" t="s">
        <v>304</v>
      </c>
      <c r="K16" s="20">
        <v>46056</v>
      </c>
      <c r="L16" s="20" t="s">
        <v>305</v>
      </c>
    </row>
    <row r="17" spans="1:12">
      <c r="A17" s="12">
        <v>2</v>
      </c>
      <c r="B17" s="13" t="e">
        <f>VLOOKUP(A17,AUTODIAGNÓSTICO!$A$9:$J$71,3,0)</f>
        <v>#N/A</v>
      </c>
      <c r="C17" s="13" t="e">
        <f>VLOOKUP(A17,AUTODIAGNÓSTICO!$A$9:$J$71,6,0)</f>
        <v>#N/A</v>
      </c>
      <c r="D17" s="13" t="e">
        <f>VLOOKUP(A17,AUTODIAGNÓSTICO!$A$9:$J$71,8,0)</f>
        <v>#N/A</v>
      </c>
      <c r="E17" s="14" t="e">
        <f>VLOOKUP(A17,AUTODIAGNÓSTICO!$A$9:$J$71,9,0)</f>
        <v>#N/A</v>
      </c>
      <c r="F17" s="16" t="s">
        <v>306</v>
      </c>
      <c r="G17" s="15" t="s">
        <v>307</v>
      </c>
      <c r="H17" s="15" t="s">
        <v>308</v>
      </c>
      <c r="I17" s="15" t="s">
        <v>309</v>
      </c>
      <c r="J17" s="15" t="s">
        <v>304</v>
      </c>
      <c r="K17" s="20">
        <v>46056</v>
      </c>
      <c r="L17" s="21" t="s">
        <v>305</v>
      </c>
    </row>
    <row r="18" spans="1:12">
      <c r="A18" s="12">
        <v>3</v>
      </c>
      <c r="B18" s="13" t="e">
        <f>VLOOKUP(A18,AUTODIAGNÓSTICO!$A$9:$J$71,3,0)</f>
        <v>#N/A</v>
      </c>
      <c r="C18" s="13" t="e">
        <f>VLOOKUP(A18,AUTODIAGNÓSTICO!$A$9:$J$71,6,0)</f>
        <v>#N/A</v>
      </c>
      <c r="D18" s="13" t="e">
        <f>VLOOKUP(A18,AUTODIAGNÓSTICO!$A$9:$J$71,8,0)</f>
        <v>#N/A</v>
      </c>
      <c r="E18" s="14" t="e">
        <f>VLOOKUP(A18,AUTODIAGNÓSTICO!$A$9:$J$71,9,0)</f>
        <v>#N/A</v>
      </c>
      <c r="F18" s="17" t="s">
        <v>310</v>
      </c>
      <c r="G18" s="17" t="s">
        <v>311</v>
      </c>
      <c r="H18" s="17" t="s">
        <v>312</v>
      </c>
      <c r="I18" s="17" t="s">
        <v>313</v>
      </c>
      <c r="J18" s="17" t="s">
        <v>304</v>
      </c>
      <c r="K18" s="21">
        <v>46056</v>
      </c>
      <c r="L18" s="21">
        <v>46356</v>
      </c>
    </row>
    <row r="19" spans="1:12">
      <c r="A19" s="12">
        <v>4</v>
      </c>
      <c r="B19" s="13" t="e">
        <f>VLOOKUP(A19,AUTODIAGNÓSTICO!$A$9:$J$71,3,0)</f>
        <v>#N/A</v>
      </c>
      <c r="C19" s="13" t="e">
        <f>VLOOKUP(A19,AUTODIAGNÓSTICO!$A$9:$J$71,6,0)</f>
        <v>#N/A</v>
      </c>
      <c r="D19" s="13" t="e">
        <f>VLOOKUP(A19,AUTODIAGNÓSTICO!$A$9:$J$71,8,0)</f>
        <v>#N/A</v>
      </c>
      <c r="E19" s="14" t="e">
        <f>VLOOKUP(A19,AUTODIAGNÓSTICO!$A$9:$J$71,9,0)</f>
        <v>#N/A</v>
      </c>
      <c r="F19" s="16" t="s">
        <v>314</v>
      </c>
      <c r="G19" s="17" t="s">
        <v>315</v>
      </c>
      <c r="H19" s="17" t="s">
        <v>316</v>
      </c>
      <c r="I19" s="17" t="s">
        <v>317</v>
      </c>
      <c r="J19" s="17" t="s">
        <v>304</v>
      </c>
      <c r="K19" s="21">
        <v>46056</v>
      </c>
      <c r="L19" s="21" t="s">
        <v>305</v>
      </c>
    </row>
    <row r="20" spans="1:12">
      <c r="A20" s="12">
        <v>5</v>
      </c>
      <c r="B20" s="13" t="e">
        <f>VLOOKUP(A20,AUTODIAGNÓSTICO!$A$9:$J$71,3,0)</f>
        <v>#N/A</v>
      </c>
      <c r="C20" s="13" t="e">
        <f>VLOOKUP(A20,AUTODIAGNÓSTICO!$A$9:$J$71,6,0)</f>
        <v>#N/A</v>
      </c>
      <c r="D20" s="13" t="e">
        <f>VLOOKUP(A20,AUTODIAGNÓSTICO!$A$9:$J$71,8,0)</f>
        <v>#N/A</v>
      </c>
      <c r="E20" s="14" t="e">
        <f>VLOOKUP(A20,AUTODIAGNÓSTICO!$A$9:$J$71,9,0)</f>
        <v>#N/A</v>
      </c>
      <c r="F20" s="16" t="s">
        <v>318</v>
      </c>
      <c r="G20" s="17" t="s">
        <v>319</v>
      </c>
      <c r="H20" s="17" t="s">
        <v>320</v>
      </c>
      <c r="I20" s="17" t="s">
        <v>321</v>
      </c>
      <c r="J20" s="17" t="s">
        <v>304</v>
      </c>
      <c r="K20" s="21">
        <v>46056</v>
      </c>
      <c r="L20" s="21" t="s">
        <v>305</v>
      </c>
    </row>
    <row r="21" spans="1:12">
      <c r="A21" s="12">
        <v>6</v>
      </c>
      <c r="B21" s="13" t="e">
        <f>VLOOKUP(A21,AUTODIAGNÓSTICO!$A$9:$J$71,3,0)</f>
        <v>#N/A</v>
      </c>
      <c r="C21" s="13" t="e">
        <f>VLOOKUP(A21,AUTODIAGNÓSTICO!$A$9:$J$71,6,0)</f>
        <v>#N/A</v>
      </c>
      <c r="D21" s="13" t="e">
        <f>VLOOKUP(A21,AUTODIAGNÓSTICO!$A$9:$J$71,8,0)</f>
        <v>#N/A</v>
      </c>
      <c r="E21" s="14" t="e">
        <f>VLOOKUP(A21,AUTODIAGNÓSTICO!$A$9:$J$71,9,0)</f>
        <v>#N/A</v>
      </c>
      <c r="F21" s="17"/>
      <c r="G21" s="17"/>
      <c r="H21" s="17"/>
      <c r="I21" s="17"/>
      <c r="J21" s="17"/>
      <c r="K21" s="21"/>
      <c r="L21" s="21"/>
    </row>
    <row r="22" spans="1:12">
      <c r="A22" s="12">
        <v>7</v>
      </c>
      <c r="B22" s="13" t="e">
        <f>VLOOKUP(A22,AUTODIAGNÓSTICO!$A$9:$J$71,3,0)</f>
        <v>#N/A</v>
      </c>
      <c r="C22" s="13" t="e">
        <f>VLOOKUP(A22,AUTODIAGNÓSTICO!$A$9:$J$71,6,0)</f>
        <v>#N/A</v>
      </c>
      <c r="D22" s="13" t="e">
        <f>VLOOKUP(A22,AUTODIAGNÓSTICO!$A$9:$J$71,8,0)</f>
        <v>#N/A</v>
      </c>
      <c r="E22" s="14" t="e">
        <f>VLOOKUP(A22,AUTODIAGNÓSTICO!$A$9:$J$71,9,0)</f>
        <v>#N/A</v>
      </c>
      <c r="F22" s="17"/>
      <c r="G22" s="17"/>
      <c r="H22" s="17"/>
      <c r="I22" s="17"/>
      <c r="J22" s="17"/>
      <c r="K22" s="21"/>
      <c r="L22" s="21"/>
    </row>
    <row r="23" spans="1:12">
      <c r="A23" s="12">
        <v>8</v>
      </c>
      <c r="B23" s="13" t="e">
        <f>VLOOKUP(A23,AUTODIAGNÓSTICO!$A$9:$J$71,3,0)</f>
        <v>#N/A</v>
      </c>
      <c r="C23" s="13" t="e">
        <f>VLOOKUP(A23,AUTODIAGNÓSTICO!$A$9:$J$71,6,0)</f>
        <v>#N/A</v>
      </c>
      <c r="D23" s="13" t="e">
        <f>VLOOKUP(A23,AUTODIAGNÓSTICO!$A$9:$J$71,8,0)</f>
        <v>#N/A</v>
      </c>
      <c r="E23" s="14" t="e">
        <f>VLOOKUP(A23,AUTODIAGNÓSTICO!$A$9:$J$71,9,0)</f>
        <v>#N/A</v>
      </c>
      <c r="F23" s="17"/>
      <c r="G23" s="17"/>
      <c r="H23" s="17"/>
      <c r="I23" s="17"/>
      <c r="J23" s="17"/>
      <c r="K23" s="21"/>
      <c r="L23" s="21"/>
    </row>
    <row r="24" spans="1:12">
      <c r="A24" s="12">
        <v>9</v>
      </c>
      <c r="B24" s="13" t="e">
        <f>VLOOKUP(A24,AUTODIAGNÓSTICO!$A$9:$J$71,3,0)</f>
        <v>#N/A</v>
      </c>
      <c r="C24" s="13" t="e">
        <f>VLOOKUP(A24,AUTODIAGNÓSTICO!$A$9:$J$71,6,0)</f>
        <v>#N/A</v>
      </c>
      <c r="D24" s="13" t="e">
        <f>VLOOKUP(A24,AUTODIAGNÓSTICO!$A$9:$J$71,8,0)</f>
        <v>#N/A</v>
      </c>
      <c r="E24" s="14" t="e">
        <f>VLOOKUP(A24,AUTODIAGNÓSTICO!$A$9:$J$71,9,0)</f>
        <v>#N/A</v>
      </c>
      <c r="F24" s="17"/>
      <c r="G24" s="17"/>
      <c r="H24" s="17"/>
      <c r="I24" s="17"/>
      <c r="J24" s="17"/>
      <c r="K24" s="21"/>
      <c r="L24" s="21"/>
    </row>
    <row r="25" spans="1:12">
      <c r="A25" s="12">
        <v>10</v>
      </c>
      <c r="B25" s="13" t="e">
        <f>VLOOKUP(A25,AUTODIAGNÓSTICO!$A$9:$J$71,3,0)</f>
        <v>#N/A</v>
      </c>
      <c r="C25" s="13" t="e">
        <f>VLOOKUP(A25,AUTODIAGNÓSTICO!$A$9:$J$71,6,0)</f>
        <v>#N/A</v>
      </c>
      <c r="D25" s="13" t="e">
        <f>VLOOKUP(A25,AUTODIAGNÓSTICO!$A$9:$J$71,8,0)</f>
        <v>#N/A</v>
      </c>
      <c r="E25" s="14" t="e">
        <f>VLOOKUP(A25,AUTODIAGNÓSTICO!$A$9:$J$71,9,0)</f>
        <v>#N/A</v>
      </c>
      <c r="F25" s="17"/>
      <c r="G25" s="17"/>
      <c r="H25" s="17"/>
      <c r="I25" s="17"/>
      <c r="J25" s="17"/>
      <c r="K25" s="21"/>
      <c r="L25" s="21"/>
    </row>
    <row r="26" spans="1:12">
      <c r="A26" s="12">
        <v>11</v>
      </c>
      <c r="B26" s="13" t="e">
        <f>VLOOKUP(A26,AUTODIAGNÓSTICO!$A$9:$J$71,3,0)</f>
        <v>#N/A</v>
      </c>
      <c r="C26" s="13" t="e">
        <f>VLOOKUP(A26,AUTODIAGNÓSTICO!$A$9:$J$71,6,0)</f>
        <v>#N/A</v>
      </c>
      <c r="D26" s="13" t="e">
        <f>VLOOKUP(A26,AUTODIAGNÓSTICO!$A$9:$J$71,8,0)</f>
        <v>#N/A</v>
      </c>
      <c r="E26" s="14" t="e">
        <f>VLOOKUP(A26,AUTODIAGNÓSTICO!$A$9:$J$71,9,0)</f>
        <v>#N/A</v>
      </c>
      <c r="F26" s="17"/>
      <c r="G26" s="17"/>
      <c r="H26" s="17"/>
      <c r="I26" s="17"/>
      <c r="J26" s="17"/>
      <c r="K26" s="21"/>
      <c r="L26" s="21"/>
    </row>
    <row r="27" spans="1:12">
      <c r="A27" s="12">
        <v>12</v>
      </c>
      <c r="B27" s="13" t="e">
        <f>VLOOKUP(A27,AUTODIAGNÓSTICO!$A$9:$J$71,3,0)</f>
        <v>#N/A</v>
      </c>
      <c r="C27" s="13" t="e">
        <f>VLOOKUP(A27,AUTODIAGNÓSTICO!$A$9:$J$71,6,0)</f>
        <v>#N/A</v>
      </c>
      <c r="D27" s="13" t="e">
        <f>VLOOKUP(A27,AUTODIAGNÓSTICO!$A$9:$J$71,8,0)</f>
        <v>#N/A</v>
      </c>
      <c r="E27" s="14" t="e">
        <f>VLOOKUP(A27,AUTODIAGNÓSTICO!$A$9:$J$71,9,0)</f>
        <v>#N/A</v>
      </c>
      <c r="F27" s="17"/>
      <c r="G27" s="17"/>
      <c r="H27" s="17"/>
      <c r="I27" s="17"/>
      <c r="J27" s="17"/>
      <c r="K27" s="21"/>
      <c r="L27" s="21"/>
    </row>
    <row r="28" spans="1:12">
      <c r="A28" s="12">
        <v>13</v>
      </c>
      <c r="B28" s="13" t="e">
        <f>VLOOKUP(A28,AUTODIAGNÓSTICO!$A$9:$J$71,3,0)</f>
        <v>#N/A</v>
      </c>
      <c r="C28" s="13" t="e">
        <f>VLOOKUP(A28,AUTODIAGNÓSTICO!$A$9:$J$71,6,0)</f>
        <v>#N/A</v>
      </c>
      <c r="D28" s="13" t="e">
        <f>VLOOKUP(A28,AUTODIAGNÓSTICO!$A$9:$J$71,8,0)</f>
        <v>#N/A</v>
      </c>
      <c r="E28" s="14" t="e">
        <f>VLOOKUP(A28,AUTODIAGNÓSTICO!$A$9:$J$71,9,0)</f>
        <v>#N/A</v>
      </c>
      <c r="F28" s="17"/>
      <c r="G28" s="17"/>
      <c r="H28" s="17"/>
      <c r="I28" s="17"/>
      <c r="J28" s="17"/>
      <c r="K28" s="21"/>
      <c r="L28" s="21"/>
    </row>
    <row r="29" spans="1:12">
      <c r="A29" s="12">
        <v>14</v>
      </c>
      <c r="B29" s="13" t="e">
        <f>VLOOKUP(A29,AUTODIAGNÓSTICO!$A$9:$J$71,3,0)</f>
        <v>#N/A</v>
      </c>
      <c r="C29" s="13" t="e">
        <f>VLOOKUP(A29,AUTODIAGNÓSTICO!$A$9:$J$71,6,0)</f>
        <v>#N/A</v>
      </c>
      <c r="D29" s="13" t="e">
        <f>VLOOKUP(A29,AUTODIAGNÓSTICO!$A$9:$J$71,8,0)</f>
        <v>#N/A</v>
      </c>
      <c r="E29" s="14" t="e">
        <f>VLOOKUP(A29,AUTODIAGNÓSTICO!$A$9:$J$71,9,0)</f>
        <v>#N/A</v>
      </c>
      <c r="F29" s="17"/>
      <c r="G29" s="17"/>
      <c r="H29" s="17"/>
      <c r="I29" s="17"/>
      <c r="J29" s="17"/>
      <c r="K29" s="21"/>
      <c r="L29" s="21"/>
    </row>
    <row r="30" spans="1:12">
      <c r="A30" s="12">
        <v>15</v>
      </c>
      <c r="B30" s="13" t="e">
        <f>VLOOKUP(A30,AUTODIAGNÓSTICO!$A$9:$J$71,3,0)</f>
        <v>#N/A</v>
      </c>
      <c r="C30" s="13" t="e">
        <f>VLOOKUP(A30,AUTODIAGNÓSTICO!$A$9:$J$71,6,0)</f>
        <v>#N/A</v>
      </c>
      <c r="D30" s="13" t="e">
        <f>VLOOKUP(A30,AUTODIAGNÓSTICO!$A$9:$J$71,8,0)</f>
        <v>#N/A</v>
      </c>
      <c r="E30" s="14" t="e">
        <f>VLOOKUP(A30,AUTODIAGNÓSTICO!$A$9:$J$71,9,0)</f>
        <v>#N/A</v>
      </c>
      <c r="F30" s="17"/>
      <c r="G30" s="17"/>
      <c r="H30" s="17"/>
      <c r="I30" s="17"/>
      <c r="J30" s="17"/>
      <c r="K30" s="21"/>
      <c r="L30" s="21"/>
    </row>
    <row r="31" spans="1:12">
      <c r="A31" s="12">
        <v>16</v>
      </c>
      <c r="B31" s="13" t="e">
        <f>VLOOKUP(A31,AUTODIAGNÓSTICO!$A$9:$J$71,3,0)</f>
        <v>#N/A</v>
      </c>
      <c r="C31" s="13" t="e">
        <f>VLOOKUP(A31,AUTODIAGNÓSTICO!$A$9:$J$71,6,0)</f>
        <v>#N/A</v>
      </c>
      <c r="D31" s="13" t="e">
        <f>VLOOKUP(A31,AUTODIAGNÓSTICO!$A$9:$J$71,8,0)</f>
        <v>#N/A</v>
      </c>
      <c r="E31" s="14" t="e">
        <f>VLOOKUP(A31,AUTODIAGNÓSTICO!$A$9:$J$71,9,0)</f>
        <v>#N/A</v>
      </c>
      <c r="F31" s="17"/>
      <c r="G31" s="17"/>
      <c r="H31" s="17"/>
      <c r="I31" s="17"/>
      <c r="J31" s="17"/>
      <c r="K31" s="21"/>
      <c r="L31" s="21"/>
    </row>
    <row r="32" spans="1:12">
      <c r="A32" s="12">
        <v>17</v>
      </c>
      <c r="B32" s="13" t="e">
        <f>VLOOKUP(A32,AUTODIAGNÓSTICO!$A$9:$J$71,3,0)</f>
        <v>#N/A</v>
      </c>
      <c r="C32" s="13" t="e">
        <f>VLOOKUP(A32,AUTODIAGNÓSTICO!$A$9:$J$71,6,0)</f>
        <v>#N/A</v>
      </c>
      <c r="D32" s="13" t="e">
        <f>VLOOKUP(A32,AUTODIAGNÓSTICO!$A$9:$J$71,8,0)</f>
        <v>#N/A</v>
      </c>
      <c r="E32" s="14" t="e">
        <f>VLOOKUP(A32,AUTODIAGNÓSTICO!$A$9:$J$71,9,0)</f>
        <v>#N/A</v>
      </c>
      <c r="F32" s="17"/>
      <c r="G32" s="17"/>
      <c r="H32" s="17"/>
      <c r="I32" s="17"/>
      <c r="J32" s="17"/>
      <c r="K32" s="21"/>
      <c r="L32" s="21"/>
    </row>
    <row r="33" spans="1:12">
      <c r="A33" s="12">
        <v>18</v>
      </c>
      <c r="B33" s="13" t="e">
        <f>VLOOKUP(A33,AUTODIAGNÓSTICO!$A$9:$J$71,3,0)</f>
        <v>#N/A</v>
      </c>
      <c r="C33" s="13" t="e">
        <f>VLOOKUP(A33,AUTODIAGNÓSTICO!$A$9:$J$71,6,0)</f>
        <v>#N/A</v>
      </c>
      <c r="D33" s="13" t="e">
        <f>VLOOKUP(A33,AUTODIAGNÓSTICO!$A$9:$J$71,8,0)</f>
        <v>#N/A</v>
      </c>
      <c r="E33" s="14" t="e">
        <f>VLOOKUP(A33,AUTODIAGNÓSTICO!$A$9:$J$71,9,0)</f>
        <v>#N/A</v>
      </c>
      <c r="F33" s="17"/>
      <c r="G33" s="17"/>
      <c r="H33" s="17"/>
      <c r="I33" s="17"/>
      <c r="J33" s="17"/>
      <c r="K33" s="21"/>
      <c r="L33" s="21"/>
    </row>
    <row r="34" spans="1:12">
      <c r="A34" s="12">
        <v>19</v>
      </c>
      <c r="B34" s="13" t="e">
        <f>VLOOKUP(A34,AUTODIAGNÓSTICO!$A$9:$J$71,3,0)</f>
        <v>#N/A</v>
      </c>
      <c r="C34" s="13" t="e">
        <f>VLOOKUP(A34,AUTODIAGNÓSTICO!$A$9:$J$71,6,0)</f>
        <v>#N/A</v>
      </c>
      <c r="D34" s="13" t="e">
        <f>VLOOKUP(A34,AUTODIAGNÓSTICO!$A$9:$J$71,8,0)</f>
        <v>#N/A</v>
      </c>
      <c r="E34" s="14" t="e">
        <f>VLOOKUP(A34,AUTODIAGNÓSTICO!$A$9:$J$71,9,0)</f>
        <v>#N/A</v>
      </c>
      <c r="F34" s="17"/>
      <c r="G34" s="17"/>
      <c r="H34" s="17"/>
      <c r="I34" s="17"/>
      <c r="J34" s="17"/>
      <c r="K34" s="21"/>
      <c r="L34" s="21"/>
    </row>
    <row r="35" spans="1:12">
      <c r="A35" s="12">
        <v>20</v>
      </c>
      <c r="B35" s="13" t="e">
        <f>VLOOKUP(A35,AUTODIAGNÓSTICO!$A$9:$J$71,3,0)</f>
        <v>#N/A</v>
      </c>
      <c r="C35" s="13" t="e">
        <f>VLOOKUP(A35,AUTODIAGNÓSTICO!$A$9:$J$71,6,0)</f>
        <v>#N/A</v>
      </c>
      <c r="D35" s="13" t="e">
        <f>VLOOKUP(A35,AUTODIAGNÓSTICO!$A$9:$J$71,8,0)</f>
        <v>#N/A</v>
      </c>
      <c r="E35" s="14" t="e">
        <f>VLOOKUP(A35,AUTODIAGNÓSTICO!$A$9:$J$71,9,0)</f>
        <v>#N/A</v>
      </c>
      <c r="F35" s="17"/>
      <c r="G35" s="17"/>
      <c r="H35" s="17"/>
      <c r="I35" s="17"/>
      <c r="J35" s="17"/>
      <c r="K35" s="21"/>
      <c r="L35" s="21"/>
    </row>
    <row r="36" spans="1:12">
      <c r="A36" s="12">
        <v>21</v>
      </c>
      <c r="B36" s="13" t="e">
        <f>VLOOKUP(A36,AUTODIAGNÓSTICO!$A$9:$J$71,3,0)</f>
        <v>#N/A</v>
      </c>
      <c r="C36" s="13" t="e">
        <f>VLOOKUP(A36,AUTODIAGNÓSTICO!$A$9:$J$71,6,0)</f>
        <v>#N/A</v>
      </c>
      <c r="D36" s="13" t="e">
        <f>VLOOKUP(A36,AUTODIAGNÓSTICO!$A$9:$J$71,8,0)</f>
        <v>#N/A</v>
      </c>
      <c r="E36" s="14" t="e">
        <f>VLOOKUP(A36,AUTODIAGNÓSTICO!$A$9:$J$71,9,0)</f>
        <v>#N/A</v>
      </c>
      <c r="F36" s="17"/>
      <c r="G36" s="17"/>
      <c r="H36" s="17"/>
      <c r="I36" s="17"/>
      <c r="J36" s="17"/>
      <c r="K36" s="21"/>
      <c r="L36" s="21"/>
    </row>
    <row r="37" spans="1:12">
      <c r="A37" s="12">
        <v>22</v>
      </c>
      <c r="B37" s="13" t="e">
        <f>VLOOKUP(A37,AUTODIAGNÓSTICO!$A$9:$J$71,3,0)</f>
        <v>#N/A</v>
      </c>
      <c r="C37" s="13" t="e">
        <f>VLOOKUP(A37,AUTODIAGNÓSTICO!$A$9:$J$71,6,0)</f>
        <v>#N/A</v>
      </c>
      <c r="D37" s="13" t="e">
        <f>VLOOKUP(A37,AUTODIAGNÓSTICO!$A$9:$J$71,8,0)</f>
        <v>#N/A</v>
      </c>
      <c r="E37" s="14" t="e">
        <f>VLOOKUP(A37,AUTODIAGNÓSTICO!$A$9:$J$71,9,0)</f>
        <v>#N/A</v>
      </c>
      <c r="F37" s="17"/>
      <c r="G37" s="17"/>
      <c r="H37" s="17"/>
      <c r="I37" s="17"/>
      <c r="J37" s="17"/>
      <c r="K37" s="21"/>
      <c r="L37" s="21"/>
    </row>
    <row r="38" spans="1:12">
      <c r="A38" s="12">
        <v>23</v>
      </c>
      <c r="B38" s="13" t="e">
        <f>VLOOKUP(A38,AUTODIAGNÓSTICO!$A$9:$J$71,3,0)</f>
        <v>#N/A</v>
      </c>
      <c r="C38" s="13" t="e">
        <f>VLOOKUP(A38,AUTODIAGNÓSTICO!$A$9:$J$71,6,0)</f>
        <v>#N/A</v>
      </c>
      <c r="D38" s="13" t="e">
        <f>VLOOKUP(A38,AUTODIAGNÓSTICO!$A$9:$J$71,8,0)</f>
        <v>#N/A</v>
      </c>
      <c r="E38" s="14" t="e">
        <f>VLOOKUP(A38,AUTODIAGNÓSTICO!$A$9:$J$71,9,0)</f>
        <v>#N/A</v>
      </c>
      <c r="F38" s="17"/>
      <c r="G38" s="17"/>
      <c r="H38" s="17"/>
      <c r="I38" s="17"/>
      <c r="J38" s="17"/>
      <c r="K38" s="21"/>
      <c r="L38" s="21"/>
    </row>
    <row r="39" spans="1:12">
      <c r="A39" s="12">
        <v>24</v>
      </c>
      <c r="B39" s="13" t="e">
        <f>VLOOKUP(A39,AUTODIAGNÓSTICO!$A$9:$J$71,3,0)</f>
        <v>#N/A</v>
      </c>
      <c r="C39" s="13" t="e">
        <f>VLOOKUP(A39,AUTODIAGNÓSTICO!$A$9:$J$71,6,0)</f>
        <v>#N/A</v>
      </c>
      <c r="D39" s="13" t="e">
        <f>VLOOKUP(A39,AUTODIAGNÓSTICO!$A$9:$J$71,8,0)</f>
        <v>#N/A</v>
      </c>
      <c r="E39" s="14" t="e">
        <f>VLOOKUP(A39,AUTODIAGNÓSTICO!$A$9:$J$71,9,0)</f>
        <v>#N/A</v>
      </c>
      <c r="F39" s="17"/>
      <c r="G39" s="17"/>
      <c r="H39" s="17"/>
      <c r="I39" s="17"/>
      <c r="J39" s="17"/>
      <c r="K39" s="21"/>
      <c r="L39" s="21"/>
    </row>
    <row r="40" spans="1:12">
      <c r="A40" s="12">
        <v>25</v>
      </c>
      <c r="B40" s="13" t="e">
        <f>VLOOKUP(A40,AUTODIAGNÓSTICO!$A$9:$J$71,3,0)</f>
        <v>#N/A</v>
      </c>
      <c r="C40" s="13" t="e">
        <f>VLOOKUP(A40,AUTODIAGNÓSTICO!$A$9:$J$71,6,0)</f>
        <v>#N/A</v>
      </c>
      <c r="D40" s="13" t="e">
        <f>VLOOKUP(A40,AUTODIAGNÓSTICO!$A$9:$J$71,8,0)</f>
        <v>#N/A</v>
      </c>
      <c r="E40" s="14" t="e">
        <f>VLOOKUP(A40,AUTODIAGNÓSTICO!$A$9:$J$71,9,0)</f>
        <v>#N/A</v>
      </c>
      <c r="F40" s="17"/>
      <c r="G40" s="17"/>
      <c r="H40" s="17"/>
      <c r="I40" s="17"/>
      <c r="J40" s="17"/>
      <c r="K40" s="21"/>
      <c r="L40" s="21"/>
    </row>
    <row r="41" spans="1:12">
      <c r="A41" s="12">
        <v>26</v>
      </c>
      <c r="B41" s="13" t="e">
        <f>VLOOKUP(A41,AUTODIAGNÓSTICO!$A$9:$J$71,3,0)</f>
        <v>#N/A</v>
      </c>
      <c r="C41" s="13" t="e">
        <f>VLOOKUP(A41,AUTODIAGNÓSTICO!$A$9:$J$71,6,0)</f>
        <v>#N/A</v>
      </c>
      <c r="D41" s="13" t="e">
        <f>VLOOKUP(A41,AUTODIAGNÓSTICO!$A$9:$J$71,8,0)</f>
        <v>#N/A</v>
      </c>
      <c r="E41" s="14" t="e">
        <f>VLOOKUP(A41,AUTODIAGNÓSTICO!$A$9:$J$71,9,0)</f>
        <v>#N/A</v>
      </c>
      <c r="F41" s="17"/>
      <c r="G41" s="17"/>
      <c r="H41" s="17"/>
      <c r="I41" s="17"/>
      <c r="J41" s="17"/>
      <c r="K41" s="21"/>
      <c r="L41" s="21"/>
    </row>
    <row r="42" spans="1:12">
      <c r="A42" s="12">
        <v>27</v>
      </c>
      <c r="B42" s="13" t="e">
        <f>VLOOKUP(A42,AUTODIAGNÓSTICO!$A$9:$J$71,3,0)</f>
        <v>#N/A</v>
      </c>
      <c r="C42" s="13" t="e">
        <f>VLOOKUP(A42,AUTODIAGNÓSTICO!$A$9:$J$71,6,0)</f>
        <v>#N/A</v>
      </c>
      <c r="D42" s="13" t="e">
        <f>VLOOKUP(A42,AUTODIAGNÓSTICO!$A$9:$J$71,8,0)</f>
        <v>#N/A</v>
      </c>
      <c r="E42" s="14" t="e">
        <f>VLOOKUP(A42,AUTODIAGNÓSTICO!$A$9:$J$71,9,0)</f>
        <v>#N/A</v>
      </c>
      <c r="F42" s="17"/>
      <c r="G42" s="17"/>
      <c r="H42" s="17"/>
      <c r="I42" s="17"/>
      <c r="J42" s="17"/>
      <c r="K42" s="21"/>
      <c r="L42" s="21"/>
    </row>
    <row r="43" spans="1:12">
      <c r="A43" s="12">
        <v>28</v>
      </c>
      <c r="B43" s="13" t="e">
        <f>VLOOKUP(A43,AUTODIAGNÓSTICO!$A$9:$J$71,3,0)</f>
        <v>#N/A</v>
      </c>
      <c r="C43" s="13" t="e">
        <f>VLOOKUP(A43,AUTODIAGNÓSTICO!$A$9:$J$71,6,0)</f>
        <v>#N/A</v>
      </c>
      <c r="D43" s="13" t="e">
        <f>VLOOKUP(A43,AUTODIAGNÓSTICO!$A$9:$J$71,8,0)</f>
        <v>#N/A</v>
      </c>
      <c r="E43" s="14" t="e">
        <f>VLOOKUP(A43,AUTODIAGNÓSTICO!$A$9:$J$71,9,0)</f>
        <v>#N/A</v>
      </c>
      <c r="F43" s="17"/>
      <c r="G43" s="17"/>
      <c r="H43" s="17"/>
      <c r="I43" s="17"/>
      <c r="J43" s="17"/>
      <c r="K43" s="21"/>
      <c r="L43" s="21"/>
    </row>
    <row r="44" spans="1:12">
      <c r="A44" s="12">
        <v>29</v>
      </c>
      <c r="B44" s="13" t="e">
        <f>VLOOKUP(A44,AUTODIAGNÓSTICO!$A$9:$J$71,3,0)</f>
        <v>#N/A</v>
      </c>
      <c r="C44" s="13" t="e">
        <f>VLOOKUP(A44,AUTODIAGNÓSTICO!$A$9:$J$71,6,0)</f>
        <v>#N/A</v>
      </c>
      <c r="D44" s="13" t="e">
        <f>VLOOKUP(A44,AUTODIAGNÓSTICO!$A$9:$J$71,8,0)</f>
        <v>#N/A</v>
      </c>
      <c r="E44" s="14" t="e">
        <f>VLOOKUP(A44,AUTODIAGNÓSTICO!$A$9:$J$71,9,0)</f>
        <v>#N/A</v>
      </c>
      <c r="F44" s="17"/>
      <c r="G44" s="17"/>
      <c r="H44" s="17"/>
      <c r="I44" s="17"/>
      <c r="J44" s="17"/>
      <c r="K44" s="21"/>
      <c r="L44" s="21"/>
    </row>
    <row r="45" spans="1:12">
      <c r="A45" s="12">
        <v>30</v>
      </c>
      <c r="B45" s="13" t="e">
        <f>VLOOKUP(A45,AUTODIAGNÓSTICO!$A$9:$J$71,3,0)</f>
        <v>#N/A</v>
      </c>
      <c r="C45" s="13" t="e">
        <f>VLOOKUP(A45,AUTODIAGNÓSTICO!$A$9:$J$71,6,0)</f>
        <v>#N/A</v>
      </c>
      <c r="D45" s="13" t="e">
        <f>VLOOKUP(A45,AUTODIAGNÓSTICO!$A$9:$J$71,8,0)</f>
        <v>#N/A</v>
      </c>
      <c r="E45" s="14" t="e">
        <f>VLOOKUP(A45,AUTODIAGNÓSTICO!$A$9:$J$71,9,0)</f>
        <v>#N/A</v>
      </c>
      <c r="F45" s="17"/>
      <c r="G45" s="17"/>
      <c r="H45" s="17"/>
      <c r="I45" s="17"/>
      <c r="J45" s="17"/>
      <c r="K45" s="21"/>
      <c r="L45" s="21"/>
    </row>
    <row r="46" spans="1:12">
      <c r="A46" s="12">
        <v>31</v>
      </c>
      <c r="B46" s="13" t="e">
        <f>VLOOKUP(A46,AUTODIAGNÓSTICO!$A$9:$J$71,3,0)</f>
        <v>#N/A</v>
      </c>
      <c r="C46" s="13" t="e">
        <f>VLOOKUP(A46,AUTODIAGNÓSTICO!$A$9:$J$71,6,0)</f>
        <v>#N/A</v>
      </c>
      <c r="D46" s="13" t="e">
        <f>VLOOKUP(A46,AUTODIAGNÓSTICO!$A$9:$J$71,8,0)</f>
        <v>#N/A</v>
      </c>
      <c r="E46" s="14" t="e">
        <f>VLOOKUP(A46,AUTODIAGNÓSTICO!$A$9:$J$71,9,0)</f>
        <v>#N/A</v>
      </c>
      <c r="F46" s="17"/>
      <c r="G46" s="17"/>
      <c r="H46" s="17"/>
      <c r="I46" s="17"/>
      <c r="J46" s="17"/>
      <c r="K46" s="21"/>
      <c r="L46" s="21"/>
    </row>
    <row r="47" spans="1:12">
      <c r="A47" s="12">
        <v>32</v>
      </c>
      <c r="B47" s="13" t="e">
        <f>VLOOKUP(A47,AUTODIAGNÓSTICO!$A$9:$J$71,3,0)</f>
        <v>#N/A</v>
      </c>
      <c r="C47" s="13" t="e">
        <f>VLOOKUP(A47,AUTODIAGNÓSTICO!$A$9:$J$71,6,0)</f>
        <v>#N/A</v>
      </c>
      <c r="D47" s="13" t="e">
        <f>VLOOKUP(A47,AUTODIAGNÓSTICO!$A$9:$J$71,8,0)</f>
        <v>#N/A</v>
      </c>
      <c r="E47" s="14" t="e">
        <f>VLOOKUP(A47,AUTODIAGNÓSTICO!$A$9:$J$71,9,0)</f>
        <v>#N/A</v>
      </c>
      <c r="F47" s="17"/>
      <c r="G47" s="17"/>
      <c r="H47" s="17"/>
      <c r="I47" s="17"/>
      <c r="J47" s="17"/>
      <c r="K47" s="21"/>
      <c r="L47" s="21"/>
    </row>
    <row r="48" spans="1:12">
      <c r="A48" s="12">
        <v>33</v>
      </c>
      <c r="B48" s="13" t="e">
        <f>VLOOKUP(A48,AUTODIAGNÓSTICO!$A$9:$J$71,3,0)</f>
        <v>#N/A</v>
      </c>
      <c r="C48" s="13" t="e">
        <f>VLOOKUP(A48,AUTODIAGNÓSTICO!$A$9:$J$71,6,0)</f>
        <v>#N/A</v>
      </c>
      <c r="D48" s="13" t="e">
        <f>VLOOKUP(A48,AUTODIAGNÓSTICO!$A$9:$J$71,8,0)</f>
        <v>#N/A</v>
      </c>
      <c r="E48" s="14" t="e">
        <f>VLOOKUP(A48,AUTODIAGNÓSTICO!$A$9:$J$71,9,0)</f>
        <v>#N/A</v>
      </c>
      <c r="F48" s="17"/>
      <c r="G48" s="17"/>
      <c r="H48" s="17"/>
      <c r="I48" s="17"/>
      <c r="J48" s="17"/>
      <c r="K48" s="21"/>
      <c r="L48" s="21"/>
    </row>
    <row r="49" spans="1:12">
      <c r="A49" s="12">
        <v>34</v>
      </c>
      <c r="B49" s="13" t="e">
        <f>VLOOKUP(A49,AUTODIAGNÓSTICO!$A$9:$J$71,3,0)</f>
        <v>#N/A</v>
      </c>
      <c r="C49" s="13" t="e">
        <f>VLOOKUP(A49,AUTODIAGNÓSTICO!$A$9:$J$71,6,0)</f>
        <v>#N/A</v>
      </c>
      <c r="D49" s="13" t="e">
        <f>VLOOKUP(A49,AUTODIAGNÓSTICO!$A$9:$J$71,8,0)</f>
        <v>#N/A</v>
      </c>
      <c r="E49" s="14" t="e">
        <f>VLOOKUP(A49,AUTODIAGNÓSTICO!$A$9:$J$71,9,0)</f>
        <v>#N/A</v>
      </c>
      <c r="F49" s="17"/>
      <c r="G49" s="17"/>
      <c r="H49" s="17"/>
      <c r="I49" s="17"/>
      <c r="J49" s="17"/>
      <c r="K49" s="21"/>
      <c r="L49" s="21"/>
    </row>
    <row r="50" spans="1:12">
      <c r="A50" s="12">
        <v>35</v>
      </c>
      <c r="B50" s="13" t="e">
        <f>VLOOKUP(A50,AUTODIAGNÓSTICO!$A$9:$J$71,3,0)</f>
        <v>#N/A</v>
      </c>
      <c r="C50" s="13" t="e">
        <f>VLOOKUP(A50,AUTODIAGNÓSTICO!$A$9:$J$71,6,0)</f>
        <v>#N/A</v>
      </c>
      <c r="D50" s="13" t="e">
        <f>VLOOKUP(A50,AUTODIAGNÓSTICO!$A$9:$J$71,8,0)</f>
        <v>#N/A</v>
      </c>
      <c r="E50" s="14" t="e">
        <f>VLOOKUP(A50,AUTODIAGNÓSTICO!$A$9:$J$71,9,0)</f>
        <v>#N/A</v>
      </c>
      <c r="F50" s="17"/>
      <c r="G50" s="17"/>
      <c r="H50" s="17"/>
      <c r="I50" s="17"/>
      <c r="J50" s="17"/>
      <c r="K50" s="21"/>
      <c r="L50" s="21"/>
    </row>
    <row r="51" spans="1:12">
      <c r="A51" s="12">
        <v>36</v>
      </c>
      <c r="B51" s="13" t="e">
        <f>VLOOKUP(A51,AUTODIAGNÓSTICO!$A$9:$J$71,3,0)</f>
        <v>#N/A</v>
      </c>
      <c r="C51" s="13" t="e">
        <f>VLOOKUP(A51,AUTODIAGNÓSTICO!$A$9:$J$71,6,0)</f>
        <v>#N/A</v>
      </c>
      <c r="D51" s="13" t="e">
        <f>VLOOKUP(A51,AUTODIAGNÓSTICO!$A$9:$J$71,8,0)</f>
        <v>#N/A</v>
      </c>
      <c r="E51" s="14" t="e">
        <f>VLOOKUP(A51,AUTODIAGNÓSTICO!$A$9:$J$71,9,0)</f>
        <v>#N/A</v>
      </c>
      <c r="F51" s="17"/>
      <c r="G51" s="17"/>
      <c r="H51" s="17"/>
      <c r="I51" s="17"/>
      <c r="J51" s="17"/>
      <c r="K51" s="21"/>
      <c r="L51" s="21"/>
    </row>
    <row r="52" spans="1:12">
      <c r="A52" s="12">
        <v>37</v>
      </c>
      <c r="B52" s="13" t="e">
        <f>VLOOKUP(A52,AUTODIAGNÓSTICO!$A$9:$J$71,3,0)</f>
        <v>#N/A</v>
      </c>
      <c r="C52" s="13" t="e">
        <f>VLOOKUP(A52,AUTODIAGNÓSTICO!$A$9:$J$71,6,0)</f>
        <v>#N/A</v>
      </c>
      <c r="D52" s="13" t="e">
        <f>VLOOKUP(A52,AUTODIAGNÓSTICO!$A$9:$J$71,8,0)</f>
        <v>#N/A</v>
      </c>
      <c r="E52" s="14" t="e">
        <f>VLOOKUP(A52,AUTODIAGNÓSTICO!$A$9:$J$71,9,0)</f>
        <v>#N/A</v>
      </c>
      <c r="F52" s="17"/>
      <c r="G52" s="17"/>
      <c r="H52" s="17"/>
      <c r="I52" s="17"/>
      <c r="J52" s="17"/>
      <c r="K52" s="21"/>
      <c r="L52" s="21"/>
    </row>
    <row r="53" spans="1:12">
      <c r="A53" s="12">
        <v>38</v>
      </c>
      <c r="B53" s="13" t="e">
        <f>VLOOKUP(A53,AUTODIAGNÓSTICO!$A$9:$J$71,3,0)</f>
        <v>#N/A</v>
      </c>
      <c r="C53" s="13" t="e">
        <f>VLOOKUP(A53,AUTODIAGNÓSTICO!$A$9:$J$71,6,0)</f>
        <v>#N/A</v>
      </c>
      <c r="D53" s="13" t="e">
        <f>VLOOKUP(A53,AUTODIAGNÓSTICO!$A$9:$J$71,8,0)</f>
        <v>#N/A</v>
      </c>
      <c r="E53" s="14" t="e">
        <f>VLOOKUP(A53,AUTODIAGNÓSTICO!$A$9:$J$71,9,0)</f>
        <v>#N/A</v>
      </c>
      <c r="F53" s="17"/>
      <c r="G53" s="17"/>
      <c r="H53" s="17"/>
      <c r="I53" s="17"/>
      <c r="J53" s="17"/>
      <c r="K53" s="21"/>
      <c r="L53" s="21"/>
    </row>
    <row r="54" spans="1:12">
      <c r="A54" s="12">
        <v>39</v>
      </c>
      <c r="B54" s="13" t="e">
        <f>VLOOKUP(A54,AUTODIAGNÓSTICO!$A$9:$J$71,3,0)</f>
        <v>#N/A</v>
      </c>
      <c r="C54" s="13" t="e">
        <f>VLOOKUP(A54,AUTODIAGNÓSTICO!$A$9:$J$71,6,0)</f>
        <v>#N/A</v>
      </c>
      <c r="D54" s="13" t="e">
        <f>VLOOKUP(A54,AUTODIAGNÓSTICO!$A$9:$J$71,8,0)</f>
        <v>#N/A</v>
      </c>
      <c r="E54" s="14" t="e">
        <f>VLOOKUP(A54,AUTODIAGNÓSTICO!$A$9:$J$71,9,0)</f>
        <v>#N/A</v>
      </c>
      <c r="F54" s="17"/>
      <c r="G54" s="17"/>
      <c r="H54" s="17"/>
      <c r="I54" s="17"/>
      <c r="J54" s="17"/>
      <c r="K54" s="21"/>
      <c r="L54" s="21"/>
    </row>
    <row r="55" spans="1:12">
      <c r="A55" s="12">
        <v>40</v>
      </c>
      <c r="B55" s="13" t="e">
        <f>VLOOKUP(A55,AUTODIAGNÓSTICO!$A$9:$J$71,3,0)</f>
        <v>#N/A</v>
      </c>
      <c r="C55" s="13" t="e">
        <f>VLOOKUP(A55,AUTODIAGNÓSTICO!$A$9:$J$71,6,0)</f>
        <v>#N/A</v>
      </c>
      <c r="D55" s="13" t="e">
        <f>VLOOKUP(A55,AUTODIAGNÓSTICO!$A$9:$J$71,8,0)</f>
        <v>#N/A</v>
      </c>
      <c r="E55" s="14" t="e">
        <f>VLOOKUP(A55,AUTODIAGNÓSTICO!$A$9:$J$71,9,0)</f>
        <v>#N/A</v>
      </c>
      <c r="F55" s="17"/>
      <c r="G55" s="17"/>
      <c r="H55" s="17"/>
      <c r="I55" s="17"/>
      <c r="J55" s="17"/>
      <c r="K55" s="21"/>
      <c r="L55" s="21"/>
    </row>
    <row r="56" spans="1:12">
      <c r="A56" s="12">
        <v>41</v>
      </c>
      <c r="B56" s="13" t="e">
        <f>VLOOKUP(A56,AUTODIAGNÓSTICO!$A$9:$J$71,3,0)</f>
        <v>#N/A</v>
      </c>
      <c r="C56" s="13" t="e">
        <f>VLOOKUP(A56,AUTODIAGNÓSTICO!$A$9:$J$71,6,0)</f>
        <v>#N/A</v>
      </c>
      <c r="D56" s="13" t="e">
        <f>VLOOKUP(A56,AUTODIAGNÓSTICO!$A$9:$J$71,8,0)</f>
        <v>#N/A</v>
      </c>
      <c r="E56" s="14" t="e">
        <f>VLOOKUP(A56,AUTODIAGNÓSTICO!$A$9:$J$71,9,0)</f>
        <v>#N/A</v>
      </c>
      <c r="F56" s="17"/>
      <c r="G56" s="17"/>
      <c r="H56" s="17"/>
      <c r="I56" s="17"/>
      <c r="J56" s="17"/>
      <c r="K56" s="21"/>
      <c r="L56" s="21"/>
    </row>
    <row r="57" spans="1:12">
      <c r="A57" s="12">
        <v>42</v>
      </c>
      <c r="B57" s="13" t="e">
        <f>VLOOKUP(A57,AUTODIAGNÓSTICO!$A$9:$J$71,3,0)</f>
        <v>#N/A</v>
      </c>
      <c r="C57" s="13" t="e">
        <f>VLOOKUP(A57,AUTODIAGNÓSTICO!$A$9:$J$71,6,0)</f>
        <v>#N/A</v>
      </c>
      <c r="D57" s="13" t="e">
        <f>VLOOKUP(A57,AUTODIAGNÓSTICO!$A$9:$J$71,8,0)</f>
        <v>#N/A</v>
      </c>
      <c r="E57" s="14" t="e">
        <f>VLOOKUP(A57,AUTODIAGNÓSTICO!$A$9:$J$71,9,0)</f>
        <v>#N/A</v>
      </c>
      <c r="F57" s="17"/>
      <c r="G57" s="17"/>
      <c r="H57" s="17"/>
      <c r="I57" s="17"/>
      <c r="J57" s="17"/>
      <c r="K57" s="21"/>
      <c r="L57" s="21"/>
    </row>
    <row r="58" spans="1:12">
      <c r="A58" s="12">
        <v>43</v>
      </c>
      <c r="B58" s="13" t="e">
        <f>VLOOKUP(A58,AUTODIAGNÓSTICO!$A$9:$J$71,3,0)</f>
        <v>#N/A</v>
      </c>
      <c r="C58" s="13" t="e">
        <f>VLOOKUP(A58,AUTODIAGNÓSTICO!$A$9:$J$71,6,0)</f>
        <v>#N/A</v>
      </c>
      <c r="D58" s="13" t="e">
        <f>VLOOKUP(A58,AUTODIAGNÓSTICO!$A$9:$J$71,8,0)</f>
        <v>#N/A</v>
      </c>
      <c r="E58" s="14" t="e">
        <f>VLOOKUP(A58,AUTODIAGNÓSTICO!$A$9:$J$71,9,0)</f>
        <v>#N/A</v>
      </c>
      <c r="F58" s="17"/>
      <c r="G58" s="17"/>
      <c r="H58" s="17"/>
      <c r="I58" s="17"/>
      <c r="J58" s="17"/>
      <c r="K58" s="21"/>
      <c r="L58" s="21"/>
    </row>
    <row r="59" spans="1:12">
      <c r="A59" s="12">
        <v>44</v>
      </c>
      <c r="B59" s="13" t="e">
        <f>VLOOKUP(A59,AUTODIAGNÓSTICO!$A$9:$J$71,3,0)</f>
        <v>#N/A</v>
      </c>
      <c r="C59" s="13" t="e">
        <f>VLOOKUP(A59,AUTODIAGNÓSTICO!$A$9:$J$71,6,0)</f>
        <v>#N/A</v>
      </c>
      <c r="D59" s="13" t="e">
        <f>VLOOKUP(A59,AUTODIAGNÓSTICO!$A$9:$J$71,8,0)</f>
        <v>#N/A</v>
      </c>
      <c r="E59" s="14" t="e">
        <f>VLOOKUP(A59,AUTODIAGNÓSTICO!$A$9:$J$71,9,0)</f>
        <v>#N/A</v>
      </c>
      <c r="F59" s="17"/>
      <c r="G59" s="17"/>
      <c r="H59" s="17"/>
      <c r="I59" s="17"/>
      <c r="J59" s="17"/>
      <c r="K59" s="21"/>
      <c r="L59" s="21"/>
    </row>
    <row r="60" spans="1:12">
      <c r="A60" s="12">
        <v>45</v>
      </c>
      <c r="B60" s="13" t="e">
        <f>VLOOKUP(A60,AUTODIAGNÓSTICO!$A$9:$J$71,3,0)</f>
        <v>#N/A</v>
      </c>
      <c r="C60" s="13" t="e">
        <f>VLOOKUP(A60,AUTODIAGNÓSTICO!$A$9:$J$71,6,0)</f>
        <v>#N/A</v>
      </c>
      <c r="D60" s="13" t="e">
        <f>VLOOKUP(A60,AUTODIAGNÓSTICO!$A$9:$J$71,8,0)</f>
        <v>#N/A</v>
      </c>
      <c r="E60" s="14" t="e">
        <f>VLOOKUP(A60,AUTODIAGNÓSTICO!$A$9:$J$71,9,0)</f>
        <v>#N/A</v>
      </c>
      <c r="F60" s="17"/>
      <c r="G60" s="17"/>
      <c r="H60" s="17"/>
      <c r="I60" s="17"/>
      <c r="J60" s="17"/>
      <c r="K60" s="21"/>
      <c r="L60" s="21"/>
    </row>
    <row r="61" spans="1:12">
      <c r="A61" s="12">
        <v>46</v>
      </c>
      <c r="B61" s="13" t="e">
        <f>VLOOKUP(A61,AUTODIAGNÓSTICO!$A$9:$J$71,3,0)</f>
        <v>#N/A</v>
      </c>
      <c r="C61" s="13" t="e">
        <f>VLOOKUP(A61,AUTODIAGNÓSTICO!$A$9:$J$71,6,0)</f>
        <v>#N/A</v>
      </c>
      <c r="D61" s="13" t="e">
        <f>VLOOKUP(A61,AUTODIAGNÓSTICO!$A$9:$J$71,8,0)</f>
        <v>#N/A</v>
      </c>
      <c r="E61" s="14" t="e">
        <f>VLOOKUP(A61,AUTODIAGNÓSTICO!$A$9:$J$71,9,0)</f>
        <v>#N/A</v>
      </c>
      <c r="F61" s="17"/>
      <c r="G61" s="17"/>
      <c r="H61" s="17"/>
      <c r="I61" s="17"/>
      <c r="J61" s="17"/>
      <c r="K61" s="21"/>
      <c r="L61" s="21"/>
    </row>
    <row r="62" spans="1:12">
      <c r="A62" s="12">
        <v>47</v>
      </c>
      <c r="B62" s="13" t="e">
        <f>VLOOKUP(A62,AUTODIAGNÓSTICO!$A$9:$J$71,3,0)</f>
        <v>#N/A</v>
      </c>
      <c r="C62" s="13" t="e">
        <f>VLOOKUP(A62,AUTODIAGNÓSTICO!$A$9:$J$71,6,0)</f>
        <v>#N/A</v>
      </c>
      <c r="D62" s="13" t="e">
        <f>VLOOKUP(A62,AUTODIAGNÓSTICO!$A$9:$J$71,8,0)</f>
        <v>#N/A</v>
      </c>
      <c r="E62" s="14" t="e">
        <f>VLOOKUP(A62,AUTODIAGNÓSTICO!$A$9:$J$71,9,0)</f>
        <v>#N/A</v>
      </c>
      <c r="F62" s="17"/>
      <c r="G62" s="17"/>
      <c r="H62" s="17"/>
      <c r="I62" s="17"/>
      <c r="J62" s="17"/>
      <c r="K62" s="21"/>
      <c r="L62" s="21"/>
    </row>
    <row r="63" spans="1:12">
      <c r="A63" s="12">
        <v>48</v>
      </c>
      <c r="B63" s="13" t="e">
        <f>VLOOKUP(A63,AUTODIAGNÓSTICO!$A$9:$J$71,3,0)</f>
        <v>#N/A</v>
      </c>
      <c r="C63" s="13" t="e">
        <f>VLOOKUP(A63,AUTODIAGNÓSTICO!$A$9:$J$71,6,0)</f>
        <v>#N/A</v>
      </c>
      <c r="D63" s="13" t="e">
        <f>VLOOKUP(A63,AUTODIAGNÓSTICO!$A$9:$J$71,8,0)</f>
        <v>#N/A</v>
      </c>
      <c r="E63" s="14" t="e">
        <f>VLOOKUP(A63,AUTODIAGNÓSTICO!$A$9:$J$71,9,0)</f>
        <v>#N/A</v>
      </c>
      <c r="F63" s="17"/>
      <c r="G63" s="17"/>
      <c r="H63" s="17"/>
      <c r="I63" s="17"/>
      <c r="J63" s="17"/>
      <c r="K63" s="21"/>
      <c r="L63" s="21"/>
    </row>
    <row r="64" spans="1:12">
      <c r="A64" s="12">
        <v>49</v>
      </c>
      <c r="B64" s="13" t="e">
        <f>VLOOKUP(A64,AUTODIAGNÓSTICO!$A$9:$J$71,3,0)</f>
        <v>#N/A</v>
      </c>
      <c r="C64" s="13" t="e">
        <f>VLOOKUP(A64,AUTODIAGNÓSTICO!$A$9:$J$71,6,0)</f>
        <v>#N/A</v>
      </c>
      <c r="D64" s="13" t="e">
        <f>VLOOKUP(A64,AUTODIAGNÓSTICO!$A$9:$J$71,8,0)</f>
        <v>#N/A</v>
      </c>
      <c r="E64" s="14" t="e">
        <f>VLOOKUP(A64,AUTODIAGNÓSTICO!$A$9:$J$71,9,0)</f>
        <v>#N/A</v>
      </c>
      <c r="F64" s="17"/>
      <c r="G64" s="17"/>
      <c r="H64" s="17"/>
      <c r="I64" s="17"/>
      <c r="J64" s="17"/>
      <c r="K64" s="21"/>
      <c r="L64" s="21"/>
    </row>
    <row r="65" spans="1:12">
      <c r="A65" s="12">
        <v>50</v>
      </c>
      <c r="B65" s="13" t="e">
        <f>VLOOKUP(A65,AUTODIAGNÓSTICO!$A$9:$J$71,3,0)</f>
        <v>#N/A</v>
      </c>
      <c r="C65" s="13" t="e">
        <f>VLOOKUP(A65,AUTODIAGNÓSTICO!$A$9:$J$71,6,0)</f>
        <v>#N/A</v>
      </c>
      <c r="D65" s="13" t="e">
        <f>VLOOKUP(A65,AUTODIAGNÓSTICO!$A$9:$J$71,8,0)</f>
        <v>#N/A</v>
      </c>
      <c r="E65" s="14" t="e">
        <f>VLOOKUP(A65,AUTODIAGNÓSTICO!$A$9:$J$71,9,0)</f>
        <v>#N/A</v>
      </c>
      <c r="F65" s="17"/>
      <c r="G65" s="17"/>
      <c r="H65" s="17"/>
      <c r="I65" s="17"/>
      <c r="J65" s="17"/>
      <c r="K65" s="21"/>
      <c r="L65" s="21"/>
    </row>
    <row r="66" spans="1:12">
      <c r="A66" s="12">
        <v>51</v>
      </c>
      <c r="B66" s="13" t="e">
        <f>VLOOKUP(A66,AUTODIAGNÓSTICO!$A$9:$J$71,3,0)</f>
        <v>#N/A</v>
      </c>
      <c r="C66" s="13" t="e">
        <f>VLOOKUP(A66,AUTODIAGNÓSTICO!$A$9:$J$71,6,0)</f>
        <v>#N/A</v>
      </c>
      <c r="D66" s="13" t="e">
        <f>VLOOKUP(A66,AUTODIAGNÓSTICO!$A$9:$J$71,8,0)</f>
        <v>#N/A</v>
      </c>
      <c r="E66" s="14" t="e">
        <f>VLOOKUP(A66,AUTODIAGNÓSTICO!$A$9:$J$71,9,0)</f>
        <v>#N/A</v>
      </c>
      <c r="F66" s="17"/>
      <c r="G66" s="17"/>
      <c r="H66" s="17"/>
      <c r="I66" s="17"/>
      <c r="J66" s="17"/>
      <c r="K66" s="21"/>
      <c r="L66" s="21"/>
    </row>
    <row r="67" spans="1:12">
      <c r="A67" s="12">
        <v>52</v>
      </c>
      <c r="B67" s="13" t="e">
        <f>VLOOKUP(A67,AUTODIAGNÓSTICO!$A$9:$J$71,3,0)</f>
        <v>#N/A</v>
      </c>
      <c r="C67" s="13" t="e">
        <f>VLOOKUP(A67,AUTODIAGNÓSTICO!$A$9:$J$71,6,0)</f>
        <v>#N/A</v>
      </c>
      <c r="D67" s="13" t="e">
        <f>VLOOKUP(A67,AUTODIAGNÓSTICO!$A$9:$J$71,8,0)</f>
        <v>#N/A</v>
      </c>
      <c r="E67" s="14" t="e">
        <f>VLOOKUP(A67,AUTODIAGNÓSTICO!$A$9:$J$71,9,0)</f>
        <v>#N/A</v>
      </c>
      <c r="F67" s="17"/>
      <c r="G67" s="17"/>
      <c r="H67" s="17"/>
      <c r="I67" s="17"/>
      <c r="J67" s="17"/>
      <c r="K67" s="21"/>
      <c r="L67" s="21"/>
    </row>
    <row r="68" spans="1:12">
      <c r="A68" s="12">
        <v>53</v>
      </c>
      <c r="B68" s="13" t="e">
        <f>VLOOKUP(A68,AUTODIAGNÓSTICO!$A$9:$J$71,3,0)</f>
        <v>#N/A</v>
      </c>
      <c r="C68" s="13" t="e">
        <f>VLOOKUP(A68,AUTODIAGNÓSTICO!$A$9:$J$71,6,0)</f>
        <v>#N/A</v>
      </c>
      <c r="D68" s="13" t="e">
        <f>VLOOKUP(A68,AUTODIAGNÓSTICO!$A$9:$J$71,8,0)</f>
        <v>#N/A</v>
      </c>
      <c r="E68" s="14" t="e">
        <f>VLOOKUP(A68,AUTODIAGNÓSTICO!$A$9:$J$71,9,0)</f>
        <v>#N/A</v>
      </c>
      <c r="F68" s="17"/>
      <c r="G68" s="17"/>
      <c r="H68" s="17"/>
      <c r="I68" s="17"/>
      <c r="J68" s="17"/>
      <c r="K68" s="21"/>
      <c r="L68" s="21"/>
    </row>
    <row r="69" spans="1:12">
      <c r="A69" s="12">
        <v>54</v>
      </c>
      <c r="B69" s="13" t="e">
        <f>VLOOKUP(A69,AUTODIAGNÓSTICO!$A$9:$J$71,3,0)</f>
        <v>#N/A</v>
      </c>
      <c r="C69" s="13" t="e">
        <f>VLOOKUP(A69,AUTODIAGNÓSTICO!$A$9:$J$71,6,0)</f>
        <v>#N/A</v>
      </c>
      <c r="D69" s="13" t="e">
        <f>VLOOKUP(A69,AUTODIAGNÓSTICO!$A$9:$J$71,8,0)</f>
        <v>#N/A</v>
      </c>
      <c r="E69" s="14" t="e">
        <f>VLOOKUP(A69,AUTODIAGNÓSTICO!$A$9:$J$71,9,0)</f>
        <v>#N/A</v>
      </c>
      <c r="F69" s="17"/>
      <c r="G69" s="17"/>
      <c r="H69" s="17"/>
      <c r="I69" s="17"/>
      <c r="J69" s="17"/>
      <c r="K69" s="21"/>
      <c r="L69" s="21"/>
    </row>
    <row r="70" spans="1:12">
      <c r="A70" s="12">
        <v>55</v>
      </c>
      <c r="B70" s="13" t="e">
        <f>VLOOKUP(A70,AUTODIAGNÓSTICO!$A$9:$J$71,3,0)</f>
        <v>#N/A</v>
      </c>
      <c r="C70" s="13" t="e">
        <f>VLOOKUP(A70,AUTODIAGNÓSTICO!$A$9:$J$71,6,0)</f>
        <v>#N/A</v>
      </c>
      <c r="D70" s="13" t="e">
        <f>VLOOKUP(A70,AUTODIAGNÓSTICO!$A$9:$J$71,8,0)</f>
        <v>#N/A</v>
      </c>
      <c r="E70" s="14" t="e">
        <f>VLOOKUP(A70,AUTODIAGNÓSTICO!$A$9:$J$71,9,0)</f>
        <v>#N/A</v>
      </c>
      <c r="F70" s="17"/>
      <c r="G70" s="17"/>
      <c r="H70" s="17"/>
      <c r="I70" s="17"/>
      <c r="J70" s="17"/>
      <c r="K70" s="21"/>
      <c r="L70" s="21"/>
    </row>
    <row r="71" spans="1:12">
      <c r="A71" s="12">
        <v>56</v>
      </c>
      <c r="B71" s="13" t="e">
        <f>VLOOKUP(A71,AUTODIAGNÓSTICO!$A$9:$J$71,3,0)</f>
        <v>#N/A</v>
      </c>
      <c r="C71" s="13" t="e">
        <f>VLOOKUP(A71,AUTODIAGNÓSTICO!$A$9:$J$71,6,0)</f>
        <v>#N/A</v>
      </c>
      <c r="D71" s="13" t="e">
        <f>VLOOKUP(A71,AUTODIAGNÓSTICO!$A$9:$J$71,8,0)</f>
        <v>#N/A</v>
      </c>
      <c r="E71" s="14" t="e">
        <f>VLOOKUP(A71,AUTODIAGNÓSTICO!$A$9:$J$71,9,0)</f>
        <v>#N/A</v>
      </c>
      <c r="F71" s="17"/>
      <c r="G71" s="17"/>
      <c r="H71" s="17"/>
      <c r="I71" s="17"/>
      <c r="J71" s="17"/>
      <c r="K71" s="21"/>
      <c r="L71" s="21"/>
    </row>
    <row r="72" spans="1:12">
      <c r="A72" s="12">
        <v>57</v>
      </c>
      <c r="B72" s="13" t="e">
        <f>VLOOKUP(A72,AUTODIAGNÓSTICO!$A$9:$J$71,3,0)</f>
        <v>#N/A</v>
      </c>
      <c r="C72" s="13" t="e">
        <f>VLOOKUP(A72,AUTODIAGNÓSTICO!$A$9:$J$71,6,0)</f>
        <v>#N/A</v>
      </c>
      <c r="D72" s="13" t="e">
        <f>VLOOKUP(A72,AUTODIAGNÓSTICO!$A$9:$J$71,8,0)</f>
        <v>#N/A</v>
      </c>
      <c r="E72" s="14" t="e">
        <f>VLOOKUP(A72,AUTODIAGNÓSTICO!$A$9:$J$71,9,0)</f>
        <v>#N/A</v>
      </c>
      <c r="F72" s="17"/>
      <c r="G72" s="17"/>
      <c r="H72" s="17"/>
      <c r="I72" s="17"/>
      <c r="J72" s="17"/>
      <c r="K72" s="21"/>
      <c r="L72" s="21"/>
    </row>
    <row r="73" spans="1:12">
      <c r="A73" s="12">
        <v>58</v>
      </c>
      <c r="B73" s="13" t="e">
        <f>VLOOKUP(A73,AUTODIAGNÓSTICO!$A$9:$J$71,3,0)</f>
        <v>#N/A</v>
      </c>
      <c r="C73" s="13" t="e">
        <f>VLOOKUP(A73,AUTODIAGNÓSTICO!$A$9:$J$71,6,0)</f>
        <v>#N/A</v>
      </c>
      <c r="D73" s="13" t="e">
        <f>VLOOKUP(A73,AUTODIAGNÓSTICO!$A$9:$J$71,8,0)</f>
        <v>#N/A</v>
      </c>
      <c r="E73" s="14" t="e">
        <f>VLOOKUP(A73,AUTODIAGNÓSTICO!$A$9:$J$71,9,0)</f>
        <v>#N/A</v>
      </c>
      <c r="F73" s="17"/>
      <c r="G73" s="17"/>
      <c r="H73" s="17"/>
      <c r="I73" s="17"/>
      <c r="J73" s="17"/>
      <c r="K73" s="21"/>
      <c r="L73" s="21"/>
    </row>
    <row r="74" spans="1:12">
      <c r="A74" s="12">
        <v>59</v>
      </c>
      <c r="B74" s="13" t="e">
        <f>VLOOKUP(A74,AUTODIAGNÓSTICO!$A$9:$J$71,3,0)</f>
        <v>#N/A</v>
      </c>
      <c r="C74" s="13" t="e">
        <f>VLOOKUP(A74,AUTODIAGNÓSTICO!$A$9:$J$71,6,0)</f>
        <v>#N/A</v>
      </c>
      <c r="D74" s="13" t="e">
        <f>VLOOKUP(A74,AUTODIAGNÓSTICO!$A$9:$J$71,8,0)</f>
        <v>#N/A</v>
      </c>
      <c r="E74" s="14" t="e">
        <f>VLOOKUP(A74,AUTODIAGNÓSTICO!$A$9:$J$71,9,0)</f>
        <v>#N/A</v>
      </c>
      <c r="F74" s="17"/>
      <c r="G74" s="17"/>
      <c r="H74" s="17"/>
      <c r="I74" s="17"/>
      <c r="J74" s="17"/>
      <c r="K74" s="21"/>
      <c r="L74" s="21"/>
    </row>
    <row r="75" spans="1:12">
      <c r="A75" s="12">
        <v>60</v>
      </c>
      <c r="B75" s="13" t="e">
        <f>VLOOKUP(A75,AUTODIAGNÓSTICO!$A$9:$J$71,3,0)</f>
        <v>#N/A</v>
      </c>
      <c r="C75" s="13" t="e">
        <f>VLOOKUP(A75,AUTODIAGNÓSTICO!$A$9:$J$71,6,0)</f>
        <v>#N/A</v>
      </c>
      <c r="D75" s="13" t="e">
        <f>VLOOKUP(A75,AUTODIAGNÓSTICO!$A$9:$J$71,8,0)</f>
        <v>#N/A</v>
      </c>
      <c r="E75" s="14" t="e">
        <f>VLOOKUP(A75,AUTODIAGNÓSTICO!$A$9:$J$71,9,0)</f>
        <v>#N/A</v>
      </c>
      <c r="F75" s="17"/>
      <c r="G75" s="17"/>
      <c r="H75" s="17"/>
      <c r="I75" s="17"/>
      <c r="J75" s="17"/>
      <c r="K75" s="21"/>
      <c r="L75" s="21"/>
    </row>
    <row r="76" spans="1:12">
      <c r="A76" s="12">
        <v>61</v>
      </c>
      <c r="B76" s="13" t="e">
        <f>VLOOKUP(A76,AUTODIAGNÓSTICO!$A$9:$J$71,3,0)</f>
        <v>#N/A</v>
      </c>
      <c r="C76" s="13" t="e">
        <f>VLOOKUP(A76,AUTODIAGNÓSTICO!$A$9:$J$71,6,0)</f>
        <v>#N/A</v>
      </c>
      <c r="D76" s="13" t="e">
        <f>VLOOKUP(A76,AUTODIAGNÓSTICO!$A$9:$J$71,8,0)</f>
        <v>#N/A</v>
      </c>
      <c r="E76" s="14" t="e">
        <f>VLOOKUP(A76,AUTODIAGNÓSTICO!$A$9:$J$71,9,0)</f>
        <v>#N/A</v>
      </c>
      <c r="F76" s="17"/>
      <c r="G76" s="17"/>
      <c r="H76" s="17"/>
      <c r="I76" s="17"/>
      <c r="J76" s="17"/>
      <c r="K76" s="21"/>
      <c r="L76" s="21"/>
    </row>
    <row r="77" spans="1:12">
      <c r="A77" s="12">
        <v>62</v>
      </c>
      <c r="B77" s="13" t="e">
        <f>VLOOKUP(A77,AUTODIAGNÓSTICO!$A$9:$J$71,3,0)</f>
        <v>#N/A</v>
      </c>
      <c r="C77" s="13" t="e">
        <f>VLOOKUP(A77,AUTODIAGNÓSTICO!$A$9:$J$71,6,0)</f>
        <v>#N/A</v>
      </c>
      <c r="D77" s="13" t="e">
        <f>VLOOKUP(A77,AUTODIAGNÓSTICO!$A$9:$J$71,8,0)</f>
        <v>#N/A</v>
      </c>
      <c r="E77" s="14" t="e">
        <f>VLOOKUP(A77,AUTODIAGNÓSTICO!$A$9:$J$71,9,0)</f>
        <v>#N/A</v>
      </c>
      <c r="F77" s="22"/>
      <c r="G77" s="22"/>
      <c r="H77" s="22"/>
      <c r="I77" s="22"/>
      <c r="J77" s="22"/>
      <c r="K77" s="22"/>
      <c r="L77" s="22"/>
    </row>
    <row r="78" spans="1:12">
      <c r="A78" s="12">
        <v>63</v>
      </c>
      <c r="B78" s="13" t="e">
        <f>VLOOKUP(A78,AUTODIAGNÓSTICO!$A$9:$J$71,3,0)</f>
        <v>#N/A</v>
      </c>
      <c r="C78" s="13" t="e">
        <f>VLOOKUP(A78,AUTODIAGNÓSTICO!$A$9:$J$71,6,0)</f>
        <v>#N/A</v>
      </c>
      <c r="D78" s="13" t="e">
        <f>VLOOKUP(A78,AUTODIAGNÓSTICO!$A$9:$J$71,8,0)</f>
        <v>#N/A</v>
      </c>
      <c r="E78" s="14" t="e">
        <f>VLOOKUP(A78,AUTODIAGNÓSTICO!$A$9:$J$71,9,0)</f>
        <v>#N/A</v>
      </c>
      <c r="F78" s="22"/>
      <c r="G78" s="22"/>
      <c r="H78" s="22"/>
      <c r="I78" s="22"/>
      <c r="J78" s="22"/>
      <c r="K78" s="22"/>
      <c r="L78" s="22"/>
    </row>
  </sheetData>
  <sheetProtection algorithmName="SHA-512" hashValue="9UmkdbGWvMKW+DHJWZMvYnC8hTIYoz325vS6HMhx50GMi8R8WLFKDx9WDtWnF9E1qDVMa+64JIka9YwHvhOIWg==" saltValue="U9b32l0hnnB4kxBH/DiMMw==" spinCount="100000" sheet="1" objects="1" scenarios="1"/>
  <mergeCells count="16">
    <mergeCell ref="H9:H13"/>
    <mergeCell ref="K9:K13"/>
    <mergeCell ref="L9:L13"/>
    <mergeCell ref="A9:C13"/>
    <mergeCell ref="D9:E13"/>
    <mergeCell ref="F9:G13"/>
    <mergeCell ref="I9:J9"/>
    <mergeCell ref="I10:J10"/>
    <mergeCell ref="I11:J11"/>
    <mergeCell ref="I12:J12"/>
    <mergeCell ref="I13:J13"/>
    <mergeCell ref="K7:L7"/>
    <mergeCell ref="A8:C8"/>
    <mergeCell ref="D8:E8"/>
    <mergeCell ref="F8:G8"/>
    <mergeCell ref="I8:J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7 L17 K18: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2026-01-13T19:16:00Z</cp:lastPrinted>
  <dcterms:created xsi:type="dcterms:W3CDTF">2021-11-16T13:51:00Z</dcterms:created>
  <dcterms:modified xsi:type="dcterms:W3CDTF">2026-03-22T21:50:22Z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87597D8698EB47038611B4ED67EDDF46_13</vt:lpwstr>
  </property>
  <property fmtid="{D5CDD505-2E9C-101B-9397-08002B2CF9AE}" pid="3" name="KSOProductBuildVer">
    <vt:lpwstr>1033-12.2.0.23196</vt:lpwstr>
  </property>
</Properties>
</file>