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3.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C:\Users\aurom\OneDrive\Documentos\DOCUMENTOS AÑO 2026\"/>
    </mc:Choice>
  </mc:AlternateContent>
  <xr:revisionPtr revIDLastSave="0" documentId="8_{F59AD7AC-6BC4-47E0-A4E1-AC0AC9D3DBDE}" xr6:coauthVersionLast="47" xr6:coauthVersionMax="47" xr10:uidLastSave="{00000000-0000-0000-0000-000000000000}"/>
  <bookViews>
    <workbookView xWindow="-110" yWindow="-110" windowWidth="19420" windowHeight="10300" xr2:uid="{00000000-000D-0000-FFFF-FFFF00000000}"/>
  </bookViews>
  <sheets>
    <sheet name="Autoevaluación" sheetId="1" r:id="rId1"/>
    <sheet name="Directiva" sheetId="2" r:id="rId2"/>
    <sheet name="Academica" sheetId="4" r:id="rId3"/>
    <sheet name="Institución" sheetId="58"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58" l="1"/>
  <c r="U100" i="1"/>
  <c r="U98" i="1"/>
  <c r="U99" i="1"/>
  <c r="U101" i="1"/>
  <c r="U87" i="1"/>
  <c r="U92" i="1"/>
  <c r="U89" i="1"/>
  <c r="U90" i="1"/>
  <c r="U91" i="1"/>
  <c r="R7" i="1"/>
  <c r="R8" i="1"/>
  <c r="R9" i="1"/>
  <c r="R10" i="1"/>
  <c r="S7" i="1"/>
  <c r="T7" i="1"/>
  <c r="T8" i="1"/>
  <c r="T9" i="1"/>
  <c r="T10" i="1"/>
  <c r="U7" i="1"/>
  <c r="S8" i="1"/>
  <c r="U8" i="1"/>
  <c r="U9" i="1"/>
  <c r="U10" i="1"/>
  <c r="U4" i="2" s="1"/>
  <c r="S9" i="1"/>
  <c r="S10" i="1"/>
  <c r="S98" i="1"/>
  <c r="H6" i="6" s="1"/>
  <c r="S99" i="1"/>
  <c r="I6" i="6" s="1"/>
  <c r="S100" i="1"/>
  <c r="J6" i="6" s="1"/>
  <c r="S101" i="1"/>
  <c r="Q11" i="1"/>
  <c r="R11" i="1"/>
  <c r="S11" i="1"/>
  <c r="R13" i="1"/>
  <c r="S13" i="1"/>
  <c r="T13" i="1"/>
  <c r="U13" i="1"/>
  <c r="R14" i="1"/>
  <c r="S14" i="1"/>
  <c r="T14" i="1"/>
  <c r="T15" i="1"/>
  <c r="T16" i="1"/>
  <c r="P5" i="2" s="1"/>
  <c r="U14" i="1"/>
  <c r="U15" i="1"/>
  <c r="U16" i="1"/>
  <c r="U5" i="2" s="1"/>
  <c r="R15" i="1"/>
  <c r="S15" i="1"/>
  <c r="S16" i="1"/>
  <c r="R16" i="1"/>
  <c r="R20" i="1"/>
  <c r="S20" i="1"/>
  <c r="T20" i="1"/>
  <c r="U20" i="1"/>
  <c r="R21" i="1"/>
  <c r="S21" i="1"/>
  <c r="S22" i="1"/>
  <c r="S23" i="1"/>
  <c r="T21" i="1"/>
  <c r="T22" i="1"/>
  <c r="T23" i="1"/>
  <c r="P6" i="2" s="1"/>
  <c r="U21" i="1"/>
  <c r="R22" i="1"/>
  <c r="R23" i="1"/>
  <c r="U22" i="1"/>
  <c r="U23" i="1"/>
  <c r="R30" i="1"/>
  <c r="R31" i="1"/>
  <c r="R32" i="1"/>
  <c r="R33" i="1"/>
  <c r="S30" i="1"/>
  <c r="T30" i="1"/>
  <c r="T31" i="1"/>
  <c r="T32" i="1"/>
  <c r="O7" i="2" s="1"/>
  <c r="T33" i="1"/>
  <c r="U30" i="1"/>
  <c r="U31" i="1"/>
  <c r="U32" i="1"/>
  <c r="U33" i="1"/>
  <c r="S31" i="1"/>
  <c r="S32" i="1"/>
  <c r="S33" i="1"/>
  <c r="R36" i="1"/>
  <c r="R37" i="1"/>
  <c r="R38" i="1"/>
  <c r="R39" i="1"/>
  <c r="S36" i="1"/>
  <c r="T36" i="1"/>
  <c r="M8" i="2" s="1"/>
  <c r="T37" i="1"/>
  <c r="N8" i="2" s="1"/>
  <c r="T38" i="1"/>
  <c r="T39" i="1"/>
  <c r="U36" i="1"/>
  <c r="R8" i="2" s="1"/>
  <c r="S37" i="1"/>
  <c r="U37" i="1"/>
  <c r="U38" i="1"/>
  <c r="U39" i="1"/>
  <c r="S38" i="1"/>
  <c r="S39" i="1"/>
  <c r="R47" i="1"/>
  <c r="R48" i="1"/>
  <c r="R49" i="1"/>
  <c r="R50" i="1"/>
  <c r="S47" i="1"/>
  <c r="S48" i="1"/>
  <c r="S49" i="1"/>
  <c r="S50" i="1"/>
  <c r="T47" i="1"/>
  <c r="T48" i="1"/>
  <c r="T49" i="1"/>
  <c r="T50" i="1"/>
  <c r="U47" i="1"/>
  <c r="U48" i="1"/>
  <c r="U49" i="1"/>
  <c r="U50" i="1"/>
  <c r="R55" i="1"/>
  <c r="R56" i="1"/>
  <c r="R57" i="1"/>
  <c r="R58" i="1"/>
  <c r="S55" i="1"/>
  <c r="S56" i="1"/>
  <c r="S57" i="1"/>
  <c r="S58" i="1"/>
  <c r="T55" i="1"/>
  <c r="U55" i="1"/>
  <c r="R4" i="4" s="1"/>
  <c r="R10" i="4" s="1"/>
  <c r="U56" i="1"/>
  <c r="U57" i="1"/>
  <c r="U58" i="1"/>
  <c r="T56" i="1"/>
  <c r="T57" i="1"/>
  <c r="T58" i="1"/>
  <c r="R62" i="1"/>
  <c r="S62" i="1"/>
  <c r="I5" i="4" s="1"/>
  <c r="S63" i="1"/>
  <c r="S64" i="1"/>
  <c r="J5" i="4" s="1"/>
  <c r="S65" i="1"/>
  <c r="H5" i="4" s="1"/>
  <c r="T62" i="1"/>
  <c r="T63" i="1"/>
  <c r="T64" i="1"/>
  <c r="T65" i="1"/>
  <c r="U62" i="1"/>
  <c r="R63" i="1"/>
  <c r="R64" i="1"/>
  <c r="R65" i="1"/>
  <c r="U63" i="1"/>
  <c r="R5" i="4" s="1"/>
  <c r="U64" i="1"/>
  <c r="U65" i="1"/>
  <c r="R68" i="1"/>
  <c r="S68" i="1"/>
  <c r="S69" i="1"/>
  <c r="S70" i="1"/>
  <c r="J6" i="4" s="1"/>
  <c r="S71" i="1"/>
  <c r="T68" i="1"/>
  <c r="T69" i="1"/>
  <c r="T70" i="1"/>
  <c r="T71" i="1"/>
  <c r="U68" i="1"/>
  <c r="U69" i="1"/>
  <c r="S6" i="4" s="1"/>
  <c r="U70" i="1"/>
  <c r="U71" i="1"/>
  <c r="R69" i="1"/>
  <c r="R70" i="1"/>
  <c r="R71" i="1"/>
  <c r="R74" i="1"/>
  <c r="R76" i="1"/>
  <c r="R75" i="1"/>
  <c r="R77" i="1"/>
  <c r="S74" i="1"/>
  <c r="J7" i="4" s="1"/>
  <c r="S75" i="1"/>
  <c r="S76" i="1"/>
  <c r="S77" i="1"/>
  <c r="T74" i="1"/>
  <c r="U74" i="1"/>
  <c r="U75" i="1"/>
  <c r="U76" i="1"/>
  <c r="U77" i="1"/>
  <c r="T75" i="1"/>
  <c r="T76" i="1"/>
  <c r="T77" i="1"/>
  <c r="R84" i="1"/>
  <c r="R85" i="1"/>
  <c r="R86" i="1"/>
  <c r="R87" i="1"/>
  <c r="S84" i="1"/>
  <c r="T84" i="1"/>
  <c r="T85" i="1"/>
  <c r="T86" i="1"/>
  <c r="T87" i="1"/>
  <c r="U84" i="1"/>
  <c r="R4" i="6" s="1"/>
  <c r="R10" i="6" s="1"/>
  <c r="S85" i="1"/>
  <c r="S86" i="1"/>
  <c r="H4" i="6" s="1"/>
  <c r="S87" i="1"/>
  <c r="K4" i="6" s="1"/>
  <c r="U85" i="1"/>
  <c r="U86" i="1"/>
  <c r="R89" i="1"/>
  <c r="S89" i="1"/>
  <c r="S90" i="1"/>
  <c r="S91" i="1"/>
  <c r="J5" i="6" s="1"/>
  <c r="S92" i="1"/>
  <c r="T89" i="1"/>
  <c r="T90" i="1"/>
  <c r="T91" i="1"/>
  <c r="T92" i="1"/>
  <c r="R90" i="1"/>
  <c r="R91" i="1"/>
  <c r="R92" i="1"/>
  <c r="R98" i="1"/>
  <c r="R99" i="1"/>
  <c r="R100" i="1"/>
  <c r="E6" i="6" s="1"/>
  <c r="R101" i="1"/>
  <c r="T98" i="1"/>
  <c r="T101" i="1"/>
  <c r="T99" i="1"/>
  <c r="T100" i="1"/>
  <c r="R102" i="1"/>
  <c r="R103" i="1"/>
  <c r="R104" i="1"/>
  <c r="R105" i="1"/>
  <c r="S102" i="1"/>
  <c r="T102" i="1"/>
  <c r="T103" i="1"/>
  <c r="M7" i="6" s="1"/>
  <c r="T104" i="1"/>
  <c r="T105" i="1"/>
  <c r="U102" i="1"/>
  <c r="S103" i="1"/>
  <c r="S104" i="1"/>
  <c r="S105" i="1"/>
  <c r="U103" i="1"/>
  <c r="U104" i="1"/>
  <c r="U105" i="1"/>
  <c r="R114" i="1"/>
  <c r="R115" i="1"/>
  <c r="R116" i="1"/>
  <c r="R117" i="1"/>
  <c r="S114" i="1"/>
  <c r="S115" i="1"/>
  <c r="S116" i="1"/>
  <c r="S117" i="1"/>
  <c r="T114" i="1"/>
  <c r="U114" i="1"/>
  <c r="T115" i="1"/>
  <c r="T116" i="1"/>
  <c r="T117" i="1"/>
  <c r="U115" i="1"/>
  <c r="S8" i="6" s="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N6" i="5" s="1"/>
  <c r="T135" i="1"/>
  <c r="T136" i="1"/>
  <c r="T137" i="1"/>
  <c r="P6" i="5" s="1"/>
  <c r="U134" i="1"/>
  <c r="U6" i="5" s="1"/>
  <c r="R135" i="1"/>
  <c r="R136" i="1"/>
  <c r="R137" i="1"/>
  <c r="U135" i="1"/>
  <c r="U136" i="1"/>
  <c r="R139" i="1"/>
  <c r="R140" i="1"/>
  <c r="R141" i="1"/>
  <c r="R142" i="1"/>
  <c r="S139" i="1"/>
  <c r="S140" i="1"/>
  <c r="S141" i="1"/>
  <c r="S142" i="1"/>
  <c r="T139" i="1"/>
  <c r="U139" i="1"/>
  <c r="U7" i="5" s="1"/>
  <c r="T140" i="1"/>
  <c r="U140" i="1"/>
  <c r="T141" i="1"/>
  <c r="O7" i="5" s="1"/>
  <c r="T142" i="1"/>
  <c r="U141" i="1"/>
  <c r="T8" i="2"/>
  <c r="E9" i="2"/>
  <c r="T6" i="5"/>
  <c r="M6" i="2" l="1"/>
  <c r="M5" i="2"/>
  <c r="P7" i="4"/>
  <c r="N6" i="4"/>
  <c r="M8" i="6"/>
  <c r="N6" i="6"/>
  <c r="M7" i="5"/>
  <c r="O5" i="5"/>
  <c r="H7" i="6"/>
  <c r="R8" i="6"/>
  <c r="U7" i="4"/>
  <c r="H7" i="2"/>
  <c r="K6" i="2"/>
  <c r="N6" i="2"/>
  <c r="O5" i="2"/>
  <c r="P7" i="5"/>
  <c r="M6" i="5"/>
  <c r="R5" i="5"/>
  <c r="I7" i="6"/>
  <c r="N7" i="4"/>
  <c r="M7" i="4"/>
  <c r="M6" i="4"/>
  <c r="S6" i="2"/>
  <c r="E5" i="2"/>
  <c r="O8" i="6"/>
  <c r="O7" i="6"/>
  <c r="O9" i="2"/>
  <c r="R7" i="2"/>
  <c r="O6" i="2"/>
  <c r="C7" i="4"/>
  <c r="M4" i="6"/>
  <c r="T6" i="2"/>
  <c r="S4" i="2"/>
  <c r="K5" i="5"/>
  <c r="T8" i="6"/>
  <c r="K8" i="6"/>
  <c r="U7" i="6"/>
  <c r="I4" i="4"/>
  <c r="T9" i="2"/>
  <c r="N7" i="5"/>
  <c r="J4" i="5"/>
  <c r="D5" i="4"/>
  <c r="M4" i="4"/>
  <c r="K6" i="6"/>
  <c r="N4" i="2"/>
  <c r="T5" i="6"/>
  <c r="S6" i="6"/>
  <c r="J9" i="2"/>
  <c r="J8" i="2"/>
  <c r="K7" i="2"/>
  <c r="J7" i="2"/>
  <c r="H6" i="2"/>
  <c r="I6" i="2"/>
  <c r="K5" i="2"/>
  <c r="J5" i="2"/>
  <c r="H4" i="2"/>
  <c r="T4" i="2"/>
  <c r="R4" i="2"/>
  <c r="C7" i="5"/>
  <c r="C7" i="6"/>
  <c r="C5" i="6"/>
  <c r="I6" i="5"/>
  <c r="M4" i="5"/>
  <c r="C6" i="6"/>
  <c r="P5" i="6"/>
  <c r="O4" i="6"/>
  <c r="R6" i="4"/>
  <c r="I6" i="4"/>
  <c r="E5" i="4"/>
  <c r="S7" i="2"/>
  <c r="C7" i="2"/>
  <c r="M4" i="2"/>
  <c r="U5" i="6"/>
  <c r="O8" i="2"/>
  <c r="I4" i="2"/>
  <c r="H8" i="6"/>
  <c r="C5" i="4"/>
  <c r="H4" i="4"/>
  <c r="U9" i="2"/>
  <c r="I9" i="2"/>
  <c r="I8" i="2"/>
  <c r="M7" i="2"/>
  <c r="U10" i="2"/>
  <c r="I5" i="2"/>
  <c r="T7" i="5"/>
  <c r="R6" i="6"/>
  <c r="N5" i="6"/>
  <c r="J7" i="5"/>
  <c r="N5" i="5"/>
  <c r="S4" i="5"/>
  <c r="S10" i="5" s="1"/>
  <c r="J7" i="6"/>
  <c r="P7" i="6"/>
  <c r="F5" i="6"/>
  <c r="M5" i="6"/>
  <c r="N4" i="6"/>
  <c r="O7" i="4"/>
  <c r="T5" i="4"/>
  <c r="P9" i="2"/>
  <c r="F9" i="2"/>
  <c r="S8" i="2"/>
  <c r="K4" i="5"/>
  <c r="R7" i="6"/>
  <c r="T4" i="6"/>
  <c r="T10" i="6" s="1"/>
  <c r="J4" i="2"/>
  <c r="R6" i="2"/>
  <c r="U6" i="2"/>
  <c r="K4" i="2"/>
  <c r="S9" i="2"/>
  <c r="H5" i="2"/>
  <c r="T7" i="2"/>
  <c r="I7" i="5"/>
  <c r="O6" i="5"/>
  <c r="U5" i="5"/>
  <c r="P8" i="6"/>
  <c r="O6" i="6"/>
  <c r="O5" i="6"/>
  <c r="K5" i="6"/>
  <c r="J4" i="6"/>
  <c r="J10" i="6" s="1"/>
  <c r="K7" i="4"/>
  <c r="O6" i="4"/>
  <c r="F5" i="4"/>
  <c r="P5" i="4"/>
  <c r="K5" i="4"/>
  <c r="I7" i="2"/>
  <c r="P7" i="2"/>
  <c r="R5" i="2"/>
  <c r="R10" i="2" s="1"/>
  <c r="D5" i="6"/>
  <c r="U8" i="6"/>
  <c r="F4" i="6"/>
  <c r="H7" i="4"/>
  <c r="U5" i="4"/>
  <c r="T4" i="4"/>
  <c r="T10" i="4" s="1"/>
  <c r="M9" i="2"/>
  <c r="U8" i="2"/>
  <c r="U7" i="2"/>
  <c r="F7" i="5"/>
  <c r="T5" i="5"/>
  <c r="U4" i="5"/>
  <c r="U10" i="5" s="1"/>
  <c r="E7" i="6"/>
  <c r="E5" i="6"/>
  <c r="F7" i="4"/>
  <c r="P4" i="4"/>
  <c r="P10" i="4" s="1"/>
  <c r="P8" i="2"/>
  <c r="O4" i="2"/>
  <c r="S6" i="5"/>
  <c r="R9" i="2"/>
  <c r="N4" i="4"/>
  <c r="I8" i="6"/>
  <c r="T6" i="4"/>
  <c r="S7" i="5"/>
  <c r="H5" i="5"/>
  <c r="R7" i="5"/>
  <c r="E7" i="5"/>
  <c r="J6" i="5"/>
  <c r="P5" i="5"/>
  <c r="P4" i="5"/>
  <c r="E8" i="6"/>
  <c r="F6" i="6"/>
  <c r="H5" i="6"/>
  <c r="C4" i="6"/>
  <c r="T7" i="4"/>
  <c r="K6" i="4"/>
  <c r="S5" i="4"/>
  <c r="N5" i="4"/>
  <c r="O4" i="4"/>
  <c r="J4" i="4"/>
  <c r="J10" i="4" s="1"/>
  <c r="K9" i="2"/>
  <c r="N5" i="2"/>
  <c r="P4" i="2"/>
  <c r="D9" i="2"/>
  <c r="C9" i="2"/>
  <c r="E8" i="2"/>
  <c r="F8" i="2"/>
  <c r="C8" i="2"/>
  <c r="D7" i="2"/>
  <c r="F7" i="2"/>
  <c r="E7" i="2"/>
  <c r="F6" i="2"/>
  <c r="C6" i="2"/>
  <c r="D6" i="2"/>
  <c r="E6" i="2"/>
  <c r="F5" i="2"/>
  <c r="C5" i="2"/>
  <c r="D5" i="2"/>
  <c r="E4" i="2"/>
  <c r="F6" i="5"/>
  <c r="E6" i="5"/>
  <c r="C5" i="5"/>
  <c r="E5" i="5"/>
  <c r="D5" i="5"/>
  <c r="D4" i="5"/>
  <c r="F4" i="5"/>
  <c r="H4" i="5"/>
  <c r="H7" i="5"/>
  <c r="J5" i="5"/>
  <c r="F8" i="6"/>
  <c r="P6" i="6"/>
  <c r="P4" i="6"/>
  <c r="D8" i="2"/>
  <c r="M6" i="6"/>
  <c r="U6" i="4"/>
  <c r="S4" i="6"/>
  <c r="S10" i="6" s="1"/>
  <c r="J6" i="2"/>
  <c r="C6" i="5"/>
  <c r="S7" i="6"/>
  <c r="R6" i="5"/>
  <c r="R5" i="6"/>
  <c r="S5" i="6"/>
  <c r="N4" i="5"/>
  <c r="K7" i="6"/>
  <c r="U6" i="6"/>
  <c r="S7" i="4"/>
  <c r="M5" i="4"/>
  <c r="C4" i="2"/>
  <c r="J8" i="6"/>
  <c r="S4" i="4"/>
  <c r="S10" i="4" s="1"/>
  <c r="S5" i="2"/>
  <c r="S10" i="2" s="1"/>
  <c r="T4" i="5"/>
  <c r="T10" i="5" s="1"/>
  <c r="D8" i="6"/>
  <c r="F7" i="6"/>
  <c r="I5" i="6"/>
  <c r="N7" i="6"/>
  <c r="U4" i="6"/>
  <c r="U10" i="6" s="1"/>
  <c r="M5" i="5"/>
  <c r="T7" i="6"/>
  <c r="I5" i="5"/>
  <c r="E4" i="5"/>
  <c r="R4" i="5"/>
  <c r="R10" i="5" s="1"/>
  <c r="K6" i="5"/>
  <c r="D6" i="5"/>
  <c r="I4" i="5"/>
  <c r="I7" i="4"/>
  <c r="N7" i="2"/>
  <c r="K7" i="5"/>
  <c r="C8" i="6"/>
  <c r="H6" i="4"/>
  <c r="D7" i="6"/>
  <c r="D4" i="6"/>
  <c r="N8" i="6"/>
  <c r="O5" i="4"/>
  <c r="F5" i="5"/>
  <c r="O4" i="5"/>
  <c r="D7" i="4"/>
  <c r="P6" i="4"/>
  <c r="N9" i="2"/>
  <c r="H9" i="2"/>
  <c r="T6" i="6"/>
  <c r="U4" i="4"/>
  <c r="U10" i="4" s="1"/>
  <c r="S5" i="5"/>
  <c r="T5" i="2"/>
  <c r="D7" i="5"/>
  <c r="H6" i="5"/>
  <c r="D6" i="6"/>
  <c r="E4" i="6"/>
  <c r="R7" i="4"/>
  <c r="K4" i="4"/>
  <c r="I4" i="6"/>
  <c r="C4" i="5"/>
  <c r="K8" i="2"/>
  <c r="H8" i="2"/>
  <c r="E7" i="4"/>
  <c r="D6" i="4"/>
  <c r="E6" i="4"/>
  <c r="F6" i="4"/>
  <c r="C6" i="4"/>
  <c r="D4" i="4"/>
  <c r="F4" i="4"/>
  <c r="C4" i="4"/>
  <c r="E4" i="4"/>
  <c r="D4" i="2"/>
  <c r="F4" i="2"/>
  <c r="M10" i="2" l="1"/>
  <c r="O10" i="2"/>
  <c r="P10" i="2"/>
  <c r="N10" i="2"/>
  <c r="O10" i="4"/>
  <c r="N10" i="4"/>
  <c r="M10" i="4"/>
  <c r="I10" i="4"/>
  <c r="H10" i="4"/>
  <c r="K10" i="4"/>
  <c r="M10" i="6"/>
  <c r="P10" i="6"/>
  <c r="N10" i="6"/>
  <c r="O10" i="6"/>
  <c r="M10" i="5"/>
  <c r="N10" i="5"/>
  <c r="P10" i="5"/>
  <c r="O10" i="5"/>
  <c r="K10" i="5"/>
  <c r="H10" i="5"/>
  <c r="J10" i="5"/>
  <c r="I10" i="5"/>
  <c r="H10" i="6"/>
  <c r="K10" i="6"/>
  <c r="I10" i="6"/>
  <c r="E10" i="4"/>
  <c r="T10" i="2"/>
  <c r="K10" i="2"/>
  <c r="J10" i="2"/>
  <c r="H10" i="2"/>
  <c r="I10" i="2"/>
  <c r="C10" i="6"/>
  <c r="E10" i="6"/>
  <c r="F10" i="6"/>
  <c r="D10" i="6"/>
  <c r="F10" i="2"/>
  <c r="E10" i="2"/>
  <c r="D10" i="2"/>
  <c r="C10" i="2"/>
  <c r="D10" i="5"/>
  <c r="C10" i="5"/>
  <c r="E10" i="5"/>
  <c r="F10" i="5"/>
  <c r="D10" i="4"/>
  <c r="C10" i="4"/>
  <c r="F10" i="4"/>
</calcChain>
</file>

<file path=xl/sharedStrings.xml><?xml version="1.0" encoding="utf-8"?>
<sst xmlns="http://schemas.openxmlformats.org/spreadsheetml/2006/main" count="969" uniqueCount="743">
  <si>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</si>
  <si>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</si>
  <si>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</si>
  <si>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</si>
  <si>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</si>
  <si>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</si>
  <si>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</si>
  <si>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</si>
  <si>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</si>
  <si>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</si>
  <si>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</si>
  <si>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</si>
  <si>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</si>
  <si>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</si>
  <si>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</si>
  <si>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</si>
  <si>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</si>
  <si>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</si>
  <si>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</si>
  <si>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</si>
  <si>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</si>
  <si>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</si>
  <si>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</si>
  <si>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</si>
  <si>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</si>
  <si>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</si>
  <si>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</si>
  <si>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</si>
  <si>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</si>
  <si>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</si>
  <si>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</si>
  <si>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</si>
  <si>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</si>
  <si>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</si>
  <si>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</si>
  <si>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</si>
  <si>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</si>
  <si>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</si>
  <si>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</si>
  <si>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</si>
  <si>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</si>
  <si>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</si>
  <si>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</si>
  <si>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</si>
  <si>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</si>
  <si>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</si>
  <si>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</si>
  <si>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</si>
  <si>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</si>
  <si>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</si>
  <si>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</si>
  <si>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</si>
  <si>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</si>
  <si>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</si>
  <si>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</si>
  <si>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</si>
  <si>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</si>
  <si>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</si>
  <si>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</si>
  <si>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</si>
  <si>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</si>
  <si>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</si>
  <si>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</si>
  <si>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</si>
  <si>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</si>
  <si>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</si>
  <si>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</si>
  <si>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</si>
  <si>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</si>
  <si>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</si>
  <si>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</si>
  <si>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</si>
  <si>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</si>
  <si>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</si>
  <si>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</si>
  <si>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</si>
  <si>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</si>
  <si>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</si>
  <si>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</si>
  <si>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</si>
  <si>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</si>
  <si>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</si>
  <si>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</si>
  <si>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</si>
  <si>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</si>
  <si>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</si>
  <si>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</si>
  <si>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</si>
  <si>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</si>
  <si>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</si>
  <si>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</si>
  <si>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</si>
  <si>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</si>
  <si>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</si>
  <si>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</si>
  <si>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</si>
  <si>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</si>
  <si>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</si>
  <si>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</si>
  <si>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</si>
  <si>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</si>
  <si>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</si>
  <si>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</si>
  <si>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</si>
  <si>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</si>
  <si>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</si>
  <si>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</si>
  <si>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</si>
  <si>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</si>
  <si>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</si>
  <si>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</si>
  <si>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</si>
  <si>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</si>
  <si>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</si>
  <si>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</si>
  <si>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</si>
  <si>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</si>
  <si>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</si>
  <si>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</si>
  <si>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</si>
  <si>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</si>
  <si>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</si>
  <si>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</si>
  <si>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</si>
  <si>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</si>
  <si>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</si>
  <si>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</si>
  <si>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</si>
  <si>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</si>
  <si>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</si>
  <si>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</si>
  <si>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</si>
  <si>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</si>
  <si>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</si>
  <si>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</si>
  <si>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</si>
  <si>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</si>
  <si>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</si>
  <si>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</si>
  <si>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</si>
  <si>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</si>
  <si>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</si>
  <si>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</si>
  <si>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</si>
  <si>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</si>
  <si>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</si>
  <si>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</si>
  <si>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</si>
  <si>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</si>
  <si>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</si>
  <si>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</si>
  <si>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</si>
  <si>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</si>
  <si>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</si>
  <si>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</si>
  <si>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</si>
  <si>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</si>
  <si>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</si>
  <si>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</si>
  <si>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</si>
  <si>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</si>
  <si>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</si>
  <si>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</si>
  <si>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</si>
  <si>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</si>
  <si>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</si>
  <si>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</si>
  <si>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</si>
  <si>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</si>
  <si>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</si>
  <si>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</si>
  <si>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</si>
  <si>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</si>
  <si>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</si>
  <si>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</si>
  <si>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</si>
  <si>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</si>
  <si>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</si>
  <si>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</si>
  <si>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</si>
  <si>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</si>
  <si>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La institución labora con la metodología Escuela Nueva , Posprimaria y Media Rural.</t>
  </si>
  <si>
    <t>Actividades escolares acordes a la metodología Escuela Nueva ,Pos-primaria y Media rural orientada por los docentes y con apoyo de padres de familia.</t>
  </si>
  <si>
    <t>Se organiza de acuerdo a los lineamientos curriculares teniendo en cuenta los servicios de bienestar complementarios (transporte y alimentación).</t>
  </si>
  <si>
    <t>La  relación pedagógica  facilita el proceso  educativo de manera reciproca entre docentes, estudiantes y padres de familia.</t>
  </si>
  <si>
    <t>Los docentes utilizan diferentes estrategias pedagógicas para facilitar el proceso de enseñanza aprendizaje.</t>
  </si>
  <si>
    <t>Se realiza permanentemente realizando refuerzo y seguimiento a los estudiantes con dificultades académicas.</t>
  </si>
  <si>
    <t>Se analizaron los resultados de las pruebas Evaluar para avanzar aplicadas a los estudiantes.</t>
  </si>
  <si>
    <t>En caso de ausentismo se lleva un control y se indaga las causas del mismo.</t>
  </si>
  <si>
    <t>El seguimiento a egresados se hace de manera diagnóstica con aquellos estudiantes que estan vinculados en otra institución educativa.</t>
  </si>
  <si>
    <t>Plan de estudios, actas, control de asistencia, proyecto pedagógico.</t>
  </si>
  <si>
    <t>Plan de estudios, Cartillas Escuela Nueva, Adaptadores, Textos y herramientas TIC.</t>
  </si>
  <si>
    <t>Adaptadores de guias y recursos didácticos.</t>
  </si>
  <si>
    <t>Horario de clase, informe de periodo, control de asistencia.</t>
  </si>
  <si>
    <t>Centros de recursos y TIC.</t>
  </si>
  <si>
    <t>Horario escolar, plan de estudios, servicios complementarios.</t>
  </si>
  <si>
    <t>Adaptadores de Guías y talleres.</t>
  </si>
  <si>
    <t xml:space="preserve">Autocontrol de asistencia. </t>
  </si>
  <si>
    <t>Voz a voz y redes sociales.</t>
  </si>
  <si>
    <t>Se continua con la realización de  los ajustes y lla elaboración  del plan de estudios de los grados 10º y 11º</t>
  </si>
  <si>
    <t>Las sedes cuentan con Centros de Recursos de Aprendizaje con material del medio</t>
  </si>
  <si>
    <t>Se dio continuidad a la jornada escolar con el horario escolar establecido por la secretaría de Educación.</t>
  </si>
  <si>
    <t>Evaluación sumativa y formativa  permanente teniendo en cuenta el PEI, SIEE, y pruebas externas.</t>
  </si>
  <si>
    <t>formatos de evaluaciónl y cartillas Evaluar para avanzar.</t>
  </si>
  <si>
    <t>La institución educativa está implementando la  media académica rural y se esta elaborando el plan de estudios de estos grados y actualizando el PEI teniendo en cuenta el contexto  y la Resolución dada por la Secretaría de Educación</t>
  </si>
  <si>
    <t>PEI, Plan de estudio (iniciado)</t>
  </si>
  <si>
    <t>Se estan estructurando los espacios, recursos didácticos de acuerdo a los requerimientos del Ministerio de educación y el Instituto Departamental de Salud.</t>
  </si>
  <si>
    <t>Guias de aprendizaje y talleres elaboradas por los docentes, actividades de aplicación</t>
  </si>
  <si>
    <t>Organización de las aulas de clase y espacios con que cuentan las sedes educativas</t>
  </si>
  <si>
    <t>Los docentes adaptan las guías  y para la media académica elaboran guías y talleres acorde al contexto  y las normas reglamentarias vigentes</t>
  </si>
  <si>
    <t>Adaptadores de Guías, talleres, pproyectos pedagógicos.</t>
  </si>
  <si>
    <t>Guias, talleres, actividades de mejoramiento y pruebas esternas (SABER, ICFES)</t>
  </si>
  <si>
    <t>Los docentes de cada sede educativa llevan un registro de calificaciones  y al final del periodo las dan a conocer a los padres de familia o  acudientes en el Boletín escolar</t>
  </si>
  <si>
    <t xml:space="preserve"> registro de calificacione bitácoras, Boletín escolar y actas</t>
  </si>
  <si>
    <t>Pruebas Evaluar para avanzar; Informe del análisis de resultados de las pruebas aplicadas.</t>
  </si>
  <si>
    <t>Los docentes orientan a  los estudiantes en las actividades de recuperación aplicando diferentes estrategias  para avanzar en el proceso pedagógico.</t>
  </si>
  <si>
    <t xml:space="preserve">actividades pedagógicas y alleres de refuerzo </t>
  </si>
  <si>
    <t>Se aplican diversas estrategias (Juegos didácticos, talleres pedagógicos, presentación de videos) para mejorar el rendimiento académico de los estudiantes y se pide el apoyo a los padres de familia o acudientes</t>
  </si>
  <si>
    <t xml:space="preserve"> loterias, crucigranas, sopas de letras, talleres pedagógicos, videos</t>
  </si>
  <si>
    <t>NOVIEMBRE 26 A  DICIEMBRE 1</t>
  </si>
  <si>
    <t>VEREDA PRESIDENTE</t>
  </si>
  <si>
    <t>CHITAGÁ</t>
  </si>
  <si>
    <t xml:space="preserve">” Cer.presidente@sednortedesantander.gov.co </t>
  </si>
  <si>
    <t>CARMEN AURORA MARTÍNEZ MOGOLLÓN</t>
  </si>
  <si>
    <t>RECTORA</t>
  </si>
  <si>
    <t>DIRECTIVA</t>
  </si>
  <si>
    <t>CARMEN AMPARO GONZÁLEZ PEÑA</t>
  </si>
  <si>
    <t>DOCENTE</t>
  </si>
  <si>
    <t>YAMILE MORENO BUITRAGO</t>
  </si>
  <si>
    <t>ADMINISTRATIVA</t>
  </si>
  <si>
    <t>HERMINIA ORTIZ VERA</t>
  </si>
  <si>
    <t>ACADÉMICA</t>
  </si>
  <si>
    <t>JULIO VICENTE ORTIZ VERA</t>
  </si>
  <si>
    <t>COMUNITARIA</t>
  </si>
  <si>
    <t>Apoyo de los  padres de familia en los proceso Académico</t>
  </si>
  <si>
    <t>Implementación de la media académica y graduación de la primera promoción</t>
  </si>
  <si>
    <t xml:space="preserve">Terminar la elaboración del plan de estudio de la Media Académica y realizar los ajustes necesarios al plan de estudi de los otros ciclos </t>
  </si>
  <si>
    <t>Contar con módulos,  material didáctico para la media académica y capacitación por parte de la secretarìa de educación a los docentes que deben dictar clases en los grados 10º y 11º</t>
  </si>
  <si>
    <t>Mantenimiento de las redes electicas para el uso de la tecnología y contar con tics en todas las sedes educativas</t>
  </si>
  <si>
    <t>La Institucion Educativa Rural Presidente continua aplicando  estrategías pedagógicas flexibles para la inclusion y la atención a los estudiantes en situación de vulnerabilidad.</t>
  </si>
  <si>
    <t>La Institución atiende los grupos etnicos y migrantes en concordancia con el PEI y la normatividad vigente.</t>
  </si>
  <si>
    <t>La Institución conoce algunas necesidades y expectativas de  los estudiantes y estos encuentran elementos de identificación con la misma</t>
  </si>
  <si>
    <t>La Institucion programa y da a conocer a la comunidad educativa los proyectos pedagógicos, productivos y PRAES actualizándolos permanentemente para apoyar su proyecto de vida.</t>
  </si>
  <si>
    <t>La escuela de padres es coherente con el PEI. Se ha venido orientando  a los padres de familia a través de encuentros, charlas, talleres en la institucion educativa.</t>
  </si>
  <si>
    <t>En la Institucion Educativa Rural Presidente se  planean y realizan algunas actividades para orientar a la comunidad educativa en el mejoramiento de su calidad de vida. condiciones de vida.</t>
  </si>
  <si>
    <t>En la Institucion Educativa Rural Presidente  la comunidad Educativa  utiliza la planta física y algunos recursos  disponibles cuando son requeridos.</t>
  </si>
  <si>
    <t xml:space="preserve">Los estudiantes participan en los  proyectos pedagógicos productivos: ovinos, lombrizarios, plantas medicinales y PRAES; y enel mantenimiento y embellecimiento de la planta física.. </t>
  </si>
  <si>
    <t>Los estudiantes de la Institución participan activamente en las diferentes actividades y proyectos, especialmente en los proyectos pedagógicos productivos, los cuales contribuyen a su propia formación.</t>
  </si>
  <si>
    <t>La Asamblea y el Consejo de padres se integran y participan en las actividades que se realizan en la Institución.</t>
  </si>
  <si>
    <t>Los padres de familia pariticipan en las diferentes actividades que se realizan en la Institucion, como mantenimiento y embellecimiento de la planta física, aportes económicos y actividades de integracion.</t>
  </si>
  <si>
    <t>Observador ,planes de area</t>
  </si>
  <si>
    <t>PEI</t>
  </si>
  <si>
    <t>Diagnostico</t>
  </si>
  <si>
    <t>PMI, Proyectos Pedagógicos Productivos.</t>
  </si>
  <si>
    <t>actas fotos</t>
  </si>
  <si>
    <t>plan de mejoramiento</t>
  </si>
  <si>
    <t>Actas , fotos</t>
  </si>
  <si>
    <t>proyectos, evidencias fotográficas</t>
  </si>
  <si>
    <t>talleres sobre educación ambiental, proyecto de ovinos, lombrizario, plantas medicinales.</t>
  </si>
  <si>
    <t>Actas, fotos.</t>
  </si>
  <si>
    <t>trabajos realizados evidencias fotográficas</t>
  </si>
  <si>
    <t>HUBO PARTICIPACIN DE LA COMUNIDAD EDUCTATIVA EN EL DESARROLLO DE LAS DIFERNTES ACTIVIDADES ACADÉMICAS, SOCIALES, CULTURALES Y RECREATIVAS.</t>
  </si>
  <si>
    <t xml:space="preserve">PARTICIPACION DE LOS PADRES DE FAMILIA Y ACUDIENTES EN LA FORMACIÓN INTEGRAL DE LOS ESTUDIANTES. </t>
  </si>
  <si>
    <t>SEGUIR CONTANDO CON LA PARTICIPACION DE LA COMUNIDAD EDUCATIVA EN LA REALIZACION DE LAS DIFERENTES ACTIVIDADES.</t>
  </si>
  <si>
    <t>CONTAR CON APOYO DE LOS PADRES DE FAMILIA EN LAS ACTIVIDADES ESCOLARES</t>
  </si>
  <si>
    <t>REALIZACIÓN DE CAMPAÑAS ECOLOGICAS Y AMBIENTALES, ACTIVIDADES CULTURLES, SOCIALES Y RECREATIVAS, ESCUELAS DE PADRES CON PARTICIPACIÓN DE LA COMUNIDAD.</t>
  </si>
  <si>
    <t xml:space="preserve"> P..E.I </t>
  </si>
  <si>
    <t>Actas</t>
  </si>
  <si>
    <t>Actas y charlas</t>
  </si>
  <si>
    <t>Seguimiento</t>
  </si>
  <si>
    <t>La Instituciòn educativa tiene los criterios bàsicos sobre el manejo de la diversidad de manera participativa permitiendo el trabajo en equipo.</t>
  </si>
  <si>
    <t>Documentos</t>
  </si>
  <si>
    <t>Por tener una nueva razòn social se tiene una  Misiòn y visiòn que identifican a la Instituciòn y  comunidad educativa</t>
  </si>
  <si>
    <t>La Instituciòn  periodicamente Evaluo el cumplimiento de las metas, lo que permitio un proceso progresivo de la transformaciòn hacia la atenciòn a la poblaciòn diversa y vulnerable</t>
  </si>
  <si>
    <t>La comunidad educativa socializò el direccionamiento estràtegico y esto se evidencia en la identidad institucional</t>
  </si>
  <si>
    <t>Se realizò la inclusiòn de estudiantes de diferentes grupos poblacionales o diversidad cultural realizando acciones a las situaciones que se presentan.</t>
  </si>
  <si>
    <t>Los planes, proyectos y acciones se enmarcaron en principios de corresponsabilidad, participaciòn y equidad con la comunidad educativa.</t>
  </si>
  <si>
    <t>Es coherente con la Misiòn, visiòn y principios institucionales, aplicada en las diferentes sedes, niveles y grados.</t>
  </si>
  <si>
    <t>Se utiliza la informaciòn de los resultados de las autoevaluaciones de  calidad,  inclusiòn y de las evaluaciones de desempeño de los docentes para elaborar sus planes y programas de trabajo.</t>
  </si>
  <si>
    <t>Actas, protocolos de evaluaciòn</t>
  </si>
  <si>
    <t>Se implemento un proceso de autoevaluaciòn con la participaciòn de la comunidad educativa utilizando guias y talleres de refuerzo</t>
  </si>
  <si>
    <t>Guias y talleres</t>
  </si>
  <si>
    <t>El consejo directivo se reuniò periòdicamente de acuerdo con el cronograma establecido.</t>
  </si>
  <si>
    <t>Se reuniò para tomar decisiones sobre el marco de la integraciòn institucional y  la definiciòn de politicas de evaluaciòn.</t>
  </si>
  <si>
    <t>Se reuniò  para tomar decisiones sobre el marco de la integraciòn institucional y  la definiciòn de politicas de evaluaciòn.</t>
  </si>
  <si>
    <t>se analizaron y  plantearon soluciones a los problemas de convivencia que se presentaron en la Instituciòn.</t>
  </si>
  <si>
    <t>Actas y documentos</t>
  </si>
  <si>
    <t>Se conformò mediante elecciòn democràtica; realizando reuniones para deliberar y tomar las decisiones que le corresponden</t>
  </si>
  <si>
    <t>Actas y fotos</t>
  </si>
  <si>
    <t>Se eligio democràticamente  desarrollando proyectos a favor de  los estudiantes  en los diferentes estamentos de la comunidad educativa</t>
  </si>
  <si>
    <t>Se reuniò esporadicamente para trabajar los asuntos de su competencia</t>
  </si>
  <si>
    <t>Se  usaron los medios de comunicaciòn empleados en funciòn del reconocimiento y la aceptaciòn de los diferentes estamentos de la comunidad educativa</t>
  </si>
  <si>
    <t>Whatssap, mensajes, llamadas, correos</t>
  </si>
  <si>
    <t>Se desarrollaron diferentes proyectos institucionales generando un ambiente de comunicaciòn y confianza en la comunidad educativa</t>
  </si>
  <si>
    <t>Actas, fotografias, documentos</t>
  </si>
  <si>
    <t>Se evaluò periodicamente el sistema de estìmulos y reconocimientos de los logros de algunos docentes y estudiantes haciendo uso pertinente para cualificarlo.</t>
  </si>
  <si>
    <t>Actas, distinivos, diplomas, medallas, detalles, fotografias.</t>
  </si>
  <si>
    <t>Se socializaron e implementaron las pràcticas pedagogicas con los estudiantes  ante las entidades territoriales para propiciar acciones de mejoramiento.</t>
  </si>
  <si>
    <t>Folletos, Fotos, Documentos, videos</t>
  </si>
  <si>
    <t>Los estudiantes  participaron en las diferentes actividades internas y externas programadas en la Instituciòn.</t>
  </si>
  <si>
    <t>Acta, videos, fotografias</t>
  </si>
  <si>
    <t>Algunas sedes cuentan con espacios suficientes para realizar labores acadèmicas, recreativas y culturales esto genera sentimiento de apropiaciòn y cuidado hacia los mismos.</t>
  </si>
  <si>
    <t>Planos de cada una de las sedes, fotos</t>
  </si>
  <si>
    <t>Se integraron a los estudiantes dando a conocer la planta fìsica, Manual de conviencia, metodològicas y costumbres de la Instituciòn para que se apropien de ellas.</t>
  </si>
  <si>
    <t>Charlas</t>
  </si>
  <si>
    <t>Fotografias</t>
  </si>
  <si>
    <t>En las sedes de la Instituciòn se observo entusiasmo y motivaciòn hacia el aprendizaje lo que se refleja en toda la comunidad educativa.</t>
  </si>
  <si>
    <t>Documento</t>
  </si>
  <si>
    <t>Se revisa periodicamentehaciendole ls respectivas modificaciones y ajustes.</t>
  </si>
  <si>
    <t>Videos, fotografias, folletos</t>
  </si>
  <si>
    <t>Se cuentò  con la participaciòn orientaciòn y formaciòn de los estudiantes  los aspectos social, artìstico, deportivo, emocional, etico, etc.</t>
  </si>
  <si>
    <t>Se contò  con familias en acciòn para el bienestar de los estudiantes que presentan necesidades.</t>
  </si>
  <si>
    <t>planillas</t>
  </si>
  <si>
    <t>Se cuentò con el comite de convivencia para identificar y mediar los conflictos para fortalecer la convivencia en los distintos estamentos de la comunidad educativa.</t>
  </si>
  <si>
    <t>Actas, Manual de convivencia</t>
  </si>
  <si>
    <t>Se utilizaron mecanismos para prevenir situaciones de riesgo y manejar los casos dificiles haciendo seguimiento periodico a los mismos.</t>
  </si>
  <si>
    <t>Se realizaron intercambios de informaciòn con las familias o acudientes facilitando la soluciòn oportuna delos problemas.</t>
  </si>
  <si>
    <t>oficios</t>
  </si>
  <si>
    <t>Se realizò un intercambio de informaciòn con las autoridades educativas dando soluciòn a las diferentes actividades en forma oportuna.</t>
  </si>
  <si>
    <t>actas, oficios, resoluciones y control de asistencia</t>
  </si>
  <si>
    <t>fotografias, oficios actas</t>
  </si>
  <si>
    <t>Se contò con el apoyo de diferentes entidades (ICBF, CORPONOR, ESTUDIANTES UNIVERSIDAD DE PAMPLONA, SALUD PUBLICA) para apoyar la ejecuciòn de los proyectos de la instituciòn</t>
  </si>
  <si>
    <t>Se realizaron alianzas para apoyar el desarrollo de competencias en los estudiantes y se promovieron  procesos de seguimiento y evaluaciòn.</t>
  </si>
  <si>
    <t>En la instituciòn educativa Rural presidente se tuvo en cuenta las orientaciones dadas por el ministerio de educaciòn en el cual se diò autorizaciòn de ampliaciòn al grado undècimo para el fortalecimiento de la cobertura con calidad.</t>
  </si>
  <si>
    <t>Se tuvo en cuenta el fortalecimiento acadèmico de los estudiantes de acuerdo al plan de estudios, guìas, adaptadores y experiencias significativas</t>
  </si>
  <si>
    <t>La Instituciòn organiza las actividades de manera que se cumplan todos los desempeños y metas establecidas que son la planeaciòn, organizaciòn y seguimiento donde son herramientas bàsicas para una buena educaciòn con calidad bajo la direcciòn de su rectora y docentes</t>
  </si>
  <si>
    <t>MOTIVAR A LOS PADRES DE FAMILIA PARA QUE CONTINUEN ORIENTANDO Y APOYANDO A LOS ESTUDIANTES EN EL DESARROLLO DE LAS ACTIVIDADES PEDAGÓGICAS</t>
  </si>
  <si>
    <t>La Instituciòn tiene encuenta a la cominudad educativa en cada una de las actividades pedagogicas, culturales, sociales , recreativas, etc. que se realizan teniendo principios de calidad educativa.</t>
  </si>
  <si>
    <t>proceso de matrícula es ágil y oportuno actualizando la información requerida.</t>
  </si>
  <si>
    <t>sistema de archivo que permite disponer de la informacion de los estudiantes de la Institucion</t>
  </si>
  <si>
    <t>Los informes académicos se entregan en forma periódica</t>
  </si>
  <si>
    <t>SIMAT, folios de matrívula</t>
  </si>
  <si>
    <t>archivo general de la institucion</t>
  </si>
  <si>
    <t>boletines de calificaciones y Certificados finales</t>
  </si>
  <si>
    <t>Mantenimiento de la planta física de acuerdo a la consecución de recursos</t>
  </si>
  <si>
    <t>Adecuacion de espacios para el embellecimiento  de las plantas fisicas de la sedes educativas</t>
  </si>
  <si>
    <t>se adecuan los espacios disponibles para usarlos de acuerdo a las actividades que se presentan</t>
  </si>
  <si>
    <t>Se adquiere  material de aprendizaje  y didáctico con recursos del COMPES</t>
  </si>
  <si>
    <t>La consecución de los  recursos para el desarrollo educativo se hace de acuerdo a las necesidades de la institución.</t>
  </si>
  <si>
    <t>Se hace mantenimiento de los equipos de aprendizaje confinanciado con los aportes del COMPES</t>
  </si>
  <si>
    <t>la comunidad educativa conoce y busca algunas medidas preventivas del panorama de riesgos</t>
  </si>
  <si>
    <t xml:space="preserve">Fotografias </t>
  </si>
  <si>
    <t>Material didactico y Facturas</t>
  </si>
  <si>
    <t>Presupuesto, y Facturas</t>
  </si>
  <si>
    <t>Facturas</t>
  </si>
  <si>
    <t>Listado de posibles riesgpos fisicos de cada  sede., Cartas y Peticiones</t>
  </si>
  <si>
    <t>Se Ofrece el servicio de restaurante escolar con el ICBF, y  Transporte Escolar con la Alcaldia Municipal.</t>
  </si>
  <si>
    <t>cada docente aplica las estrategias  de acuerdo a las necesidades de los estudiantes  , con el apoyo del comité de convivencia escolar</t>
  </si>
  <si>
    <t>Control de asistencia y Fotografias</t>
  </si>
  <si>
    <t>Talleres , Guias. Fotografias</t>
  </si>
  <si>
    <t>La institucion cuenta en un 80 % con los perfiles de los docentes para los diferentes roles que requiere .</t>
  </si>
  <si>
    <t>Se cuenta con una estrategia organizada para la indugcion y acogida del nuevo personal</t>
  </si>
  <si>
    <t>Se recibe  Asesoria y Capacitacion por parte de la secretaria de educacion</t>
  </si>
  <si>
    <t>los docentes realizan su trabajo de acuerdo a la resolucion dada por la Rectora y las directrices dadas por el MEN y la secretaria de educación.</t>
  </si>
  <si>
    <t>el personal vinculado conoce la filosfia principios,valores y objetivos y se identifica con ellos.</t>
  </si>
  <si>
    <t>Se Realiza el proceso de evaluación de desempeño para los docentes del decreto 12-78</t>
  </si>
  <si>
    <t>La Institucion Educativa  reconoce y Respeta  la cultura del personal vinculado</t>
  </si>
  <si>
    <t>Hoja de vida docentes y resolución de asignación académica</t>
  </si>
  <si>
    <t>PEI, Yplan de Mejoramiento</t>
  </si>
  <si>
    <t>Registros de asistencia y Actas</t>
  </si>
  <si>
    <t xml:space="preserve">Resoluciones </t>
  </si>
  <si>
    <t xml:space="preserve">Fotografias , Actas </t>
  </si>
  <si>
    <t xml:space="preserve">Actas de inicio y protocolos de evaluacion </t>
  </si>
  <si>
    <t xml:space="preserve">Actas, Diplomas , Distintivos </t>
  </si>
  <si>
    <t>La Institucion Educativa ,desarrolla planes para la divulgación del conocimiento y define temas de interes en concordancia con el plan de estudio y el PEI</t>
  </si>
  <si>
    <t>Dispone de estrategias de mediación de conflictos haciendo ajustes de acuerdo a las necesidades Y Orientados por el Manual de Convivencia</t>
  </si>
  <si>
    <t>Programas de bienestar del personal vinculado conocido y aceptado por la comunidad.</t>
  </si>
  <si>
    <t>Plan de Estudios, PEI, Y PPP. Videos</t>
  </si>
  <si>
    <t>Manual de Convivencia</t>
  </si>
  <si>
    <t xml:space="preserve">Fotografias y Videos </t>
  </si>
  <si>
    <t>se entregan informes  a la secretaria de educación.</t>
  </si>
  <si>
    <t xml:space="preserve">los informes financieros se elaboran y se presentan dentro de los plazos establecidos y sus resultados aportan información para ajustar los planes de mejoramiento. . Se realiza la rendicion de cuentas </t>
  </si>
  <si>
    <t>El recaudo de ingresos y la realización de los gastos son conocidos por la comunidad  en la rendicion de cuentas  y aprobados por el consejo directivo</t>
  </si>
  <si>
    <t>La Institucion Educativa  presenta los informes financieros a las autoridades competentes de manera oportuna y realiza seguimiento al manejo de los recursos</t>
  </si>
  <si>
    <t>Presupuesto y plan de compras</t>
  </si>
  <si>
    <t>Soportes contables.</t>
  </si>
  <si>
    <t>Actas,cotizaciones,facturas</t>
  </si>
  <si>
    <t>Informes financieros</t>
  </si>
  <si>
    <t xml:space="preserve">SE ACTUALIZARON LOS ARCHIVOS DE CADA SEDE EDUCATIVA  </t>
  </si>
  <si>
    <t xml:space="preserve">UTILIZACION  DE LOS RECURSOS DISPONIBLES PARA EL MEJORAMIENTO DEL  APRENDIZAJE , ADECUACION DE PLANTA FISICA </t>
  </si>
  <si>
    <t xml:space="preserve">EJECUTAR A TIEMPO LOS PLANES DE COMPRAS DE LAS SEDES EDUCATIVAS </t>
  </si>
  <si>
    <t>ELABORAR EL PRESUPUESTO TENIENDO EN CUENTA LAS NECESIDADES MÁS APREMIANTES DE LAS SEDES EDUCATIVAS</t>
  </si>
  <si>
    <t>Se realizo charlas a la comunidad educativa sobre la prevencion de riesgos fisicos</t>
  </si>
  <si>
    <t>La institucion realiza charlas formativas para orientar la cultura del autocuidado,la convivencia armonica y prevencion de riesgos psicosociales</t>
  </si>
  <si>
    <t>solicitar a la administracion municipal a las diferentes sedes para que nos orienten y se pueda organizar un plan de riesgos</t>
  </si>
  <si>
    <t>plegable y fotos</t>
  </si>
  <si>
    <t>folletos,talleres y fotos</t>
  </si>
  <si>
    <t>ofico a la administracion ,fotos,talleres.</t>
  </si>
  <si>
    <t>VICENTE TARAZONA SILVA</t>
  </si>
  <si>
    <t>PAULA MORENO SUAREZ</t>
  </si>
  <si>
    <t>AMIRA ORTIZ MALDONADO</t>
  </si>
  <si>
    <t>LUZ ESTER PEÑA CARRILLO</t>
  </si>
  <si>
    <t>MERCEDES MERCHAN BASTO</t>
  </si>
  <si>
    <t>vtarazonasilva98@hotmail.com</t>
  </si>
  <si>
    <t>laurita212008@hotmail.com</t>
  </si>
  <si>
    <t>amiraortizmaldonado@hotmail.com</t>
  </si>
  <si>
    <t>luzo41271@hotmail.com</t>
  </si>
  <si>
    <t>mechis0507@hotmail.com.</t>
  </si>
  <si>
    <t>INSTITUCIÓN EDUCATIVA RURAL PRESIDENTE</t>
  </si>
  <si>
    <t xml:space="preserve">P.E.I  Resolusión 006840 del 1 de noviembre de 2023 </t>
  </si>
  <si>
    <t>Manual de convivencia, S.I.E.E</t>
  </si>
  <si>
    <t>Simat</t>
  </si>
  <si>
    <t xml:space="preserve">La institución realiza comité de evaluación y promoción </t>
  </si>
  <si>
    <t xml:space="preserve">Actas de reunión y acciones de mejoramiento </t>
  </si>
  <si>
    <t>P.E.I  y plataforma del Simat</t>
  </si>
  <si>
    <t xml:space="preserve">La institución cuenta con planes, proyectos y acciones que estan articulados al planteamiento estrategicos integrada e inclusiva y se trabaja en equipo. </t>
  </si>
  <si>
    <t xml:space="preserve">Plan de estudios, proyectos travesales y pedagógicos </t>
  </si>
  <si>
    <t xml:space="preserve">Actas de desarrollo institucional </t>
  </si>
  <si>
    <t xml:space="preserve">Evalucación de desempeño docente, resultados de pruebas externas, planes de área </t>
  </si>
  <si>
    <t xml:space="preserve">Escuela de padres, consejo directivo y académico e informes de desempeños escolar. </t>
  </si>
  <si>
    <t xml:space="preserve">El consejo directivo se reune periodocamente deacuedro con el cronograma establecido, sin embago no se hace un seguimiento sistemático al plan de trabajo  </t>
  </si>
  <si>
    <t xml:space="preserve">Actas de reuniones, </t>
  </si>
  <si>
    <t>Se reuniò periodicamente para tomar decisiones sobre los procesos pedagogicos y se hace sguimiento estrategias al plan de trabajo.</t>
  </si>
  <si>
    <t>Se reuniò periodicamente para tomar decisiones sobre los procesos pedagògicos y se hace seguimiento estrategico al plan de trabajo.</t>
  </si>
  <si>
    <t>plataforma web colegios</t>
  </si>
  <si>
    <t xml:space="preserve">Se reuniò para tomar decisiones sobre el marco de la integraciòn institucional y  la definiciòn de politicas de evaluaciòn que favorece a la diversidad de la población </t>
  </si>
  <si>
    <t xml:space="preserve">Reuniones de evaluación y promoción </t>
  </si>
  <si>
    <t xml:space="preserve">El comité de convivencia esta conformado pero no se reune periodicamente para analizar los casos que le son remitidos </t>
  </si>
  <si>
    <t xml:space="preserve">Acta de conformación de comité de conviencia </t>
  </si>
  <si>
    <t xml:space="preserve">El  consejo estudiantil esta conformado mediante elección democratica, pero no se reune periodicamente para eliberar y tomar desciciones que le corresponde. </t>
  </si>
  <si>
    <t xml:space="preserve">Acta de conformación del consejo estudiantil.  </t>
  </si>
  <si>
    <t xml:space="preserve">La institución cuenta con un personero elegido democraticamente, perono es tenido en cuenta en la desiciones </t>
  </si>
  <si>
    <t xml:space="preserve">Acta de escrutinios de elección </t>
  </si>
  <si>
    <t>Acta de reunión de asamble de padres de familia y fotografías.</t>
  </si>
  <si>
    <t xml:space="preserve"> Fotografías.</t>
  </si>
  <si>
    <t>mensajes de whatsapp, carteleras informativas.</t>
  </si>
  <si>
    <t xml:space="preserve">Proyectos pedagógicos </t>
  </si>
  <si>
    <t xml:space="preserve">La institución reconoce los logros de los estudiantes y los aplica de manera sistemática  y organizada </t>
  </si>
  <si>
    <t xml:space="preserve">Plantaforma institucional </t>
  </si>
  <si>
    <t xml:space="preserve">Evidencia fotografica, redes sociales </t>
  </si>
  <si>
    <t>Participación en eventos culturales del municipio, evidencia fotorafica.</t>
  </si>
  <si>
    <t xml:space="preserve">Planta física de las sedes educativas </t>
  </si>
  <si>
    <t>Al inicio del año escolar en todas las sedes se explica a los estudiantes nuevos los usos y costumbres de la institución.</t>
  </si>
  <si>
    <t xml:space="preserve">Fotografias de las actividades de inducción </t>
  </si>
  <si>
    <t>La mayoria de los estudiantes de la institución manifiestan entusiasmos y ganas de aprender</t>
  </si>
  <si>
    <t>Informes finales de periodo, evaluación y promoción.</t>
  </si>
  <si>
    <t xml:space="preserve">Ajustes manual de convuvencia </t>
  </si>
  <si>
    <t>Se cuentò  con la participaciòn orientaciòn y formaciòn de los estudiantes  los aspectos social, artìstico, deportivo, emocional, ético, etc</t>
  </si>
  <si>
    <t xml:space="preserve">Calendario académico </t>
  </si>
  <si>
    <t>La institución realiza acciones organizadas para propiciar el bienestar de los estudiantes, pero no siempre se ejecutan de manera oportuna y articulada ante ofertas de otras entidades</t>
  </si>
  <si>
    <t xml:space="preserve">Charlas y actividades ludico-pedagogicos realiazdas por el municipio. Fotografias. </t>
  </si>
  <si>
    <t xml:space="preserve">La institución cuenta con el comité de convivencia quienes se encargan de la mediación de conflictos y fortaleciendo el P.E.I y Manuel de convivencia. </t>
  </si>
  <si>
    <t>Resignificación de manual de convivencia y P.E.I</t>
  </si>
  <si>
    <t>Apoyo de entidades externas ( conosaria de familia)</t>
  </si>
  <si>
    <t xml:space="preserve">La institución cuanta con un a política de comunicación e interacción con las familias o acudiantes y se han establecido los canales, el tipo y la periodicidad de la información </t>
  </si>
  <si>
    <t xml:space="preserve">Redes sociales, Whatsapp reuniones de paddres de familia. </t>
  </si>
  <si>
    <t xml:space="preserve">La institución cuenta con alianzas o acuerdos para apoyar la ejecución de proyectos, sin embargo no hace seguimiento sistematico a sus resultados </t>
  </si>
  <si>
    <t xml:space="preserve">Evidencia fotografica sobre charlas hechas por la comisaria de familia. </t>
  </si>
  <si>
    <t>La Institucion Educativa Rural Presidente cuenta con plataforma virtual web colegios donde se puede sistematizar todos los procesos pedagógicos fortaleciendo asi los principios del plantel educativo.</t>
  </si>
  <si>
    <t xml:space="preserve">Reestructuración de los documentos instutucionales ( P.E.I, Manual de convivencia, S.I.E.E, Planes de estudio) para brinda calidad en los procesos educativos. </t>
  </si>
  <si>
    <t>Gestionar y ejecutar el plan operativo de todos los estamentos del gobierno escolar.</t>
  </si>
  <si>
    <t xml:space="preserve">Gestionar plan operativo a través del comité  de convivencia para mejorar el clima escolar </t>
  </si>
  <si>
    <t xml:space="preserve">Involucrar a los padres de familia y/o acudiente en los procesos académicos y disciplinares de sus hijos </t>
  </si>
  <si>
    <t>Proceso de ,matricula es agil y oportuno actualizando la informacion requerida</t>
  </si>
  <si>
    <t>La institucion cuenta con un archivo general de los estudiantes para facilitar la expedicion de constancias y certificados de manera oportuna.</t>
  </si>
  <si>
    <t>La institucion ajusta y mejora periodicamente los informes academicos teniendo en cuenta el SIE para su entrega oportuna.</t>
  </si>
  <si>
    <t>Folios de matricula,plataforma SIMAT actualizado</t>
  </si>
  <si>
    <t>Archivo academico general de la Institucion</t>
  </si>
  <si>
    <t>Plataforma WEDCOLEGIOS.</t>
  </si>
  <si>
    <t>Mantenimiento de la planta fisica de acuerdo a la consecucion de recursos</t>
  </si>
  <si>
    <t>Se realiza adecuacion y embellecimiento de espacios fisicos en las sedes con la participacion de la comunidad educativa.</t>
  </si>
  <si>
    <t>Se adecuan los espacios fisicos disponibles de acuerdo a las necesidades y actividades programadas durante el año escolar</t>
  </si>
  <si>
    <t>Se tienen necesidades en cada una de las sedes y se propone  un mejoramiento en que sirva de apoyo  al desmpeño educativo</t>
  </si>
  <si>
    <t>De acuerdo al presupuesto se realizan las diferentes actividades se entregan los elementos necesarios para el mejoramiento continuo</t>
  </si>
  <si>
    <t>Se hace mantenimiento de los equipos de treabajo confinanciados con los aportes del CONPES.</t>
  </si>
  <si>
    <t>La comunidad educativa reconoce y busca algunas alternativas de mejora para prevenir los riesgos fisicos detectados.</t>
  </si>
  <si>
    <t>Fotografias ,videos de las plantas fisicas mejoradas</t>
  </si>
  <si>
    <t>Registros fotograficos,videos evidencias testimoniales.</t>
  </si>
  <si>
    <t>Cronograma,registros fotograficos.</t>
  </si>
  <si>
    <t>Facturas,registros fotograficos,actas de entrega</t>
  </si>
  <si>
    <t>Plan de compras presupuesto,facturas</t>
  </si>
  <si>
    <t>Listado de posibles riesgos fisicos de cada una de las sedes educativas,cartas y peticiones.</t>
  </si>
  <si>
    <t>Se ofrece el servicio de restaurante escolar y el transporte escolar</t>
  </si>
  <si>
    <t>Cada docente aplica las estrategias de acuerdo a las necesidades de los estudiantes con el apoyo del comité de convivencia escolar.</t>
  </si>
  <si>
    <t>Control de asistencia y fotos</t>
  </si>
  <si>
    <t>Talleres,guias.fotos</t>
  </si>
  <si>
    <t>La institucion cuenta en un 80% con los perfiles de los docentes para los diferentes roles que se requiere</t>
  </si>
  <si>
    <t>Se cuenta con una estrategia organizada para la induccion y acogida al nuevo personal</t>
  </si>
  <si>
    <t>Esporadicamente la Institucion recibe asesoria y capacitacion por parte de la SED</t>
  </si>
  <si>
    <t>Los docentes realizan su trabajo de acuerdo a la resolucion dada por la Rectora y las directrices dadas por el MEN y la SED.</t>
  </si>
  <si>
    <t>El personal vinculado</t>
  </si>
  <si>
    <t>Hoja de vida de los docentes y la resolucion de asignacion academica</t>
  </si>
  <si>
    <t>resoluciones</t>
  </si>
  <si>
    <t>actas</t>
  </si>
  <si>
    <t>Se realiza el proceso de evaluacion de los docentes del decreto 1278</t>
  </si>
  <si>
    <t>actas evidencias fotograficas</t>
  </si>
  <si>
    <t>protocolos de evaluacion</t>
  </si>
  <si>
    <t>La Institucion Educativa reconoce y respeta la cultura del personal vinculado</t>
  </si>
  <si>
    <t>Actas y distintivos</t>
  </si>
  <si>
    <t>Se tiene en cuenta los procesos y la divulgacion  del conocimiento y define temas de interes en concordancia con el plan de estudios</t>
  </si>
  <si>
    <t>PEI PPP VIDEOS</t>
  </si>
  <si>
    <t>Se realizan ajustes de acuerdo a las necesidades teniendo en cuenta  las orientaciones que estan en el Manual de Convivencia</t>
  </si>
  <si>
    <t>Programas de bienestar del personal vinculado conocido y aceptado por la comunidad</t>
  </si>
  <si>
    <t>Actas y videos</t>
  </si>
  <si>
    <t>Se entregan informes a la Secretaria de Educacion cada trimestre</t>
  </si>
  <si>
    <t>Presentar dentro de los palzos establecidos de los resultados dsndo una informacion veridica ajastado a al Plan de Mejoramiento</t>
  </si>
  <si>
    <t>En la rendicion de cuentas se dan a conocer los gastos en cada una de las Sedes y son aprobados por el Consejo Directivo</t>
  </si>
  <si>
    <t>Plan de compras</t>
  </si>
  <si>
    <t>Informes contables</t>
  </si>
  <si>
    <t>presupuesto y facturas</t>
  </si>
  <si>
    <t>Se entregan informes finacieros a la comunidad educativa</t>
  </si>
  <si>
    <t>Tener en cuenta el Plan de mejoramiento para que se puedan realizar las diferntes actividades en cada una de las Sedes</t>
  </si>
  <si>
    <t>Tener como prioridad las necesidades de los estudiantes para el fortalecimiento del desempeño academico de acuerdo alos recursos que se dan a cada una de las Sedes</t>
  </si>
  <si>
    <t>Se debe tener en cuenta los recusos para el mejor desempeño academico y asi su desempeño debe ser tenido en cuenta  y fortaleciendo las necesidades.</t>
  </si>
  <si>
    <t>Se debe incluir la capacitacion,procesos y procedimientos y la comunicación logrando cambios que se identifiquen para un mejoramiento continuo</t>
  </si>
  <si>
    <t>Se deben aprovechas la tecnologia para mejorar la eficiencia la productividad y la innovacion.</t>
  </si>
  <si>
    <t>Encuentra en mejoramiento continuo a traves de la aplicación de las diferntes estrategias pedagogicas flexibles para la inclusion y la tencion de los estudiantes  en situacion de vulnerabilidad</t>
  </si>
  <si>
    <t>Observador y planes de area</t>
  </si>
  <si>
    <t>La Institucion esta en la disponibilidad de atender poblacion migrante de acuerdo con el PEI y la normatividad vigente</t>
  </si>
  <si>
    <t>Se debe tener en cuenta las espectativas de los estudiantes y estos encuentran elementos de identificacion con PPP</t>
  </si>
  <si>
    <t>Tener en cuenta la comunidad educativa los PPP PRAES,actualizarlos constantemente fortaleciendo el desempeño academico</t>
  </si>
  <si>
    <t>PMI ,PPP</t>
  </si>
  <si>
    <t>Se ha venido orientando a los padres de familia a traves de encuentros,charlas,talleres teniendo en cuenta el Plan de mejoramiento</t>
  </si>
  <si>
    <t>Actas fotos</t>
  </si>
  <si>
    <t>Plan de mejoramiento</t>
  </si>
  <si>
    <t>Se planean y y realizn algunas actividades para orientar a la comunidad educativa en el mejoramiento de calidad de vida</t>
  </si>
  <si>
    <t>La Comunidad Educativa utiliza la planta fisica y algunos recursos disponibles cuando son necesarios</t>
  </si>
  <si>
    <t>actas, fotos</t>
  </si>
  <si>
    <t>En la Institucion de tienen en cuenta el ppp huerta,lombrizario, y se tiene en cuenta el embellecimiento de todas las sedes.</t>
  </si>
  <si>
    <t>Proyectos y evidencias fotograficas</t>
  </si>
  <si>
    <t>En la Institucion Educativa se ha fortalecido con el PPP DE LOS OVINOS y sirve de apoyo y transversalidad de diferentes areas</t>
  </si>
  <si>
    <t>Talleres</t>
  </si>
  <si>
    <t>El Consejo de Padres se integra y participa en las actividades que se realizan en la Institucion</t>
  </si>
  <si>
    <t>Actas,fotos</t>
  </si>
  <si>
    <t>Se realizan diferentes actividades para el fortalecimiento y embellecimiento de las Sedes para que se viva en un ambiente sano</t>
  </si>
  <si>
    <t>Evidencias fotograficas</t>
  </si>
  <si>
    <t>Se realizan charlas con la comunidad educativa sobre la prevencion de riesgos fisicos</t>
  </si>
  <si>
    <t>Plegable y fotos</t>
  </si>
  <si>
    <t>Orientar la cultura de autocuidado la convivencia armonica y la prevencion de riesgos</t>
  </si>
  <si>
    <t>folletos y talleres</t>
  </si>
  <si>
    <t>Solicitar a la administracion Municipal para que las diferentes sedes sen orientadas y se pueda organizar un plan de riesgos</t>
  </si>
  <si>
    <t>Oficio a la Administracion Municipal.</t>
  </si>
  <si>
    <t>se requiere capacitacion y orientacion a la comunidad educativa sobre la prevencion de riesgos físicos, es importante anotar que se hace necesario el levantamiento de actas de riesgos de las diferentes sedes por parte de la alcalldía municipal donde las plantas fisicas se encuentran en condiciones precarias.</t>
  </si>
  <si>
    <t>La institución educativa contó con la cooperación de especialista en psicolgía quienes orientaron las charlas que tenian como objetivo el cuidado de la salud mental, prevención del maltrato físico y psicológico.</t>
  </si>
  <si>
    <t xml:space="preserve">Es necesario  gestionar ante las entidades pertinentes capacitacion sobre riesgos naturales  y sobre las condiciones de la infraestructura fisica. </t>
  </si>
  <si>
    <t>Los educandos de la institución realiazan su participación institucional mediante la elección democratica del gobierno escolar, asi como tambien en actividades ludico recreativas, danza,, campeonatos, representación teatral y participación en  las  y fiestas patronales., de igual maera charlas como lo son las que corresponden al trabajo social que realizan los estudiantes.</t>
  </si>
  <si>
    <t xml:space="preserve">Al iniciar el año escolar  se conforma la Asamblea y el Consejo de padres cuyo objetivo es colaborar en la buena marcha de la Institución Educativa  y participarticcipar enl las diferentes actividades desarrolladas durante el año escolar. </t>
  </si>
  <si>
    <t>Los padres de familia pariticipan en las diferentes actividades que se realizan en la Institucion, como mantenimiento y embellecimiento de las plantas físicas, y actividades donde interactuan con toda la comunidad educativa como lo son encuentros de padres, izadas de bandera, actividades cultutrales y leligiosas, de igual manera en encuentros ludico recreativos.</t>
  </si>
  <si>
    <t>Los encuentros de escuelas de padres han sido una estrategia que fortelece el accompañamiento de la familia en el proceso educativo y formativo de los educandos,  propendiendo por una formacion integral que conlleve a mejorar la calidad educativa.</t>
  </si>
  <si>
    <t>En la Institucion Educativa Rural Presidente se  planean y realizan algunas actividades para orientar a la comunidad educativa en el mejoramiento de su calidad de vida. mediante la cooperacion y apoyo  de algunas instituciones como la alcaldia, el ICBF y el sector salud.</t>
  </si>
  <si>
    <t xml:space="preserve">En la Institucion Educativa Rural Presidente asi como en las diferentes sedes se utiliza la planta fisica y algunos recursos cuando la comunidad necesita reunirse   para diferentes eventos como reuniones de acción comunal, brigadas de salud, actividades deportivas y recreativas.. </t>
  </si>
  <si>
    <t>los estudiantes  de grados superiores 9, 10 y 11 realiazan actividades de conciientizacion en cuanto a la preservacion y cuidado del medio ambiente mediante chralas a campesinos perteecienyes al corregimiento cuya tematica es la agricultura amigable con el medioambiente.  Los estudiantes participan en actividades de apoyo prestando su servicio como catequistas .</t>
  </si>
  <si>
    <t>La Institucion Educativa Rural Presidente se encuentra en mejoramiento continuo a traves de la aplicación de diferentes estrategias pedagogicas que ayuden a favorecer el aprendizaje de  la poblaión vulnerable del sector rural.</t>
  </si>
  <si>
    <t>La Institución  Educativa Rural Presidente  está presta a  ofrecer el servicio educativo a estudiantes  de diferentes grupos etnicos.. En la  actualidad se atiende población migrante,  en concordancia con el PEI y la normatividad vigente.</t>
  </si>
  <si>
    <t>A traves del monitoreo mediante la observaciób pedagogica que se realiza de forma continua reconocemos el contexto e identificamos las posibles necesidades educativas y expectativas de los educandos  intentando asi desarrollar las diferentes estrategias pedagogicas.</t>
  </si>
  <si>
    <t>Observador ,planes de áea, proyectos transverslaes, encuentros de padres familia, diarios de campo.</t>
  </si>
  <si>
    <t>PEI, plan de estudios.</t>
  </si>
  <si>
    <t>Diarios de campo, observadores, diagnosticos medicos.</t>
  </si>
  <si>
    <t>PMI, Actas,  calendario de encuentros, evidencias fotograficas.</t>
  </si>
  <si>
    <t>Plan dse Mejoramiento Institucional</t>
  </si>
  <si>
    <t>Manual de procedimientos, Actas, evidencias fotograficasgraficas, paginafacebook institucional</t>
  </si>
  <si>
    <t>Proyectos, evidencias fotograficas, control de actividades</t>
  </si>
  <si>
    <t>PEI, evidencias fotograficas, pagina facebook institucional, actas.</t>
  </si>
  <si>
    <t>Actas, evidencias fotograficas</t>
  </si>
  <si>
    <t>Copias de oficios solicitando el arreglo de plantta fisica teniendo en cuenta el riesgo de colapso entre otros.</t>
  </si>
  <si>
    <t>La Institución conserva y fortalece su cultura y tradición mediante la participación activa de las comunidades en los actos programados por la misma y su debida representación en actos culturales de la región, fortaleciendo su identidad y sentido de pertenencia a su tierra y cultura.</t>
  </si>
  <si>
    <t xml:space="preserve">Se cumplio con las actividades programadas en tiempos establecidos, ofreciendo seguridad y eficiencia en su desarrollo, reforzando la credibilidad en la institución y sus metas. </t>
  </si>
  <si>
    <t xml:space="preserve">La instituión debe fortalecer los canales de comunicación, autoevaluación de sus desempeños con la comunidad en aras de mejor la participación activa de la misma para mantenerla informada y participe en los procesos institucionales. </t>
  </si>
  <si>
    <t xml:space="preserve">Reestructurar proyectos de impacto social (proyecto de ovino) que aborde necesidades específicas de la comunidad y generen un resultado positivo en el crecimiento integral de la comunidad.  </t>
  </si>
  <si>
    <t xml:space="preserve">Establecer alianzas con organizaciones comunitarias y empresas locales para amplificar el impacto de los proyectos y recursos, mediante capacitaciónes de personal calificado. </t>
  </si>
  <si>
    <t xml:space="preserve">El proceso de matricula es ágil y actualizada permitiendo una adecuada organización institucional, asegurando la información requerida </t>
  </si>
  <si>
    <t>La institucion cuenta con un archivo academico organizado de manera básica, el cual permite apoyar cada uno de los procesos educativos.</t>
  </si>
  <si>
    <t>La institución cuenta con una plataforma web que facilita la generación y consulta de los boletines académicos, garantizando información oportuna, organizada y accesible para estudiantes y familias.</t>
  </si>
  <si>
    <t>La institución realiza acciones básicas de mantenimiento de la planta física que permiten su funcionamiento; sin embargo, se requiere fortalecer la gestión de recursos para atender de manera oportuna todas las necesidades de infraestructura.</t>
  </si>
  <si>
    <t>La institución cuenta con un programa básico de adecuación y embellecimiento de la planta física que se ejecuta de manera periódica y permite mejorar las condiciones del entorno escolar; no obstante, requiere mayor fortalecimiento en recursos y planificación para ampliar su impacto.</t>
  </si>
  <si>
    <t>La institución realiza seguimiento básico al uso de los espacios escolares, lo que permite su aprovechamiento y organización; sin embargo, es necesario fortalecer los mecanismos de control y registro para optimizar su uso y mantenimiento.</t>
  </si>
  <si>
    <t>La institución realiza la adquisición de recursos de manera gradual, atendiendo las necesidades prioritarias; sin embargo, se requiere fortalecer la gestión y disponibilidad presupuestal para ampliar la cobertura y oportunidad de los recursos adquiridos.</t>
  </si>
  <si>
    <t>La institución dispone de suministros y dotación básicos que permiten el desarrollo de las actividades administrativas y pedagógicas; no obstante, es necesario fortalecer la planeación y gestión para garantizar su disponibilidad oportuna y suficiente.</t>
  </si>
  <si>
    <t>La institución realiza acciones básicas de mantenimiento a los equipos y recursos para el aprendizaje, lo que permite su uso continuo; sin embargo, se requiere fortalecer la planificación y disponibilidad de recursos para garantizar un mantenimiento oportuno y preventivo.</t>
  </si>
  <si>
    <t>La institución cuenta con la prestación básica de los servicios de transporte, restaurante, los cuales apoyan la permanencia escolar; sin embargo, es necesario fortalecer su cobertura y continuidad mediante una mayor gestión de recursos y articulación con otras entidades.</t>
  </si>
  <si>
    <t>La institución implementa acciones básicas de apoyo académico y de convivencia para estudiantes con bajo desempeño o dificultades de interacción; no obstante, se requiere fortalecer el seguimiento y la sistematización de las estrategias para lograr mayor impacto en los procesos de mejora.</t>
  </si>
  <si>
    <t>La institución cuenta con el talento humano necesario para el desarrollo de los procesos académicos y administrativos; sin embargo, se requiere fortalecer la formación continua, el acompañamiento y la optimización de funciones para mejorar el desempeño institucional.</t>
  </si>
  <si>
    <t>a institución realiza procesos básicos de inducción al personal, que permiten su adaptación a las funciones y dinámicas institucionales.</t>
  </si>
  <si>
    <t>El talento humano recibe procesos de formación y capacitación de manera esporádica, los cuales aportan al fortalecimiento de sus competencias</t>
  </si>
  <si>
    <t>La asignación académica se realiza de acuerdo con el perfil y la disponibilidad del talento humano, permitiendo el desarrollo de las actividades pedagógicas.</t>
  </si>
  <si>
    <t>El personal vinculado demuestra sentido de pertenencia y compromiso con la institución</t>
  </si>
  <si>
    <t>La institución cumple con la aplicación de la evaluación de desempeño docente conforme a lo establecido en el decreto 1278.</t>
  </si>
  <si>
    <t>La Institucion Educativa  reconoce y Respeta  la cultura del personal,vinculado estimulando de diferentes maneras su labor y logros académicos.</t>
  </si>
  <si>
    <t>La Institucion Educativa desarrolla planes para la divulgación del conocimiento y define temas de interes en concordancia con el plan de estudio y el PEI.</t>
  </si>
  <si>
    <t>La institución implementa estrategias y protocolos para la convivencia y el manejo de conflictos, con acciones periódicas de mediación, orientación y promoción de la convivencia que contribuyen a un clima escolar favorable.</t>
  </si>
  <si>
    <t>La institución desarrolla acciones orientadas al bienestar del talento humano que contribuyen a un ambiente laboral adecuado y al desempeño de sus funciones.</t>
  </si>
  <si>
    <t>La institución elabora el presupuesto anual de los Fondos de Servicios Educativos y presenta el informe correspondiente a la Secretaría de Educación, lo que permite el cumplimiento de los lineamientos establecidos y el desarrollo de los procesos institucionales.</t>
  </si>
  <si>
    <t>Los informes financieros se elaboran y se presentan dentro de los plazos establecidos y sus resultados aportan información para ajustar los planes de mejoramiento, ademas Se realiza la rendicion de cuentas.</t>
  </si>
  <si>
    <t>El recaudo de ingresos y la realización de los gastos son conocidos por la comunidad  en la rendicion de cuentas  y aprobados por el consejo directivo.</t>
  </si>
  <si>
    <t>La institución realiza el control fiscal de los recursos conforme a la normatividad vigente, garantizando la presentación de informes y la transparencia en el manejo de los fondos institucionales.</t>
  </si>
  <si>
    <t>Folios de matricula, Plataforma SIMAT actualizada.</t>
  </si>
  <si>
    <t>Archivo académico en medio fisico y digital de la institución.</t>
  </si>
  <si>
    <t>Plataforma Webcolegios.</t>
  </si>
  <si>
    <t>Evidencias fotográficas, solicitudes y oficios.</t>
  </si>
  <si>
    <t xml:space="preserve">Registros fotográficos, solicitudes y actas. </t>
  </si>
  <si>
    <t>Registros fotográficos, Cronograma, actas y comunicaciones internas sobre los horarios de uso de los espacios.</t>
  </si>
  <si>
    <t xml:space="preserve">Facturas, registro fotográfico,inventario. </t>
  </si>
  <si>
    <t>Plan de compras,facturas,registros fotográficos.</t>
  </si>
  <si>
    <t>Capacitacion para gestion del riesgo.</t>
  </si>
  <si>
    <t>Registro fotografico, actas de los servicios de transporte y restaurante.</t>
  </si>
  <si>
    <t>Guias y talleres de refuerzo, actas de comunicación a padres de familia sobre procesos de apoyo y seguimento, apoyo de personal  profesional.</t>
  </si>
  <si>
    <t>Hoja de vida docentes y resolución de asignación académica.</t>
  </si>
  <si>
    <t>PEI y  plan de Mejoramiento.</t>
  </si>
  <si>
    <t>Registros de asistencia y Actas.</t>
  </si>
  <si>
    <t>Actas de reuniones y registro fotográfico.</t>
  </si>
  <si>
    <t>Plataforma humano en linea, actas de inicio y protocolos de evaluación.</t>
  </si>
  <si>
    <t>Actas,  registro fotografico de los estimulos, diplomas y distintivos.</t>
  </si>
  <si>
    <t>Plan de Estudios, PEI, PPP y Videos.</t>
  </si>
  <si>
    <t>Manual de convivencia y actas del comité.</t>
  </si>
  <si>
    <t>Cronograma de actividades, fotografias y videos</t>
  </si>
  <si>
    <t>Presupuesto y plan de compras.</t>
  </si>
  <si>
    <t>Soportes contables y evidencias fotográficas.</t>
  </si>
  <si>
    <t>Informe contable,  registros fotograficos y videos de la rendicion de cuentas, actas, cotizaciones y facturas.</t>
  </si>
  <si>
    <t>Informes financieros y contables.</t>
  </si>
  <si>
    <t xml:space="preserve">Se realiza continuamente ajustes a los planes de estudio según politicas y normativas vigentes. </t>
  </si>
  <si>
    <t xml:space="preserve">La IER presidente realiza anualmente el mantenimiento a los equipos tecnológicos, como tambien entrega su respectiva dotacion de recursos para el aprendizaje. </t>
  </si>
  <si>
    <t xml:space="preserve">Los horarios establecidos por la secretaria de educación nacional, se implementan en todas las sedes y es aplicado por los docentes. </t>
  </si>
  <si>
    <t xml:space="preserve">La institución realiza actualizaciones al SIEE, fundamentadas en los lineamientos curriculares y los estandares basicos de competencias. </t>
  </si>
  <si>
    <t xml:space="preserve">Los docentes de la institución continua implementando el modelo escuela nueva en las diferentes áreas y sedes; haciendo uso de la TIC en las prácticas pedagógicas. </t>
  </si>
  <si>
    <t xml:space="preserve">Las actividades ecolares siguen siendo aplicadas en la diferentes áreas como medio de aprendizaje de los estudiantes. </t>
  </si>
  <si>
    <t>La institución hace uso adecudo de los recursos disponibles para el aprendizaje de los estudiantes fortaleciendo el desarrollo de competencias.</t>
  </si>
  <si>
    <t>Se hace uso apropiado de los tiempos destinados a los aprendizaje de manera flexible permitiendo organizar las actividades pedagogicas.</t>
  </si>
  <si>
    <t xml:space="preserve">La comunidad educativa crea un ambiente de confianza, respeto y acompañamiento, a traves de una interacción cercana y significativa entre docentes, estudiantes y comunidad. </t>
  </si>
  <si>
    <t xml:space="preserve">Los docentes actualiza e implementan las guía acorde a los planes de estudio,  lineamientos curriculares y al modelo educativo, permitiendo definir objetivos, estrategias y recursos. </t>
  </si>
  <si>
    <t>La institución cuenta con un estilo pedagógico constructivista, el estudiante es el actor principal del aprendizaje siendo orientado por el docente quien realiza un acompañamiento constante.</t>
  </si>
  <si>
    <t xml:space="preserve">Se implementa evaluciones permanentemente, valorando el avance de los estudiantes ya sea sumativa y formativa, a su vez se aplican actividades de refuerzo para estudiantes que presentan bajo rendimiento academico. </t>
  </si>
  <si>
    <t xml:space="preserve">La institición periodicamente maneja registros de los resultados académicos obtenidos, teniendo en cuenta la escala valorativa que se establecio en el SIEE. </t>
  </si>
  <si>
    <t>La institución conoce el proceso de aplicación  de la pruebas externas, para ello se realizan actividades de mejora como diseño de actividades tipo prueba saber.</t>
  </si>
  <si>
    <t>En caso de  la asistencia, se cuenta con un mecanismos para la permanecia y continuidad de los estudiantes en el proceso educativo, facilitando la implementacion de acciones preventivas.</t>
  </si>
  <si>
    <t xml:space="preserve">Los docentes de la institución constantemente emplean estategias para brindar oportunidades de refuerzo y acompañamiento a los estudiantes con bajo rendimento,  contribuyendo al mejoramiento continuo de los resultado académicos. </t>
  </si>
  <si>
    <t>los docentes implementan guias adaptadas a las necesidades de los estudiantes con dificultades de aprendizaje.</t>
  </si>
  <si>
    <t>La institución cuenta con la conformacion de resde sociales y grupos de comunicación externa para mantener contacto con los egresados.</t>
  </si>
  <si>
    <t>plan de estudio impreso y digitalizado</t>
  </si>
  <si>
    <t xml:space="preserve"> modulos Escuela Nueva,Adaptadores  y recursos didácticos.</t>
  </si>
  <si>
    <t>formatos de evaluación</t>
  </si>
  <si>
    <t>PEI Y PLAN DE ESTUDIOS</t>
  </si>
  <si>
    <t>Crucigramas, sopas de letras y Talleres</t>
  </si>
  <si>
    <t>Material didáctico y TICS</t>
  </si>
  <si>
    <t>.ambiente escolar propicio  y acogedor</t>
  </si>
  <si>
    <t>adaptadores de las diferentes áreas y gradosescolares</t>
  </si>
  <si>
    <t>talleres de evaluación  y actividades dinámicas (crucigramas, sopas de letras etc.)</t>
  </si>
  <si>
    <t>Resultados por estudiante</t>
  </si>
  <si>
    <t>Autocontrol de asistencia.</t>
  </si>
  <si>
    <t xml:space="preserve">Se actualizaron  planes de estudio de las areas fundamentales como sociales. Naturales, matematicas y lengua castellana. </t>
  </si>
  <si>
    <t xml:space="preserve">La IER presidente continua implementando la metodologia escuela nueva, teniendo en cuenta los lineamientos y estandares basicos de competencias. </t>
  </si>
  <si>
    <t xml:space="preserve">Mantenimiento de equipos, y entrega de material didáctico. </t>
  </si>
  <si>
    <t xml:space="preserve">Horacio de clase, informe de periodo, control de asistencia, </t>
  </si>
  <si>
    <t xml:space="preserve">Documento SIEE y formatos de evaluación. </t>
  </si>
  <si>
    <t xml:space="preserve">Plan de estudio digital, proyectos pedagogicos transversales y proyectos pedagogicos productivos.  </t>
  </si>
  <si>
    <t>solución de talleres, comprension de lecturas,producción de textos, análisis de problemas.</t>
  </si>
  <si>
    <t xml:space="preserve">Material didáctico de apoyo, recursos digitales y espacios fisícos deportivos. </t>
  </si>
  <si>
    <t xml:space="preserve">cronograma académico, horario escolar, transporte escolar y servisios complementarios. </t>
  </si>
  <si>
    <t>Manual de convivencia, participación activa, trabajo colaborativo y apoyo entre pares academicos.</t>
  </si>
  <si>
    <t>Guías actualizadas por área y grado de escolaridad, plan de estudios por área y grados e implementación de los proyectos pedagógicos transversales.</t>
  </si>
  <si>
    <t xml:space="preserve">PEI, Planes de area, guias complementarias y material didáctico de apoyo. </t>
  </si>
  <si>
    <t>SIEE, evaluciones tipo saber, Actividades de refuerzo.</t>
  </si>
  <si>
    <t>Planillas de calificación, informe academico, observador y el cuaderno del estudiante.</t>
  </si>
  <si>
    <t>Simulacros de pruebas internas en las diferentes áreas de conocimento.</t>
  </si>
  <si>
    <t xml:space="preserve">Control de asistencia, formato de excusas, registro digital, manual de convivencia. </t>
  </si>
  <si>
    <t xml:space="preserve">Refuerzo pedagógico en horarios escolar, talleres de refuerzo, Acompañamiento individual. </t>
  </si>
  <si>
    <t>Guías adaptadadas, estategias significativas, implemntación de herramientas tecnológicas.</t>
  </si>
  <si>
    <t xml:space="preserve">Redes sociales. </t>
  </si>
  <si>
    <t xml:space="preserve">IMPLEMENTACIÓN DE LA MEDIA ACADEMICA RURAL </t>
  </si>
  <si>
    <t>PLANEACIÓN CURRICULAR ORGANIZADA Y ARTICULADA CON EL PEI</t>
  </si>
  <si>
    <t>AMPLIAR EL USO DE ESTRATEGIAS PEDAGOGICAS INNOVADORAS Y ACTIVAS.</t>
  </si>
  <si>
    <t>FORTALECER EL USO PEDAGÓGICO DE LAS EVALUACIONES EXTERNAS.</t>
  </si>
  <si>
    <t xml:space="preserve">INTEGRAR DE MANERA MAS EFECTIVA LAS TIC EN LOS PROCESOS DE ENSEÑANZA. </t>
  </si>
  <si>
    <t>IMPLEMEMTACION DE LA MEDIA ACADEMICA RURAL</t>
  </si>
  <si>
    <t>APOYO POR PARTE DE LOS PADRES DE FMILIA EN EL DESEMPEÑO ACADEMICO</t>
  </si>
  <si>
    <t>CAPACITACION POR PARTE DE LA SECRETARIA DE EDUCACION PARA FORTALECER LOS PROCESOS ACADEMICOS PARA PRESENTACION DE LAS PRUEBAS ICFES</t>
  </si>
  <si>
    <t>AJUSTES AL PLAN DE ESTUDIOS PARA FORTALECER LA MEDIA ACADEMICA</t>
  </si>
  <si>
    <t>USO DE LOS RECURSOS TECNOLOGICOS PARA UN BUEN DESEMPEÑO EN LOS ESTUDIANTES</t>
  </si>
  <si>
    <t xml:space="preserve">Avance significativo en la adecuación y embellecimiento de los espacios físicos de las sedes educativas.
</t>
  </si>
  <si>
    <t>Progreso en la organización y actualización del archivo institucional en formato físico y digital.</t>
  </si>
  <si>
    <t>Gestión activa para la consecución de recursos externos, mediante solicitudes a entidades gubernamentales para el mantenimiento y compra de equipos.</t>
  </si>
  <si>
    <t>Compromiso institucional con el mejoramiento de la planta física, mediante el trabajo comunitario y acciones de ornato y mantenimiento.</t>
  </si>
  <si>
    <t>Incrementar la gestión de recursos financieros para acelerar la dotación y actualización de equipos de cómputo.</t>
  </si>
  <si>
    <t>Fortalecer la articulación con entidades territoriales (alcaldía, gobernación y otras) para asegurar apoyo técnico, humano y económico.</t>
  </si>
  <si>
    <t>Definir cronogramas más precisos y responsables específicos para mejorar la eficiencia en la ejecución de las acciones administrativas.</t>
  </si>
  <si>
    <t>Establecer un plan de mantenimiento preventivo y correctivo de la planta física y de los equipos tecnológicos.</t>
  </si>
  <si>
    <t xml:space="preserve">Se cuenta con una misión, visión y principios articulados e identifican a la institución como un todo. Estos elementos han sido apropiados parcialmente por la comunidad. </t>
  </si>
  <si>
    <t>La Instituciòn  periodicamente evaluó el cumplimiento de las metas, lo que permitio un proceso progresivo de la transformaciòn hacia la atenciòn a la poblaciòn diversa y vulnerable</t>
  </si>
  <si>
    <t>La comunidad educativa conoce y comparte el direccionamiento estratégico de la institución.</t>
  </si>
  <si>
    <t>Se llevó a cabo la inclusión de estudiantes pertenecientes a diversos grupos poblacionales y con distintas manifestaciones de diversidad cultural, mediante la implementación de acciones orientadas a atender las situaciones que se presentaron.</t>
  </si>
  <si>
    <t xml:space="preserve">P.E.I. y apoyo visual en algunas instituciones. </t>
  </si>
  <si>
    <t>Actas de reuniones periódicas</t>
  </si>
  <si>
    <t xml:space="preserve">Cumplimiento al cronograma de actividades. </t>
  </si>
  <si>
    <t xml:space="preserve">Evidencia fotográfica y documental de actividades de inclusión y atención a casos particulares. </t>
  </si>
  <si>
    <t>Los criterios para la gestión institucional y la atención a la diversidad se definieron de forma participativa y promueven el trabajo en equipo, aunque aún no se ha evaluado su eficacia.</t>
  </si>
  <si>
    <t>Se trabaja en equipo de manera participativa, corresponsable y equitativa para ejecutar planes y proyectos planteados y se comporten con la comunidad educativa.</t>
  </si>
  <si>
    <t>La estrategia pedagógica mantiene coherencia con la misión, la visión y los principios institucionales, y se implementa de forma articulada en todas las sedes de la institución.</t>
  </si>
  <si>
    <t>La institución hace uso parcial y sistematizado de la información disponible en sus archivos, como los resultados de autoevaluaciones y las evaluaciones de desempeño, así como de datos provenientes de otras instancias, abarcando todas las sedes; no obstante, no se aplicaron ni se analizaron los resultados de pruebas externas.</t>
  </si>
  <si>
    <t xml:space="preserve">La institución implementa un proceso de autoevaluación integral que abarca las diferentes sedes, empleando instrumentos y procedimientos claros. </t>
  </si>
  <si>
    <t>P.E.I. y la evidencia fotografica y documental de la ejecución de proyectos transversales.</t>
  </si>
  <si>
    <t>P.E.I. y Planes de área.</t>
  </si>
  <si>
    <t>Evaluaciones de desempeño</t>
  </si>
  <si>
    <t>Resultados de Autoevaluación institucional</t>
  </si>
  <si>
    <t>El consejo directivo tiene una agenda y un cronograma de trabajo para orientar los procesos de planeación y el seguimiento a las acciones institucionales. Y sus reuniones son periódicas.</t>
  </si>
  <si>
    <t>El consejo académico se reúne periódicamente para garantizar que el proyecto pedagógico sea coherente con las necesidades de la diversidad y se implemente en todas las sedes, áreas y niveles. Sin embargo, no hace seguimiento suficiente al mismo.</t>
  </si>
  <si>
    <t>La comisión de evaluación y promoción se reúne oportunamente en el marco de la integración institucional, toma las decisiones pertinentes y apoya la definición de políticas institucionales de evaluación que favorece a la diversidad de la población.</t>
  </si>
  <si>
    <t>El comité de convivencia está conformado, y se reúne para analizar los casos que le son remitidos, pero se evidencia falta de concertación.</t>
  </si>
  <si>
    <t>El consejo estudiantil está conformado mediante elección democrática, pero no se reúne periódicamente para deliberar y tomar las decisiones que le corresponden.</t>
  </si>
  <si>
    <t>El personero elegido desarrolla proyectos y programas a favor de todas y todos los estudiantes y su labor es reconocida en los diferentes estamentos de la comunidad educativa.</t>
  </si>
  <si>
    <t>La asamblea de padres de familia se reúne periódicamente y es reconocida como la instancia de representación de estos integrantes de la comunidad educativa.</t>
  </si>
  <si>
    <t>El consejo de padres de familia solamente se reúne esporádicamente para trabajar sobre los asuntos de su competencia.</t>
  </si>
  <si>
    <t xml:space="preserve">Cronograma y actas de reunión de consejo directivo. </t>
  </si>
  <si>
    <t>Actas de reunión de consejo académico</t>
  </si>
  <si>
    <t>Actas de reunión de comisión de evaluación y promoción.</t>
  </si>
  <si>
    <t>Acta de reunión del comité y ejecución de acciones pertinentes.</t>
  </si>
  <si>
    <t>Acta de conformación del consejo estudiantil.</t>
  </si>
  <si>
    <t>Evidencia documental de desarrollo de proyectos del personero</t>
  </si>
  <si>
    <t>Acta de reunión de asamblea.</t>
  </si>
  <si>
    <t>Acta</t>
  </si>
  <si>
    <t>La institución evalúa y mejora el uso de los diferentes medios de comunicación empleados, en función del reconocimiento y la aceptación de los diferentes estamentos de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</si>
  <si>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</si>
  <si>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La institución tiene un sistema de estímulos y reconocimientos a los logros de los docentes y estudiantes que se aplica de manera coherente, sistemática y organizada.</t>
  </si>
  <si>
    <t>Se logra identificar, divulgar y documentar las buenas prácticas pedagógicas, administrativas y culturales que reconocen la diversidad de la población en todos sus componentes de gestión</t>
  </si>
  <si>
    <t>Grupos de mensajeria directa, contactos telefónicos, uso de plataforma institucional.</t>
  </si>
  <si>
    <t>Evidencia documental y fotográica de participación en reuniones periodicas.</t>
  </si>
  <si>
    <t>Entrega de diplomas, medallas y demás reconocimientos a estudiantes.</t>
  </si>
  <si>
    <t>Evidencia fotográfica y documental de las acgtividades realizadas.</t>
  </si>
  <si>
    <t xml:space="preserve">Los estudiantes se identifican con la institución y sienten orgullo de pertenecer a ella. </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</si>
  <si>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</si>
  <si>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La inducción se hace al inicio del año escolar a todos los estudiantes nuevos y sus familias. apoyado en materiales y estrategias que se adaptan a las condiciones particulares de las mismas</t>
  </si>
  <si>
    <t>En todas las sedes de la institución se observan el entusiasmo y una elevada motivación hacia el aprendizaje, lo que se refleja en toda la comunidad educativa.</t>
  </si>
  <si>
    <t>La institución revisa periódicamente el manual de convivencia en relación con su papel en la gestión del clima institucional y orienta los ajustes y mejoramientos al mismo.</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</si>
  <si>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</si>
  <si>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La institución realiza acciones organizadas para propiciar el bienestar de todas y todos los estudiantes, logrando buena calidad y cobertura, y articulada con las ofertas brindadas por otras entidades.</t>
  </si>
  <si>
    <t>La comunidad educativa reconoce y utiliza el comité de convivencia para identificar y mediar los conflictos. Las actividades programadas para fortalecer la convivencia cuentan con amplia participación de los distintos estamentos de la comunidad educativa.</t>
  </si>
  <si>
    <t>La institución utiliza mecanismos que combinan recursos internos y externos para prevenir situaciones de riesgo y manejar los casos difíciles, en el marco de su política sobre este tema. Además, hace seguimiento periódico a los mismos.</t>
  </si>
  <si>
    <t>Evidencia fotográfica y documental de la particicpación en actividades culturales y deportivas dentro y fuera de la institución.</t>
  </si>
  <si>
    <t xml:space="preserve">Planta fisica de cada sede. </t>
  </si>
  <si>
    <t>Bienvenida a estudiantes nuevos</t>
  </si>
  <si>
    <t>Evidencia fotográfica</t>
  </si>
  <si>
    <t>Manual de convivencia y sus ajustes.</t>
  </si>
  <si>
    <t xml:space="preserve">Evidencia documental y fotográfica de las actividades realizadas. </t>
  </si>
  <si>
    <t>Manual de convivencia, actas y evidencia documental de procesos disciplinarios.</t>
  </si>
  <si>
    <t>La institución realiza un intercambio muy ágil y fluido de información con las familias o acudientes en el marco de la política definida, lo que facilita la solución oportuna de los problemas.</t>
  </si>
  <si>
    <t>La institución realiza un intercambio fluido de información con las autoridades educativas en el marco de la política definida, lo que facilita la ejecución de las actividades y la solución oportuna de los problemas.</t>
  </si>
  <si>
    <t>La institución cuenta con una política para el establecimiento de alianzas o acuerdos con diferentes entidades para apoyar la ejecución de sus proyectos. Sin embargo, no hay seguimiento sistemático a sus resultados. La institución h</t>
  </si>
  <si>
    <t>La institución ha establecido alianzas con el sector productivo. Éstas tienen muy claros los objetivos, metodologías de trabajo y sistemas de seguimiento generados por parte de las instancias involucradas.</t>
  </si>
  <si>
    <t xml:space="preserve">Contacto telefónico y reuniones con acudientes. </t>
  </si>
  <si>
    <t>P.E.I.</t>
  </si>
  <si>
    <t>La institución evalúa periódicamente el cumplimiento de sus metas, lo que ha permitido un proceso progresivo de transformación orientado a la atención de la población diversa y vulnerable. Este seguimiento constante fortalece la toma de decisiones y consolida acciones de mejora que impactan positivamente el clima institucional y la inclusión educativa.</t>
  </si>
  <si>
    <t>La institución educativa fortalece el clima institucional mediante la revisión periódica del Manual de Convivencia, realizando ajustes pertinentes y aplicándolos de forma efectiva.</t>
  </si>
  <si>
    <t>Se evidencia la baja participación en pruebas externas lo que dificulta el análisis de sus resultados con le fin de buscar una mejora constante del desempeño de los estudiantes.</t>
  </si>
  <si>
    <t>La mayoria de las sedes de la institución presentan la necesidad de adecuación de sus espacios y mejora de su dotación con el fin de garantizar la realización de las labores académicas, administrativas y recreativas.</t>
  </si>
  <si>
    <t>Se evidencia ausencia en la periodicidad de las reuniones de los diferentes estamentos del gobierno escolar.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</si>
</sst>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6">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1"/>
      <color theme="1"/>
      <name val="Calibri"/>
      <charset val="134"/>
      <scheme val="minor"/>
    </font>
    <font>
      <u/>
      <sz val="11"/>
      <color theme="10"/>
      <name val="Calibri"/>
      <charset val="134"/>
    </font>
    <font>
      <sz val="8"/>
      <color indexed="8"/>
      <name val="Arial"/>
      <charset val="134"/>
    </font>
    <font>
      <sz val="11"/>
      <color indexed="8"/>
      <name val="Calibri"/>
      <charset val="134"/>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14">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2" fillId="0" borderId="0"/>
    <xf numFmtId="9" fontId="45" fillId="0" borderId="0" applyFont="0" applyFill="0" applyBorder="0" applyAlignment="0" applyProtection="0"/>
    <xf numFmtId="0" fontId="42" fillId="0" borderId="0"/>
    <xf numFmtId="0" fontId="44" fillId="0" borderId="0"/>
    <xf numFmtId="0" fontId="44" fillId="4" borderId="1">
      <alignment horizontal="center" vertical="center"/>
    </xf>
    <xf numFmtId="0" fontId="43" fillId="0" borderId="0" applyNumberFormat="0" applyFill="0" applyBorder="0" applyAlignment="0" applyProtection="0">
      <alignment vertical="top"/>
      <protection locked="0"/>
    </xf>
    <xf numFmtId="0" fontId="42" fillId="0" borderId="0"/>
  </cellStyleXfs>
  <cellXfs count="331">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2" fillId="12" borderId="3" xfId="0" applyFont="1" applyFill="1" applyBorder="1" applyAlignment="1" applyProtection="1">
      <alignment horizontal="center" vertical="center" wrapText="1"/>
      <protection locked="0"/>
    </xf>
    <xf numFmtId="0" fontId="35" fillId="15" borderId="2" xfId="0" applyFont="1" applyFill="1" applyBorder="1" applyAlignment="1" applyProtection="1">
      <alignment horizontal="left" vertical="justify" wrapText="1"/>
      <protection locked="0"/>
    </xf>
    <xf numFmtId="0" fontId="32" fillId="12" borderId="3" xfId="0" applyFont="1" applyFill="1" applyBorder="1" applyAlignment="1" applyProtection="1">
      <alignment horizontal="center" vertical="center"/>
      <protection locked="0"/>
    </xf>
    <xf numFmtId="0" fontId="35" fillId="15"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top" wrapText="1"/>
      <protection locked="0"/>
    </xf>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1" fillId="0" borderId="2" xfId="0" applyFont="1" applyBorder="1" applyAlignment="1" applyProtection="1">
      <alignment horizontal="center"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cellXfs>
  <cellStyles count="14">
    <cellStyle name="Estilo 1" xfId="1" xr:uid="{00000000-0005-0000-0000-000000000000}"/>
    <cellStyle name="Estilo 1 2" xfId="11" xr:uid="{2E2234CB-66F2-4BBE-BB31-E6BDE8311007}"/>
    <cellStyle name="Hipervínculo" xfId="2" builtinId="8"/>
    <cellStyle name="Hipervínculo 2" xfId="12" xr:uid="{65E3FA17-5C45-4990-89EF-10721C1B9C66}"/>
    <cellStyle name="Normal" xfId="0" builtinId="0"/>
    <cellStyle name="Normal 2" xfId="3" xr:uid="{00000000-0005-0000-0000-000003000000}"/>
    <cellStyle name="Normal 2 2" xfId="10" xr:uid="{9873726F-5B54-4302-A845-0FC74EE594F6}"/>
    <cellStyle name="Normal 3" xfId="4" xr:uid="{00000000-0005-0000-0000-000004000000}"/>
    <cellStyle name="Normal 3 2" xfId="7" xr:uid="{A9CDA61F-A723-4424-971F-67CC20828D11}"/>
    <cellStyle name="Normal 4" xfId="5" xr:uid="{00000000-0005-0000-0000-000005000000}"/>
    <cellStyle name="Normal 4 2" xfId="9" xr:uid="{BC3D5121-9789-456F-8E50-3E893C11F0DE}"/>
    <cellStyle name="Normal 5" xfId="13" xr:uid="{CB18B1F9-63A9-466D-BD6D-5161BDD67C37}"/>
    <cellStyle name="Porcentual 2" xfId="6" xr:uid="{00000000-0005-0000-0000-000006000000}"/>
    <cellStyle name="Porcentual 2 2" xfId="8" xr:uid="{7DEDC19A-36F2-4D47-9002-17E29FA7C199}"/>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402922600"/>
        <c:axId val="402922992"/>
        <c:axId val="0"/>
      </c:bar3DChart>
      <c:catAx>
        <c:axId val="402922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922992"/>
        <c:crosses val="autoZero"/>
        <c:auto val="1"/>
        <c:lblAlgn val="ctr"/>
        <c:lblOffset val="100"/>
        <c:noMultiLvlLbl val="0"/>
      </c:catAx>
      <c:valAx>
        <c:axId val="402922992"/>
        <c:scaling>
          <c:orientation val="minMax"/>
        </c:scaling>
        <c:delete val="1"/>
        <c:axPos val="l"/>
        <c:numFmt formatCode="0%" sourceLinked="1"/>
        <c:majorTickMark val="out"/>
        <c:minorTickMark val="none"/>
        <c:tickLblPos val="nextTo"/>
        <c:crossAx val="402922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402883144"/>
        <c:axId val="402877264"/>
      </c:lineChart>
      <c:catAx>
        <c:axId val="40288314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02877264"/>
        <c:crosses val="autoZero"/>
        <c:auto val="1"/>
        <c:lblAlgn val="ctr"/>
        <c:lblOffset val="100"/>
        <c:noMultiLvlLbl val="0"/>
      </c:catAx>
      <c:valAx>
        <c:axId val="402877264"/>
        <c:scaling>
          <c:orientation val="minMax"/>
        </c:scaling>
        <c:delete val="1"/>
        <c:axPos val="l"/>
        <c:numFmt formatCode="0%" sourceLinked="1"/>
        <c:majorTickMark val="out"/>
        <c:minorTickMark val="none"/>
        <c:tickLblPos val="nextTo"/>
        <c:crossAx val="402883144"/>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207-4F9F-AD4D-0D6F0DBEFE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207-4F9F-AD4D-0D6F0DBEFE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207-4F9F-AD4D-0D6F0DBEFE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207-4F9F-AD4D-0D6F0DBEFE1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207-4F9F-AD4D-0D6F0DBEFE1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207-4F9F-AD4D-0D6F0DBEFE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207-4F9F-AD4D-0D6F0DBEFE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207-4F9F-AD4D-0D6F0DBEFE1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207-4F9F-AD4D-0D6F0DBEFE1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207-4F9F-AD4D-0D6F0DBEFE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402876872"/>
        <c:axId val="402879616"/>
      </c:lineChart>
      <c:catAx>
        <c:axId val="4028768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2879616"/>
        <c:crosses val="autoZero"/>
        <c:auto val="1"/>
        <c:lblAlgn val="ctr"/>
        <c:lblOffset val="100"/>
        <c:noMultiLvlLbl val="0"/>
      </c:catAx>
      <c:valAx>
        <c:axId val="402879616"/>
        <c:scaling>
          <c:orientation val="minMax"/>
        </c:scaling>
        <c:delete val="1"/>
        <c:axPos val="l"/>
        <c:numFmt formatCode="0%" sourceLinked="1"/>
        <c:majorTickMark val="out"/>
        <c:minorTickMark val="none"/>
        <c:tickLblPos val="nextTo"/>
        <c:crossAx val="4028768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0.875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0.625</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402880008"/>
        <c:axId val="408292800"/>
      </c:lineChart>
      <c:catAx>
        <c:axId val="402880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292800"/>
        <c:crosses val="autoZero"/>
        <c:auto val="1"/>
        <c:lblAlgn val="ctr"/>
        <c:lblOffset val="100"/>
        <c:noMultiLvlLbl val="0"/>
      </c:catAx>
      <c:valAx>
        <c:axId val="408292800"/>
        <c:scaling>
          <c:orientation val="minMax"/>
        </c:scaling>
        <c:delete val="1"/>
        <c:axPos val="l"/>
        <c:numFmt formatCode="0%" sourceLinked="1"/>
        <c:majorTickMark val="out"/>
        <c:minorTickMark val="none"/>
        <c:tickLblPos val="nextTo"/>
        <c:crossAx val="4028800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408299072"/>
        <c:axId val="408297112"/>
        <c:axId val="0"/>
      </c:bar3DChart>
      <c:catAx>
        <c:axId val="408299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297112"/>
        <c:crosses val="autoZero"/>
        <c:auto val="1"/>
        <c:lblAlgn val="ctr"/>
        <c:lblOffset val="100"/>
        <c:noMultiLvlLbl val="0"/>
      </c:catAx>
      <c:valAx>
        <c:axId val="408297112"/>
        <c:scaling>
          <c:orientation val="minMax"/>
        </c:scaling>
        <c:delete val="1"/>
        <c:axPos val="l"/>
        <c:numFmt formatCode="0%" sourceLinked="1"/>
        <c:majorTickMark val="out"/>
        <c:minorTickMark val="none"/>
        <c:tickLblPos val="nextTo"/>
        <c:crossAx val="408299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408293192"/>
        <c:axId val="408296720"/>
        <c:axId val="0"/>
      </c:bar3DChart>
      <c:catAx>
        <c:axId val="408293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296720"/>
        <c:crosses val="autoZero"/>
        <c:auto val="1"/>
        <c:lblAlgn val="ctr"/>
        <c:lblOffset val="100"/>
        <c:noMultiLvlLbl val="0"/>
      </c:catAx>
      <c:valAx>
        <c:axId val="408296720"/>
        <c:scaling>
          <c:orientation val="minMax"/>
        </c:scaling>
        <c:delete val="1"/>
        <c:axPos val="l"/>
        <c:numFmt formatCode="0%" sourceLinked="1"/>
        <c:majorTickMark val="out"/>
        <c:minorTickMark val="none"/>
        <c:tickLblPos val="nextTo"/>
        <c:crossAx val="408293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408299464"/>
        <c:axId val="408298680"/>
        <c:axId val="0"/>
      </c:bar3DChart>
      <c:catAx>
        <c:axId val="408299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298680"/>
        <c:crosses val="autoZero"/>
        <c:auto val="1"/>
        <c:lblAlgn val="ctr"/>
        <c:lblOffset val="100"/>
        <c:noMultiLvlLbl val="0"/>
      </c:catAx>
      <c:valAx>
        <c:axId val="408298680"/>
        <c:scaling>
          <c:orientation val="minMax"/>
        </c:scaling>
        <c:delete val="1"/>
        <c:axPos val="l"/>
        <c:numFmt formatCode="0%" sourceLinked="1"/>
        <c:majorTickMark val="out"/>
        <c:minorTickMark val="none"/>
        <c:tickLblPos val="nextTo"/>
        <c:crossAx val="408299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408293584"/>
        <c:axId val="408295936"/>
      </c:lineChart>
      <c:catAx>
        <c:axId val="408293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295936"/>
        <c:crosses val="autoZero"/>
        <c:auto val="1"/>
        <c:lblAlgn val="ctr"/>
        <c:lblOffset val="100"/>
        <c:noMultiLvlLbl val="0"/>
      </c:catAx>
      <c:valAx>
        <c:axId val="408295936"/>
        <c:scaling>
          <c:orientation val="minMax"/>
        </c:scaling>
        <c:delete val="1"/>
        <c:axPos val="l"/>
        <c:numFmt formatCode="0%" sourceLinked="1"/>
        <c:majorTickMark val="out"/>
        <c:minorTickMark val="none"/>
        <c:tickLblPos val="nextTo"/>
        <c:crossAx val="4082935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408293976"/>
        <c:axId val="408294368"/>
        <c:axId val="0"/>
      </c:bar3DChart>
      <c:catAx>
        <c:axId val="408293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294368"/>
        <c:crosses val="autoZero"/>
        <c:auto val="1"/>
        <c:lblAlgn val="ctr"/>
        <c:lblOffset val="100"/>
        <c:noMultiLvlLbl val="0"/>
      </c:catAx>
      <c:valAx>
        <c:axId val="408294368"/>
        <c:scaling>
          <c:orientation val="minMax"/>
        </c:scaling>
        <c:delete val="1"/>
        <c:axPos val="l"/>
        <c:numFmt formatCode="0%" sourceLinked="1"/>
        <c:majorTickMark val="out"/>
        <c:minorTickMark val="none"/>
        <c:tickLblPos val="nextTo"/>
        <c:crossAx val="408293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0.33333333333333331</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408295152"/>
        <c:axId val="408295544"/>
        <c:axId val="0"/>
      </c:bar3DChart>
      <c:catAx>
        <c:axId val="408295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295544"/>
        <c:crosses val="autoZero"/>
        <c:auto val="1"/>
        <c:lblAlgn val="ctr"/>
        <c:lblOffset val="100"/>
        <c:noMultiLvlLbl val="0"/>
      </c:catAx>
      <c:valAx>
        <c:axId val="408295544"/>
        <c:scaling>
          <c:orientation val="minMax"/>
        </c:scaling>
        <c:delete val="1"/>
        <c:axPos val="l"/>
        <c:numFmt formatCode="0%" sourceLinked="1"/>
        <c:majorTickMark val="out"/>
        <c:minorTickMark val="none"/>
        <c:tickLblPos val="nextTo"/>
        <c:crossAx val="408295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407959920"/>
        <c:axId val="407965016"/>
        <c:axId val="0"/>
      </c:bar3DChart>
      <c:catAx>
        <c:axId val="407959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7965016"/>
        <c:crosses val="autoZero"/>
        <c:auto val="1"/>
        <c:lblAlgn val="ctr"/>
        <c:lblOffset val="100"/>
        <c:noMultiLvlLbl val="0"/>
      </c:catAx>
      <c:valAx>
        <c:axId val="407965016"/>
        <c:scaling>
          <c:orientation val="minMax"/>
        </c:scaling>
        <c:delete val="1"/>
        <c:axPos val="l"/>
        <c:numFmt formatCode="0%" sourceLinked="1"/>
        <c:majorTickMark val="out"/>
        <c:minorTickMark val="none"/>
        <c:tickLblPos val="nextTo"/>
        <c:crossAx val="4079599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402926520"/>
        <c:axId val="402926912"/>
        <c:axId val="0"/>
      </c:bar3DChart>
      <c:catAx>
        <c:axId val="402926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926912"/>
        <c:crosses val="autoZero"/>
        <c:auto val="1"/>
        <c:lblAlgn val="ctr"/>
        <c:lblOffset val="100"/>
        <c:noMultiLvlLbl val="0"/>
      </c:catAx>
      <c:valAx>
        <c:axId val="402926912"/>
        <c:scaling>
          <c:orientation val="minMax"/>
        </c:scaling>
        <c:delete val="1"/>
        <c:axPos val="l"/>
        <c:numFmt formatCode="0%" sourceLinked="1"/>
        <c:majorTickMark val="out"/>
        <c:minorTickMark val="none"/>
        <c:tickLblPos val="nextTo"/>
        <c:crossAx val="402926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2F6-46D9-B7E8-3066C1CCE36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2F6-46D9-B7E8-3066C1CCE3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2F6-46D9-B7E8-3066C1CCE36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2F6-46D9-B7E8-3066C1CCE36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2F6-46D9-B7E8-3066C1CCE36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2F6-46D9-B7E8-3066C1CCE3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0.33333333333333331</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2F6-46D9-B7E8-3066C1CCE36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2F6-46D9-B7E8-3066C1CCE36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2F6-46D9-B7E8-3066C1CCE36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2F6-46D9-B7E8-3066C1CCE3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407963056"/>
        <c:axId val="407957568"/>
      </c:lineChart>
      <c:catAx>
        <c:axId val="407963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7957568"/>
        <c:crosses val="autoZero"/>
        <c:auto val="1"/>
        <c:lblAlgn val="ctr"/>
        <c:lblOffset val="100"/>
        <c:noMultiLvlLbl val="0"/>
      </c:catAx>
      <c:valAx>
        <c:axId val="407957568"/>
        <c:scaling>
          <c:orientation val="minMax"/>
        </c:scaling>
        <c:delete val="1"/>
        <c:axPos val="l"/>
        <c:numFmt formatCode="0%" sourceLinked="1"/>
        <c:majorTickMark val="out"/>
        <c:minorTickMark val="none"/>
        <c:tickLblPos val="nextTo"/>
        <c:crossAx val="407963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407963448"/>
        <c:axId val="407958352"/>
        <c:axId val="0"/>
      </c:bar3DChart>
      <c:catAx>
        <c:axId val="407963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7958352"/>
        <c:crosses val="autoZero"/>
        <c:auto val="1"/>
        <c:lblAlgn val="ctr"/>
        <c:lblOffset val="100"/>
        <c:noMultiLvlLbl val="0"/>
      </c:catAx>
      <c:valAx>
        <c:axId val="407958352"/>
        <c:scaling>
          <c:orientation val="minMax"/>
        </c:scaling>
        <c:delete val="1"/>
        <c:axPos val="l"/>
        <c:numFmt formatCode="0%" sourceLinked="1"/>
        <c:majorTickMark val="out"/>
        <c:minorTickMark val="none"/>
        <c:tickLblPos val="nextTo"/>
        <c:crossAx val="4079634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407961096"/>
        <c:axId val="407959528"/>
        <c:axId val="0"/>
      </c:bar3DChart>
      <c:catAx>
        <c:axId val="407961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7959528"/>
        <c:crosses val="autoZero"/>
        <c:auto val="1"/>
        <c:lblAlgn val="ctr"/>
        <c:lblOffset val="100"/>
        <c:noMultiLvlLbl val="0"/>
      </c:catAx>
      <c:valAx>
        <c:axId val="407959528"/>
        <c:scaling>
          <c:orientation val="minMax"/>
        </c:scaling>
        <c:delete val="1"/>
        <c:axPos val="l"/>
        <c:numFmt formatCode="0%" sourceLinked="1"/>
        <c:majorTickMark val="out"/>
        <c:minorTickMark val="none"/>
        <c:tickLblPos val="nextTo"/>
        <c:crossAx val="407961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0.5</c:v>
                </c:pt>
                <c:pt idx="2">
                  <c:v>0.5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407961880"/>
        <c:axId val="407961488"/>
        <c:axId val="0"/>
      </c:bar3DChart>
      <c:catAx>
        <c:axId val="407961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7961488"/>
        <c:crosses val="autoZero"/>
        <c:auto val="1"/>
        <c:lblAlgn val="ctr"/>
        <c:lblOffset val="100"/>
        <c:noMultiLvlLbl val="0"/>
      </c:catAx>
      <c:valAx>
        <c:axId val="407961488"/>
        <c:scaling>
          <c:orientation val="minMax"/>
        </c:scaling>
        <c:delete val="1"/>
        <c:axPos val="l"/>
        <c:numFmt formatCode="0%" sourceLinked="1"/>
        <c:majorTickMark val="out"/>
        <c:minorTickMark val="none"/>
        <c:tickLblPos val="nextTo"/>
        <c:crossAx val="407961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ABD-42B4-A4B1-31DA497C09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ABD-42B4-A4B1-31DA497C09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ABD-42B4-A4B1-31DA497C09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ABD-42B4-A4B1-31DA497C09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ABD-42B4-A4B1-31DA497C09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ABD-42B4-A4B1-31DA497C09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0.33333333333333331</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ABD-42B4-A4B1-31DA497C09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ABD-42B4-A4B1-31DA497C09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ABD-42B4-A4B1-31DA497C09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ABD-42B4-A4B1-31DA497C09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407964624"/>
        <c:axId val="407957960"/>
      </c:lineChart>
      <c:catAx>
        <c:axId val="4079646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7957960"/>
        <c:crosses val="autoZero"/>
        <c:auto val="1"/>
        <c:lblAlgn val="ctr"/>
        <c:lblOffset val="100"/>
        <c:noMultiLvlLbl val="0"/>
      </c:catAx>
      <c:valAx>
        <c:axId val="407957960"/>
        <c:scaling>
          <c:orientation val="minMax"/>
        </c:scaling>
        <c:delete val="1"/>
        <c:axPos val="l"/>
        <c:numFmt formatCode="0%" sourceLinked="1"/>
        <c:majorTickMark val="out"/>
        <c:minorTickMark val="none"/>
        <c:tickLblPos val="nextTo"/>
        <c:crossAx val="4079646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407959136"/>
        <c:axId val="407960704"/>
        <c:axId val="0"/>
      </c:bar3DChart>
      <c:catAx>
        <c:axId val="407959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7960704"/>
        <c:crosses val="autoZero"/>
        <c:auto val="1"/>
        <c:lblAlgn val="ctr"/>
        <c:lblOffset val="100"/>
        <c:noMultiLvlLbl val="0"/>
      </c:catAx>
      <c:valAx>
        <c:axId val="407960704"/>
        <c:scaling>
          <c:orientation val="minMax"/>
        </c:scaling>
        <c:delete val="1"/>
        <c:axPos val="l"/>
        <c:numFmt formatCode="0%" sourceLinked="1"/>
        <c:majorTickMark val="out"/>
        <c:minorTickMark val="none"/>
        <c:tickLblPos val="nextTo"/>
        <c:crossAx val="4079591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409243592"/>
        <c:axId val="409241240"/>
        <c:axId val="0"/>
      </c:bar3DChart>
      <c:catAx>
        <c:axId val="4092435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9241240"/>
        <c:crosses val="autoZero"/>
        <c:auto val="1"/>
        <c:lblAlgn val="ctr"/>
        <c:lblOffset val="100"/>
        <c:noMultiLvlLbl val="0"/>
      </c:catAx>
      <c:valAx>
        <c:axId val="409241240"/>
        <c:scaling>
          <c:orientation val="minMax"/>
        </c:scaling>
        <c:delete val="1"/>
        <c:axPos val="l"/>
        <c:numFmt formatCode="0%" sourceLinked="1"/>
        <c:majorTickMark val="out"/>
        <c:minorTickMark val="none"/>
        <c:tickLblPos val="nextTo"/>
        <c:crossAx val="4092435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409242416"/>
        <c:axId val="409242808"/>
        <c:axId val="0"/>
      </c:bar3DChart>
      <c:catAx>
        <c:axId val="409242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9242808"/>
        <c:crosses val="autoZero"/>
        <c:auto val="1"/>
        <c:lblAlgn val="ctr"/>
        <c:lblOffset val="100"/>
        <c:noMultiLvlLbl val="0"/>
      </c:catAx>
      <c:valAx>
        <c:axId val="409242808"/>
        <c:scaling>
          <c:orientation val="minMax"/>
        </c:scaling>
        <c:delete val="1"/>
        <c:axPos val="l"/>
        <c:numFmt formatCode="0%" sourceLinked="1"/>
        <c:majorTickMark val="out"/>
        <c:minorTickMark val="none"/>
        <c:tickLblPos val="nextTo"/>
        <c:crossAx val="409242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409243200"/>
        <c:axId val="409244768"/>
        <c:axId val="0"/>
      </c:bar3DChart>
      <c:catAx>
        <c:axId val="4092432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9244768"/>
        <c:crosses val="autoZero"/>
        <c:auto val="1"/>
        <c:lblAlgn val="ctr"/>
        <c:lblOffset val="100"/>
        <c:noMultiLvlLbl val="0"/>
      </c:catAx>
      <c:valAx>
        <c:axId val="409244768"/>
        <c:scaling>
          <c:orientation val="minMax"/>
        </c:scaling>
        <c:delete val="1"/>
        <c:axPos val="l"/>
        <c:numFmt formatCode="0%" sourceLinked="1"/>
        <c:majorTickMark val="out"/>
        <c:minorTickMark val="none"/>
        <c:tickLblPos val="nextTo"/>
        <c:crossAx val="4092432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409244376"/>
        <c:axId val="409240456"/>
        <c:axId val="0"/>
      </c:bar3DChart>
      <c:catAx>
        <c:axId val="409244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9240456"/>
        <c:crosses val="autoZero"/>
        <c:auto val="1"/>
        <c:lblAlgn val="ctr"/>
        <c:lblOffset val="100"/>
        <c:noMultiLvlLbl val="0"/>
      </c:catAx>
      <c:valAx>
        <c:axId val="409240456"/>
        <c:scaling>
          <c:orientation val="minMax"/>
        </c:scaling>
        <c:delete val="1"/>
        <c:axPos val="l"/>
        <c:numFmt formatCode="0%" sourceLinked="1"/>
        <c:majorTickMark val="out"/>
        <c:minorTickMark val="none"/>
        <c:tickLblPos val="nextTo"/>
        <c:crossAx val="40924437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402926128"/>
        <c:axId val="402921816"/>
        <c:axId val="0"/>
      </c:bar3DChart>
      <c:catAx>
        <c:axId val="402926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921816"/>
        <c:crosses val="autoZero"/>
        <c:auto val="1"/>
        <c:lblAlgn val="ctr"/>
        <c:lblOffset val="100"/>
        <c:noMultiLvlLbl val="0"/>
      </c:catAx>
      <c:valAx>
        <c:axId val="402921816"/>
        <c:scaling>
          <c:orientation val="minMax"/>
        </c:scaling>
        <c:delete val="1"/>
        <c:axPos val="l"/>
        <c:numFmt formatCode="0%" sourceLinked="1"/>
        <c:majorTickMark val="out"/>
        <c:minorTickMark val="none"/>
        <c:tickLblPos val="nextTo"/>
        <c:crossAx val="402926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409237712"/>
        <c:axId val="409238104"/>
        <c:axId val="0"/>
      </c:bar3DChart>
      <c:catAx>
        <c:axId val="409237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9238104"/>
        <c:crosses val="autoZero"/>
        <c:auto val="1"/>
        <c:lblAlgn val="ctr"/>
        <c:lblOffset val="100"/>
        <c:noMultiLvlLbl val="0"/>
      </c:catAx>
      <c:valAx>
        <c:axId val="409238104"/>
        <c:scaling>
          <c:orientation val="minMax"/>
        </c:scaling>
        <c:delete val="1"/>
        <c:axPos val="l"/>
        <c:numFmt formatCode="0%" sourceLinked="1"/>
        <c:majorTickMark val="out"/>
        <c:minorTickMark val="none"/>
        <c:tickLblPos val="nextTo"/>
        <c:crossAx val="409237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409238496"/>
        <c:axId val="409238888"/>
        <c:axId val="0"/>
      </c:bar3DChart>
      <c:catAx>
        <c:axId val="409238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9238888"/>
        <c:crosses val="autoZero"/>
        <c:auto val="1"/>
        <c:lblAlgn val="ctr"/>
        <c:lblOffset val="100"/>
        <c:noMultiLvlLbl val="0"/>
      </c:catAx>
      <c:valAx>
        <c:axId val="409238888"/>
        <c:scaling>
          <c:orientation val="minMax"/>
        </c:scaling>
        <c:delete val="1"/>
        <c:axPos val="l"/>
        <c:numFmt formatCode="0%" sourceLinked="1"/>
        <c:majorTickMark val="out"/>
        <c:minorTickMark val="none"/>
        <c:tickLblPos val="nextTo"/>
        <c:crossAx val="409238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409240848"/>
        <c:axId val="409308784"/>
        <c:axId val="0"/>
      </c:bar3DChart>
      <c:catAx>
        <c:axId val="409240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9308784"/>
        <c:crosses val="autoZero"/>
        <c:auto val="1"/>
        <c:lblAlgn val="ctr"/>
        <c:lblOffset val="100"/>
        <c:noMultiLvlLbl val="0"/>
      </c:catAx>
      <c:valAx>
        <c:axId val="409308784"/>
        <c:scaling>
          <c:orientation val="minMax"/>
        </c:scaling>
        <c:delete val="1"/>
        <c:axPos val="l"/>
        <c:numFmt formatCode="0%" sourceLinked="1"/>
        <c:majorTickMark val="out"/>
        <c:minorTickMark val="none"/>
        <c:tickLblPos val="nextTo"/>
        <c:crossAx val="409240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409309176"/>
        <c:axId val="409307608"/>
        <c:axId val="0"/>
      </c:bar3DChart>
      <c:catAx>
        <c:axId val="409309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9307608"/>
        <c:crosses val="autoZero"/>
        <c:auto val="1"/>
        <c:lblAlgn val="ctr"/>
        <c:lblOffset val="100"/>
        <c:noMultiLvlLbl val="0"/>
      </c:catAx>
      <c:valAx>
        <c:axId val="409307608"/>
        <c:scaling>
          <c:orientation val="minMax"/>
        </c:scaling>
        <c:delete val="1"/>
        <c:axPos val="l"/>
        <c:numFmt formatCode="0%" sourceLinked="1"/>
        <c:majorTickMark val="out"/>
        <c:minorTickMark val="none"/>
        <c:tickLblPos val="nextTo"/>
        <c:crossAx val="4093091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409302904"/>
        <c:axId val="409308000"/>
        <c:axId val="0"/>
      </c:bar3DChart>
      <c:catAx>
        <c:axId val="409302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9308000"/>
        <c:crosses val="autoZero"/>
        <c:auto val="1"/>
        <c:lblAlgn val="ctr"/>
        <c:lblOffset val="100"/>
        <c:noMultiLvlLbl val="0"/>
      </c:catAx>
      <c:valAx>
        <c:axId val="409308000"/>
        <c:scaling>
          <c:orientation val="minMax"/>
        </c:scaling>
        <c:delete val="1"/>
        <c:axPos val="l"/>
        <c:numFmt formatCode="0%" sourceLinked="1"/>
        <c:majorTickMark val="out"/>
        <c:minorTickMark val="none"/>
        <c:tickLblPos val="nextTo"/>
        <c:crossAx val="4093029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409308392"/>
        <c:axId val="409305648"/>
        <c:axId val="0"/>
      </c:bar3DChart>
      <c:catAx>
        <c:axId val="409308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9305648"/>
        <c:crosses val="autoZero"/>
        <c:auto val="1"/>
        <c:lblAlgn val="ctr"/>
        <c:lblOffset val="100"/>
        <c:noMultiLvlLbl val="0"/>
      </c:catAx>
      <c:valAx>
        <c:axId val="409305648"/>
        <c:scaling>
          <c:orientation val="minMax"/>
        </c:scaling>
        <c:delete val="1"/>
        <c:axPos val="l"/>
        <c:numFmt formatCode="0%" sourceLinked="1"/>
        <c:majorTickMark val="out"/>
        <c:minorTickMark val="none"/>
        <c:tickLblPos val="nextTo"/>
        <c:crossAx val="4093083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409310352"/>
        <c:axId val="409306432"/>
        <c:axId val="0"/>
      </c:bar3DChart>
      <c:catAx>
        <c:axId val="409310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9306432"/>
        <c:crosses val="autoZero"/>
        <c:auto val="1"/>
        <c:lblAlgn val="ctr"/>
        <c:lblOffset val="100"/>
        <c:noMultiLvlLbl val="0"/>
      </c:catAx>
      <c:valAx>
        <c:axId val="409306432"/>
        <c:scaling>
          <c:orientation val="minMax"/>
        </c:scaling>
        <c:delete val="1"/>
        <c:axPos val="l"/>
        <c:numFmt formatCode="0%" sourceLinked="1"/>
        <c:majorTickMark val="out"/>
        <c:minorTickMark val="none"/>
        <c:tickLblPos val="nextTo"/>
        <c:crossAx val="409310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409306040"/>
        <c:axId val="409309960"/>
        <c:axId val="0"/>
      </c:bar3DChart>
      <c:catAx>
        <c:axId val="409306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9309960"/>
        <c:crosses val="autoZero"/>
        <c:auto val="1"/>
        <c:lblAlgn val="ctr"/>
        <c:lblOffset val="100"/>
        <c:noMultiLvlLbl val="0"/>
      </c:catAx>
      <c:valAx>
        <c:axId val="409309960"/>
        <c:scaling>
          <c:orientation val="minMax"/>
        </c:scaling>
        <c:delete val="1"/>
        <c:axPos val="l"/>
        <c:numFmt formatCode="0%" sourceLinked="1"/>
        <c:majorTickMark val="out"/>
        <c:minorTickMark val="none"/>
        <c:tickLblPos val="nextTo"/>
        <c:crossAx val="409306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409304472"/>
        <c:axId val="409304864"/>
        <c:axId val="0"/>
      </c:bar3DChart>
      <c:catAx>
        <c:axId val="409304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9304864"/>
        <c:crosses val="autoZero"/>
        <c:auto val="1"/>
        <c:lblAlgn val="ctr"/>
        <c:lblOffset val="100"/>
        <c:noMultiLvlLbl val="0"/>
      </c:catAx>
      <c:valAx>
        <c:axId val="409304864"/>
        <c:scaling>
          <c:orientation val="minMax"/>
        </c:scaling>
        <c:delete val="1"/>
        <c:axPos val="l"/>
        <c:numFmt formatCode="0%" sourceLinked="1"/>
        <c:majorTickMark val="out"/>
        <c:minorTickMark val="none"/>
        <c:tickLblPos val="nextTo"/>
        <c:crossAx val="409304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449943888"/>
        <c:axId val="449939576"/>
        <c:axId val="0"/>
      </c:bar3DChart>
      <c:catAx>
        <c:axId val="449943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49939576"/>
        <c:crosses val="autoZero"/>
        <c:auto val="1"/>
        <c:lblAlgn val="ctr"/>
        <c:lblOffset val="100"/>
        <c:noMultiLvlLbl val="0"/>
      </c:catAx>
      <c:valAx>
        <c:axId val="449939576"/>
        <c:scaling>
          <c:orientation val="minMax"/>
        </c:scaling>
        <c:delete val="1"/>
        <c:axPos val="l"/>
        <c:numFmt formatCode="0%" sourceLinked="1"/>
        <c:majorTickMark val="out"/>
        <c:minorTickMark val="none"/>
        <c:tickLblPos val="nextTo"/>
        <c:crossAx val="449943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402920640"/>
        <c:axId val="402927696"/>
        <c:axId val="0"/>
      </c:bar3DChart>
      <c:catAx>
        <c:axId val="40292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927696"/>
        <c:crosses val="autoZero"/>
        <c:auto val="1"/>
        <c:lblAlgn val="ctr"/>
        <c:lblOffset val="100"/>
        <c:noMultiLvlLbl val="0"/>
      </c:catAx>
      <c:valAx>
        <c:axId val="402927696"/>
        <c:scaling>
          <c:orientation val="minMax"/>
        </c:scaling>
        <c:delete val="1"/>
        <c:axPos val="l"/>
        <c:numFmt formatCode="0%" sourceLinked="1"/>
        <c:majorTickMark val="out"/>
        <c:minorTickMark val="none"/>
        <c:tickLblPos val="nextTo"/>
        <c:crossAx val="402920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3F5-4652-8BD6-15A60C17AD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3F5-4652-8BD6-15A60C17AD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3F5-4652-8BD6-15A60C17AD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3F5-4652-8BD6-15A60C17ADF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3F5-4652-8BD6-15A60C17ADF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3F5-4652-8BD6-15A60C17AD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3F5-4652-8BD6-15A60C17AD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3F5-4652-8BD6-15A60C17ADF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3F5-4652-8BD6-15A60C17ADF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3F5-4652-8BD6-15A60C17AD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449939184"/>
        <c:axId val="449938792"/>
      </c:lineChart>
      <c:catAx>
        <c:axId val="4499391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49938792"/>
        <c:crosses val="autoZero"/>
        <c:auto val="1"/>
        <c:lblAlgn val="ctr"/>
        <c:lblOffset val="100"/>
        <c:noMultiLvlLbl val="0"/>
      </c:catAx>
      <c:valAx>
        <c:axId val="449938792"/>
        <c:scaling>
          <c:orientation val="minMax"/>
        </c:scaling>
        <c:delete val="1"/>
        <c:axPos val="l"/>
        <c:numFmt formatCode="0%" sourceLinked="1"/>
        <c:majorTickMark val="out"/>
        <c:minorTickMark val="none"/>
        <c:tickLblPos val="nextTo"/>
        <c:crossAx val="4499391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87A-40F3-8868-34717F0386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87A-40F3-8868-34717F038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87A-40F3-8868-34717F0386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87A-40F3-8868-34717F0386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87A-40F3-8868-34717F0386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87A-40F3-8868-34717F038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87A-40F3-8868-34717F0386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87A-40F3-8868-34717F0386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87A-40F3-8868-34717F0386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87A-40F3-8868-34717F038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449944280"/>
        <c:axId val="449943496"/>
      </c:lineChart>
      <c:catAx>
        <c:axId val="449944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49943496"/>
        <c:crosses val="autoZero"/>
        <c:auto val="1"/>
        <c:lblAlgn val="ctr"/>
        <c:lblOffset val="100"/>
        <c:noMultiLvlLbl val="0"/>
      </c:catAx>
      <c:valAx>
        <c:axId val="449943496"/>
        <c:scaling>
          <c:orientation val="minMax"/>
        </c:scaling>
        <c:delete val="1"/>
        <c:axPos val="l"/>
        <c:numFmt formatCode="0%" sourceLinked="1"/>
        <c:majorTickMark val="out"/>
        <c:minorTickMark val="none"/>
        <c:tickLblPos val="nextTo"/>
        <c:crossAx val="4499442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B4F-401F-B34B-16EAC561F4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B4F-401F-B34B-16EAC561F4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B4F-401F-B34B-16EAC561F4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B4F-401F-B34B-16EAC561F4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B4F-401F-B34B-16EAC561F4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B4F-401F-B34B-16EAC561F4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B4F-401F-B34B-16EAC561F4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B4F-401F-B34B-16EAC561F4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B4F-401F-B34B-16EAC561F4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B4F-401F-B34B-16EAC561F4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449944672"/>
        <c:axId val="449945064"/>
      </c:lineChart>
      <c:catAx>
        <c:axId val="4499446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49945064"/>
        <c:crosses val="autoZero"/>
        <c:auto val="1"/>
        <c:lblAlgn val="ctr"/>
        <c:lblOffset val="100"/>
        <c:noMultiLvlLbl val="0"/>
      </c:catAx>
      <c:valAx>
        <c:axId val="449945064"/>
        <c:scaling>
          <c:orientation val="minMax"/>
        </c:scaling>
        <c:delete val="1"/>
        <c:axPos val="l"/>
        <c:numFmt formatCode="0%" sourceLinked="1"/>
        <c:majorTickMark val="out"/>
        <c:minorTickMark val="none"/>
        <c:tickLblPos val="nextTo"/>
        <c:crossAx val="4499446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449940752"/>
        <c:axId val="449937616"/>
        <c:axId val="0"/>
      </c:bar3DChart>
      <c:catAx>
        <c:axId val="449940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49937616"/>
        <c:crosses val="autoZero"/>
        <c:auto val="1"/>
        <c:lblAlgn val="ctr"/>
        <c:lblOffset val="100"/>
        <c:noMultiLvlLbl val="0"/>
      </c:catAx>
      <c:valAx>
        <c:axId val="449937616"/>
        <c:scaling>
          <c:orientation val="minMax"/>
        </c:scaling>
        <c:delete val="1"/>
        <c:axPos val="l"/>
        <c:numFmt formatCode="0%" sourceLinked="1"/>
        <c:majorTickMark val="out"/>
        <c:minorTickMark val="none"/>
        <c:tickLblPos val="nextTo"/>
        <c:crossAx val="449940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449941144"/>
        <c:axId val="449941536"/>
        <c:axId val="0"/>
      </c:bar3DChart>
      <c:catAx>
        <c:axId val="449941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49941536"/>
        <c:crosses val="autoZero"/>
        <c:auto val="1"/>
        <c:lblAlgn val="ctr"/>
        <c:lblOffset val="100"/>
        <c:noMultiLvlLbl val="0"/>
      </c:catAx>
      <c:valAx>
        <c:axId val="449941536"/>
        <c:scaling>
          <c:orientation val="minMax"/>
        </c:scaling>
        <c:delete val="1"/>
        <c:axPos val="l"/>
        <c:numFmt formatCode="0%" sourceLinked="1"/>
        <c:majorTickMark val="out"/>
        <c:minorTickMark val="none"/>
        <c:tickLblPos val="nextTo"/>
        <c:crossAx val="4499411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449942320"/>
        <c:axId val="449942712"/>
        <c:axId val="0"/>
      </c:bar3DChart>
      <c:catAx>
        <c:axId val="449942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49942712"/>
        <c:crosses val="autoZero"/>
        <c:auto val="1"/>
        <c:lblAlgn val="ctr"/>
        <c:lblOffset val="100"/>
        <c:noMultiLvlLbl val="0"/>
      </c:catAx>
      <c:valAx>
        <c:axId val="449942712"/>
        <c:scaling>
          <c:orientation val="minMax"/>
        </c:scaling>
        <c:delete val="1"/>
        <c:axPos val="l"/>
        <c:numFmt formatCode="0%" sourceLinked="1"/>
        <c:majorTickMark val="out"/>
        <c:minorTickMark val="none"/>
        <c:tickLblPos val="nextTo"/>
        <c:crossAx val="449942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449891840"/>
        <c:axId val="449895368"/>
      </c:lineChart>
      <c:catAx>
        <c:axId val="449891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49895368"/>
        <c:crosses val="autoZero"/>
        <c:auto val="1"/>
        <c:lblAlgn val="ctr"/>
        <c:lblOffset val="100"/>
        <c:noMultiLvlLbl val="0"/>
      </c:catAx>
      <c:valAx>
        <c:axId val="449895368"/>
        <c:scaling>
          <c:orientation val="minMax"/>
        </c:scaling>
        <c:delete val="1"/>
        <c:axPos val="l"/>
        <c:numFmt formatCode="0%" sourceLinked="1"/>
        <c:majorTickMark val="out"/>
        <c:minorTickMark val="none"/>
        <c:tickLblPos val="nextTo"/>
        <c:crossAx val="4498918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449892624"/>
        <c:axId val="449889488"/>
        <c:axId val="0"/>
      </c:bar3DChart>
      <c:catAx>
        <c:axId val="449892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49889488"/>
        <c:crosses val="autoZero"/>
        <c:auto val="1"/>
        <c:lblAlgn val="ctr"/>
        <c:lblOffset val="100"/>
        <c:noMultiLvlLbl val="0"/>
      </c:catAx>
      <c:valAx>
        <c:axId val="449889488"/>
        <c:scaling>
          <c:orientation val="minMax"/>
        </c:scaling>
        <c:delete val="1"/>
        <c:axPos val="l"/>
        <c:numFmt formatCode="0%" sourceLinked="1"/>
        <c:majorTickMark val="out"/>
        <c:minorTickMark val="none"/>
        <c:tickLblPos val="nextTo"/>
        <c:crossAx val="449892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449894584"/>
        <c:axId val="449891056"/>
        <c:axId val="0"/>
      </c:bar3DChart>
      <c:catAx>
        <c:axId val="449894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49891056"/>
        <c:crosses val="autoZero"/>
        <c:auto val="1"/>
        <c:lblAlgn val="ctr"/>
        <c:lblOffset val="100"/>
        <c:noMultiLvlLbl val="0"/>
      </c:catAx>
      <c:valAx>
        <c:axId val="449891056"/>
        <c:scaling>
          <c:orientation val="minMax"/>
        </c:scaling>
        <c:delete val="1"/>
        <c:axPos val="l"/>
        <c:numFmt formatCode="0%" sourceLinked="1"/>
        <c:majorTickMark val="out"/>
        <c:minorTickMark val="none"/>
        <c:tickLblPos val="nextTo"/>
        <c:crossAx val="449894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449891448"/>
        <c:axId val="449889096"/>
        <c:axId val="0"/>
      </c:bar3DChart>
      <c:catAx>
        <c:axId val="449891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49889096"/>
        <c:crosses val="autoZero"/>
        <c:auto val="1"/>
        <c:lblAlgn val="ctr"/>
        <c:lblOffset val="100"/>
        <c:noMultiLvlLbl val="0"/>
      </c:catAx>
      <c:valAx>
        <c:axId val="449889096"/>
        <c:scaling>
          <c:orientation val="minMax"/>
        </c:scaling>
        <c:delete val="1"/>
        <c:axPos val="l"/>
        <c:numFmt formatCode="0%" sourceLinked="1"/>
        <c:majorTickMark val="out"/>
        <c:minorTickMark val="none"/>
        <c:tickLblPos val="nextTo"/>
        <c:crossAx val="449891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402928088"/>
        <c:axId val="402923776"/>
        <c:axId val="0"/>
      </c:bar3DChart>
      <c:catAx>
        <c:axId val="402928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923776"/>
        <c:crosses val="autoZero"/>
        <c:auto val="1"/>
        <c:lblAlgn val="ctr"/>
        <c:lblOffset val="100"/>
        <c:noMultiLvlLbl val="0"/>
      </c:catAx>
      <c:valAx>
        <c:axId val="402923776"/>
        <c:scaling>
          <c:orientation val="minMax"/>
        </c:scaling>
        <c:delete val="1"/>
        <c:axPos val="l"/>
        <c:numFmt formatCode="0%" sourceLinked="1"/>
        <c:majorTickMark val="out"/>
        <c:minorTickMark val="none"/>
        <c:tickLblPos val="nextTo"/>
        <c:crossAx val="402928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449893408"/>
        <c:axId val="449889880"/>
        <c:axId val="0"/>
      </c:bar3DChart>
      <c:catAx>
        <c:axId val="4498934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49889880"/>
        <c:crosses val="autoZero"/>
        <c:auto val="1"/>
        <c:lblAlgn val="ctr"/>
        <c:lblOffset val="100"/>
        <c:noMultiLvlLbl val="0"/>
      </c:catAx>
      <c:valAx>
        <c:axId val="449889880"/>
        <c:scaling>
          <c:orientation val="minMax"/>
        </c:scaling>
        <c:delete val="1"/>
        <c:axPos val="l"/>
        <c:numFmt formatCode="0%" sourceLinked="1"/>
        <c:majorTickMark val="out"/>
        <c:minorTickMark val="none"/>
        <c:tickLblPos val="nextTo"/>
        <c:crossAx val="4498934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449894976"/>
        <c:axId val="449895760"/>
        <c:axId val="0"/>
      </c:bar3DChart>
      <c:catAx>
        <c:axId val="449894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49895760"/>
        <c:crosses val="autoZero"/>
        <c:auto val="1"/>
        <c:lblAlgn val="ctr"/>
        <c:lblOffset val="100"/>
        <c:noMultiLvlLbl val="0"/>
      </c:catAx>
      <c:valAx>
        <c:axId val="449895760"/>
        <c:scaling>
          <c:orientation val="minMax"/>
        </c:scaling>
        <c:delete val="1"/>
        <c:axPos val="l"/>
        <c:numFmt formatCode="0%" sourceLinked="1"/>
        <c:majorTickMark val="out"/>
        <c:minorTickMark val="none"/>
        <c:tickLblPos val="nextTo"/>
        <c:crossAx val="449894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450652112"/>
        <c:axId val="450662304"/>
        <c:axId val="0"/>
      </c:bar3DChart>
      <c:catAx>
        <c:axId val="45065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62304"/>
        <c:crosses val="autoZero"/>
        <c:auto val="1"/>
        <c:lblAlgn val="ctr"/>
        <c:lblOffset val="100"/>
        <c:noMultiLvlLbl val="0"/>
      </c:catAx>
      <c:valAx>
        <c:axId val="450662304"/>
        <c:scaling>
          <c:orientation val="minMax"/>
        </c:scaling>
        <c:delete val="1"/>
        <c:axPos val="l"/>
        <c:numFmt formatCode="0%" sourceLinked="1"/>
        <c:majorTickMark val="out"/>
        <c:minorTickMark val="none"/>
        <c:tickLblPos val="nextTo"/>
        <c:crossAx val="450652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450656816"/>
        <c:axId val="450658776"/>
        <c:axId val="0"/>
      </c:bar3DChart>
      <c:catAx>
        <c:axId val="45065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58776"/>
        <c:crosses val="autoZero"/>
        <c:auto val="1"/>
        <c:lblAlgn val="ctr"/>
        <c:lblOffset val="100"/>
        <c:noMultiLvlLbl val="0"/>
      </c:catAx>
      <c:valAx>
        <c:axId val="450658776"/>
        <c:scaling>
          <c:orientation val="minMax"/>
        </c:scaling>
        <c:delete val="1"/>
        <c:axPos val="l"/>
        <c:numFmt formatCode="0%" sourceLinked="1"/>
        <c:majorTickMark val="out"/>
        <c:minorTickMark val="none"/>
        <c:tickLblPos val="nextTo"/>
        <c:crossAx val="450656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450656424"/>
        <c:axId val="450657208"/>
        <c:axId val="0"/>
      </c:bar3DChart>
      <c:catAx>
        <c:axId val="450656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57208"/>
        <c:crosses val="autoZero"/>
        <c:auto val="1"/>
        <c:lblAlgn val="ctr"/>
        <c:lblOffset val="100"/>
        <c:noMultiLvlLbl val="0"/>
      </c:catAx>
      <c:valAx>
        <c:axId val="450657208"/>
        <c:scaling>
          <c:orientation val="minMax"/>
        </c:scaling>
        <c:delete val="1"/>
        <c:axPos val="l"/>
        <c:numFmt formatCode="0%" sourceLinked="1"/>
        <c:majorTickMark val="out"/>
        <c:minorTickMark val="none"/>
        <c:tickLblPos val="nextTo"/>
        <c:crossAx val="450656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450661128"/>
        <c:axId val="450657992"/>
        <c:axId val="0"/>
      </c:bar3DChart>
      <c:catAx>
        <c:axId val="450661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57992"/>
        <c:crosses val="autoZero"/>
        <c:auto val="1"/>
        <c:lblAlgn val="ctr"/>
        <c:lblOffset val="100"/>
        <c:noMultiLvlLbl val="0"/>
      </c:catAx>
      <c:valAx>
        <c:axId val="450657992"/>
        <c:scaling>
          <c:orientation val="minMax"/>
        </c:scaling>
        <c:delete val="1"/>
        <c:axPos val="l"/>
        <c:numFmt formatCode="0%" sourceLinked="1"/>
        <c:majorTickMark val="out"/>
        <c:minorTickMark val="none"/>
        <c:tickLblPos val="nextTo"/>
        <c:crossAx val="4506611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450656032"/>
        <c:axId val="450651328"/>
        <c:axId val="0"/>
      </c:bar3DChart>
      <c:catAx>
        <c:axId val="450656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51328"/>
        <c:crosses val="autoZero"/>
        <c:auto val="1"/>
        <c:lblAlgn val="ctr"/>
        <c:lblOffset val="100"/>
        <c:noMultiLvlLbl val="0"/>
      </c:catAx>
      <c:valAx>
        <c:axId val="450651328"/>
        <c:scaling>
          <c:orientation val="minMax"/>
        </c:scaling>
        <c:delete val="1"/>
        <c:axPos val="l"/>
        <c:numFmt formatCode="0%" sourceLinked="1"/>
        <c:majorTickMark val="out"/>
        <c:minorTickMark val="none"/>
        <c:tickLblPos val="nextTo"/>
        <c:crossAx val="4506560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450653288"/>
        <c:axId val="450655248"/>
        <c:axId val="0"/>
      </c:bar3DChart>
      <c:catAx>
        <c:axId val="450653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55248"/>
        <c:crosses val="autoZero"/>
        <c:auto val="1"/>
        <c:lblAlgn val="ctr"/>
        <c:lblOffset val="100"/>
        <c:noMultiLvlLbl val="0"/>
      </c:catAx>
      <c:valAx>
        <c:axId val="450655248"/>
        <c:scaling>
          <c:orientation val="minMax"/>
        </c:scaling>
        <c:delete val="1"/>
        <c:axPos val="l"/>
        <c:numFmt formatCode="0%" sourceLinked="1"/>
        <c:majorTickMark val="out"/>
        <c:minorTickMark val="none"/>
        <c:tickLblPos val="nextTo"/>
        <c:crossAx val="450653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450661520"/>
        <c:axId val="450659168"/>
        <c:axId val="0"/>
      </c:bar3DChart>
      <c:catAx>
        <c:axId val="450661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59168"/>
        <c:crosses val="autoZero"/>
        <c:auto val="1"/>
        <c:lblAlgn val="ctr"/>
        <c:lblOffset val="100"/>
        <c:noMultiLvlLbl val="0"/>
      </c:catAx>
      <c:valAx>
        <c:axId val="450659168"/>
        <c:scaling>
          <c:orientation val="minMax"/>
        </c:scaling>
        <c:delete val="1"/>
        <c:axPos val="l"/>
        <c:numFmt formatCode="0%" sourceLinked="1"/>
        <c:majorTickMark val="out"/>
        <c:minorTickMark val="none"/>
        <c:tickLblPos val="nextTo"/>
        <c:crossAx val="450661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450653680"/>
        <c:axId val="450661912"/>
        <c:axId val="0"/>
      </c:bar3DChart>
      <c:catAx>
        <c:axId val="450653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61912"/>
        <c:crosses val="autoZero"/>
        <c:auto val="1"/>
        <c:lblAlgn val="ctr"/>
        <c:lblOffset val="100"/>
        <c:noMultiLvlLbl val="0"/>
      </c:catAx>
      <c:valAx>
        <c:axId val="450661912"/>
        <c:scaling>
          <c:orientation val="minMax"/>
        </c:scaling>
        <c:delete val="1"/>
        <c:axPos val="l"/>
        <c:numFmt formatCode="0%" sourceLinked="1"/>
        <c:majorTickMark val="out"/>
        <c:minorTickMark val="none"/>
        <c:tickLblPos val="nextTo"/>
        <c:crossAx val="450653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402876088"/>
        <c:axId val="402880400"/>
        <c:axId val="0"/>
      </c:bar3DChart>
      <c:catAx>
        <c:axId val="402876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880400"/>
        <c:crosses val="autoZero"/>
        <c:auto val="1"/>
        <c:lblAlgn val="ctr"/>
        <c:lblOffset val="100"/>
        <c:noMultiLvlLbl val="0"/>
      </c:catAx>
      <c:valAx>
        <c:axId val="402880400"/>
        <c:scaling>
          <c:orientation val="minMax"/>
        </c:scaling>
        <c:delete val="1"/>
        <c:axPos val="l"/>
        <c:numFmt formatCode="0%" sourceLinked="1"/>
        <c:majorTickMark val="out"/>
        <c:minorTickMark val="none"/>
        <c:tickLblPos val="nextTo"/>
        <c:crossAx val="402876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CF1-49E7-BB76-7DE0950A773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CF1-49E7-BB76-7DE0950A77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CF1-49E7-BB76-7DE0950A773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CF1-49E7-BB76-7DE0950A773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CF1-49E7-BB76-7DE0950A773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CF1-49E7-BB76-7DE0950A77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CF1-49E7-BB76-7DE0950A773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CF1-49E7-BB76-7DE0950A773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CF1-49E7-BB76-7DE0950A773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CF1-49E7-BB76-7DE0950A77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450659560"/>
        <c:axId val="450655640"/>
      </c:lineChart>
      <c:catAx>
        <c:axId val="4506595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50655640"/>
        <c:crosses val="autoZero"/>
        <c:auto val="1"/>
        <c:lblAlgn val="ctr"/>
        <c:lblOffset val="100"/>
        <c:noMultiLvlLbl val="0"/>
      </c:catAx>
      <c:valAx>
        <c:axId val="450655640"/>
        <c:scaling>
          <c:orientation val="minMax"/>
        </c:scaling>
        <c:delete val="1"/>
        <c:axPos val="l"/>
        <c:numFmt formatCode="0%" sourceLinked="1"/>
        <c:majorTickMark val="out"/>
        <c:minorTickMark val="none"/>
        <c:tickLblPos val="nextTo"/>
        <c:crossAx val="4506595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450662696"/>
        <c:axId val="450659952"/>
      </c:lineChart>
      <c:catAx>
        <c:axId val="450662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50659952"/>
        <c:crosses val="autoZero"/>
        <c:auto val="1"/>
        <c:lblAlgn val="ctr"/>
        <c:lblOffset val="100"/>
        <c:noMultiLvlLbl val="0"/>
      </c:catAx>
      <c:valAx>
        <c:axId val="450659952"/>
        <c:scaling>
          <c:orientation val="minMax"/>
        </c:scaling>
        <c:delete val="1"/>
        <c:axPos val="l"/>
        <c:numFmt formatCode="0%" sourceLinked="1"/>
        <c:majorTickMark val="out"/>
        <c:minorTickMark val="none"/>
        <c:tickLblPos val="nextTo"/>
        <c:crossAx val="4506626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411-44E3-A860-BB64D613A07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411-44E3-A860-BB64D613A0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411-44E3-A860-BB64D613A07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411-44E3-A860-BB64D613A07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411-44E3-A860-BB64D613A07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411-44E3-A860-BB64D613A0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411-44E3-A860-BB64D613A07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411-44E3-A860-BB64D613A07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411-44E3-A860-BB64D613A07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411-44E3-A860-BB64D613A0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450650544"/>
        <c:axId val="450650936"/>
      </c:lineChart>
      <c:catAx>
        <c:axId val="4506505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50650936"/>
        <c:crosses val="autoZero"/>
        <c:auto val="1"/>
        <c:lblAlgn val="ctr"/>
        <c:lblOffset val="100"/>
        <c:noMultiLvlLbl val="0"/>
      </c:catAx>
      <c:valAx>
        <c:axId val="450650936"/>
        <c:scaling>
          <c:orientation val="minMax"/>
        </c:scaling>
        <c:delete val="1"/>
        <c:axPos val="l"/>
        <c:numFmt formatCode="0%" sourceLinked="1"/>
        <c:majorTickMark val="out"/>
        <c:minorTickMark val="none"/>
        <c:tickLblPos val="nextTo"/>
        <c:crossAx val="4506505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0.9</c:v>
                </c:pt>
                <c:pt idx="3">
                  <c:v>0.1</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450665440"/>
        <c:axId val="450665832"/>
        <c:axId val="0"/>
      </c:bar3DChart>
      <c:catAx>
        <c:axId val="450665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65832"/>
        <c:crosses val="autoZero"/>
        <c:auto val="1"/>
        <c:lblAlgn val="ctr"/>
        <c:lblOffset val="100"/>
        <c:noMultiLvlLbl val="0"/>
      </c:catAx>
      <c:valAx>
        <c:axId val="450665832"/>
        <c:scaling>
          <c:orientation val="minMax"/>
        </c:scaling>
        <c:delete val="1"/>
        <c:axPos val="l"/>
        <c:numFmt formatCode="0%" sourceLinked="1"/>
        <c:majorTickMark val="out"/>
        <c:minorTickMark val="none"/>
        <c:tickLblPos val="nextTo"/>
        <c:crossAx val="450665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0.9</c:v>
                </c:pt>
                <c:pt idx="3">
                  <c:v>0.1</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450663088"/>
        <c:axId val="450664264"/>
        <c:axId val="0"/>
      </c:bar3DChart>
      <c:catAx>
        <c:axId val="45066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64264"/>
        <c:crosses val="autoZero"/>
        <c:auto val="1"/>
        <c:lblAlgn val="ctr"/>
        <c:lblOffset val="100"/>
        <c:noMultiLvlLbl val="0"/>
      </c:catAx>
      <c:valAx>
        <c:axId val="450664264"/>
        <c:scaling>
          <c:orientation val="minMax"/>
        </c:scaling>
        <c:delete val="1"/>
        <c:axPos val="l"/>
        <c:numFmt formatCode="0%" sourceLinked="1"/>
        <c:majorTickMark val="out"/>
        <c:minorTickMark val="none"/>
        <c:tickLblPos val="nextTo"/>
        <c:crossAx val="450663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0.9</c:v>
                </c:pt>
                <c:pt idx="3">
                  <c:v>0.1</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450663872"/>
        <c:axId val="450664656"/>
        <c:axId val="0"/>
      </c:bar3DChart>
      <c:catAx>
        <c:axId val="450663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664656"/>
        <c:crosses val="autoZero"/>
        <c:auto val="1"/>
        <c:lblAlgn val="ctr"/>
        <c:lblOffset val="100"/>
        <c:noMultiLvlLbl val="0"/>
      </c:catAx>
      <c:valAx>
        <c:axId val="450664656"/>
        <c:scaling>
          <c:orientation val="minMax"/>
        </c:scaling>
        <c:delete val="1"/>
        <c:axPos val="l"/>
        <c:numFmt formatCode="0%" sourceLinked="1"/>
        <c:majorTickMark val="out"/>
        <c:minorTickMark val="none"/>
        <c:tickLblPos val="nextTo"/>
        <c:crossAx val="450663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816-4C4C-BA76-56AB45784F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816-4C4C-BA76-56AB45784F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816-4C4C-BA76-56AB45784F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816-4C4C-BA76-56AB45784FE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816-4C4C-BA76-56AB45784FE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816-4C4C-BA76-56AB45784F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0.9</c:v>
                </c:pt>
                <c:pt idx="3">
                  <c:v>0.1</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816-4C4C-BA76-56AB45784FE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816-4C4C-BA76-56AB45784FE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816-4C4C-BA76-56AB45784FE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816-4C4C-BA76-56AB45784FE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452111528"/>
        <c:axId val="452109568"/>
      </c:lineChart>
      <c:catAx>
        <c:axId val="452111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52109568"/>
        <c:crosses val="autoZero"/>
        <c:auto val="1"/>
        <c:lblAlgn val="ctr"/>
        <c:lblOffset val="100"/>
        <c:noMultiLvlLbl val="0"/>
      </c:catAx>
      <c:valAx>
        <c:axId val="452109568"/>
        <c:scaling>
          <c:orientation val="minMax"/>
        </c:scaling>
        <c:delete val="1"/>
        <c:axPos val="l"/>
        <c:numFmt formatCode="0%" sourceLinked="1"/>
        <c:majorTickMark val="out"/>
        <c:minorTickMark val="none"/>
        <c:tickLblPos val="nextTo"/>
        <c:crossAx val="4521115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452103688"/>
        <c:axId val="452106432"/>
        <c:axId val="0"/>
      </c:bar3DChart>
      <c:catAx>
        <c:axId val="452103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2106432"/>
        <c:crosses val="autoZero"/>
        <c:auto val="1"/>
        <c:lblAlgn val="ctr"/>
        <c:lblOffset val="100"/>
        <c:noMultiLvlLbl val="0"/>
      </c:catAx>
      <c:valAx>
        <c:axId val="452106432"/>
        <c:scaling>
          <c:orientation val="minMax"/>
        </c:scaling>
        <c:delete val="1"/>
        <c:axPos val="l"/>
        <c:numFmt formatCode="0%" sourceLinked="1"/>
        <c:majorTickMark val="out"/>
        <c:minorTickMark val="none"/>
        <c:tickLblPos val="nextTo"/>
        <c:crossAx val="4521036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452101336"/>
        <c:axId val="452106824"/>
        <c:axId val="0"/>
      </c:bar3DChart>
      <c:catAx>
        <c:axId val="452101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2106824"/>
        <c:crosses val="autoZero"/>
        <c:auto val="1"/>
        <c:lblAlgn val="ctr"/>
        <c:lblOffset val="100"/>
        <c:noMultiLvlLbl val="0"/>
      </c:catAx>
      <c:valAx>
        <c:axId val="452106824"/>
        <c:scaling>
          <c:orientation val="minMax"/>
        </c:scaling>
        <c:delete val="1"/>
        <c:axPos val="l"/>
        <c:numFmt formatCode="0%" sourceLinked="1"/>
        <c:majorTickMark val="out"/>
        <c:minorTickMark val="none"/>
        <c:tickLblPos val="nextTo"/>
        <c:crossAx val="452101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452105648"/>
        <c:axId val="452102512"/>
        <c:axId val="0"/>
      </c:bar3DChart>
      <c:catAx>
        <c:axId val="452105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2102512"/>
        <c:crosses val="autoZero"/>
        <c:auto val="1"/>
        <c:lblAlgn val="ctr"/>
        <c:lblOffset val="100"/>
        <c:noMultiLvlLbl val="0"/>
      </c:catAx>
      <c:valAx>
        <c:axId val="452102512"/>
        <c:scaling>
          <c:orientation val="minMax"/>
        </c:scaling>
        <c:delete val="1"/>
        <c:axPos val="l"/>
        <c:numFmt formatCode="0%" sourceLinked="1"/>
        <c:majorTickMark val="out"/>
        <c:minorTickMark val="none"/>
        <c:tickLblPos val="nextTo"/>
        <c:crossAx val="452105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0.875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402881968"/>
        <c:axId val="402876480"/>
        <c:axId val="0"/>
      </c:bar3DChart>
      <c:catAx>
        <c:axId val="402881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876480"/>
        <c:crosses val="autoZero"/>
        <c:auto val="1"/>
        <c:lblAlgn val="ctr"/>
        <c:lblOffset val="100"/>
        <c:noMultiLvlLbl val="0"/>
      </c:catAx>
      <c:valAx>
        <c:axId val="402876480"/>
        <c:scaling>
          <c:orientation val="minMax"/>
        </c:scaling>
        <c:delete val="1"/>
        <c:axPos val="l"/>
        <c:numFmt formatCode="0%" sourceLinked="1"/>
        <c:majorTickMark val="out"/>
        <c:minorTickMark val="none"/>
        <c:tickLblPos val="nextTo"/>
        <c:crossAx val="402881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6E0-4662-822E-19F38ADAD8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6E0-4662-822E-19F38ADAD8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6E0-4662-822E-19F38ADAD8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6E0-4662-822E-19F38ADAD82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6E0-4662-822E-19F38ADAD82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6E0-4662-822E-19F38ADAD8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6E0-4662-822E-19F38ADAD8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6E0-4662-822E-19F38ADAD82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6E0-4662-822E-19F38ADAD82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6E0-4662-822E-19F38ADAD8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452104472"/>
        <c:axId val="452107216"/>
      </c:lineChart>
      <c:catAx>
        <c:axId val="452104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52107216"/>
        <c:crosses val="autoZero"/>
        <c:auto val="1"/>
        <c:lblAlgn val="ctr"/>
        <c:lblOffset val="100"/>
        <c:noMultiLvlLbl val="0"/>
      </c:catAx>
      <c:valAx>
        <c:axId val="452107216"/>
        <c:scaling>
          <c:orientation val="minMax"/>
        </c:scaling>
        <c:delete val="1"/>
        <c:axPos val="l"/>
        <c:numFmt formatCode="0%" sourceLinked="1"/>
        <c:majorTickMark val="out"/>
        <c:minorTickMark val="none"/>
        <c:tickLblPos val="nextTo"/>
        <c:crossAx val="4521044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452102120"/>
        <c:axId val="452104864"/>
        <c:axId val="0"/>
      </c:bar3DChart>
      <c:catAx>
        <c:axId val="4521021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52104864"/>
        <c:crosses val="autoZero"/>
        <c:auto val="1"/>
        <c:lblAlgn val="ctr"/>
        <c:lblOffset val="100"/>
        <c:noMultiLvlLbl val="0"/>
      </c:catAx>
      <c:valAx>
        <c:axId val="452104864"/>
        <c:scaling>
          <c:orientation val="minMax"/>
        </c:scaling>
        <c:delete val="1"/>
        <c:axPos val="l"/>
        <c:numFmt formatCode="0%" sourceLinked="1"/>
        <c:majorTickMark val="out"/>
        <c:minorTickMark val="none"/>
        <c:tickLblPos val="nextTo"/>
        <c:crossAx val="4521021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452109176"/>
        <c:axId val="452109960"/>
        <c:axId val="0"/>
      </c:bar3DChart>
      <c:catAx>
        <c:axId val="452109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52109960"/>
        <c:crosses val="autoZero"/>
        <c:auto val="1"/>
        <c:lblAlgn val="ctr"/>
        <c:lblOffset val="100"/>
        <c:noMultiLvlLbl val="0"/>
      </c:catAx>
      <c:valAx>
        <c:axId val="452109960"/>
        <c:scaling>
          <c:orientation val="minMax"/>
        </c:scaling>
        <c:delete val="1"/>
        <c:axPos val="l"/>
        <c:numFmt formatCode="0%" sourceLinked="1"/>
        <c:majorTickMark val="out"/>
        <c:minorTickMark val="none"/>
        <c:tickLblPos val="nextTo"/>
        <c:crossAx val="452109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452100160"/>
        <c:axId val="452110744"/>
        <c:axId val="0"/>
      </c:bar3DChart>
      <c:catAx>
        <c:axId val="452100160"/>
        <c:scaling>
          <c:orientation val="minMax"/>
        </c:scaling>
        <c:delete val="1"/>
        <c:axPos val="b"/>
        <c:majorTickMark val="out"/>
        <c:minorTickMark val="none"/>
        <c:tickLblPos val="nextTo"/>
        <c:crossAx val="452110744"/>
        <c:crosses val="autoZero"/>
        <c:auto val="1"/>
        <c:lblAlgn val="ctr"/>
        <c:lblOffset val="100"/>
        <c:noMultiLvlLbl val="0"/>
      </c:catAx>
      <c:valAx>
        <c:axId val="452110744"/>
        <c:scaling>
          <c:orientation val="minMax"/>
        </c:scaling>
        <c:delete val="1"/>
        <c:axPos val="l"/>
        <c:numFmt formatCode="0%" sourceLinked="1"/>
        <c:majorTickMark val="out"/>
        <c:minorTickMark val="none"/>
        <c:tickLblPos val="nextTo"/>
        <c:crossAx val="452100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452111136"/>
        <c:axId val="452100552"/>
        <c:axId val="0"/>
      </c:bar3DChart>
      <c:catAx>
        <c:axId val="452111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52100552"/>
        <c:crosses val="autoZero"/>
        <c:auto val="1"/>
        <c:lblAlgn val="ctr"/>
        <c:lblOffset val="100"/>
        <c:noMultiLvlLbl val="0"/>
      </c:catAx>
      <c:valAx>
        <c:axId val="452100552"/>
        <c:scaling>
          <c:orientation val="minMax"/>
        </c:scaling>
        <c:delete val="1"/>
        <c:axPos val="l"/>
        <c:numFmt formatCode="0%" sourceLinked="1"/>
        <c:majorTickMark val="out"/>
        <c:minorTickMark val="none"/>
        <c:tickLblPos val="nextTo"/>
        <c:crossAx val="4521111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452100944"/>
        <c:axId val="452102904"/>
        <c:axId val="0"/>
      </c:bar3DChart>
      <c:catAx>
        <c:axId val="452100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52102904"/>
        <c:crosses val="autoZero"/>
        <c:auto val="1"/>
        <c:lblAlgn val="ctr"/>
        <c:lblOffset val="100"/>
        <c:noMultiLvlLbl val="0"/>
      </c:catAx>
      <c:valAx>
        <c:axId val="452102904"/>
        <c:scaling>
          <c:orientation val="minMax"/>
        </c:scaling>
        <c:delete val="1"/>
        <c:axPos val="l"/>
        <c:numFmt formatCode="0%" sourceLinked="1"/>
        <c:majorTickMark val="out"/>
        <c:minorTickMark val="none"/>
        <c:tickLblPos val="nextTo"/>
        <c:crossAx val="452100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452107608"/>
        <c:axId val="452113880"/>
        <c:axId val="0"/>
      </c:bar3DChart>
      <c:catAx>
        <c:axId val="452107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2113880"/>
        <c:crosses val="autoZero"/>
        <c:auto val="1"/>
        <c:lblAlgn val="ctr"/>
        <c:lblOffset val="100"/>
        <c:noMultiLvlLbl val="0"/>
      </c:catAx>
      <c:valAx>
        <c:axId val="452113880"/>
        <c:scaling>
          <c:orientation val="minMax"/>
        </c:scaling>
        <c:delete val="1"/>
        <c:axPos val="l"/>
        <c:numFmt formatCode="0%" sourceLinked="1"/>
        <c:majorTickMark val="out"/>
        <c:minorTickMark val="none"/>
        <c:tickLblPos val="nextTo"/>
        <c:crossAx val="452107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452115840"/>
        <c:axId val="452113096"/>
        <c:axId val="0"/>
      </c:bar3DChart>
      <c:catAx>
        <c:axId val="452115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2113096"/>
        <c:crosses val="autoZero"/>
        <c:auto val="1"/>
        <c:lblAlgn val="ctr"/>
        <c:lblOffset val="100"/>
        <c:noMultiLvlLbl val="0"/>
      </c:catAx>
      <c:valAx>
        <c:axId val="452113096"/>
        <c:scaling>
          <c:orientation val="minMax"/>
        </c:scaling>
        <c:delete val="1"/>
        <c:axPos val="l"/>
        <c:numFmt formatCode="0%" sourceLinked="1"/>
        <c:majorTickMark val="out"/>
        <c:minorTickMark val="none"/>
        <c:tickLblPos val="nextTo"/>
        <c:crossAx val="452115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452113488"/>
        <c:axId val="452115448"/>
        <c:axId val="0"/>
      </c:bar3DChart>
      <c:catAx>
        <c:axId val="45211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2115448"/>
        <c:crosses val="autoZero"/>
        <c:auto val="1"/>
        <c:lblAlgn val="ctr"/>
        <c:lblOffset val="100"/>
        <c:noMultiLvlLbl val="0"/>
      </c:catAx>
      <c:valAx>
        <c:axId val="452115448"/>
        <c:scaling>
          <c:orientation val="minMax"/>
        </c:scaling>
        <c:delete val="1"/>
        <c:axPos val="l"/>
        <c:numFmt formatCode="0%" sourceLinked="1"/>
        <c:majorTickMark val="out"/>
        <c:minorTickMark val="none"/>
        <c:tickLblPos val="nextTo"/>
        <c:crossAx val="452113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452114664"/>
        <c:axId val="450968928"/>
        <c:axId val="0"/>
      </c:bar3DChart>
      <c:catAx>
        <c:axId val="452114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968928"/>
        <c:crosses val="autoZero"/>
        <c:auto val="1"/>
        <c:lblAlgn val="ctr"/>
        <c:lblOffset val="100"/>
        <c:noMultiLvlLbl val="0"/>
      </c:catAx>
      <c:valAx>
        <c:axId val="450968928"/>
        <c:scaling>
          <c:orientation val="minMax"/>
        </c:scaling>
        <c:delete val="1"/>
        <c:axPos val="l"/>
        <c:numFmt formatCode="0%" sourceLinked="1"/>
        <c:majorTickMark val="out"/>
        <c:minorTickMark val="none"/>
        <c:tickLblPos val="nextTo"/>
        <c:crossAx val="452114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402878048"/>
        <c:axId val="402878440"/>
        <c:axId val="0"/>
      </c:bar3DChart>
      <c:catAx>
        <c:axId val="402878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878440"/>
        <c:crosses val="autoZero"/>
        <c:auto val="1"/>
        <c:lblAlgn val="ctr"/>
        <c:lblOffset val="100"/>
        <c:noMultiLvlLbl val="0"/>
      </c:catAx>
      <c:valAx>
        <c:axId val="402878440"/>
        <c:scaling>
          <c:orientation val="minMax"/>
        </c:scaling>
        <c:delete val="1"/>
        <c:axPos val="l"/>
        <c:numFmt formatCode="0%" sourceLinked="1"/>
        <c:majorTickMark val="out"/>
        <c:minorTickMark val="none"/>
        <c:tickLblPos val="nextTo"/>
        <c:crossAx val="4028780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450970888"/>
        <c:axId val="450969712"/>
        <c:axId val="0"/>
      </c:bar3DChart>
      <c:catAx>
        <c:axId val="450970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969712"/>
        <c:crosses val="autoZero"/>
        <c:auto val="1"/>
        <c:lblAlgn val="ctr"/>
        <c:lblOffset val="100"/>
        <c:noMultiLvlLbl val="0"/>
      </c:catAx>
      <c:valAx>
        <c:axId val="450969712"/>
        <c:scaling>
          <c:orientation val="minMax"/>
        </c:scaling>
        <c:delete val="1"/>
        <c:axPos val="l"/>
        <c:numFmt formatCode="0%" sourceLinked="1"/>
        <c:majorTickMark val="out"/>
        <c:minorTickMark val="none"/>
        <c:tickLblPos val="nextTo"/>
        <c:crossAx val="450970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450970496"/>
        <c:axId val="450971280"/>
        <c:axId val="0"/>
      </c:bar3DChart>
      <c:catAx>
        <c:axId val="450970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971280"/>
        <c:crosses val="autoZero"/>
        <c:auto val="1"/>
        <c:lblAlgn val="ctr"/>
        <c:lblOffset val="100"/>
        <c:noMultiLvlLbl val="0"/>
      </c:catAx>
      <c:valAx>
        <c:axId val="450971280"/>
        <c:scaling>
          <c:orientation val="minMax"/>
        </c:scaling>
        <c:delete val="1"/>
        <c:axPos val="l"/>
        <c:numFmt formatCode="0%" sourceLinked="1"/>
        <c:majorTickMark val="out"/>
        <c:minorTickMark val="none"/>
        <c:tickLblPos val="nextTo"/>
        <c:crossAx val="450970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450968536"/>
        <c:axId val="450959912"/>
        <c:axId val="0"/>
      </c:bar3DChart>
      <c:catAx>
        <c:axId val="450968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959912"/>
        <c:crosses val="autoZero"/>
        <c:auto val="1"/>
        <c:lblAlgn val="ctr"/>
        <c:lblOffset val="100"/>
        <c:noMultiLvlLbl val="0"/>
      </c:catAx>
      <c:valAx>
        <c:axId val="450959912"/>
        <c:scaling>
          <c:orientation val="minMax"/>
        </c:scaling>
        <c:delete val="1"/>
        <c:axPos val="l"/>
        <c:numFmt formatCode="0%" sourceLinked="1"/>
        <c:majorTickMark val="out"/>
        <c:minorTickMark val="none"/>
        <c:tickLblPos val="nextTo"/>
        <c:crossAx val="450968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450963048"/>
        <c:axId val="450967360"/>
        <c:axId val="0"/>
      </c:bar3DChart>
      <c:catAx>
        <c:axId val="450963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967360"/>
        <c:crosses val="autoZero"/>
        <c:auto val="1"/>
        <c:lblAlgn val="ctr"/>
        <c:lblOffset val="100"/>
        <c:noMultiLvlLbl val="0"/>
      </c:catAx>
      <c:valAx>
        <c:axId val="450967360"/>
        <c:scaling>
          <c:orientation val="minMax"/>
        </c:scaling>
        <c:delete val="1"/>
        <c:axPos val="l"/>
        <c:numFmt formatCode="0%" sourceLinked="1"/>
        <c:majorTickMark val="out"/>
        <c:minorTickMark val="none"/>
        <c:tickLblPos val="nextTo"/>
        <c:crossAx val="4509630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450956776"/>
        <c:axId val="450963440"/>
        <c:axId val="0"/>
      </c:bar3DChart>
      <c:catAx>
        <c:axId val="450956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963440"/>
        <c:crosses val="autoZero"/>
        <c:auto val="1"/>
        <c:lblAlgn val="ctr"/>
        <c:lblOffset val="100"/>
        <c:noMultiLvlLbl val="0"/>
      </c:catAx>
      <c:valAx>
        <c:axId val="450963440"/>
        <c:scaling>
          <c:orientation val="minMax"/>
        </c:scaling>
        <c:delete val="1"/>
        <c:axPos val="l"/>
        <c:numFmt formatCode="0%" sourceLinked="1"/>
        <c:majorTickMark val="out"/>
        <c:minorTickMark val="none"/>
        <c:tickLblPos val="nextTo"/>
        <c:crossAx val="450956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E80-4AB2-A364-6FE82FDDB1F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E80-4AB2-A364-6FE82FDDB1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E80-4AB2-A364-6FE82FDDB1F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E80-4AB2-A364-6FE82FDDB1F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E80-4AB2-A364-6FE82FDDB1F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E80-4AB2-A364-6FE82FDDB1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E80-4AB2-A364-6FE82FDDB1F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E80-4AB2-A364-6FE82FDDB1F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E80-4AB2-A364-6FE82FDDB1F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E80-4AB2-A364-6FE82FDDB1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450958344"/>
        <c:axId val="450964616"/>
      </c:lineChart>
      <c:catAx>
        <c:axId val="450958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50964616"/>
        <c:crosses val="autoZero"/>
        <c:auto val="1"/>
        <c:lblAlgn val="ctr"/>
        <c:lblOffset val="100"/>
        <c:noMultiLvlLbl val="0"/>
      </c:catAx>
      <c:valAx>
        <c:axId val="450964616"/>
        <c:scaling>
          <c:orientation val="minMax"/>
        </c:scaling>
        <c:delete val="1"/>
        <c:axPos val="l"/>
        <c:numFmt formatCode="0%" sourceLinked="1"/>
        <c:majorTickMark val="out"/>
        <c:minorTickMark val="none"/>
        <c:tickLblPos val="nextTo"/>
        <c:crossAx val="4509583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B4-4753-92E5-C6FF2CA1C5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B4-4753-92E5-C6FF2CA1C5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4B4-4753-92E5-C6FF2CA1C5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B4-4753-92E5-C6FF2CA1C52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B4-4753-92E5-C6FF2CA1C52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B4-4753-92E5-C6FF2CA1C5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B4-4753-92E5-C6FF2CA1C5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4B4-4753-92E5-C6FF2CA1C52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B4-4753-92E5-C6FF2CA1C52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B4-4753-92E5-C6FF2CA1C5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450967752"/>
        <c:axId val="450961088"/>
      </c:lineChart>
      <c:catAx>
        <c:axId val="450967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50961088"/>
        <c:crosses val="autoZero"/>
        <c:auto val="1"/>
        <c:lblAlgn val="ctr"/>
        <c:lblOffset val="100"/>
        <c:noMultiLvlLbl val="0"/>
      </c:catAx>
      <c:valAx>
        <c:axId val="450961088"/>
        <c:scaling>
          <c:orientation val="minMax"/>
        </c:scaling>
        <c:delete val="1"/>
        <c:axPos val="l"/>
        <c:numFmt formatCode="0%" sourceLinked="1"/>
        <c:majorTickMark val="out"/>
        <c:minorTickMark val="none"/>
        <c:tickLblPos val="nextTo"/>
        <c:crossAx val="4509677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DCC-4D59-8D35-B7CE5A0597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DCC-4D59-8D35-B7CE5A0597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DCC-4D59-8D35-B7CE5A0597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DCC-4D59-8D35-B7CE5A0597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DCC-4D59-8D35-B7CE5A0597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DCC-4D59-8D35-B7CE5A0597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DCC-4D59-8D35-B7CE5A0597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DCC-4D59-8D35-B7CE5A0597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DCC-4D59-8D35-B7CE5A0597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DCC-4D59-8D35-B7CE5A0597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450961480"/>
        <c:axId val="450968144"/>
      </c:lineChart>
      <c:catAx>
        <c:axId val="450961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50968144"/>
        <c:crosses val="autoZero"/>
        <c:auto val="1"/>
        <c:lblAlgn val="ctr"/>
        <c:lblOffset val="100"/>
        <c:noMultiLvlLbl val="0"/>
      </c:catAx>
      <c:valAx>
        <c:axId val="450968144"/>
        <c:scaling>
          <c:orientation val="minMax"/>
        </c:scaling>
        <c:delete val="1"/>
        <c:axPos val="l"/>
        <c:numFmt formatCode="0%" sourceLinked="1"/>
        <c:majorTickMark val="out"/>
        <c:minorTickMark val="none"/>
        <c:tickLblPos val="nextTo"/>
        <c:crossAx val="4509614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450961872"/>
        <c:axId val="450962264"/>
        <c:axId val="0"/>
      </c:bar3DChart>
      <c:catAx>
        <c:axId val="450961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962264"/>
        <c:crosses val="autoZero"/>
        <c:auto val="1"/>
        <c:lblAlgn val="ctr"/>
        <c:lblOffset val="100"/>
        <c:noMultiLvlLbl val="0"/>
      </c:catAx>
      <c:valAx>
        <c:axId val="450962264"/>
        <c:scaling>
          <c:orientation val="minMax"/>
        </c:scaling>
        <c:delete val="1"/>
        <c:axPos val="l"/>
        <c:numFmt formatCode="0%" sourceLinked="1"/>
        <c:majorTickMark val="out"/>
        <c:minorTickMark val="none"/>
        <c:tickLblPos val="nextTo"/>
        <c:crossAx val="4509618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450962656"/>
        <c:axId val="450957168"/>
        <c:axId val="0"/>
      </c:bar3DChart>
      <c:catAx>
        <c:axId val="450962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957168"/>
        <c:crosses val="autoZero"/>
        <c:auto val="1"/>
        <c:lblAlgn val="ctr"/>
        <c:lblOffset val="100"/>
        <c:noMultiLvlLbl val="0"/>
      </c:catAx>
      <c:valAx>
        <c:axId val="450957168"/>
        <c:scaling>
          <c:orientation val="minMax"/>
        </c:scaling>
        <c:delete val="1"/>
        <c:axPos val="l"/>
        <c:numFmt formatCode="0%" sourceLinked="1"/>
        <c:majorTickMark val="out"/>
        <c:minorTickMark val="none"/>
        <c:tickLblPos val="nextTo"/>
        <c:crossAx val="450962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0.625</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402882360"/>
        <c:axId val="402881184"/>
        <c:axId val="0"/>
      </c:bar3DChart>
      <c:catAx>
        <c:axId val="402882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2881184"/>
        <c:crosses val="autoZero"/>
        <c:auto val="1"/>
        <c:lblAlgn val="ctr"/>
        <c:lblOffset val="100"/>
        <c:noMultiLvlLbl val="0"/>
      </c:catAx>
      <c:valAx>
        <c:axId val="402881184"/>
        <c:scaling>
          <c:orientation val="minMax"/>
        </c:scaling>
        <c:delete val="1"/>
        <c:axPos val="l"/>
        <c:numFmt formatCode="0%" sourceLinked="1"/>
        <c:majorTickMark val="out"/>
        <c:minorTickMark val="none"/>
        <c:tickLblPos val="nextTo"/>
        <c:crossAx val="402882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450958736"/>
        <c:axId val="450959128"/>
        <c:axId val="0"/>
      </c:bar3DChart>
      <c:catAx>
        <c:axId val="450958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50959128"/>
        <c:crosses val="autoZero"/>
        <c:auto val="1"/>
        <c:lblAlgn val="ctr"/>
        <c:lblOffset val="100"/>
        <c:noMultiLvlLbl val="0"/>
      </c:catAx>
      <c:valAx>
        <c:axId val="450959128"/>
        <c:scaling>
          <c:orientation val="minMax"/>
        </c:scaling>
        <c:delete val="1"/>
        <c:axPos val="l"/>
        <c:numFmt formatCode="0%" sourceLinked="1"/>
        <c:majorTickMark val="out"/>
        <c:minorTickMark val="none"/>
        <c:tickLblPos val="nextTo"/>
        <c:crossAx val="450958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FE6-4511-B113-46E9CB4F24D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FE6-4511-B113-46E9CB4F24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FE6-4511-B113-46E9CB4F24D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FE6-4511-B113-46E9CB4F24D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FE6-4511-B113-46E9CB4F24D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FE6-4511-B113-46E9CB4F24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FE6-4511-B113-46E9CB4F24D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FE6-4511-B113-46E9CB4F24D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FE6-4511-B113-46E9CB4F24D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FE6-4511-B113-46E9CB4F24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450965008"/>
        <c:axId val="450959520"/>
      </c:lineChart>
      <c:catAx>
        <c:axId val="450965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50959520"/>
        <c:crosses val="autoZero"/>
        <c:auto val="1"/>
        <c:lblAlgn val="ctr"/>
        <c:lblOffset val="100"/>
        <c:noMultiLvlLbl val="0"/>
      </c:catAx>
      <c:valAx>
        <c:axId val="450959520"/>
        <c:scaling>
          <c:orientation val="minMax"/>
        </c:scaling>
        <c:delete val="1"/>
        <c:axPos val="l"/>
        <c:numFmt formatCode="0%" sourceLinked="1"/>
        <c:majorTickMark val="out"/>
        <c:minorTickMark val="none"/>
        <c:tickLblPos val="nextTo"/>
        <c:crossAx val="4509650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450965792"/>
        <c:axId val="450966184"/>
        <c:axId val="0"/>
      </c:bar3DChart>
      <c:catAx>
        <c:axId val="4509657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50966184"/>
        <c:crosses val="autoZero"/>
        <c:auto val="1"/>
        <c:lblAlgn val="ctr"/>
        <c:lblOffset val="100"/>
        <c:noMultiLvlLbl val="0"/>
      </c:catAx>
      <c:valAx>
        <c:axId val="450966184"/>
        <c:scaling>
          <c:orientation val="minMax"/>
        </c:scaling>
        <c:delete val="1"/>
        <c:axPos val="l"/>
        <c:numFmt formatCode="0%" sourceLinked="1"/>
        <c:majorTickMark val="out"/>
        <c:minorTickMark val="none"/>
        <c:tickLblPos val="nextTo"/>
        <c:crossAx val="4509657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454236232"/>
        <c:axId val="454238584"/>
        <c:axId val="0"/>
      </c:bar3DChart>
      <c:catAx>
        <c:axId val="454236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54238584"/>
        <c:crosses val="autoZero"/>
        <c:auto val="1"/>
        <c:lblAlgn val="ctr"/>
        <c:lblOffset val="100"/>
        <c:noMultiLvlLbl val="0"/>
      </c:catAx>
      <c:valAx>
        <c:axId val="454238584"/>
        <c:scaling>
          <c:orientation val="minMax"/>
        </c:scaling>
        <c:delete val="1"/>
        <c:axPos val="l"/>
        <c:numFmt formatCode="0%" sourceLinked="1"/>
        <c:majorTickMark val="out"/>
        <c:minorTickMark val="none"/>
        <c:tickLblPos val="nextTo"/>
        <c:crossAx val="454236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454245248"/>
        <c:axId val="454245640"/>
        <c:axId val="0"/>
      </c:bar3DChart>
      <c:catAx>
        <c:axId val="454245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54245640"/>
        <c:crosses val="autoZero"/>
        <c:auto val="1"/>
        <c:lblAlgn val="ctr"/>
        <c:lblOffset val="100"/>
        <c:noMultiLvlLbl val="0"/>
      </c:catAx>
      <c:valAx>
        <c:axId val="454245640"/>
        <c:scaling>
          <c:orientation val="minMax"/>
        </c:scaling>
        <c:delete val="1"/>
        <c:axPos val="l"/>
        <c:numFmt formatCode="0%" sourceLinked="1"/>
        <c:majorTickMark val="out"/>
        <c:minorTickMark val="none"/>
        <c:tickLblPos val="nextTo"/>
        <c:crossAx val="454245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454240152"/>
        <c:axId val="454246032"/>
        <c:axId val="0"/>
      </c:bar3DChart>
      <c:catAx>
        <c:axId val="454240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54246032"/>
        <c:crosses val="autoZero"/>
        <c:auto val="1"/>
        <c:lblAlgn val="ctr"/>
        <c:lblOffset val="100"/>
        <c:noMultiLvlLbl val="0"/>
      </c:catAx>
      <c:valAx>
        <c:axId val="454246032"/>
        <c:scaling>
          <c:orientation val="minMax"/>
        </c:scaling>
        <c:delete val="1"/>
        <c:axPos val="l"/>
        <c:numFmt formatCode="0%" sourceLinked="1"/>
        <c:majorTickMark val="out"/>
        <c:minorTickMark val="none"/>
        <c:tickLblPos val="nextTo"/>
        <c:crossAx val="4542401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6.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4.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1.png"/><Relationship Id="rId16" Type="http://schemas.openxmlformats.org/officeDocument/2006/relationships/hyperlink" Target="#Admon!A4"/><Relationship Id="rId20" Type="http://schemas.openxmlformats.org/officeDocument/2006/relationships/image" Target="../media/image7.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3.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5.png"/><Relationship Id="rId23" Type="http://schemas.openxmlformats.org/officeDocument/2006/relationships/hyperlink" Target="#Comunidad!A4"/><Relationship Id="rId28" Type="http://schemas.openxmlformats.org/officeDocument/2006/relationships/image" Target="../media/image8.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2.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9.jpeg"/></Relationships>
</file>

<file path=xl/drawings/_rels/drawing2.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10.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1.png"/><Relationship Id="rId30" Type="http://schemas.openxmlformats.org/officeDocument/2006/relationships/chart" Target="../charts/chart27.xml"/><Relationship Id="rId8"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10.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2.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4.xml.rels><?xml version="1.0" encoding="UTF-8" standalone="yes"?>
<Relationships xmlns="http://schemas.openxmlformats.org/package/2006/relationships"><Relationship Id="rId3" Type="http://schemas.openxmlformats.org/officeDocument/2006/relationships/image" Target="../media/image10.jpeg"/><Relationship Id="rId2" Type="http://schemas.openxmlformats.org/officeDocument/2006/relationships/hyperlink" Target="#Autoevaluaci&#243;n!A1"/><Relationship Id="rId1" Type="http://schemas.openxmlformats.org/officeDocument/2006/relationships/image" Target="../media/image13.jpeg"/></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10.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10.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1"/>
  <dimension ref="A1:U65532"/>
  <sheetViews>
    <sheetView showGridLines="0" tabSelected="1" topLeftCell="K119" zoomScale="131" zoomScaleNormal="100" workbookViewId="0">
      <selection activeCell="L47" sqref="L47:L50"/>
    </sheetView>
  </sheetViews>
  <sheetFormatPr baseColWidth="10" defaultColWidth="11.453125" defaultRowHeight="14"/>
  <cols>
    <col min="1" max="1" width="0.453125" style="75" customWidth="1"/>
    <col min="2" max="2" width="1.453125" style="75" customWidth="1"/>
    <col min="3" max="3" width="44.6328125" style="75" customWidth="1"/>
    <col min="4" max="4" width="11.6328125" style="128" customWidth="1"/>
    <col min="5" max="6" width="33.6328125" style="110" customWidth="1"/>
    <col min="7" max="7" width="11.6328125" style="128" customWidth="1"/>
    <col min="8" max="9" width="33.6328125" style="110" customWidth="1"/>
    <col min="10" max="10" width="11.6328125" style="128" customWidth="1"/>
    <col min="11" max="12" width="33.6328125" style="110" customWidth="1"/>
    <col min="13" max="13" width="11.6328125" style="128" customWidth="1"/>
    <col min="14" max="15" width="33.6328125" style="110" customWidth="1"/>
    <col min="16" max="16" width="3.1796875" style="75" customWidth="1"/>
    <col min="17" max="17" width="2.453125" style="75" customWidth="1"/>
    <col min="18" max="18" width="7.453125" style="75" hidden="1" customWidth="1"/>
    <col min="19" max="20" width="7.1796875" style="75" hidden="1" customWidth="1"/>
    <col min="21" max="21" width="7" style="75" hidden="1" customWidth="1"/>
    <col min="22" max="22" width="11.453125" style="75"/>
    <col min="23" max="23" width="13" style="75" customWidth="1"/>
    <col min="24" max="24" width="15.81640625" style="75" customWidth="1"/>
    <col min="25" max="25" width="13" style="75" customWidth="1"/>
    <col min="26" max="27" width="11.453125" style="75" customWidth="1"/>
    <col min="28" max="16384" width="11.453125" style="75"/>
  </cols>
  <sheetData>
    <row r="1" spans="1:21" ht="33" customHeight="1">
      <c r="B1" s="206" t="s">
        <v>124</v>
      </c>
      <c r="C1" s="206"/>
      <c r="D1" s="206"/>
      <c r="E1" s="206"/>
      <c r="F1" s="206"/>
      <c r="G1" s="206"/>
      <c r="H1" s="206"/>
      <c r="I1" s="206"/>
      <c r="J1" s="207"/>
      <c r="K1" s="207"/>
      <c r="L1" s="76"/>
      <c r="M1" s="76"/>
      <c r="N1" s="76"/>
      <c r="O1" s="76"/>
    </row>
    <row r="2" spans="1:21" ht="15.5">
      <c r="B2" s="208" t="s">
        <v>27</v>
      </c>
      <c r="C2" s="208"/>
      <c r="D2" s="162" t="s">
        <v>176</v>
      </c>
      <c r="E2" s="162"/>
      <c r="F2" s="162"/>
      <c r="G2" s="163" t="s">
        <v>177</v>
      </c>
      <c r="H2" s="163"/>
      <c r="I2" s="163"/>
      <c r="J2" s="164" t="s">
        <v>178</v>
      </c>
      <c r="K2" s="164"/>
      <c r="L2" s="164"/>
      <c r="M2" s="223" t="s">
        <v>179</v>
      </c>
      <c r="N2" s="223"/>
      <c r="O2" s="223"/>
      <c r="Q2" s="75">
        <v>1</v>
      </c>
    </row>
    <row r="3" spans="1:21" ht="15" customHeight="1">
      <c r="B3" s="208"/>
      <c r="C3" s="208"/>
      <c r="D3" s="169" t="s">
        <v>34</v>
      </c>
      <c r="E3" s="167" t="s">
        <v>122</v>
      </c>
      <c r="F3" s="167" t="s">
        <v>125</v>
      </c>
      <c r="G3" s="165" t="s">
        <v>34</v>
      </c>
      <c r="H3" s="167" t="s">
        <v>122</v>
      </c>
      <c r="I3" s="167" t="s">
        <v>125</v>
      </c>
      <c r="J3" s="165" t="s">
        <v>34</v>
      </c>
      <c r="K3" s="174" t="s">
        <v>122</v>
      </c>
      <c r="L3" s="168" t="s">
        <v>125</v>
      </c>
      <c r="M3" s="165" t="s">
        <v>34</v>
      </c>
      <c r="N3" s="174" t="s">
        <v>122</v>
      </c>
      <c r="O3" s="168" t="s">
        <v>125</v>
      </c>
      <c r="Q3" s="75">
        <v>2</v>
      </c>
    </row>
    <row r="4" spans="1:21" ht="15.75" customHeight="1">
      <c r="B4" s="208"/>
      <c r="C4" s="208"/>
      <c r="D4" s="170"/>
      <c r="E4" s="168"/>
      <c r="F4" s="168"/>
      <c r="G4" s="166"/>
      <c r="H4" s="168"/>
      <c r="I4" s="168"/>
      <c r="J4" s="166"/>
      <c r="K4" s="175"/>
      <c r="L4" s="185"/>
      <c r="M4" s="166"/>
      <c r="N4" s="175"/>
      <c r="O4" s="185"/>
      <c r="Q4" s="75">
        <v>3</v>
      </c>
    </row>
    <row r="5" spans="1:21" ht="15.5">
      <c r="B5" s="208"/>
      <c r="C5" s="208"/>
      <c r="D5" s="77"/>
      <c r="E5" s="78"/>
      <c r="F5" s="78"/>
      <c r="G5" s="79"/>
      <c r="H5" s="80"/>
      <c r="I5" s="80"/>
      <c r="J5" s="79"/>
      <c r="K5" s="81"/>
      <c r="L5" s="80"/>
      <c r="M5" s="79"/>
      <c r="N5" s="81"/>
      <c r="O5" s="80"/>
      <c r="Q5" s="75">
        <v>4</v>
      </c>
    </row>
    <row r="6" spans="1:21" ht="17.5">
      <c r="A6" s="161"/>
      <c r="B6" s="216" t="s">
        <v>609</v>
      </c>
      <c r="C6" s="82" t="s">
        <v>73</v>
      </c>
      <c r="D6" s="83"/>
      <c r="E6" s="83"/>
      <c r="F6" s="83"/>
      <c r="G6" s="83"/>
      <c r="H6" s="83"/>
      <c r="I6" s="83"/>
      <c r="J6" s="83"/>
      <c r="K6" s="83"/>
      <c r="L6" s="84"/>
      <c r="M6" s="83"/>
      <c r="N6" s="83"/>
      <c r="O6" s="84"/>
    </row>
    <row r="7" spans="1:21" ht="40" customHeight="1">
      <c r="A7" s="161"/>
      <c r="B7" s="217" t="s">
        <v>181</v>
      </c>
      <c r="C7" s="85" t="s">
        <v>33</v>
      </c>
      <c r="D7" s="26">
        <v>3</v>
      </c>
      <c r="E7" s="57" t="s">
        <v>272</v>
      </c>
      <c r="F7" s="57" t="s">
        <v>266</v>
      </c>
      <c r="G7" s="69">
        <v>3</v>
      </c>
      <c r="H7" s="58" t="s">
        <v>272</v>
      </c>
      <c r="I7" s="58" t="s">
        <v>399</v>
      </c>
      <c r="J7" s="72">
        <v>3</v>
      </c>
      <c r="K7" s="155" t="s">
        <v>675</v>
      </c>
      <c r="L7" s="157" t="s">
        <v>679</v>
      </c>
      <c r="M7" s="73"/>
      <c r="N7" s="59"/>
      <c r="O7" s="60"/>
      <c r="R7" s="75">
        <f>COUNTIF(D7:D10,"1")</f>
        <v>0</v>
      </c>
      <c r="S7" s="75">
        <f>COUNTIF(G7:G10,"1")</f>
        <v>0</v>
      </c>
      <c r="T7" s="75">
        <f>COUNTIF(J7:J10,"1")</f>
        <v>0</v>
      </c>
      <c r="U7" s="75">
        <f>COUNTIF(M7:M10,"1")</f>
        <v>0</v>
      </c>
    </row>
    <row r="8" spans="1:21" ht="40" customHeight="1">
      <c r="A8" s="161"/>
      <c r="B8" s="217" t="s">
        <v>610</v>
      </c>
      <c r="C8" s="86" t="s">
        <v>35</v>
      </c>
      <c r="D8" s="26">
        <v>4</v>
      </c>
      <c r="E8" s="57" t="s">
        <v>273</v>
      </c>
      <c r="F8" s="57" t="s">
        <v>267</v>
      </c>
      <c r="G8" s="69">
        <v>3</v>
      </c>
      <c r="H8" s="61" t="s">
        <v>402</v>
      </c>
      <c r="I8" s="58" t="s">
        <v>403</v>
      </c>
      <c r="J8" s="72">
        <v>4</v>
      </c>
      <c r="K8" s="156" t="s">
        <v>676</v>
      </c>
      <c r="L8" s="157" t="s">
        <v>680</v>
      </c>
      <c r="M8" s="73"/>
      <c r="N8" s="62"/>
      <c r="O8" s="60"/>
      <c r="R8" s="75">
        <f>COUNTIF(D7:D10,"2")</f>
        <v>0</v>
      </c>
      <c r="S8" s="75">
        <f>COUNTIF(G7:G10,"2")</f>
        <v>0</v>
      </c>
      <c r="T8" s="75">
        <f>COUNTIF(J7:J10,"2")</f>
        <v>0</v>
      </c>
      <c r="U8" s="75">
        <f>COUNTIF(M7:M10,"2")</f>
        <v>0</v>
      </c>
    </row>
    <row r="9" spans="1:21" ht="40" customHeight="1">
      <c r="A9" s="161"/>
      <c r="B9" s="217" t="s">
        <v>611</v>
      </c>
      <c r="C9" s="87" t="s">
        <v>36</v>
      </c>
      <c r="D9" s="26">
        <v>3</v>
      </c>
      <c r="E9" s="57" t="s">
        <v>274</v>
      </c>
      <c r="F9" s="57" t="s">
        <v>268</v>
      </c>
      <c r="G9" s="69">
        <v>3</v>
      </c>
      <c r="H9" s="61" t="s">
        <v>274</v>
      </c>
      <c r="I9" s="58" t="s">
        <v>400</v>
      </c>
      <c r="J9" s="72">
        <v>3</v>
      </c>
      <c r="K9" s="156" t="s">
        <v>677</v>
      </c>
      <c r="L9" s="157" t="s">
        <v>681</v>
      </c>
      <c r="M9" s="73"/>
      <c r="N9" s="62"/>
      <c r="O9" s="60"/>
      <c r="R9" s="75">
        <f>COUNTIF(D7:D10,"3")</f>
        <v>3</v>
      </c>
      <c r="S9" s="75">
        <f>COUNTIF(G7:G10,"3")</f>
        <v>4</v>
      </c>
      <c r="T9" s="75">
        <f>COUNTIF(J7:J10,"3")</f>
        <v>3</v>
      </c>
      <c r="U9" s="75">
        <f>COUNTIF(M7:M10,"3")</f>
        <v>0</v>
      </c>
    </row>
    <row r="10" spans="1:21" ht="40" customHeight="1">
      <c r="A10" s="161"/>
      <c r="B10" s="218" t="s">
        <v>612</v>
      </c>
      <c r="C10" s="87" t="s">
        <v>37</v>
      </c>
      <c r="D10" s="26">
        <v>3</v>
      </c>
      <c r="E10" s="57" t="s">
        <v>275</v>
      </c>
      <c r="F10" s="57" t="s">
        <v>269</v>
      </c>
      <c r="G10" s="69">
        <v>3</v>
      </c>
      <c r="H10" s="61" t="s">
        <v>275</v>
      </c>
      <c r="I10" s="58" t="s">
        <v>401</v>
      </c>
      <c r="J10" s="72">
        <v>3</v>
      </c>
      <c r="K10" s="156" t="s">
        <v>678</v>
      </c>
      <c r="L10" s="157" t="s">
        <v>682</v>
      </c>
      <c r="M10" s="73"/>
      <c r="N10" s="62"/>
      <c r="O10" s="60"/>
      <c r="R10" s="75">
        <f>COUNTIF(D7:D10,"4")</f>
        <v>1</v>
      </c>
      <c r="S10" s="75">
        <f>COUNTIF(G7:G10,"4")</f>
        <v>0</v>
      </c>
      <c r="T10" s="75">
        <f>COUNTIF(J7:J10,"4")</f>
        <v>1</v>
      </c>
      <c r="U10" s="75">
        <f>COUNTIF(M7:M10,"4")</f>
        <v>0</v>
      </c>
    </row>
    <row r="11" spans="1:21" ht="6" customHeight="1">
      <c r="B11" s="213"/>
      <c r="C11" s="214"/>
      <c r="D11" s="214"/>
      <c r="E11" s="214"/>
      <c r="F11" s="214"/>
      <c r="G11" s="214"/>
      <c r="H11" s="214"/>
      <c r="I11" s="214"/>
      <c r="J11" s="214"/>
      <c r="K11" s="215"/>
      <c r="L11" s="88"/>
      <c r="M11" s="89"/>
      <c r="N11" s="88"/>
      <c r="O11" s="88"/>
      <c r="Q11" s="75">
        <f>COUNTIF(D7:D10,"1")</f>
        <v>0</v>
      </c>
      <c r="R11" s="75">
        <f>COUNTIF(D7:D10,"1")</f>
        <v>0</v>
      </c>
      <c r="S11" s="75">
        <f>COUNTIF(D7:D10,"3")</f>
        <v>3</v>
      </c>
    </row>
    <row r="12" spans="1:21" ht="17.5">
      <c r="A12" s="161"/>
      <c r="B12" s="182"/>
      <c r="C12" s="90" t="s">
        <v>72</v>
      </c>
      <c r="D12" s="91"/>
      <c r="E12" s="91"/>
      <c r="F12" s="91"/>
      <c r="G12" s="91"/>
      <c r="H12" s="91"/>
      <c r="I12" s="91"/>
      <c r="J12" s="91"/>
      <c r="K12" s="92"/>
      <c r="L12" s="93"/>
      <c r="M12" s="91"/>
      <c r="N12" s="92"/>
      <c r="O12" s="93"/>
    </row>
    <row r="13" spans="1:21" ht="40" customHeight="1">
      <c r="A13" s="161"/>
      <c r="B13" s="183"/>
      <c r="C13" s="94" t="s">
        <v>38</v>
      </c>
      <c r="D13" s="27">
        <v>3</v>
      </c>
      <c r="E13" s="57" t="s">
        <v>270</v>
      </c>
      <c r="F13" s="63" t="s">
        <v>271</v>
      </c>
      <c r="G13" s="70">
        <v>3</v>
      </c>
      <c r="H13" s="58" t="s">
        <v>270</v>
      </c>
      <c r="I13" s="58" t="s">
        <v>404</v>
      </c>
      <c r="J13" s="150">
        <v>3</v>
      </c>
      <c r="K13" s="158" t="s">
        <v>683</v>
      </c>
      <c r="L13" s="159" t="s">
        <v>266</v>
      </c>
      <c r="M13" s="74"/>
      <c r="N13" s="64"/>
      <c r="O13" s="65"/>
      <c r="R13" s="75">
        <f>COUNTIF(D13:D17,"1")</f>
        <v>0</v>
      </c>
      <c r="S13" s="75">
        <f>COUNTIF(G13:G17,"1")</f>
        <v>0</v>
      </c>
      <c r="T13" s="75">
        <f>COUNTIF(J13:J17,"1")</f>
        <v>0</v>
      </c>
      <c r="U13" s="75">
        <f>COUNTIF(M13:M17,"1")</f>
        <v>0</v>
      </c>
    </row>
    <row r="14" spans="1:21" ht="40" customHeight="1">
      <c r="A14" s="161"/>
      <c r="B14" s="183"/>
      <c r="C14" s="86" t="s">
        <v>39</v>
      </c>
      <c r="D14" s="27">
        <v>3</v>
      </c>
      <c r="E14" s="66" t="s">
        <v>276</v>
      </c>
      <c r="F14" s="63" t="s">
        <v>271</v>
      </c>
      <c r="G14" s="70">
        <v>2</v>
      </c>
      <c r="H14" s="61" t="s">
        <v>405</v>
      </c>
      <c r="I14" s="58" t="s">
        <v>406</v>
      </c>
      <c r="J14" s="150">
        <v>3</v>
      </c>
      <c r="K14" s="159" t="s">
        <v>684</v>
      </c>
      <c r="L14" s="159" t="s">
        <v>688</v>
      </c>
      <c r="M14" s="74"/>
      <c r="N14" s="65"/>
      <c r="O14" s="65"/>
      <c r="R14" s="75">
        <f>COUNTIF(D13:D17,"2")</f>
        <v>0</v>
      </c>
      <c r="S14" s="75">
        <f>COUNTIF(G13:G17,"2")</f>
        <v>1</v>
      </c>
      <c r="T14" s="75">
        <f>COUNTIF(J13:J17,"2")</f>
        <v>1</v>
      </c>
      <c r="U14" s="75">
        <f>COUNTIF(M13:M17,"2")</f>
        <v>0</v>
      </c>
    </row>
    <row r="15" spans="1:21" ht="40" customHeight="1">
      <c r="A15" s="161"/>
      <c r="B15" s="183"/>
      <c r="C15" s="86" t="s">
        <v>40</v>
      </c>
      <c r="D15" s="27">
        <v>3</v>
      </c>
      <c r="E15" s="66" t="s">
        <v>277</v>
      </c>
      <c r="F15" s="63" t="s">
        <v>271</v>
      </c>
      <c r="G15" s="70">
        <v>3</v>
      </c>
      <c r="H15" s="61" t="s">
        <v>277</v>
      </c>
      <c r="I15" s="58" t="s">
        <v>407</v>
      </c>
      <c r="J15" s="150">
        <v>3</v>
      </c>
      <c r="K15" s="159" t="s">
        <v>685</v>
      </c>
      <c r="L15" s="159" t="s">
        <v>689</v>
      </c>
      <c r="M15" s="74"/>
      <c r="N15" s="65"/>
      <c r="O15" s="65"/>
      <c r="R15" s="75">
        <f>COUNTIF(D13:D17,"3")</f>
        <v>5</v>
      </c>
      <c r="S15" s="75">
        <f>COUNTIF(G13:G17,"3")</f>
        <v>4</v>
      </c>
      <c r="T15" s="75">
        <f>COUNTIF(J13:J17,"3")</f>
        <v>4</v>
      </c>
      <c r="U15" s="75">
        <f>COUNTIF(M13:M17,"3")</f>
        <v>0</v>
      </c>
    </row>
    <row r="16" spans="1:21" ht="40" customHeight="1">
      <c r="A16" s="161"/>
      <c r="B16" s="183"/>
      <c r="C16" s="87" t="s">
        <v>41</v>
      </c>
      <c r="D16" s="27">
        <v>3</v>
      </c>
      <c r="E16" s="66" t="s">
        <v>278</v>
      </c>
      <c r="F16" s="63" t="s">
        <v>279</v>
      </c>
      <c r="G16" s="70">
        <v>3</v>
      </c>
      <c r="H16" s="61" t="s">
        <v>278</v>
      </c>
      <c r="I16" s="58" t="s">
        <v>408</v>
      </c>
      <c r="J16" s="150">
        <v>2</v>
      </c>
      <c r="K16" s="159" t="s">
        <v>686</v>
      </c>
      <c r="L16" s="159" t="s">
        <v>690</v>
      </c>
      <c r="M16" s="74"/>
      <c r="N16" s="65"/>
      <c r="O16" s="65"/>
      <c r="R16" s="75">
        <f>COUNTIF(D13:D17,"4")</f>
        <v>0</v>
      </c>
      <c r="S16" s="75">
        <f>COUNTIF(G13:G17,"4")</f>
        <v>0</v>
      </c>
      <c r="T16" s="75">
        <f>COUNTIF(J13:J17,"4")</f>
        <v>0</v>
      </c>
      <c r="U16" s="75">
        <f>COUNTIF(M13:M17,"4")</f>
        <v>0</v>
      </c>
    </row>
    <row r="17" spans="1:21" ht="40" customHeight="1">
      <c r="A17" s="161"/>
      <c r="B17" s="184"/>
      <c r="C17" s="86" t="s">
        <v>42</v>
      </c>
      <c r="D17" s="27">
        <v>3</v>
      </c>
      <c r="E17" s="66" t="s">
        <v>280</v>
      </c>
      <c r="F17" s="63" t="s">
        <v>281</v>
      </c>
      <c r="G17" s="70">
        <v>3</v>
      </c>
      <c r="H17" s="61" t="s">
        <v>280</v>
      </c>
      <c r="I17" s="58" t="s">
        <v>409</v>
      </c>
      <c r="J17" s="150">
        <v>3</v>
      </c>
      <c r="K17" s="159" t="s">
        <v>687</v>
      </c>
      <c r="L17" s="159" t="s">
        <v>691</v>
      </c>
      <c r="M17" s="74"/>
      <c r="N17" s="65"/>
      <c r="O17" s="65"/>
    </row>
    <row r="18" spans="1:21" ht="7.5" customHeight="1">
      <c r="B18" s="171"/>
      <c r="C18" s="172"/>
      <c r="D18" s="172"/>
      <c r="E18" s="172"/>
      <c r="F18" s="172"/>
      <c r="G18" s="172"/>
      <c r="H18" s="172"/>
      <c r="I18" s="172"/>
      <c r="J18" s="172"/>
      <c r="K18" s="173"/>
      <c r="L18" s="88"/>
      <c r="M18" s="89"/>
      <c r="N18" s="88"/>
      <c r="O18" s="88"/>
    </row>
    <row r="19" spans="1:21" ht="17.5">
      <c r="A19" s="161"/>
      <c r="B19" s="182"/>
      <c r="C19" s="90" t="s">
        <v>43</v>
      </c>
      <c r="D19" s="91"/>
      <c r="E19" s="91"/>
      <c r="F19" s="91"/>
      <c r="G19" s="91"/>
      <c r="H19" s="91"/>
      <c r="I19" s="91"/>
      <c r="J19" s="91"/>
      <c r="K19" s="92"/>
      <c r="L19" s="93"/>
      <c r="M19" s="91"/>
      <c r="N19" s="92"/>
      <c r="O19" s="93"/>
    </row>
    <row r="20" spans="1:21" ht="40" customHeight="1">
      <c r="A20" s="161"/>
      <c r="B20" s="219"/>
      <c r="C20" s="95" t="s">
        <v>44</v>
      </c>
      <c r="D20" s="27">
        <v>3</v>
      </c>
      <c r="E20" s="57" t="s">
        <v>282</v>
      </c>
      <c r="F20" s="57" t="s">
        <v>267</v>
      </c>
      <c r="G20" s="70">
        <v>3</v>
      </c>
      <c r="H20" s="58" t="s">
        <v>410</v>
      </c>
      <c r="I20" s="58" t="s">
        <v>411</v>
      </c>
      <c r="J20" s="150">
        <v>3</v>
      </c>
      <c r="K20" s="154" t="s">
        <v>692</v>
      </c>
      <c r="L20" s="151" t="s">
        <v>700</v>
      </c>
      <c r="M20" s="74"/>
      <c r="N20" s="67"/>
      <c r="O20" s="68"/>
      <c r="R20" s="75">
        <f>COUNTIF(D20:D27,"1")</f>
        <v>0</v>
      </c>
      <c r="S20" s="75">
        <f>COUNTIF(G20:G27,"1")</f>
        <v>0</v>
      </c>
      <c r="T20" s="75">
        <f>COUNTIF(J20:J27,"1")</f>
        <v>0</v>
      </c>
      <c r="U20" s="75">
        <f>COUNTIF(M20:M27,"1")</f>
        <v>0</v>
      </c>
    </row>
    <row r="21" spans="1:21" ht="40" customHeight="1">
      <c r="A21" s="161"/>
      <c r="B21" s="219"/>
      <c r="C21" s="96" t="s">
        <v>45</v>
      </c>
      <c r="D21" s="27">
        <v>3</v>
      </c>
      <c r="E21" s="66" t="s">
        <v>412</v>
      </c>
      <c r="F21" s="57" t="s">
        <v>267</v>
      </c>
      <c r="G21" s="70">
        <v>4</v>
      </c>
      <c r="H21" s="61" t="s">
        <v>413</v>
      </c>
      <c r="I21" s="58" t="s">
        <v>414</v>
      </c>
      <c r="J21" s="150">
        <v>3</v>
      </c>
      <c r="K21" s="151" t="s">
        <v>693</v>
      </c>
      <c r="L21" s="151" t="s">
        <v>701</v>
      </c>
      <c r="M21" s="74"/>
      <c r="N21" s="68"/>
      <c r="O21" s="68"/>
      <c r="R21" s="75">
        <f>COUNTIF(D20:D27,"2")</f>
        <v>1</v>
      </c>
      <c r="S21" s="75">
        <f>COUNTIF(G20:G27,"2")</f>
        <v>4</v>
      </c>
      <c r="T21" s="75">
        <f>COUNTIF(J20:J27,"2")</f>
        <v>3</v>
      </c>
      <c r="U21" s="75">
        <f>COUNTIF(M20:M27,"2")</f>
        <v>0</v>
      </c>
    </row>
    <row r="22" spans="1:21" ht="40" customHeight="1">
      <c r="A22" s="161"/>
      <c r="B22" s="219"/>
      <c r="C22" s="96" t="s">
        <v>46</v>
      </c>
      <c r="D22" s="27">
        <v>3</v>
      </c>
      <c r="E22" s="66" t="s">
        <v>283</v>
      </c>
      <c r="F22" s="57" t="s">
        <v>267</v>
      </c>
      <c r="G22" s="70">
        <v>3</v>
      </c>
      <c r="H22" s="61" t="s">
        <v>415</v>
      </c>
      <c r="I22" s="58" t="s">
        <v>416</v>
      </c>
      <c r="J22" s="150">
        <v>3</v>
      </c>
      <c r="K22" s="151" t="s">
        <v>694</v>
      </c>
      <c r="L22" s="151" t="s">
        <v>702</v>
      </c>
      <c r="M22" s="74"/>
      <c r="N22" s="68"/>
      <c r="O22" s="68"/>
      <c r="R22" s="75">
        <f>COUNTIF(D20:D27,"3")</f>
        <v>7</v>
      </c>
      <c r="S22" s="75">
        <f>COUNTIF(G20:G27,"3")</f>
        <v>3</v>
      </c>
      <c r="T22" s="75">
        <f>COUNTIF(J20:J27,"3")</f>
        <v>5</v>
      </c>
      <c r="U22" s="75">
        <f>COUNTIF(M20:M27,"3")</f>
        <v>0</v>
      </c>
    </row>
    <row r="23" spans="1:21" ht="40" customHeight="1">
      <c r="A23" s="161"/>
      <c r="B23" s="219"/>
      <c r="C23" s="96" t="s">
        <v>47</v>
      </c>
      <c r="D23" s="27">
        <v>3</v>
      </c>
      <c r="E23" s="66" t="s">
        <v>284</v>
      </c>
      <c r="F23" s="57" t="s">
        <v>267</v>
      </c>
      <c r="G23" s="70">
        <v>2</v>
      </c>
      <c r="H23" s="61" t="s">
        <v>417</v>
      </c>
      <c r="I23" s="58" t="s">
        <v>418</v>
      </c>
      <c r="J23" s="150">
        <v>2</v>
      </c>
      <c r="K23" s="151" t="s">
        <v>695</v>
      </c>
      <c r="L23" s="151" t="s">
        <v>703</v>
      </c>
      <c r="M23" s="74"/>
      <c r="N23" s="68"/>
      <c r="O23" s="68"/>
      <c r="R23" s="75">
        <f>COUNTIF(D20:D27,"4")</f>
        <v>0</v>
      </c>
      <c r="S23" s="75">
        <f>COUNTIF(G20:G27,"4")</f>
        <v>1</v>
      </c>
      <c r="T23" s="75">
        <f>COUNTIF(J20:J27,"4")</f>
        <v>0</v>
      </c>
      <c r="U23" s="75">
        <f>COUNTIF(M20:M27,"4")</f>
        <v>0</v>
      </c>
    </row>
    <row r="24" spans="1:21" ht="40" customHeight="1">
      <c r="A24" s="161"/>
      <c r="B24" s="219"/>
      <c r="C24" s="96" t="s">
        <v>48</v>
      </c>
      <c r="D24" s="27">
        <v>3</v>
      </c>
      <c r="E24" s="66" t="s">
        <v>285</v>
      </c>
      <c r="F24" s="57" t="s">
        <v>286</v>
      </c>
      <c r="G24" s="70">
        <v>2</v>
      </c>
      <c r="H24" s="61" t="s">
        <v>419</v>
      </c>
      <c r="I24" s="58" t="s">
        <v>420</v>
      </c>
      <c r="J24" s="150">
        <v>2</v>
      </c>
      <c r="K24" s="151" t="s">
        <v>696</v>
      </c>
      <c r="L24" s="151" t="s">
        <v>704</v>
      </c>
      <c r="M24" s="74"/>
      <c r="N24" s="68"/>
      <c r="O24" s="68"/>
    </row>
    <row r="25" spans="1:21" ht="40" customHeight="1">
      <c r="A25" s="161"/>
      <c r="B25" s="219"/>
      <c r="C25" s="96" t="s">
        <v>49</v>
      </c>
      <c r="D25" s="27">
        <v>3</v>
      </c>
      <c r="E25" s="66" t="s">
        <v>287</v>
      </c>
      <c r="F25" s="57" t="s">
        <v>288</v>
      </c>
      <c r="G25" s="70">
        <v>2</v>
      </c>
      <c r="H25" s="61" t="s">
        <v>421</v>
      </c>
      <c r="I25" s="58" t="s">
        <v>422</v>
      </c>
      <c r="J25" s="150">
        <v>3</v>
      </c>
      <c r="K25" s="151" t="s">
        <v>697</v>
      </c>
      <c r="L25" s="151" t="s">
        <v>705</v>
      </c>
      <c r="M25" s="74"/>
      <c r="N25" s="68"/>
      <c r="O25" s="68"/>
    </row>
    <row r="26" spans="1:21" ht="40" customHeight="1">
      <c r="A26" s="161"/>
      <c r="B26" s="219"/>
      <c r="C26" s="96" t="s">
        <v>50</v>
      </c>
      <c r="D26" s="27">
        <v>3</v>
      </c>
      <c r="E26" s="66" t="s">
        <v>289</v>
      </c>
      <c r="F26" s="57" t="s">
        <v>267</v>
      </c>
      <c r="G26" s="70">
        <v>3</v>
      </c>
      <c r="H26" s="61" t="s">
        <v>289</v>
      </c>
      <c r="I26" s="58" t="s">
        <v>423</v>
      </c>
      <c r="J26" s="150">
        <v>3</v>
      </c>
      <c r="K26" s="151" t="s">
        <v>698</v>
      </c>
      <c r="L26" s="151" t="s">
        <v>706</v>
      </c>
      <c r="M26" s="74"/>
      <c r="N26" s="68"/>
      <c r="O26" s="68"/>
    </row>
    <row r="27" spans="1:21" ht="40" customHeight="1">
      <c r="A27" s="161"/>
      <c r="B27" s="220"/>
      <c r="C27" s="96" t="s">
        <v>51</v>
      </c>
      <c r="D27" s="27">
        <v>2</v>
      </c>
      <c r="E27" s="66" t="s">
        <v>290</v>
      </c>
      <c r="F27" s="57" t="s">
        <v>267</v>
      </c>
      <c r="G27" s="70">
        <v>2</v>
      </c>
      <c r="H27" s="61" t="s">
        <v>290</v>
      </c>
      <c r="I27" s="58" t="s">
        <v>424</v>
      </c>
      <c r="J27" s="150">
        <v>2</v>
      </c>
      <c r="K27" s="151" t="s">
        <v>699</v>
      </c>
      <c r="L27" s="151" t="s">
        <v>707</v>
      </c>
      <c r="M27" s="74"/>
      <c r="N27" s="68"/>
      <c r="O27" s="68"/>
    </row>
    <row r="28" spans="1:21" ht="7.5" customHeight="1">
      <c r="B28" s="198"/>
      <c r="C28" s="199"/>
      <c r="D28" s="199"/>
      <c r="E28" s="199"/>
      <c r="F28" s="199"/>
      <c r="G28" s="199"/>
      <c r="H28" s="199"/>
      <c r="I28" s="199"/>
      <c r="J28" s="199"/>
      <c r="K28" s="221"/>
      <c r="L28" s="88"/>
      <c r="M28" s="89"/>
      <c r="N28" s="88"/>
      <c r="O28" s="88"/>
    </row>
    <row r="29" spans="1:21" ht="17.5">
      <c r="A29" s="161"/>
      <c r="B29" s="182"/>
      <c r="C29" s="90" t="s">
        <v>52</v>
      </c>
      <c r="D29" s="91"/>
      <c r="E29" s="91"/>
      <c r="F29" s="91"/>
      <c r="G29" s="91"/>
      <c r="H29" s="91"/>
      <c r="I29" s="91"/>
      <c r="J29" s="91"/>
      <c r="K29" s="92"/>
      <c r="L29" s="93"/>
      <c r="M29" s="91"/>
      <c r="N29" s="92"/>
      <c r="O29" s="93"/>
    </row>
    <row r="30" spans="1:21" ht="40" customHeight="1">
      <c r="A30" s="161"/>
      <c r="B30" s="183"/>
      <c r="C30" s="94" t="s">
        <v>53</v>
      </c>
      <c r="D30" s="27">
        <v>4</v>
      </c>
      <c r="E30" s="57" t="s">
        <v>291</v>
      </c>
      <c r="F30" s="57" t="s">
        <v>292</v>
      </c>
      <c r="G30" s="70">
        <v>4</v>
      </c>
      <c r="H30" s="58" t="s">
        <v>291</v>
      </c>
      <c r="I30" s="58" t="s">
        <v>425</v>
      </c>
      <c r="J30" s="150">
        <v>4</v>
      </c>
      <c r="K30" s="154" t="s">
        <v>708</v>
      </c>
      <c r="L30" s="151" t="s">
        <v>712</v>
      </c>
      <c r="M30" s="74"/>
      <c r="N30" s="67"/>
      <c r="O30" s="68"/>
      <c r="R30" s="75">
        <f>COUNTIF(D30:D33,"1")</f>
        <v>0</v>
      </c>
      <c r="S30" s="75">
        <f>COUNTIF(G30:G33,"1")</f>
        <v>0</v>
      </c>
      <c r="T30" s="75">
        <f>COUNTIF(J30:J33,"1")</f>
        <v>0</v>
      </c>
      <c r="U30" s="75">
        <f>COUNTIF(M30:M33,"1")</f>
        <v>0</v>
      </c>
    </row>
    <row r="31" spans="1:21" ht="40" customHeight="1">
      <c r="A31" s="161"/>
      <c r="B31" s="183"/>
      <c r="C31" s="86" t="s">
        <v>54</v>
      </c>
      <c r="D31" s="27">
        <v>3</v>
      </c>
      <c r="E31" s="66" t="s">
        <v>293</v>
      </c>
      <c r="F31" s="57" t="s">
        <v>294</v>
      </c>
      <c r="G31" s="70">
        <v>3</v>
      </c>
      <c r="H31" s="61" t="s">
        <v>293</v>
      </c>
      <c r="I31" s="58" t="s">
        <v>426</v>
      </c>
      <c r="J31" s="150">
        <v>3</v>
      </c>
      <c r="K31" s="151" t="s">
        <v>709</v>
      </c>
      <c r="L31" s="151" t="s">
        <v>713</v>
      </c>
      <c r="M31" s="74"/>
      <c r="N31" s="68"/>
      <c r="O31" s="68"/>
      <c r="R31" s="75">
        <f>COUNTIF(D30:D33,"2")</f>
        <v>0</v>
      </c>
      <c r="S31" s="75">
        <f>COUNTIF(G30:G33,"2")</f>
        <v>0</v>
      </c>
      <c r="T31" s="75">
        <f>COUNTIF(J30:J33,"2")</f>
        <v>0</v>
      </c>
      <c r="U31" s="75">
        <f>COUNTIF(M30:M33,"2")</f>
        <v>0</v>
      </c>
    </row>
    <row r="32" spans="1:21" ht="40" customHeight="1">
      <c r="A32" s="161"/>
      <c r="B32" s="183"/>
      <c r="C32" s="86" t="s">
        <v>55</v>
      </c>
      <c r="D32" s="27">
        <v>4</v>
      </c>
      <c r="E32" s="66" t="s">
        <v>295</v>
      </c>
      <c r="F32" s="57" t="s">
        <v>296</v>
      </c>
      <c r="G32" s="70">
        <v>3</v>
      </c>
      <c r="H32" s="61" t="s">
        <v>427</v>
      </c>
      <c r="I32" s="58" t="s">
        <v>428</v>
      </c>
      <c r="J32" s="150">
        <v>3</v>
      </c>
      <c r="K32" s="151" t="s">
        <v>710</v>
      </c>
      <c r="L32" s="151" t="s">
        <v>714</v>
      </c>
      <c r="M32" s="74"/>
      <c r="N32" s="68"/>
      <c r="O32" s="68"/>
      <c r="R32" s="75">
        <f>COUNTIF(D30:D33,"3")</f>
        <v>2</v>
      </c>
      <c r="S32" s="75">
        <f>COUNTIF(G30:G33,"3")</f>
        <v>3</v>
      </c>
      <c r="T32" s="75">
        <f>COUNTIF(J30:J33,"31")</f>
        <v>0</v>
      </c>
      <c r="U32" s="75">
        <f>COUNTIF(M30:M33,"3")</f>
        <v>0</v>
      </c>
    </row>
    <row r="33" spans="1:21" ht="40" customHeight="1">
      <c r="A33" s="161"/>
      <c r="B33" s="184"/>
      <c r="C33" s="86" t="s">
        <v>56</v>
      </c>
      <c r="D33" s="27">
        <v>3</v>
      </c>
      <c r="E33" s="66" t="s">
        <v>297</v>
      </c>
      <c r="F33" s="57" t="s">
        <v>298</v>
      </c>
      <c r="G33" s="70">
        <v>3</v>
      </c>
      <c r="H33" s="61" t="s">
        <v>297</v>
      </c>
      <c r="I33" s="58" t="s">
        <v>429</v>
      </c>
      <c r="J33" s="150">
        <v>3</v>
      </c>
      <c r="K33" s="151" t="s">
        <v>711</v>
      </c>
      <c r="L33" s="151" t="s">
        <v>715</v>
      </c>
      <c r="M33" s="74"/>
      <c r="N33" s="68"/>
      <c r="O33" s="68"/>
      <c r="R33" s="75">
        <f>COUNTIF(D30:D33,"4")</f>
        <v>2</v>
      </c>
      <c r="S33" s="75">
        <f>COUNTIF(G30:G33,"4")</f>
        <v>1</v>
      </c>
      <c r="T33" s="75">
        <f>COUNTIF(J30:J33,"4")</f>
        <v>1</v>
      </c>
      <c r="U33" s="75">
        <f>COUNTIF(M30:M33,"4")</f>
        <v>0</v>
      </c>
    </row>
    <row r="34" spans="1:21" ht="9" customHeight="1">
      <c r="B34" s="171"/>
      <c r="C34" s="172"/>
      <c r="D34" s="172"/>
      <c r="E34" s="172"/>
      <c r="F34" s="172"/>
      <c r="G34" s="172"/>
      <c r="H34" s="172"/>
      <c r="I34" s="172"/>
      <c r="J34" s="172"/>
      <c r="K34" s="173"/>
      <c r="L34" s="88"/>
      <c r="M34" s="89"/>
      <c r="N34" s="88"/>
      <c r="O34" s="88"/>
    </row>
    <row r="35" spans="1:21" ht="17.5">
      <c r="A35" s="161"/>
      <c r="B35" s="182"/>
      <c r="C35" s="97" t="s">
        <v>57</v>
      </c>
      <c r="D35" s="222"/>
      <c r="E35" s="222"/>
      <c r="F35" s="222"/>
      <c r="G35" s="222"/>
      <c r="H35" s="222"/>
      <c r="I35" s="222"/>
      <c r="J35" s="222"/>
      <c r="K35" s="222"/>
      <c r="L35" s="98"/>
      <c r="M35" s="99"/>
      <c r="N35" s="99"/>
      <c r="O35" s="98"/>
    </row>
    <row r="36" spans="1:21" ht="40" customHeight="1">
      <c r="A36" s="161"/>
      <c r="B36" s="183"/>
      <c r="C36" s="94" t="s">
        <v>58</v>
      </c>
      <c r="D36" s="27">
        <v>3</v>
      </c>
      <c r="E36" s="57" t="s">
        <v>299</v>
      </c>
      <c r="F36" s="57" t="s">
        <v>300</v>
      </c>
      <c r="G36" s="70">
        <v>3</v>
      </c>
      <c r="H36" s="58" t="s">
        <v>299</v>
      </c>
      <c r="I36" s="58" t="s">
        <v>430</v>
      </c>
      <c r="J36" s="150">
        <v>3</v>
      </c>
      <c r="K36" s="154" t="s">
        <v>716</v>
      </c>
      <c r="L36" s="151" t="s">
        <v>725</v>
      </c>
      <c r="M36" s="74"/>
      <c r="N36" s="67"/>
      <c r="O36" s="68"/>
      <c r="R36" s="75">
        <f>COUNTIF(D36:D44,"1")</f>
        <v>0</v>
      </c>
      <c r="S36" s="75">
        <f>COUNTIF(G36:G44,"1")</f>
        <v>0</v>
      </c>
      <c r="T36" s="75">
        <f>COUNTIF(J36:J44,"1")</f>
        <v>0</v>
      </c>
      <c r="U36" s="75">
        <f>COUNTIF(M36:M44,"1")</f>
        <v>0</v>
      </c>
    </row>
    <row r="37" spans="1:21" ht="40" customHeight="1">
      <c r="A37" s="161"/>
      <c r="B37" s="183"/>
      <c r="C37" s="86" t="s">
        <v>59</v>
      </c>
      <c r="D37" s="27">
        <v>2</v>
      </c>
      <c r="E37" s="66" t="s">
        <v>301</v>
      </c>
      <c r="F37" s="57" t="s">
        <v>302</v>
      </c>
      <c r="G37" s="70">
        <v>2</v>
      </c>
      <c r="H37" s="61" t="s">
        <v>301</v>
      </c>
      <c r="I37" s="58" t="s">
        <v>431</v>
      </c>
      <c r="J37" s="150">
        <v>2</v>
      </c>
      <c r="K37" s="151" t="s">
        <v>717</v>
      </c>
      <c r="L37" s="151" t="s">
        <v>726</v>
      </c>
      <c r="M37" s="74"/>
      <c r="N37" s="68"/>
      <c r="O37" s="68"/>
      <c r="R37" s="75">
        <f>COUNTIF(D36:D44,"2")</f>
        <v>1</v>
      </c>
      <c r="S37" s="75">
        <f>COUNTIF(G36:G44,"2")</f>
        <v>5</v>
      </c>
      <c r="T37" s="75">
        <f>COUNTIF(J36:J44,"2")</f>
        <v>1</v>
      </c>
      <c r="U37" s="75">
        <f>COUNTIF(M36:M44,"2")</f>
        <v>0</v>
      </c>
    </row>
    <row r="38" spans="1:21" ht="40" customHeight="1">
      <c r="A38" s="161"/>
      <c r="B38" s="183"/>
      <c r="C38" s="86" t="s">
        <v>60</v>
      </c>
      <c r="D38" s="27">
        <v>3</v>
      </c>
      <c r="E38" s="66" t="s">
        <v>303</v>
      </c>
      <c r="F38" s="57" t="s">
        <v>304</v>
      </c>
      <c r="G38" s="70">
        <v>2</v>
      </c>
      <c r="H38" s="61" t="s">
        <v>432</v>
      </c>
      <c r="I38" s="58" t="s">
        <v>433</v>
      </c>
      <c r="J38" s="150">
        <v>3</v>
      </c>
      <c r="K38" s="151" t="s">
        <v>718</v>
      </c>
      <c r="L38" s="151" t="s">
        <v>727</v>
      </c>
      <c r="M38" s="74"/>
      <c r="N38" s="68"/>
      <c r="O38" s="68"/>
      <c r="R38" s="75">
        <f>COUNTIF(D36:D44,"3")</f>
        <v>7</v>
      </c>
      <c r="S38" s="75">
        <f>COUNTIF(G36:G44,"3")</f>
        <v>3</v>
      </c>
      <c r="T38" s="75">
        <f>COUNTIF(J36:J44,"3")</f>
        <v>7</v>
      </c>
      <c r="U38" s="75">
        <f>COUNTIF(M36:M44,"3")</f>
        <v>0</v>
      </c>
    </row>
    <row r="39" spans="1:21" ht="40" customHeight="1">
      <c r="A39" s="161"/>
      <c r="B39" s="183"/>
      <c r="C39" s="86" t="s">
        <v>61</v>
      </c>
      <c r="D39" s="27">
        <v>3</v>
      </c>
      <c r="E39" s="66" t="s">
        <v>306</v>
      </c>
      <c r="F39" s="57" t="s">
        <v>305</v>
      </c>
      <c r="G39" s="70">
        <v>2</v>
      </c>
      <c r="H39" s="61" t="s">
        <v>434</v>
      </c>
      <c r="I39" s="58" t="s">
        <v>435</v>
      </c>
      <c r="J39" s="150">
        <v>3</v>
      </c>
      <c r="K39" s="151" t="s">
        <v>719</v>
      </c>
      <c r="L39" s="151" t="s">
        <v>728</v>
      </c>
      <c r="M39" s="74"/>
      <c r="N39" s="68"/>
      <c r="O39" s="68"/>
      <c r="R39" s="75">
        <f>COUNTIF(D36:D44,"4")</f>
        <v>1</v>
      </c>
      <c r="S39" s="75">
        <f>COUNTIF(G36:G44,"4")</f>
        <v>1</v>
      </c>
      <c r="T39" s="75">
        <f>COUNTIF(J36:J44,"4")</f>
        <v>1</v>
      </c>
      <c r="U39" s="75">
        <f>COUNTIF(M36:M44,"4")</f>
        <v>0</v>
      </c>
    </row>
    <row r="40" spans="1:21" ht="40" customHeight="1">
      <c r="A40" s="161"/>
      <c r="B40" s="183"/>
      <c r="C40" s="86" t="s">
        <v>62</v>
      </c>
      <c r="D40" s="27">
        <v>4</v>
      </c>
      <c r="E40" s="66" t="s">
        <v>308</v>
      </c>
      <c r="F40" s="57" t="s">
        <v>307</v>
      </c>
      <c r="G40" s="70">
        <v>4</v>
      </c>
      <c r="H40" s="61" t="s">
        <v>308</v>
      </c>
      <c r="I40" s="58" t="s">
        <v>436</v>
      </c>
      <c r="J40" s="150">
        <v>4</v>
      </c>
      <c r="K40" s="151" t="s">
        <v>720</v>
      </c>
      <c r="L40" s="151" t="s">
        <v>729</v>
      </c>
      <c r="M40" s="74"/>
      <c r="N40" s="68"/>
      <c r="O40" s="68"/>
    </row>
    <row r="41" spans="1:21" ht="40" customHeight="1">
      <c r="A41" s="161"/>
      <c r="B41" s="183"/>
      <c r="C41" s="86" t="s">
        <v>63</v>
      </c>
      <c r="D41" s="27">
        <v>3</v>
      </c>
      <c r="E41" s="66" t="s">
        <v>310</v>
      </c>
      <c r="F41" s="57" t="s">
        <v>309</v>
      </c>
      <c r="G41" s="70">
        <v>3</v>
      </c>
      <c r="H41" s="61" t="s">
        <v>437</v>
      </c>
      <c r="I41" s="58" t="s">
        <v>438</v>
      </c>
      <c r="J41" s="150">
        <v>3</v>
      </c>
      <c r="K41" s="151" t="s">
        <v>721</v>
      </c>
      <c r="L41" s="151" t="s">
        <v>728</v>
      </c>
      <c r="M41" s="74"/>
      <c r="N41" s="68"/>
      <c r="O41" s="68"/>
    </row>
    <row r="42" spans="1:21" ht="40" customHeight="1">
      <c r="A42" s="161"/>
      <c r="B42" s="183"/>
      <c r="C42" s="86" t="s">
        <v>64</v>
      </c>
      <c r="D42" s="27">
        <v>3</v>
      </c>
      <c r="E42" s="66" t="s">
        <v>311</v>
      </c>
      <c r="F42" s="57" t="s">
        <v>312</v>
      </c>
      <c r="G42" s="70">
        <v>2</v>
      </c>
      <c r="H42" s="61" t="s">
        <v>439</v>
      </c>
      <c r="I42" s="58" t="s">
        <v>440</v>
      </c>
      <c r="J42" s="150">
        <v>3</v>
      </c>
      <c r="K42" s="151" t="s">
        <v>722</v>
      </c>
      <c r="L42" s="151" t="s">
        <v>730</v>
      </c>
      <c r="M42" s="74"/>
      <c r="N42" s="68"/>
      <c r="O42" s="68"/>
    </row>
    <row r="43" spans="1:21" ht="40" customHeight="1">
      <c r="A43" s="161"/>
      <c r="B43" s="183"/>
      <c r="C43" s="86" t="s">
        <v>65</v>
      </c>
      <c r="D43" s="27">
        <v>3</v>
      </c>
      <c r="E43" s="66" t="s">
        <v>313</v>
      </c>
      <c r="F43" s="57" t="s">
        <v>314</v>
      </c>
      <c r="G43" s="70">
        <v>2</v>
      </c>
      <c r="H43" s="61" t="s">
        <v>441</v>
      </c>
      <c r="I43" s="58" t="s">
        <v>442</v>
      </c>
      <c r="J43" s="150">
        <v>3</v>
      </c>
      <c r="K43" s="151" t="s">
        <v>723</v>
      </c>
      <c r="L43" s="151" t="s">
        <v>731</v>
      </c>
      <c r="M43" s="74"/>
      <c r="N43" s="68"/>
      <c r="O43" s="68"/>
    </row>
    <row r="44" spans="1:21" ht="40" customHeight="1">
      <c r="A44" s="161"/>
      <c r="B44" s="184"/>
      <c r="C44" s="86" t="s">
        <v>66</v>
      </c>
      <c r="D44" s="27">
        <v>3</v>
      </c>
      <c r="E44" s="66" t="s">
        <v>315</v>
      </c>
      <c r="F44" s="57" t="s">
        <v>62</v>
      </c>
      <c r="G44" s="70">
        <v>3</v>
      </c>
      <c r="H44" s="61" t="s">
        <v>315</v>
      </c>
      <c r="I44" s="58" t="s">
        <v>443</v>
      </c>
      <c r="J44" s="150">
        <v>3</v>
      </c>
      <c r="K44" s="151" t="s">
        <v>724</v>
      </c>
      <c r="L44" s="151" t="s">
        <v>731</v>
      </c>
      <c r="M44" s="74"/>
      <c r="N44" s="68"/>
      <c r="O44" s="68"/>
    </row>
    <row r="45" spans="1:21" ht="6.75" customHeight="1">
      <c r="B45" s="171"/>
      <c r="C45" s="172"/>
      <c r="D45" s="172"/>
      <c r="E45" s="172"/>
      <c r="F45" s="172"/>
      <c r="G45" s="172"/>
      <c r="H45" s="172"/>
      <c r="I45" s="172"/>
      <c r="J45" s="172"/>
      <c r="K45" s="173"/>
      <c r="L45" s="88"/>
      <c r="M45" s="89"/>
      <c r="N45" s="88"/>
      <c r="O45" s="88"/>
    </row>
    <row r="46" spans="1:21" ht="17.5">
      <c r="A46" s="161"/>
      <c r="B46" s="182"/>
      <c r="C46" s="90" t="s">
        <v>67</v>
      </c>
      <c r="D46" s="91"/>
      <c r="E46" s="91"/>
      <c r="F46" s="91"/>
      <c r="G46" s="91"/>
      <c r="H46" s="91"/>
      <c r="I46" s="91"/>
      <c r="J46" s="91"/>
      <c r="K46" s="92"/>
      <c r="L46" s="93"/>
      <c r="M46" s="91"/>
      <c r="N46" s="92"/>
      <c r="O46" s="93"/>
    </row>
    <row r="47" spans="1:21" ht="40" customHeight="1">
      <c r="A47" s="161"/>
      <c r="B47" s="183"/>
      <c r="C47" s="94" t="s">
        <v>68</v>
      </c>
      <c r="D47" s="27">
        <v>3</v>
      </c>
      <c r="E47" s="29" t="s">
        <v>316</v>
      </c>
      <c r="F47" s="29" t="s">
        <v>317</v>
      </c>
      <c r="G47" s="28">
        <v>2</v>
      </c>
      <c r="H47" s="31" t="s">
        <v>444</v>
      </c>
      <c r="I47" s="31" t="s">
        <v>445</v>
      </c>
      <c r="J47" s="152">
        <v>3</v>
      </c>
      <c r="K47" s="160" t="s">
        <v>732</v>
      </c>
      <c r="L47" s="153" t="s">
        <v>736</v>
      </c>
      <c r="M47" s="49"/>
      <c r="N47" s="47"/>
      <c r="O47" s="48"/>
      <c r="R47" s="75">
        <f>COUNTIF(D47:D50,"1")</f>
        <v>0</v>
      </c>
      <c r="S47" s="75">
        <f>COUNTIF(G47:G50,"1")</f>
        <v>0</v>
      </c>
      <c r="T47" s="75">
        <f>COUNTIF(J47:J50,"1")</f>
        <v>0</v>
      </c>
      <c r="U47" s="75">
        <f>COUNTIF(M47:M50,"1")</f>
        <v>0</v>
      </c>
    </row>
    <row r="48" spans="1:21" ht="40" customHeight="1">
      <c r="A48" s="161"/>
      <c r="B48" s="183"/>
      <c r="C48" s="86" t="s">
        <v>69</v>
      </c>
      <c r="D48" s="27">
        <v>3</v>
      </c>
      <c r="E48" s="30" t="s">
        <v>318</v>
      </c>
      <c r="F48" s="29" t="s">
        <v>319</v>
      </c>
      <c r="G48" s="28">
        <v>2</v>
      </c>
      <c r="H48" s="32" t="s">
        <v>444</v>
      </c>
      <c r="I48" s="31" t="s">
        <v>445</v>
      </c>
      <c r="J48" s="152">
        <v>3</v>
      </c>
      <c r="K48" s="153" t="s">
        <v>733</v>
      </c>
      <c r="L48" s="153" t="s">
        <v>319</v>
      </c>
      <c r="M48" s="49"/>
      <c r="N48" s="48"/>
      <c r="O48" s="48"/>
      <c r="R48" s="75">
        <f>COUNTIF(D47:D50,"2")</f>
        <v>0</v>
      </c>
      <c r="S48" s="75">
        <f>COUNTIF(G47:G50,"2")</f>
        <v>3</v>
      </c>
      <c r="T48" s="75">
        <f>COUNTIF(J47:J50,"2")</f>
        <v>2</v>
      </c>
      <c r="U48" s="75">
        <f>COUNTIF(M47:M50,"2")</f>
        <v>0</v>
      </c>
    </row>
    <row r="49" spans="1:21" ht="40" customHeight="1">
      <c r="A49" s="161"/>
      <c r="B49" s="183"/>
      <c r="C49" s="86" t="s">
        <v>70</v>
      </c>
      <c r="D49" s="27">
        <v>3</v>
      </c>
      <c r="E49" s="30" t="s">
        <v>321</v>
      </c>
      <c r="F49" s="29" t="s">
        <v>320</v>
      </c>
      <c r="G49" s="28">
        <v>2</v>
      </c>
      <c r="H49" s="32" t="s">
        <v>446</v>
      </c>
      <c r="I49" s="31" t="s">
        <v>447</v>
      </c>
      <c r="J49" s="152">
        <v>2</v>
      </c>
      <c r="K49" s="153" t="s">
        <v>734</v>
      </c>
      <c r="L49" s="153" t="s">
        <v>737</v>
      </c>
      <c r="M49" s="49"/>
      <c r="N49" s="48"/>
      <c r="O49" s="48"/>
      <c r="R49" s="75">
        <f>COUNTIF(D47:D50,"3")</f>
        <v>4</v>
      </c>
      <c r="S49" s="75">
        <f>COUNTIF(G47:G50,"3")</f>
        <v>1</v>
      </c>
      <c r="T49" s="75">
        <f>COUNTIF(J47:J50,"3")</f>
        <v>2</v>
      </c>
      <c r="U49" s="75">
        <f>COUNTIF(M47:M50,"3")</f>
        <v>0</v>
      </c>
    </row>
    <row r="50" spans="1:21" ht="40" customHeight="1">
      <c r="A50" s="161"/>
      <c r="B50" s="184"/>
      <c r="C50" s="86" t="s">
        <v>71</v>
      </c>
      <c r="D50" s="27">
        <v>3</v>
      </c>
      <c r="E50" s="30" t="s">
        <v>322</v>
      </c>
      <c r="F50" s="29" t="s">
        <v>294</v>
      </c>
      <c r="G50" s="28">
        <v>3</v>
      </c>
      <c r="H50" s="32" t="s">
        <v>322</v>
      </c>
      <c r="I50" s="31" t="s">
        <v>294</v>
      </c>
      <c r="J50" s="31">
        <v>2</v>
      </c>
      <c r="K50" s="153" t="s">
        <v>735</v>
      </c>
      <c r="L50" s="153" t="s">
        <v>737</v>
      </c>
      <c r="M50" s="49"/>
      <c r="N50" s="48"/>
      <c r="O50" s="48"/>
      <c r="R50" s="75">
        <f>COUNTIF(D47:D50,"4")</f>
        <v>0</v>
      </c>
      <c r="S50" s="75">
        <f>COUNTIF(G47:G50,"4")</f>
        <v>0</v>
      </c>
      <c r="T50" s="75">
        <f>COUNTIF(J47:J50,"4")</f>
        <v>0</v>
      </c>
      <c r="U50" s="75">
        <f>COUNTIF(M47:M50,"4")</f>
        <v>0</v>
      </c>
    </row>
    <row r="51" spans="1:21" ht="8.25" customHeight="1">
      <c r="B51" s="171"/>
      <c r="C51" s="172"/>
      <c r="D51" s="172"/>
      <c r="E51" s="172"/>
      <c r="F51" s="172"/>
      <c r="G51" s="172"/>
      <c r="H51" s="172"/>
      <c r="I51" s="172"/>
      <c r="J51" s="172"/>
      <c r="K51" s="173"/>
      <c r="L51" s="88"/>
      <c r="M51" s="89"/>
      <c r="N51" s="88"/>
      <c r="O51" s="88"/>
    </row>
    <row r="52" spans="1:21" ht="24" customHeight="1">
      <c r="B52" s="201" t="s">
        <v>26</v>
      </c>
      <c r="C52" s="202"/>
      <c r="D52" s="193">
        <v>2023</v>
      </c>
      <c r="E52" s="194"/>
      <c r="F52" s="195"/>
      <c r="G52" s="176">
        <v>2024</v>
      </c>
      <c r="H52" s="177"/>
      <c r="I52" s="178"/>
      <c r="J52" s="179">
        <v>2025</v>
      </c>
      <c r="K52" s="180"/>
      <c r="L52" s="181"/>
      <c r="M52" s="224">
        <v>2026</v>
      </c>
      <c r="N52" s="225"/>
      <c r="O52" s="226"/>
    </row>
    <row r="53" spans="1:21" ht="33" customHeight="1">
      <c r="B53" s="203"/>
      <c r="C53" s="204"/>
      <c r="D53" s="100" t="s">
        <v>34</v>
      </c>
      <c r="E53" s="101" t="s">
        <v>122</v>
      </c>
      <c r="F53" s="101" t="s">
        <v>125</v>
      </c>
      <c r="G53" s="100" t="s">
        <v>34</v>
      </c>
      <c r="H53" s="101" t="s">
        <v>122</v>
      </c>
      <c r="I53" s="101" t="s">
        <v>125</v>
      </c>
      <c r="J53" s="100" t="s">
        <v>34</v>
      </c>
      <c r="K53" s="101" t="s">
        <v>122</v>
      </c>
      <c r="L53" s="102" t="s">
        <v>125</v>
      </c>
      <c r="M53" s="100"/>
      <c r="N53" s="101"/>
      <c r="O53" s="102"/>
    </row>
    <row r="54" spans="1:21" ht="17.5">
      <c r="A54" s="161"/>
      <c r="B54" s="103"/>
      <c r="C54" s="205" t="s">
        <v>74</v>
      </c>
      <c r="D54" s="188"/>
      <c r="E54" s="188"/>
      <c r="F54" s="188"/>
      <c r="G54" s="188"/>
      <c r="H54" s="188"/>
      <c r="I54" s="188"/>
      <c r="J54" s="188"/>
      <c r="K54" s="188"/>
      <c r="L54" s="104"/>
      <c r="M54" s="105"/>
      <c r="N54" s="105"/>
      <c r="O54" s="104"/>
    </row>
    <row r="55" spans="1:21" ht="30" customHeight="1">
      <c r="A55" s="161"/>
      <c r="B55" s="106"/>
      <c r="C55" s="94" t="s">
        <v>75</v>
      </c>
      <c r="D55" s="27">
        <v>3</v>
      </c>
      <c r="E55" s="57" t="s">
        <v>199</v>
      </c>
      <c r="F55" s="57" t="s">
        <v>190</v>
      </c>
      <c r="G55" s="70">
        <v>3</v>
      </c>
      <c r="H55" s="58" t="s">
        <v>609</v>
      </c>
      <c r="I55" s="58" t="s">
        <v>627</v>
      </c>
      <c r="J55" s="150">
        <v>3</v>
      </c>
      <c r="K55" s="154" t="s">
        <v>609</v>
      </c>
      <c r="L55" s="151" t="s">
        <v>638</v>
      </c>
      <c r="M55" s="74"/>
      <c r="N55" s="67"/>
      <c r="O55" s="68"/>
      <c r="R55" s="75">
        <f>COUNTIF(D55:D59,"1")</f>
        <v>0</v>
      </c>
      <c r="S55" s="75">
        <f>COUNTIF(G55:G59,"1")</f>
        <v>0</v>
      </c>
      <c r="T55" s="75">
        <f>COUNTIF(J55:J59,"1")</f>
        <v>0</v>
      </c>
      <c r="U55" s="75">
        <f>COUNTIF(M55:M59,"1")</f>
        <v>0</v>
      </c>
    </row>
    <row r="56" spans="1:21" ht="30" customHeight="1">
      <c r="A56" s="161"/>
      <c r="B56" s="106"/>
      <c r="C56" s="86" t="s">
        <v>76</v>
      </c>
      <c r="D56" s="27">
        <v>3</v>
      </c>
      <c r="E56" s="66" t="s">
        <v>181</v>
      </c>
      <c r="F56" s="57" t="s">
        <v>191</v>
      </c>
      <c r="G56" s="70">
        <v>3</v>
      </c>
      <c r="H56" s="61" t="s">
        <v>181</v>
      </c>
      <c r="I56" s="58" t="s">
        <v>191</v>
      </c>
      <c r="J56" s="150">
        <v>3</v>
      </c>
      <c r="K56" s="151" t="s">
        <v>181</v>
      </c>
      <c r="L56" s="151" t="s">
        <v>639</v>
      </c>
      <c r="M56" s="74"/>
      <c r="N56" s="68"/>
      <c r="O56" s="68"/>
      <c r="R56" s="75">
        <f>COUNTIF(D55:D59,"2")</f>
        <v>0</v>
      </c>
      <c r="S56" s="75">
        <f>COUNTIF(G55:G59,"2")</f>
        <v>0</v>
      </c>
      <c r="T56" s="75">
        <f>COUNTIF(J55:J59,"2")</f>
        <v>0</v>
      </c>
      <c r="U56" s="75">
        <f>COUNTIF(M55:M59,"2")</f>
        <v>0</v>
      </c>
    </row>
    <row r="57" spans="1:21" ht="30" customHeight="1">
      <c r="A57" s="161"/>
      <c r="B57" s="106"/>
      <c r="C57" s="86" t="s">
        <v>77</v>
      </c>
      <c r="D57" s="27">
        <v>3</v>
      </c>
      <c r="E57" s="66" t="s">
        <v>200</v>
      </c>
      <c r="F57" s="57" t="s">
        <v>192</v>
      </c>
      <c r="G57" s="70">
        <v>3</v>
      </c>
      <c r="H57" s="61" t="s">
        <v>610</v>
      </c>
      <c r="I57" s="58" t="s">
        <v>628</v>
      </c>
      <c r="J57" s="150">
        <v>3</v>
      </c>
      <c r="K57" s="151" t="s">
        <v>610</v>
      </c>
      <c r="L57" s="151" t="s">
        <v>640</v>
      </c>
      <c r="M57" s="74"/>
      <c r="N57" s="68"/>
      <c r="O57" s="68"/>
      <c r="R57" s="75">
        <f>COUNTIF(D55:D59,"3")</f>
        <v>5</v>
      </c>
      <c r="S57" s="75">
        <f>COUNTIF(G55:G59,"3")</f>
        <v>5</v>
      </c>
      <c r="T57" s="75">
        <f>COUNTIF(J55:J59,"3")</f>
        <v>5</v>
      </c>
      <c r="U57" s="75">
        <f>COUNTIF(M55:M59,"3")</f>
        <v>0</v>
      </c>
    </row>
    <row r="58" spans="1:21" ht="30" customHeight="1">
      <c r="A58" s="161"/>
      <c r="B58" s="106"/>
      <c r="C58" s="86" t="s">
        <v>78</v>
      </c>
      <c r="D58" s="27">
        <v>3</v>
      </c>
      <c r="E58" s="66" t="s">
        <v>201</v>
      </c>
      <c r="F58" s="57" t="s">
        <v>193</v>
      </c>
      <c r="G58" s="70">
        <v>3</v>
      </c>
      <c r="H58" s="61" t="s">
        <v>611</v>
      </c>
      <c r="I58" s="58" t="s">
        <v>193</v>
      </c>
      <c r="J58" s="150">
        <v>3</v>
      </c>
      <c r="K58" s="151" t="s">
        <v>611</v>
      </c>
      <c r="L58" s="151" t="s">
        <v>641</v>
      </c>
      <c r="M58" s="74"/>
      <c r="N58" s="68"/>
      <c r="O58" s="68"/>
      <c r="R58" s="75">
        <f>COUNTIF(D55:D59,"4")</f>
        <v>0</v>
      </c>
      <c r="S58" s="75">
        <f>COUNTIF(G55:G59,"4")</f>
        <v>0</v>
      </c>
      <c r="T58" s="75">
        <f>COUNTIF(J55:J59,"4")</f>
        <v>0</v>
      </c>
      <c r="U58" s="75">
        <f>COUNTIF(M55:M59,"4")</f>
        <v>0</v>
      </c>
    </row>
    <row r="59" spans="1:21" ht="30" customHeight="1">
      <c r="A59" s="161"/>
      <c r="B59" s="107"/>
      <c r="C59" s="86" t="s">
        <v>79</v>
      </c>
      <c r="D59" s="27">
        <v>3</v>
      </c>
      <c r="E59" s="66" t="s">
        <v>202</v>
      </c>
      <c r="F59" s="57" t="s">
        <v>203</v>
      </c>
      <c r="G59" s="70">
        <v>3</v>
      </c>
      <c r="H59" s="61" t="s">
        <v>612</v>
      </c>
      <c r="I59" s="58" t="s">
        <v>629</v>
      </c>
      <c r="J59" s="150">
        <v>3</v>
      </c>
      <c r="K59" s="151" t="s">
        <v>612</v>
      </c>
      <c r="L59" s="151" t="s">
        <v>642</v>
      </c>
      <c r="M59" s="74"/>
      <c r="N59" s="68"/>
      <c r="O59" s="68"/>
    </row>
    <row r="60" spans="1:21" ht="6.75" customHeight="1">
      <c r="B60" s="186"/>
      <c r="C60" s="187"/>
      <c r="D60" s="108"/>
      <c r="E60" s="109"/>
      <c r="F60" s="109"/>
      <c r="G60" s="108"/>
      <c r="H60" s="109"/>
      <c r="I60" s="109"/>
      <c r="J60" s="108"/>
      <c r="K60" s="109"/>
      <c r="M60" s="108"/>
      <c r="N60" s="109"/>
    </row>
    <row r="61" spans="1:21" ht="17.5">
      <c r="A61" s="161"/>
      <c r="B61" s="103"/>
      <c r="C61" s="205" t="s">
        <v>80</v>
      </c>
      <c r="D61" s="188"/>
      <c r="E61" s="188"/>
      <c r="F61" s="188"/>
      <c r="G61" s="188"/>
      <c r="H61" s="188"/>
      <c r="I61" s="188"/>
      <c r="J61" s="188"/>
      <c r="K61" s="189"/>
      <c r="L61" s="105"/>
      <c r="M61" s="105"/>
      <c r="N61" s="105"/>
      <c r="O61" s="105"/>
    </row>
    <row r="62" spans="1:21" ht="30" customHeight="1">
      <c r="A62" s="161"/>
      <c r="B62" s="111"/>
      <c r="C62" s="85" t="s">
        <v>81</v>
      </c>
      <c r="D62" s="27">
        <v>3</v>
      </c>
      <c r="E62" s="57" t="s">
        <v>204</v>
      </c>
      <c r="F62" s="57" t="s">
        <v>205</v>
      </c>
      <c r="G62" s="70">
        <v>3</v>
      </c>
      <c r="H62" s="58" t="s">
        <v>613</v>
      </c>
      <c r="I62" s="58" t="s">
        <v>630</v>
      </c>
      <c r="J62" s="150">
        <v>3</v>
      </c>
      <c r="K62" s="151" t="s">
        <v>613</v>
      </c>
      <c r="L62" s="151" t="s">
        <v>643</v>
      </c>
      <c r="M62" s="74"/>
      <c r="N62" s="68"/>
      <c r="O62" s="68"/>
      <c r="R62" s="75">
        <f>COUNTIF(D62:D65,"1")</f>
        <v>0</v>
      </c>
      <c r="S62" s="75">
        <f>COUNTIF(G62:G65,"1")</f>
        <v>0</v>
      </c>
      <c r="T62" s="75">
        <f>COUNTIF(J62:J65,"1")</f>
        <v>0</v>
      </c>
      <c r="U62" s="75">
        <f>COUNTIF(M62:M65,"1")</f>
        <v>0</v>
      </c>
    </row>
    <row r="63" spans="1:21" ht="30" customHeight="1">
      <c r="A63" s="161"/>
      <c r="B63" s="106"/>
      <c r="C63" s="86" t="s">
        <v>82</v>
      </c>
      <c r="D63" s="27">
        <v>3</v>
      </c>
      <c r="E63" s="66" t="s">
        <v>182</v>
      </c>
      <c r="F63" s="57" t="s">
        <v>207</v>
      </c>
      <c r="G63" s="70">
        <v>3</v>
      </c>
      <c r="H63" s="61" t="s">
        <v>614</v>
      </c>
      <c r="I63" s="58" t="s">
        <v>631</v>
      </c>
      <c r="J63" s="150">
        <v>3</v>
      </c>
      <c r="K63" s="151" t="s">
        <v>614</v>
      </c>
      <c r="L63" s="151" t="s">
        <v>644</v>
      </c>
      <c r="M63" s="74"/>
      <c r="N63" s="68"/>
      <c r="O63" s="68"/>
      <c r="R63" s="75">
        <f>COUNTIF(D62:D65,"2")</f>
        <v>0</v>
      </c>
      <c r="S63" s="75">
        <f>COUNTIF(G62:G65,"2")</f>
        <v>0</v>
      </c>
      <c r="T63" s="75">
        <f>COUNTIF(J62:J65,"2")</f>
        <v>0</v>
      </c>
      <c r="U63" s="75">
        <f>COUNTIF(M62:M65,"2")</f>
        <v>0</v>
      </c>
    </row>
    <row r="64" spans="1:21" ht="30" customHeight="1">
      <c r="A64" s="161"/>
      <c r="B64" s="106"/>
      <c r="C64" s="86" t="s">
        <v>83</v>
      </c>
      <c r="D64" s="27">
        <v>3</v>
      </c>
      <c r="E64" s="66" t="s">
        <v>206</v>
      </c>
      <c r="F64" s="57" t="s">
        <v>194</v>
      </c>
      <c r="G64" s="70">
        <v>3</v>
      </c>
      <c r="H64" s="61" t="s">
        <v>615</v>
      </c>
      <c r="I64" s="58" t="s">
        <v>632</v>
      </c>
      <c r="J64" s="150">
        <v>3</v>
      </c>
      <c r="K64" s="151" t="s">
        <v>615</v>
      </c>
      <c r="L64" s="151" t="s">
        <v>645</v>
      </c>
      <c r="M64" s="74"/>
      <c r="N64" s="68"/>
      <c r="O64" s="68"/>
      <c r="R64" s="75">
        <f>COUNTIF(D62:D65,"3")</f>
        <v>4</v>
      </c>
      <c r="S64" s="75">
        <f>COUNTIF(G62:G65,"3")</f>
        <v>4</v>
      </c>
      <c r="T64" s="75">
        <f>COUNTIF(J62:J65,"3")</f>
        <v>4</v>
      </c>
      <c r="U64" s="75">
        <f>COUNTIF(M62:M65,"3")</f>
        <v>0</v>
      </c>
    </row>
    <row r="65" spans="1:21" ht="30" customHeight="1">
      <c r="A65" s="161"/>
      <c r="B65" s="107"/>
      <c r="C65" s="86" t="s">
        <v>84</v>
      </c>
      <c r="D65" s="27">
        <v>3</v>
      </c>
      <c r="E65" s="66" t="s">
        <v>183</v>
      </c>
      <c r="F65" s="57" t="s">
        <v>195</v>
      </c>
      <c r="G65" s="70">
        <v>3</v>
      </c>
      <c r="H65" s="61" t="s">
        <v>616</v>
      </c>
      <c r="I65" s="58" t="s">
        <v>195</v>
      </c>
      <c r="J65" s="150">
        <v>3</v>
      </c>
      <c r="K65" s="151" t="s">
        <v>616</v>
      </c>
      <c r="L65" s="151" t="s">
        <v>646</v>
      </c>
      <c r="M65" s="74"/>
      <c r="N65" s="68"/>
      <c r="O65" s="68"/>
      <c r="R65" s="75">
        <f>COUNTIF(D62:D65,"4")</f>
        <v>0</v>
      </c>
      <c r="S65" s="75">
        <f>COUNTIF(G62:G65,"4")</f>
        <v>0</v>
      </c>
      <c r="T65" s="75">
        <f>COUNTIF(J62:J65,"4")</f>
        <v>0</v>
      </c>
      <c r="U65" s="75">
        <f>COUNTIF(M62:M65,"4")</f>
        <v>0</v>
      </c>
    </row>
    <row r="66" spans="1:21" ht="9" customHeight="1">
      <c r="B66" s="198"/>
      <c r="C66" s="199"/>
      <c r="D66" s="199"/>
      <c r="E66" s="199"/>
      <c r="F66" s="199"/>
      <c r="G66" s="199"/>
      <c r="H66" s="199"/>
      <c r="I66" s="199"/>
      <c r="J66" s="199"/>
      <c r="K66" s="200"/>
      <c r="L66" s="88"/>
      <c r="M66" s="89"/>
      <c r="N66" s="88"/>
      <c r="O66" s="88"/>
    </row>
    <row r="67" spans="1:21" ht="17.5">
      <c r="A67" s="161"/>
      <c r="B67" s="103"/>
      <c r="C67" s="205" t="s">
        <v>167</v>
      </c>
      <c r="D67" s="188"/>
      <c r="E67" s="188"/>
      <c r="F67" s="188"/>
      <c r="G67" s="188"/>
      <c r="H67" s="188"/>
      <c r="I67" s="188"/>
      <c r="J67" s="188"/>
      <c r="K67" s="189"/>
      <c r="L67" s="112"/>
      <c r="M67" s="112"/>
      <c r="N67" s="112"/>
      <c r="O67" s="112"/>
    </row>
    <row r="68" spans="1:21" ht="30" customHeight="1">
      <c r="A68" s="161"/>
      <c r="B68" s="106"/>
      <c r="C68" s="94" t="s">
        <v>85</v>
      </c>
      <c r="D68" s="27">
        <v>3</v>
      </c>
      <c r="E68" s="63" t="s">
        <v>184</v>
      </c>
      <c r="F68" s="57" t="s">
        <v>208</v>
      </c>
      <c r="G68" s="70">
        <v>3</v>
      </c>
      <c r="H68" s="58" t="s">
        <v>617</v>
      </c>
      <c r="I68" s="58" t="s">
        <v>633</v>
      </c>
      <c r="J68" s="150">
        <v>3</v>
      </c>
      <c r="K68" s="151" t="s">
        <v>617</v>
      </c>
      <c r="L68" s="151" t="s">
        <v>647</v>
      </c>
      <c r="M68" s="74"/>
      <c r="N68" s="68"/>
      <c r="O68" s="68"/>
      <c r="R68" s="75">
        <f>COUNTIF(D68:D71,"1")</f>
        <v>0</v>
      </c>
      <c r="S68" s="75">
        <f>COUNTIF(G68:G71,"1")</f>
        <v>0</v>
      </c>
      <c r="T68" s="75">
        <f>COUNTIF(J68:J71,"1")</f>
        <v>0</v>
      </c>
      <c r="U68" s="75">
        <f>COUNTIF(M68:M71,"1")</f>
        <v>0</v>
      </c>
    </row>
    <row r="69" spans="1:21" ht="30" customHeight="1">
      <c r="A69" s="161"/>
      <c r="B69" s="106"/>
      <c r="C69" s="86" t="s">
        <v>86</v>
      </c>
      <c r="D69" s="27">
        <v>3</v>
      </c>
      <c r="E69" s="71" t="s">
        <v>209</v>
      </c>
      <c r="F69" s="57" t="s">
        <v>196</v>
      </c>
      <c r="G69" s="70">
        <v>3</v>
      </c>
      <c r="H69" s="61" t="s">
        <v>618</v>
      </c>
      <c r="I69" s="58" t="s">
        <v>634</v>
      </c>
      <c r="J69" s="150">
        <v>3</v>
      </c>
      <c r="K69" s="151" t="s">
        <v>618</v>
      </c>
      <c r="L69" s="151" t="s">
        <v>648</v>
      </c>
      <c r="M69" s="74"/>
      <c r="N69" s="68"/>
      <c r="O69" s="68"/>
      <c r="R69" s="75">
        <f>COUNTIF(D68:D71,"2")</f>
        <v>0</v>
      </c>
      <c r="S69" s="75">
        <f>COUNTIF(G68:G71,"2")</f>
        <v>0</v>
      </c>
      <c r="T69" s="75">
        <f>COUNTIF(J68:J71,"2")</f>
        <v>0</v>
      </c>
      <c r="U69" s="75">
        <f>COUNTIF(M68:M71,"2")</f>
        <v>0</v>
      </c>
    </row>
    <row r="70" spans="1:21" ht="30" customHeight="1">
      <c r="A70" s="161"/>
      <c r="B70" s="106"/>
      <c r="C70" s="86" t="s">
        <v>87</v>
      </c>
      <c r="D70" s="27">
        <v>3</v>
      </c>
      <c r="E70" s="71" t="s">
        <v>185</v>
      </c>
      <c r="F70" s="57" t="s">
        <v>210</v>
      </c>
      <c r="G70" s="70">
        <v>3</v>
      </c>
      <c r="H70" s="61" t="s">
        <v>619</v>
      </c>
      <c r="I70" s="58" t="s">
        <v>634</v>
      </c>
      <c r="J70" s="150">
        <v>3</v>
      </c>
      <c r="K70" s="151" t="s">
        <v>619</v>
      </c>
      <c r="L70" s="151" t="s">
        <v>649</v>
      </c>
      <c r="M70" s="74"/>
      <c r="N70" s="68"/>
      <c r="O70" s="68"/>
      <c r="R70" s="75">
        <f>COUNTIF(D68:D71,"3")</f>
        <v>4</v>
      </c>
      <c r="S70" s="75">
        <f>COUNTIF(G68:G71,"3")</f>
        <v>4</v>
      </c>
      <c r="T70" s="75">
        <f>COUNTIF(J68:J71,"3")</f>
        <v>4</v>
      </c>
      <c r="U70" s="75">
        <f>COUNTIF(M68:M71,"3")</f>
        <v>0</v>
      </c>
    </row>
    <row r="71" spans="1:21" ht="30" customHeight="1">
      <c r="A71" s="161"/>
      <c r="B71" s="107"/>
      <c r="C71" s="86" t="s">
        <v>88</v>
      </c>
      <c r="D71" s="27">
        <v>3</v>
      </c>
      <c r="E71" s="71" t="s">
        <v>186</v>
      </c>
      <c r="F71" s="57" t="s">
        <v>211</v>
      </c>
      <c r="G71" s="70">
        <v>3</v>
      </c>
      <c r="H71" s="61" t="s">
        <v>620</v>
      </c>
      <c r="I71" s="58" t="s">
        <v>635</v>
      </c>
      <c r="J71" s="150">
        <v>3</v>
      </c>
      <c r="K71" s="151" t="s">
        <v>620</v>
      </c>
      <c r="L71" s="151" t="s">
        <v>650</v>
      </c>
      <c r="M71" s="74"/>
      <c r="N71" s="68"/>
      <c r="O71" s="68"/>
      <c r="R71" s="75">
        <f>COUNTIF(D68:D71,"4")</f>
        <v>0</v>
      </c>
      <c r="S71" s="75">
        <f>COUNTIF(G68:G71,"4")</f>
        <v>0</v>
      </c>
      <c r="T71" s="75">
        <f>COUNTIF(J68:J71,"4")</f>
        <v>0</v>
      </c>
      <c r="U71" s="75">
        <f>COUNTIF(M68:M71,"4")</f>
        <v>0</v>
      </c>
    </row>
    <row r="72" spans="1:21" ht="8.25" customHeight="1">
      <c r="B72" s="198"/>
      <c r="C72" s="199"/>
      <c r="D72" s="199"/>
      <c r="E72" s="199"/>
      <c r="F72" s="199"/>
      <c r="G72" s="199"/>
      <c r="H72" s="199"/>
      <c r="I72" s="199"/>
      <c r="J72" s="199"/>
      <c r="K72" s="200"/>
      <c r="L72" s="88"/>
      <c r="M72" s="89"/>
      <c r="N72" s="88"/>
      <c r="O72" s="88"/>
    </row>
    <row r="73" spans="1:21" ht="17.5">
      <c r="A73" s="161"/>
      <c r="B73" s="103"/>
      <c r="C73" s="205" t="s">
        <v>89</v>
      </c>
      <c r="D73" s="188"/>
      <c r="E73" s="188"/>
      <c r="F73" s="188"/>
      <c r="G73" s="188"/>
      <c r="H73" s="188"/>
      <c r="I73" s="188"/>
      <c r="J73" s="188"/>
      <c r="K73" s="189"/>
      <c r="L73" s="105"/>
      <c r="M73" s="105"/>
      <c r="N73" s="105"/>
      <c r="O73" s="105"/>
    </row>
    <row r="74" spans="1:21" ht="30" customHeight="1">
      <c r="A74" s="161"/>
      <c r="B74" s="106"/>
      <c r="C74" s="94" t="s">
        <v>90</v>
      </c>
      <c r="D74" s="27">
        <v>3</v>
      </c>
      <c r="E74" s="57" t="s">
        <v>212</v>
      </c>
      <c r="F74" s="57" t="s">
        <v>213</v>
      </c>
      <c r="G74" s="70">
        <v>3</v>
      </c>
      <c r="H74" s="58" t="s">
        <v>621</v>
      </c>
      <c r="I74" s="58" t="s">
        <v>213</v>
      </c>
      <c r="J74" s="150">
        <v>3</v>
      </c>
      <c r="K74" s="151" t="s">
        <v>621</v>
      </c>
      <c r="L74" s="151" t="s">
        <v>651</v>
      </c>
      <c r="M74" s="74"/>
      <c r="N74" s="68"/>
      <c r="O74" s="68"/>
      <c r="R74" s="75">
        <f>COUNTIF(D74:D79,"1")</f>
        <v>0</v>
      </c>
      <c r="S74" s="75">
        <f>COUNTIF(G74:G79,"1")</f>
        <v>0</v>
      </c>
      <c r="T74" s="75">
        <f>COUNTIF(J74:J79,"1")</f>
        <v>0</v>
      </c>
      <c r="U74" s="75">
        <f>COUNTIF(M74:M79,"1")</f>
        <v>0</v>
      </c>
    </row>
    <row r="75" spans="1:21" ht="30" customHeight="1">
      <c r="A75" s="161"/>
      <c r="B75" s="106"/>
      <c r="C75" s="86" t="s">
        <v>91</v>
      </c>
      <c r="D75" s="27">
        <v>3</v>
      </c>
      <c r="E75" s="66" t="s">
        <v>187</v>
      </c>
      <c r="F75" s="57" t="s">
        <v>214</v>
      </c>
      <c r="G75" s="70">
        <v>3</v>
      </c>
      <c r="H75" s="61" t="s">
        <v>622</v>
      </c>
      <c r="I75" s="58" t="s">
        <v>636</v>
      </c>
      <c r="J75" s="150">
        <v>3</v>
      </c>
      <c r="K75" s="151" t="s">
        <v>622</v>
      </c>
      <c r="L75" s="151" t="s">
        <v>652</v>
      </c>
      <c r="M75" s="74"/>
      <c r="N75" s="68"/>
      <c r="O75" s="68"/>
      <c r="R75" s="75">
        <f>COUNTIF(D74:D79,"2")</f>
        <v>1</v>
      </c>
      <c r="S75" s="75">
        <f>COUNTIF(G74:G79,"2")</f>
        <v>0</v>
      </c>
      <c r="T75" s="75">
        <f>COUNTIF(J74:J79,"2")</f>
        <v>0</v>
      </c>
      <c r="U75" s="75">
        <f>COUNTIF(M74:M79,"2")</f>
        <v>0</v>
      </c>
    </row>
    <row r="76" spans="1:21" ht="30" customHeight="1">
      <c r="A76" s="161"/>
      <c r="B76" s="106"/>
      <c r="C76" s="86" t="s">
        <v>92</v>
      </c>
      <c r="D76" s="27">
        <v>3</v>
      </c>
      <c r="E76" s="66" t="s">
        <v>188</v>
      </c>
      <c r="F76" s="57" t="s">
        <v>197</v>
      </c>
      <c r="G76" s="70">
        <v>3</v>
      </c>
      <c r="H76" s="61" t="s">
        <v>623</v>
      </c>
      <c r="I76" s="58" t="s">
        <v>637</v>
      </c>
      <c r="J76" s="150">
        <v>3</v>
      </c>
      <c r="K76" s="151" t="s">
        <v>623</v>
      </c>
      <c r="L76" s="151" t="s">
        <v>653</v>
      </c>
      <c r="M76" s="74"/>
      <c r="N76" s="68"/>
      <c r="O76" s="68"/>
      <c r="R76" s="75">
        <f>COUNTIF(D74:D79,"2")</f>
        <v>1</v>
      </c>
      <c r="S76" s="75">
        <f>COUNTIF(G74:G79,"3")</f>
        <v>6</v>
      </c>
      <c r="T76" s="75">
        <f>COUNTIF(J74:J79,"3")</f>
        <v>6</v>
      </c>
      <c r="U76" s="75">
        <f>COUNTIF(M74:M79,"3")</f>
        <v>0</v>
      </c>
    </row>
    <row r="77" spans="1:21" ht="30" customHeight="1">
      <c r="A77" s="161"/>
      <c r="B77" s="106"/>
      <c r="C77" s="86" t="s">
        <v>93</v>
      </c>
      <c r="D77" s="27">
        <v>3</v>
      </c>
      <c r="E77" s="66" t="s">
        <v>215</v>
      </c>
      <c r="F77" s="57" t="s">
        <v>216</v>
      </c>
      <c r="G77" s="70">
        <v>3</v>
      </c>
      <c r="H77" s="61" t="s">
        <v>624</v>
      </c>
      <c r="I77" s="58" t="s">
        <v>216</v>
      </c>
      <c r="J77" s="150">
        <v>3</v>
      </c>
      <c r="K77" s="151" t="s">
        <v>624</v>
      </c>
      <c r="L77" s="151" t="s">
        <v>654</v>
      </c>
      <c r="M77" s="74"/>
      <c r="N77" s="68"/>
      <c r="O77" s="68"/>
      <c r="R77" s="75">
        <f>COUNTIF(D74:D79,"4")</f>
        <v>0</v>
      </c>
      <c r="S77" s="75">
        <f>COUNTIF(G74:G79,"4")</f>
        <v>0</v>
      </c>
      <c r="T77" s="75">
        <f>COUNTIF(J74:J79,"4")</f>
        <v>0</v>
      </c>
      <c r="U77" s="75">
        <f>COUNTIF(M74:M79,"4")</f>
        <v>0</v>
      </c>
    </row>
    <row r="78" spans="1:21" ht="30" customHeight="1">
      <c r="A78" s="161"/>
      <c r="B78" s="111"/>
      <c r="C78" s="87" t="s">
        <v>94</v>
      </c>
      <c r="D78" s="27">
        <v>3</v>
      </c>
      <c r="E78" s="66" t="s">
        <v>217</v>
      </c>
      <c r="F78" s="57" t="s">
        <v>218</v>
      </c>
      <c r="G78" s="70">
        <v>3</v>
      </c>
      <c r="H78" s="61" t="s">
        <v>625</v>
      </c>
      <c r="I78" s="58" t="s">
        <v>218</v>
      </c>
      <c r="J78" s="150">
        <v>3</v>
      </c>
      <c r="K78" s="151" t="s">
        <v>625</v>
      </c>
      <c r="L78" s="151" t="s">
        <v>655</v>
      </c>
      <c r="M78" s="74"/>
      <c r="N78" s="68"/>
      <c r="O78" s="68"/>
    </row>
    <row r="79" spans="1:21" ht="30" customHeight="1">
      <c r="A79" s="161"/>
      <c r="B79" s="107"/>
      <c r="C79" s="86" t="s">
        <v>95</v>
      </c>
      <c r="D79" s="27">
        <v>2</v>
      </c>
      <c r="E79" s="66" t="s">
        <v>189</v>
      </c>
      <c r="F79" s="57" t="s">
        <v>198</v>
      </c>
      <c r="G79" s="70">
        <v>3</v>
      </c>
      <c r="H79" s="61" t="s">
        <v>626</v>
      </c>
      <c r="I79" s="58" t="s">
        <v>198</v>
      </c>
      <c r="J79" s="150">
        <v>3</v>
      </c>
      <c r="K79" s="151" t="s">
        <v>626</v>
      </c>
      <c r="L79" s="151" t="s">
        <v>656</v>
      </c>
      <c r="M79" s="74"/>
      <c r="N79" s="68"/>
      <c r="O79" s="68"/>
    </row>
    <row r="80" spans="1:21" ht="9" customHeight="1">
      <c r="B80" s="186"/>
      <c r="C80" s="187"/>
      <c r="D80" s="108"/>
      <c r="E80" s="109"/>
      <c r="F80" s="109"/>
      <c r="G80" s="108"/>
      <c r="H80" s="109"/>
      <c r="I80" s="109"/>
      <c r="J80" s="108"/>
      <c r="K80" s="113"/>
      <c r="M80" s="108"/>
      <c r="N80" s="113"/>
    </row>
    <row r="81" spans="1:21" ht="18.75" customHeight="1">
      <c r="B81" s="209" t="s">
        <v>96</v>
      </c>
      <c r="C81" s="210"/>
      <c r="D81" s="193" t="s">
        <v>180</v>
      </c>
      <c r="E81" s="194"/>
      <c r="F81" s="195"/>
      <c r="G81" s="176">
        <v>2024</v>
      </c>
      <c r="H81" s="177"/>
      <c r="I81" s="178"/>
      <c r="J81" s="179">
        <v>2025</v>
      </c>
      <c r="K81" s="180"/>
      <c r="L81" s="181"/>
      <c r="M81" s="224">
        <v>2026</v>
      </c>
      <c r="N81" s="225"/>
      <c r="O81" s="226"/>
    </row>
    <row r="82" spans="1:21" ht="34.5" customHeight="1">
      <c r="B82" s="211"/>
      <c r="C82" s="212"/>
      <c r="D82" s="100" t="s">
        <v>34</v>
      </c>
      <c r="E82" s="101" t="s">
        <v>122</v>
      </c>
      <c r="F82" s="101"/>
      <c r="G82" s="100" t="s">
        <v>34</v>
      </c>
      <c r="H82" s="101" t="s">
        <v>122</v>
      </c>
      <c r="I82" s="101" t="s">
        <v>125</v>
      </c>
      <c r="J82" s="100" t="s">
        <v>34</v>
      </c>
      <c r="K82" s="101" t="s">
        <v>122</v>
      </c>
      <c r="L82" s="102" t="s">
        <v>125</v>
      </c>
      <c r="M82" s="100" t="s">
        <v>34</v>
      </c>
      <c r="N82" s="101" t="s">
        <v>122</v>
      </c>
      <c r="O82" s="102" t="s">
        <v>125</v>
      </c>
    </row>
    <row r="83" spans="1:21" ht="17.5">
      <c r="A83" s="161"/>
      <c r="B83" s="114"/>
      <c r="C83" s="188" t="s">
        <v>97</v>
      </c>
      <c r="D83" s="188"/>
      <c r="E83" s="188"/>
      <c r="F83" s="188"/>
      <c r="G83" s="188"/>
      <c r="H83" s="188"/>
      <c r="I83" s="188"/>
      <c r="J83" s="188"/>
      <c r="K83" s="188"/>
      <c r="L83" s="115"/>
      <c r="M83" s="116"/>
      <c r="N83" s="116"/>
      <c r="O83" s="115"/>
    </row>
    <row r="84" spans="1:21" ht="30" customHeight="1">
      <c r="A84" s="161"/>
      <c r="B84" s="107"/>
      <c r="C84" s="94" t="s">
        <v>98</v>
      </c>
      <c r="D84" s="27">
        <v>3</v>
      </c>
      <c r="E84" s="66" t="s">
        <v>328</v>
      </c>
      <c r="F84" s="57" t="s">
        <v>331</v>
      </c>
      <c r="G84" s="70">
        <v>3</v>
      </c>
      <c r="H84" s="61" t="s">
        <v>453</v>
      </c>
      <c r="I84" s="58" t="s">
        <v>456</v>
      </c>
      <c r="J84" s="150">
        <v>3</v>
      </c>
      <c r="K84" s="151" t="s">
        <v>560</v>
      </c>
      <c r="L84" s="151" t="s">
        <v>585</v>
      </c>
      <c r="M84" s="74"/>
      <c r="N84" s="68"/>
      <c r="O84" s="68"/>
      <c r="R84" s="75">
        <f>COUNTIF(D84:D86,"1")</f>
        <v>0</v>
      </c>
      <c r="S84" s="75">
        <f>COUNTIF(G84:G86,"1")</f>
        <v>0</v>
      </c>
      <c r="T84" s="75">
        <f>COUNTIF(J84:J86,"1")</f>
        <v>0</v>
      </c>
      <c r="U84" s="75">
        <f>COUNTIF(M84:M86,"1")</f>
        <v>0</v>
      </c>
    </row>
    <row r="85" spans="1:21" ht="30" customHeight="1">
      <c r="A85" s="161"/>
      <c r="B85" s="114"/>
      <c r="C85" s="86" t="s">
        <v>99</v>
      </c>
      <c r="D85" s="27">
        <v>3</v>
      </c>
      <c r="E85" s="66" t="s">
        <v>329</v>
      </c>
      <c r="F85" s="57" t="s">
        <v>332</v>
      </c>
      <c r="G85" s="70">
        <v>3</v>
      </c>
      <c r="H85" s="61" t="s">
        <v>454</v>
      </c>
      <c r="I85" s="58" t="s">
        <v>457</v>
      </c>
      <c r="J85" s="150">
        <v>3</v>
      </c>
      <c r="K85" s="151" t="s">
        <v>561</v>
      </c>
      <c r="L85" s="151" t="s">
        <v>586</v>
      </c>
      <c r="M85" s="74"/>
      <c r="N85" s="68"/>
      <c r="O85" s="68"/>
      <c r="R85" s="75">
        <f>COUNTIF(D84:D86,"2")</f>
        <v>0</v>
      </c>
      <c r="S85" s="75">
        <f>COUNTIF(G84:G86,"2")</f>
        <v>0</v>
      </c>
      <c r="T85" s="75">
        <f>COUNTIF(J84:J86,"2")</f>
        <v>0</v>
      </c>
      <c r="U85" s="75">
        <f>COUNTIF(M84:M86,"2")</f>
        <v>0</v>
      </c>
    </row>
    <row r="86" spans="1:21" ht="30" customHeight="1">
      <c r="A86" s="161"/>
      <c r="B86" s="114"/>
      <c r="C86" s="86" t="s">
        <v>100</v>
      </c>
      <c r="D86" s="27">
        <v>4</v>
      </c>
      <c r="E86" s="66" t="s">
        <v>330</v>
      </c>
      <c r="F86" s="57" t="s">
        <v>333</v>
      </c>
      <c r="G86" s="70">
        <v>4</v>
      </c>
      <c r="H86" s="61" t="s">
        <v>455</v>
      </c>
      <c r="I86" s="58" t="s">
        <v>458</v>
      </c>
      <c r="J86" s="150">
        <v>3</v>
      </c>
      <c r="K86" s="151" t="s">
        <v>562</v>
      </c>
      <c r="L86" s="151" t="s">
        <v>587</v>
      </c>
      <c r="M86" s="74"/>
      <c r="N86" s="68"/>
      <c r="O86" s="68"/>
      <c r="R86" s="75">
        <f>COUNTIF(D84:D86,"3")</f>
        <v>2</v>
      </c>
      <c r="S86" s="75">
        <f>COUNTIF(G84:G86,"3")</f>
        <v>2</v>
      </c>
      <c r="T86" s="75">
        <f>COUNTIF(J84:J86,"3")</f>
        <v>3</v>
      </c>
      <c r="U86" s="75">
        <f>COUNTIF(M84:M86,"3")</f>
        <v>0</v>
      </c>
    </row>
    <row r="87" spans="1:21" ht="21" customHeight="1">
      <c r="B87" s="186"/>
      <c r="C87" s="187"/>
      <c r="D87" s="108"/>
      <c r="E87" s="109"/>
      <c r="F87" s="109"/>
      <c r="G87" s="108"/>
      <c r="H87" s="109"/>
      <c r="I87" s="109"/>
      <c r="J87" s="108"/>
      <c r="K87" s="109"/>
      <c r="M87" s="108"/>
      <c r="N87" s="109"/>
      <c r="R87" s="75">
        <f>COUNTIF(D84:D86,"4")</f>
        <v>1</v>
      </c>
      <c r="S87" s="75">
        <f>COUNTIF(G84:G86,"4")</f>
        <v>1</v>
      </c>
      <c r="T87" s="75">
        <f>COUNTIF(J84:J86,"4")</f>
        <v>0</v>
      </c>
      <c r="U87" s="75">
        <f>COUNTIF(M84:M86,"4")</f>
        <v>0</v>
      </c>
    </row>
    <row r="88" spans="1:21" ht="17.5">
      <c r="A88" s="161"/>
      <c r="B88" s="117"/>
      <c r="C88" s="227" t="s">
        <v>101</v>
      </c>
      <c r="D88" s="228"/>
      <c r="E88" s="228"/>
      <c r="F88" s="228"/>
      <c r="G88" s="228"/>
      <c r="H88" s="228"/>
      <c r="I88" s="228"/>
      <c r="J88" s="228"/>
      <c r="K88" s="229"/>
      <c r="L88" s="105"/>
      <c r="M88" s="105"/>
      <c r="N88" s="105"/>
      <c r="O88" s="105"/>
    </row>
    <row r="89" spans="1:21" ht="30" customHeight="1">
      <c r="A89" s="161"/>
      <c r="B89" s="107"/>
      <c r="C89" s="85" t="s">
        <v>102</v>
      </c>
      <c r="D89" s="27">
        <v>3</v>
      </c>
      <c r="E89" s="57" t="s">
        <v>334</v>
      </c>
      <c r="F89" s="57" t="s">
        <v>341</v>
      </c>
      <c r="G89" s="70">
        <v>3</v>
      </c>
      <c r="H89" s="58" t="s">
        <v>459</v>
      </c>
      <c r="I89" s="58" t="s">
        <v>466</v>
      </c>
      <c r="J89" s="150">
        <v>3</v>
      </c>
      <c r="K89" s="151" t="s">
        <v>563</v>
      </c>
      <c r="L89" s="151" t="s">
        <v>588</v>
      </c>
      <c r="M89" s="74"/>
      <c r="N89" s="68"/>
      <c r="O89" s="68"/>
      <c r="R89" s="75">
        <f>COUNTIF(D89:D95,"1")</f>
        <v>0</v>
      </c>
      <c r="S89" s="75">
        <f>COUNTIF(G89:G95,"1")</f>
        <v>0</v>
      </c>
      <c r="T89" s="75">
        <f>COUNTIF(J89:J95,"1")</f>
        <v>0</v>
      </c>
      <c r="U89" s="75">
        <f>COUNTIF(M89:M95,"1")</f>
        <v>0</v>
      </c>
    </row>
    <row r="90" spans="1:21" ht="30" customHeight="1">
      <c r="A90" s="161"/>
      <c r="B90" s="118"/>
      <c r="C90" s="87" t="s">
        <v>103</v>
      </c>
      <c r="D90" s="27">
        <v>3</v>
      </c>
      <c r="E90" s="66" t="s">
        <v>335</v>
      </c>
      <c r="F90" s="57" t="s">
        <v>341</v>
      </c>
      <c r="G90" s="70">
        <v>3</v>
      </c>
      <c r="H90" s="61" t="s">
        <v>460</v>
      </c>
      <c r="I90" s="58" t="s">
        <v>467</v>
      </c>
      <c r="J90" s="150">
        <v>3</v>
      </c>
      <c r="K90" s="151" t="s">
        <v>564</v>
      </c>
      <c r="L90" s="151" t="s">
        <v>589</v>
      </c>
      <c r="M90" s="74"/>
      <c r="N90" s="68"/>
      <c r="O90" s="68"/>
      <c r="R90" s="75">
        <f>COUNTIF(D89:D95,"2")</f>
        <v>1</v>
      </c>
      <c r="S90" s="75">
        <f>COUNTIF(G89:G95,"2")</f>
        <v>1</v>
      </c>
      <c r="T90" s="75">
        <f>COUNTIF(J89:J95,"2")</f>
        <v>1</v>
      </c>
      <c r="U90" s="75">
        <f>COUNTIF(M89:M95,"2")</f>
        <v>0</v>
      </c>
    </row>
    <row r="91" spans="1:21" ht="30" customHeight="1">
      <c r="A91" s="161"/>
      <c r="B91" s="114"/>
      <c r="C91" s="86" t="s">
        <v>104</v>
      </c>
      <c r="D91" s="27">
        <v>3</v>
      </c>
      <c r="E91" s="66" t="s">
        <v>336</v>
      </c>
      <c r="F91" s="57" t="s">
        <v>341</v>
      </c>
      <c r="G91" s="70">
        <v>3</v>
      </c>
      <c r="H91" s="61" t="s">
        <v>461</v>
      </c>
      <c r="I91" s="58" t="s">
        <v>468</v>
      </c>
      <c r="J91" s="150">
        <v>3</v>
      </c>
      <c r="K91" s="151" t="s">
        <v>565</v>
      </c>
      <c r="L91" s="151" t="s">
        <v>590</v>
      </c>
      <c r="M91" s="74"/>
      <c r="N91" s="68"/>
      <c r="O91" s="68"/>
      <c r="R91" s="75">
        <f>COUNTIF(D89:D95,"3")</f>
        <v>6</v>
      </c>
      <c r="S91" s="75">
        <f>COUNTIF(G89:G95,"3")</f>
        <v>6</v>
      </c>
      <c r="T91" s="75">
        <f>COUNTIF(J89:J95,"3")</f>
        <v>6</v>
      </c>
      <c r="U91" s="75">
        <f>COUNTIF(M89:M95,"3")</f>
        <v>0</v>
      </c>
    </row>
    <row r="92" spans="1:21" ht="30" customHeight="1">
      <c r="A92" s="161"/>
      <c r="B92" s="114"/>
      <c r="C92" s="87" t="s">
        <v>105</v>
      </c>
      <c r="D92" s="27">
        <v>3</v>
      </c>
      <c r="E92" s="66" t="s">
        <v>337</v>
      </c>
      <c r="F92" s="57" t="s">
        <v>342</v>
      </c>
      <c r="G92" s="70">
        <v>3</v>
      </c>
      <c r="H92" s="61" t="s">
        <v>462</v>
      </c>
      <c r="I92" s="58" t="s">
        <v>469</v>
      </c>
      <c r="J92" s="150">
        <v>3</v>
      </c>
      <c r="K92" s="151" t="s">
        <v>566</v>
      </c>
      <c r="L92" s="151" t="s">
        <v>591</v>
      </c>
      <c r="M92" s="74"/>
      <c r="N92" s="68"/>
      <c r="O92" s="68"/>
      <c r="R92" s="75">
        <f>COUNTIF(D89:D95,"4")</f>
        <v>0</v>
      </c>
      <c r="S92" s="75">
        <f>COUNTIF(G89:G95,"4")</f>
        <v>0</v>
      </c>
      <c r="T92" s="75">
        <f>COUNTIF(J89:J95,"4")</f>
        <v>0</v>
      </c>
      <c r="U92" s="75">
        <f>COUNTIF(M89:M95,"4")</f>
        <v>0</v>
      </c>
    </row>
    <row r="93" spans="1:21" ht="30" customHeight="1">
      <c r="A93" s="161"/>
      <c r="B93" s="114"/>
      <c r="C93" s="86" t="s">
        <v>106</v>
      </c>
      <c r="D93" s="27">
        <v>3</v>
      </c>
      <c r="E93" s="66" t="s">
        <v>338</v>
      </c>
      <c r="F93" s="57" t="s">
        <v>343</v>
      </c>
      <c r="G93" s="70">
        <v>3</v>
      </c>
      <c r="H93" s="61" t="s">
        <v>463</v>
      </c>
      <c r="I93" s="58" t="s">
        <v>470</v>
      </c>
      <c r="J93" s="150">
        <v>3</v>
      </c>
      <c r="K93" s="151" t="s">
        <v>567</v>
      </c>
      <c r="L93" s="151" t="s">
        <v>592</v>
      </c>
      <c r="M93" s="74"/>
      <c r="N93" s="68"/>
      <c r="O93" s="68"/>
    </row>
    <row r="94" spans="1:21" ht="30" customHeight="1">
      <c r="A94" s="161"/>
      <c r="B94" s="118"/>
      <c r="C94" s="87" t="s">
        <v>107</v>
      </c>
      <c r="D94" s="27">
        <v>3</v>
      </c>
      <c r="E94" s="66" t="s">
        <v>339</v>
      </c>
      <c r="F94" s="57" t="s">
        <v>344</v>
      </c>
      <c r="G94" s="70">
        <v>3</v>
      </c>
      <c r="H94" s="61" t="s">
        <v>464</v>
      </c>
      <c r="I94" s="58" t="s">
        <v>344</v>
      </c>
      <c r="J94" s="150">
        <v>3</v>
      </c>
      <c r="K94" s="151" t="s">
        <v>568</v>
      </c>
      <c r="L94" s="151" t="s">
        <v>344</v>
      </c>
      <c r="M94" s="74"/>
      <c r="N94" s="68"/>
      <c r="O94" s="68"/>
    </row>
    <row r="95" spans="1:21" ht="30" customHeight="1">
      <c r="A95" s="161"/>
      <c r="B95" s="114"/>
      <c r="C95" s="86" t="s">
        <v>108</v>
      </c>
      <c r="D95" s="27">
        <v>2</v>
      </c>
      <c r="E95" s="66" t="s">
        <v>340</v>
      </c>
      <c r="F95" s="57" t="s">
        <v>345</v>
      </c>
      <c r="G95" s="70">
        <v>2</v>
      </c>
      <c r="H95" s="61" t="s">
        <v>465</v>
      </c>
      <c r="I95" s="58" t="s">
        <v>471</v>
      </c>
      <c r="J95" s="150">
        <v>2</v>
      </c>
      <c r="K95" s="151" t="s">
        <v>568</v>
      </c>
      <c r="L95" s="151" t="s">
        <v>593</v>
      </c>
      <c r="M95" s="74"/>
      <c r="N95" s="68"/>
      <c r="O95" s="68"/>
    </row>
    <row r="96" spans="1:21" ht="5.25" customHeight="1">
      <c r="B96" s="186"/>
      <c r="C96" s="187"/>
      <c r="D96" s="108"/>
      <c r="E96" s="109"/>
      <c r="F96" s="109"/>
      <c r="G96" s="108"/>
      <c r="H96" s="109"/>
      <c r="I96" s="109"/>
      <c r="J96" s="108"/>
      <c r="K96" s="113"/>
      <c r="M96" s="108"/>
      <c r="N96" s="113"/>
    </row>
    <row r="97" spans="1:21" ht="17.5">
      <c r="A97" s="161"/>
      <c r="B97" s="103"/>
      <c r="C97" s="205" t="s">
        <v>25</v>
      </c>
      <c r="D97" s="188"/>
      <c r="E97" s="188"/>
      <c r="F97" s="188"/>
      <c r="G97" s="188"/>
      <c r="H97" s="188"/>
      <c r="I97" s="188"/>
      <c r="J97" s="188"/>
      <c r="K97" s="188"/>
      <c r="L97" s="188"/>
      <c r="M97" s="119"/>
      <c r="N97" s="119"/>
      <c r="O97" s="120"/>
    </row>
    <row r="98" spans="1:21" ht="80.5">
      <c r="A98" s="161"/>
      <c r="B98" s="111"/>
      <c r="C98" s="85" t="s">
        <v>109</v>
      </c>
      <c r="D98" s="27">
        <v>3</v>
      </c>
      <c r="E98" s="29" t="s">
        <v>346</v>
      </c>
      <c r="F98" s="29" t="s">
        <v>348</v>
      </c>
      <c r="G98" s="28">
        <v>3</v>
      </c>
      <c r="H98" s="31" t="s">
        <v>472</v>
      </c>
      <c r="I98" s="31" t="s">
        <v>474</v>
      </c>
      <c r="J98" s="152">
        <v>3</v>
      </c>
      <c r="K98" s="153" t="s">
        <v>569</v>
      </c>
      <c r="L98" s="153" t="s">
        <v>594</v>
      </c>
      <c r="M98" s="49"/>
      <c r="N98" s="48"/>
      <c r="O98" s="48"/>
      <c r="R98" s="75">
        <f>COUNTIF(D98:D99,"1")</f>
        <v>0</v>
      </c>
      <c r="S98" s="75">
        <f>COUNTIF(G98:G99,"1")</f>
        <v>0</v>
      </c>
      <c r="T98" s="75">
        <f>COUNTIF(J98:J99,"1")</f>
        <v>0</v>
      </c>
      <c r="U98" s="75">
        <f>COUNTIF(M98:M99,"1")</f>
        <v>0</v>
      </c>
    </row>
    <row r="99" spans="1:21" ht="92">
      <c r="A99" s="161"/>
      <c r="B99" s="121"/>
      <c r="C99" s="87" t="s">
        <v>110</v>
      </c>
      <c r="D99" s="27">
        <v>3</v>
      </c>
      <c r="E99" s="30" t="s">
        <v>347</v>
      </c>
      <c r="F99" s="29" t="s">
        <v>349</v>
      </c>
      <c r="G99" s="28">
        <v>3</v>
      </c>
      <c r="H99" s="32" t="s">
        <v>473</v>
      </c>
      <c r="I99" s="31" t="s">
        <v>475</v>
      </c>
      <c r="J99" s="152">
        <v>3</v>
      </c>
      <c r="K99" s="153" t="s">
        <v>570</v>
      </c>
      <c r="L99" s="153" t="s">
        <v>595</v>
      </c>
      <c r="M99" s="49"/>
      <c r="N99" s="48"/>
      <c r="O99" s="48"/>
      <c r="R99" s="75">
        <f>COUNTIF(D98:D99,"2")</f>
        <v>0</v>
      </c>
      <c r="S99" s="75">
        <f>COUNTIF(G98:G99,"2")</f>
        <v>0</v>
      </c>
      <c r="T99" s="75">
        <f>COUNTIF(J98:J99,"2")</f>
        <v>0</v>
      </c>
      <c r="U99" s="75">
        <f>COUNTIF(M98:M99,"2")</f>
        <v>0</v>
      </c>
    </row>
    <row r="100" spans="1:21" ht="8.25" customHeight="1">
      <c r="B100" s="186"/>
      <c r="C100" s="187"/>
      <c r="D100" s="108"/>
      <c r="E100" s="109"/>
      <c r="F100" s="109"/>
      <c r="G100" s="108"/>
      <c r="H100" s="109"/>
      <c r="I100" s="109"/>
      <c r="J100" s="108"/>
      <c r="K100" s="113"/>
      <c r="M100" s="108"/>
      <c r="N100" s="113"/>
      <c r="R100" s="75">
        <f>COUNTIF(D98:D99,"3")</f>
        <v>2</v>
      </c>
      <c r="S100" s="75">
        <f>COUNTIF(G98:G99,"3")</f>
        <v>2</v>
      </c>
      <c r="T100" s="75">
        <f>COUNTIF(J98:J99,"3")</f>
        <v>2</v>
      </c>
      <c r="U100" s="75">
        <f>COUNTIF(M98:M99,"3")</f>
        <v>0</v>
      </c>
    </row>
    <row r="101" spans="1:21" ht="17.5">
      <c r="A101" s="161"/>
      <c r="B101" s="114"/>
      <c r="C101" s="188" t="s">
        <v>111</v>
      </c>
      <c r="D101" s="188"/>
      <c r="E101" s="188"/>
      <c r="F101" s="188"/>
      <c r="G101" s="188"/>
      <c r="H101" s="188"/>
      <c r="I101" s="188"/>
      <c r="J101" s="188"/>
      <c r="K101" s="189"/>
      <c r="L101" s="105"/>
      <c r="M101" s="105"/>
      <c r="N101" s="105"/>
      <c r="O101" s="105"/>
      <c r="R101" s="75">
        <f>COUNTIF(D98:D99,"4")</f>
        <v>0</v>
      </c>
      <c r="S101" s="75">
        <f>COUNTIF(G98:G99,"4")</f>
        <v>0</v>
      </c>
      <c r="T101" s="75">
        <f>COUNTIF(J98:J99,"4")</f>
        <v>0</v>
      </c>
      <c r="U101" s="75">
        <f>COUNTIF(M98:M99,"4")</f>
        <v>0</v>
      </c>
    </row>
    <row r="102" spans="1:21" ht="30" customHeight="1">
      <c r="A102" s="161"/>
      <c r="B102" s="107"/>
      <c r="C102" s="94" t="s">
        <v>112</v>
      </c>
      <c r="D102" s="27">
        <v>3</v>
      </c>
      <c r="E102" s="57" t="s">
        <v>350</v>
      </c>
      <c r="F102" s="57" t="s">
        <v>357</v>
      </c>
      <c r="G102" s="70">
        <v>3</v>
      </c>
      <c r="H102" s="58" t="s">
        <v>476</v>
      </c>
      <c r="I102" s="58" t="s">
        <v>481</v>
      </c>
      <c r="J102" s="150">
        <v>3</v>
      </c>
      <c r="K102" s="151" t="s">
        <v>571</v>
      </c>
      <c r="L102" s="151" t="s">
        <v>596</v>
      </c>
      <c r="M102" s="74"/>
      <c r="N102" s="68"/>
      <c r="O102" s="68"/>
      <c r="R102" s="75">
        <f>COUNTIF(D102:D111,"1")</f>
        <v>0</v>
      </c>
      <c r="S102" s="75">
        <f>COUNTIF(G102:G111,"1")</f>
        <v>0</v>
      </c>
      <c r="T102" s="75">
        <f>COUNTIF(J102:J111,"1")</f>
        <v>0</v>
      </c>
      <c r="U102" s="75">
        <f>COUNTIF(M102:M111,"1")</f>
        <v>0</v>
      </c>
    </row>
    <row r="103" spans="1:21" ht="30" customHeight="1">
      <c r="A103" s="161"/>
      <c r="B103" s="114"/>
      <c r="C103" s="86" t="s">
        <v>113</v>
      </c>
      <c r="D103" s="27">
        <v>3</v>
      </c>
      <c r="E103" s="66" t="s">
        <v>351</v>
      </c>
      <c r="F103" s="57" t="s">
        <v>358</v>
      </c>
      <c r="G103" s="70">
        <v>3</v>
      </c>
      <c r="H103" s="61" t="s">
        <v>477</v>
      </c>
      <c r="I103" s="58" t="s">
        <v>255</v>
      </c>
      <c r="J103" s="150">
        <v>3</v>
      </c>
      <c r="K103" s="151" t="s">
        <v>572</v>
      </c>
      <c r="L103" s="151" t="s">
        <v>597</v>
      </c>
      <c r="M103" s="74"/>
      <c r="N103" s="68"/>
      <c r="O103" s="68"/>
      <c r="R103" s="75">
        <f>COUNTIF(D102:D111,"2")</f>
        <v>0</v>
      </c>
      <c r="S103" s="75">
        <f>COUNTIF(G102:G111,"2")</f>
        <v>0</v>
      </c>
      <c r="T103" s="75">
        <f>COUNTIF(J102:J111,"2")</f>
        <v>0</v>
      </c>
      <c r="U103" s="75">
        <f>COUNTIF(M102:M111,"2")</f>
        <v>0</v>
      </c>
    </row>
    <row r="104" spans="1:21" ht="30" customHeight="1">
      <c r="A104" s="161"/>
      <c r="B104" s="114"/>
      <c r="C104" s="86" t="s">
        <v>114</v>
      </c>
      <c r="D104" s="27">
        <v>3</v>
      </c>
      <c r="E104" s="66" t="s">
        <v>352</v>
      </c>
      <c r="F104" s="57" t="s">
        <v>359</v>
      </c>
      <c r="G104" s="70">
        <v>3</v>
      </c>
      <c r="H104" s="61" t="s">
        <v>478</v>
      </c>
      <c r="I104" s="58" t="s">
        <v>482</v>
      </c>
      <c r="J104" s="150">
        <v>3</v>
      </c>
      <c r="K104" s="151" t="s">
        <v>573</v>
      </c>
      <c r="L104" s="151" t="s">
        <v>598</v>
      </c>
      <c r="M104" s="74"/>
      <c r="N104" s="68"/>
      <c r="O104" s="68"/>
      <c r="R104" s="75">
        <f>COUNTIF(D102:D111,"3")</f>
        <v>9</v>
      </c>
      <c r="S104" s="75">
        <f>COUNTIF(G102:G111,"3")</f>
        <v>9</v>
      </c>
      <c r="T104" s="75">
        <f>COUNTIF(J102:J111,"3")</f>
        <v>10</v>
      </c>
      <c r="U104" s="75">
        <f>COUNTIF(M102:M111,"3")</f>
        <v>0</v>
      </c>
    </row>
    <row r="105" spans="1:21" ht="30" customHeight="1">
      <c r="A105" s="161"/>
      <c r="B105" s="114"/>
      <c r="C105" s="86" t="s">
        <v>115</v>
      </c>
      <c r="D105" s="27">
        <v>3</v>
      </c>
      <c r="E105" s="66" t="s">
        <v>353</v>
      </c>
      <c r="F105" s="57" t="s">
        <v>360</v>
      </c>
      <c r="G105" s="70">
        <v>3</v>
      </c>
      <c r="H105" s="61" t="s">
        <v>479</v>
      </c>
      <c r="I105" s="58" t="s">
        <v>483</v>
      </c>
      <c r="J105" s="150">
        <v>3</v>
      </c>
      <c r="K105" s="151" t="s">
        <v>574</v>
      </c>
      <c r="L105" s="151" t="s">
        <v>360</v>
      </c>
      <c r="M105" s="74"/>
      <c r="N105" s="68"/>
      <c r="O105" s="68"/>
      <c r="R105" s="75">
        <f>COUNTIF(D102:D111,"4")</f>
        <v>1</v>
      </c>
      <c r="S105" s="75">
        <f>COUNTIF(G102:G111,"4")</f>
        <v>1</v>
      </c>
      <c r="T105" s="75">
        <f>COUNTIF(J102:J111,"4")</f>
        <v>0</v>
      </c>
      <c r="U105" s="75">
        <f>COUNTIF(M102:M111,"4")</f>
        <v>0</v>
      </c>
    </row>
    <row r="106" spans="1:21" ht="30" customHeight="1">
      <c r="A106" s="161"/>
      <c r="B106" s="114"/>
      <c r="C106" s="86" t="s">
        <v>116</v>
      </c>
      <c r="D106" s="27">
        <v>4</v>
      </c>
      <c r="E106" s="66" t="s">
        <v>354</v>
      </c>
      <c r="F106" s="57" t="s">
        <v>361</v>
      </c>
      <c r="G106" s="70">
        <v>4</v>
      </c>
      <c r="H106" s="61" t="s">
        <v>480</v>
      </c>
      <c r="I106" s="58" t="s">
        <v>485</v>
      </c>
      <c r="J106" s="150">
        <v>3</v>
      </c>
      <c r="K106" s="151" t="s">
        <v>575</v>
      </c>
      <c r="L106" s="151" t="s">
        <v>599</v>
      </c>
      <c r="M106" s="74"/>
      <c r="N106" s="68"/>
      <c r="O106" s="68"/>
    </row>
    <row r="107" spans="1:21" ht="30" customHeight="1">
      <c r="A107" s="161"/>
      <c r="B107" s="114"/>
      <c r="C107" s="86" t="s">
        <v>117</v>
      </c>
      <c r="D107" s="27">
        <v>3</v>
      </c>
      <c r="E107" s="66" t="s">
        <v>355</v>
      </c>
      <c r="F107" s="57" t="s">
        <v>362</v>
      </c>
      <c r="G107" s="70">
        <v>3</v>
      </c>
      <c r="H107" s="61" t="s">
        <v>484</v>
      </c>
      <c r="I107" s="58" t="s">
        <v>486</v>
      </c>
      <c r="J107" s="150">
        <v>3</v>
      </c>
      <c r="K107" s="151" t="s">
        <v>576</v>
      </c>
      <c r="L107" s="151" t="s">
        <v>600</v>
      </c>
      <c r="M107" s="74"/>
      <c r="N107" s="68"/>
      <c r="O107" s="68"/>
    </row>
    <row r="108" spans="1:21" ht="30" customHeight="1">
      <c r="A108" s="161"/>
      <c r="B108" s="114"/>
      <c r="C108" s="86" t="s">
        <v>118</v>
      </c>
      <c r="D108" s="27">
        <v>3</v>
      </c>
      <c r="E108" s="66" t="s">
        <v>356</v>
      </c>
      <c r="F108" s="57" t="s">
        <v>363</v>
      </c>
      <c r="G108" s="70">
        <v>3</v>
      </c>
      <c r="H108" s="61" t="s">
        <v>487</v>
      </c>
      <c r="I108" s="58" t="s">
        <v>488</v>
      </c>
      <c r="J108" s="150">
        <v>3</v>
      </c>
      <c r="K108" s="151" t="s">
        <v>577</v>
      </c>
      <c r="L108" s="151" t="s">
        <v>601</v>
      </c>
      <c r="M108" s="74"/>
      <c r="N108" s="68"/>
      <c r="O108" s="68"/>
    </row>
    <row r="109" spans="1:21" ht="30" customHeight="1">
      <c r="A109" s="161"/>
      <c r="B109" s="114"/>
      <c r="C109" s="86" t="s">
        <v>119</v>
      </c>
      <c r="D109" s="27">
        <v>3</v>
      </c>
      <c r="E109" s="66" t="s">
        <v>364</v>
      </c>
      <c r="F109" s="57" t="s">
        <v>367</v>
      </c>
      <c r="G109" s="70">
        <v>3</v>
      </c>
      <c r="H109" s="61" t="s">
        <v>489</v>
      </c>
      <c r="I109" s="58" t="s">
        <v>490</v>
      </c>
      <c r="J109" s="150">
        <v>3</v>
      </c>
      <c r="K109" s="151" t="s">
        <v>578</v>
      </c>
      <c r="L109" s="151" t="s">
        <v>602</v>
      </c>
      <c r="M109" s="74"/>
      <c r="N109" s="68"/>
      <c r="O109" s="68"/>
    </row>
    <row r="110" spans="1:21" ht="30" customHeight="1">
      <c r="A110" s="161"/>
      <c r="B110" s="114"/>
      <c r="C110" s="86" t="s">
        <v>120</v>
      </c>
      <c r="D110" s="27">
        <v>3</v>
      </c>
      <c r="E110" s="66" t="s">
        <v>365</v>
      </c>
      <c r="F110" s="57" t="s">
        <v>368</v>
      </c>
      <c r="G110" s="70">
        <v>3</v>
      </c>
      <c r="H110" s="61" t="s">
        <v>491</v>
      </c>
      <c r="I110" s="58" t="s">
        <v>368</v>
      </c>
      <c r="J110" s="150">
        <v>3</v>
      </c>
      <c r="K110" s="151" t="s">
        <v>579</v>
      </c>
      <c r="L110" s="151" t="s">
        <v>603</v>
      </c>
      <c r="M110" s="74"/>
      <c r="N110" s="68"/>
      <c r="O110" s="68"/>
    </row>
    <row r="111" spans="1:21" ht="30" customHeight="1">
      <c r="A111" s="161"/>
      <c r="B111" s="114"/>
      <c r="C111" s="86" t="s">
        <v>121</v>
      </c>
      <c r="D111" s="27">
        <v>3</v>
      </c>
      <c r="E111" s="66" t="s">
        <v>366</v>
      </c>
      <c r="F111" s="57" t="s">
        <v>369</v>
      </c>
      <c r="G111" s="70">
        <v>3</v>
      </c>
      <c r="H111" s="61" t="s">
        <v>492</v>
      </c>
      <c r="I111" s="58" t="s">
        <v>493</v>
      </c>
      <c r="J111" s="150">
        <v>3</v>
      </c>
      <c r="K111" s="151" t="s">
        <v>580</v>
      </c>
      <c r="L111" s="151" t="s">
        <v>604</v>
      </c>
      <c r="M111" s="74"/>
      <c r="N111" s="68"/>
      <c r="O111" s="68"/>
    </row>
    <row r="112" spans="1:21" ht="5.25" customHeight="1">
      <c r="B112" s="190"/>
      <c r="C112" s="191"/>
      <c r="D112" s="122"/>
      <c r="E112" s="123"/>
      <c r="F112" s="123"/>
      <c r="G112" s="122"/>
      <c r="H112" s="123"/>
      <c r="I112" s="123"/>
      <c r="J112" s="122"/>
      <c r="K112" s="124"/>
      <c r="M112" s="122"/>
      <c r="N112" s="124"/>
    </row>
    <row r="113" spans="1:21" ht="17.5">
      <c r="A113" s="161"/>
      <c r="B113" s="114"/>
      <c r="C113" s="188" t="s">
        <v>0</v>
      </c>
      <c r="D113" s="188"/>
      <c r="E113" s="188"/>
      <c r="F113" s="188"/>
      <c r="G113" s="188"/>
      <c r="H113" s="188"/>
      <c r="I113" s="188"/>
      <c r="J113" s="188"/>
      <c r="K113" s="189"/>
      <c r="L113" s="105"/>
      <c r="M113" s="105"/>
      <c r="N113" s="105"/>
      <c r="O113" s="105"/>
    </row>
    <row r="114" spans="1:21" ht="30" customHeight="1">
      <c r="A114" s="161"/>
      <c r="B114" s="118"/>
      <c r="C114" s="87" t="s">
        <v>1</v>
      </c>
      <c r="D114" s="27">
        <v>3</v>
      </c>
      <c r="E114" s="61" t="s">
        <v>370</v>
      </c>
      <c r="F114" s="58" t="s">
        <v>374</v>
      </c>
      <c r="G114" s="70">
        <v>3</v>
      </c>
      <c r="H114" s="61" t="s">
        <v>494</v>
      </c>
      <c r="I114" s="58" t="s">
        <v>497</v>
      </c>
      <c r="J114" s="150">
        <v>3</v>
      </c>
      <c r="K114" s="151" t="s">
        <v>581</v>
      </c>
      <c r="L114" s="151" t="s">
        <v>605</v>
      </c>
      <c r="M114" s="74"/>
      <c r="N114" s="68"/>
      <c r="O114" s="68"/>
      <c r="R114" s="75">
        <f>COUNTIF(D114:D117,"1")</f>
        <v>0</v>
      </c>
      <c r="S114" s="75">
        <f>COUNTIF(G114:G117,"1")</f>
        <v>0</v>
      </c>
      <c r="T114" s="75">
        <f>COUNTIF(J114:J117,"1")</f>
        <v>0</v>
      </c>
      <c r="U114" s="75">
        <f>COUNTIF(M114:M117,"1")</f>
        <v>0</v>
      </c>
    </row>
    <row r="115" spans="1:21" ht="30" customHeight="1">
      <c r="A115" s="161"/>
      <c r="B115" s="114"/>
      <c r="C115" s="86" t="s">
        <v>2</v>
      </c>
      <c r="D115" s="27">
        <v>3</v>
      </c>
      <c r="E115" s="61" t="s">
        <v>371</v>
      </c>
      <c r="F115" s="58" t="s">
        <v>375</v>
      </c>
      <c r="G115" s="70">
        <v>3</v>
      </c>
      <c r="H115" s="61" t="s">
        <v>495</v>
      </c>
      <c r="I115" s="58" t="s">
        <v>498</v>
      </c>
      <c r="J115" s="150">
        <v>3</v>
      </c>
      <c r="K115" s="151" t="s">
        <v>582</v>
      </c>
      <c r="L115" s="151" t="s">
        <v>606</v>
      </c>
      <c r="M115" s="74"/>
      <c r="N115" s="68"/>
      <c r="O115" s="68"/>
      <c r="R115" s="75">
        <f>COUNTIF(D114:D117,"2")</f>
        <v>1</v>
      </c>
      <c r="S115" s="75">
        <f>COUNTIF(G114:G117,"2")</f>
        <v>0</v>
      </c>
      <c r="T115" s="75">
        <f>COUNTIF(J114:J117,"2")</f>
        <v>0</v>
      </c>
      <c r="U115" s="75">
        <f>COUNTIF(M114:M117,"2")</f>
        <v>0</v>
      </c>
    </row>
    <row r="116" spans="1:21" ht="30" customHeight="1">
      <c r="A116" s="161"/>
      <c r="B116" s="114"/>
      <c r="C116" s="86" t="s">
        <v>3</v>
      </c>
      <c r="D116" s="27">
        <v>2</v>
      </c>
      <c r="E116" s="61" t="s">
        <v>372</v>
      </c>
      <c r="F116" s="58" t="s">
        <v>376</v>
      </c>
      <c r="G116" s="70">
        <v>3</v>
      </c>
      <c r="H116" s="61" t="s">
        <v>496</v>
      </c>
      <c r="I116" s="58" t="s">
        <v>499</v>
      </c>
      <c r="J116" s="150">
        <v>3</v>
      </c>
      <c r="K116" s="151" t="s">
        <v>583</v>
      </c>
      <c r="L116" s="151" t="s">
        <v>607</v>
      </c>
      <c r="M116" s="74"/>
      <c r="N116" s="68"/>
      <c r="O116" s="68"/>
      <c r="R116" s="75">
        <f>COUNTIF(D114:D117,"3")</f>
        <v>3</v>
      </c>
      <c r="S116" s="75">
        <f>COUNTIF(G114:G117,"3")</f>
        <v>4</v>
      </c>
      <c r="T116" s="75">
        <f>COUNTIF(J114:J117,"3")</f>
        <v>4</v>
      </c>
      <c r="U116" s="75">
        <f>COUNTIF(M114:M117,"3")</f>
        <v>0</v>
      </c>
    </row>
    <row r="117" spans="1:21" ht="30" customHeight="1">
      <c r="A117" s="161"/>
      <c r="B117" s="114"/>
      <c r="C117" s="86" t="s">
        <v>4</v>
      </c>
      <c r="D117" s="27">
        <v>3</v>
      </c>
      <c r="E117" s="61" t="s">
        <v>373</v>
      </c>
      <c r="F117" s="58" t="s">
        <v>377</v>
      </c>
      <c r="G117" s="70">
        <v>3</v>
      </c>
      <c r="H117" s="61" t="s">
        <v>500</v>
      </c>
      <c r="I117" s="58" t="s">
        <v>377</v>
      </c>
      <c r="J117" s="150">
        <v>3</v>
      </c>
      <c r="K117" s="151" t="s">
        <v>584</v>
      </c>
      <c r="L117" s="151" t="s">
        <v>608</v>
      </c>
      <c r="M117" s="74"/>
      <c r="N117" s="68"/>
      <c r="O117" s="68"/>
      <c r="R117" s="75">
        <f>COUNTIF(D114:D117,"4")</f>
        <v>0</v>
      </c>
      <c r="S117" s="75">
        <f>COUNTIF(G114:G117,"4")</f>
        <v>0</v>
      </c>
      <c r="T117" s="75">
        <f>COUNTIF(J114:J117,"4")</f>
        <v>0</v>
      </c>
      <c r="U117" s="75">
        <f>COUNTIF(M114:M117,"4")</f>
        <v>0</v>
      </c>
    </row>
    <row r="118" spans="1:21" ht="7.5" customHeight="1">
      <c r="B118" s="186"/>
      <c r="C118" s="187"/>
      <c r="D118" s="122"/>
      <c r="E118" s="123"/>
      <c r="F118" s="123"/>
      <c r="G118" s="122"/>
      <c r="H118" s="123"/>
      <c r="I118" s="123"/>
      <c r="J118" s="108"/>
      <c r="K118" s="113"/>
      <c r="M118" s="108"/>
      <c r="N118" s="113"/>
    </row>
    <row r="119" spans="1:21" ht="15.75" customHeight="1">
      <c r="B119" s="201" t="s">
        <v>24</v>
      </c>
      <c r="C119" s="202"/>
      <c r="D119" s="193" t="s">
        <v>180</v>
      </c>
      <c r="E119" s="194"/>
      <c r="F119" s="195"/>
      <c r="G119" s="176" t="s">
        <v>177</v>
      </c>
      <c r="H119" s="177"/>
      <c r="I119" s="178"/>
      <c r="J119" s="192" t="s">
        <v>178</v>
      </c>
      <c r="K119" s="192"/>
      <c r="L119" s="192"/>
      <c r="M119" s="223" t="s">
        <v>179</v>
      </c>
      <c r="N119" s="223"/>
      <c r="O119" s="223"/>
    </row>
    <row r="120" spans="1:21" ht="15.75" customHeight="1">
      <c r="B120" s="203"/>
      <c r="C120" s="204"/>
      <c r="D120" s="100" t="s">
        <v>34</v>
      </c>
      <c r="E120" s="101" t="s">
        <v>122</v>
      </c>
      <c r="F120" s="101"/>
      <c r="G120" s="100" t="s">
        <v>34</v>
      </c>
      <c r="H120" s="101" t="s">
        <v>122</v>
      </c>
      <c r="I120" s="101"/>
      <c r="J120" s="100" t="s">
        <v>34</v>
      </c>
      <c r="K120" s="101" t="s">
        <v>122</v>
      </c>
      <c r="L120" s="125" t="s">
        <v>125</v>
      </c>
      <c r="M120" s="100" t="s">
        <v>34</v>
      </c>
      <c r="N120" s="101" t="s">
        <v>122</v>
      </c>
      <c r="O120" s="125"/>
    </row>
    <row r="121" spans="1:21" ht="17.5">
      <c r="A121" s="161"/>
      <c r="B121" s="117"/>
      <c r="C121" s="188" t="s">
        <v>5</v>
      </c>
      <c r="D121" s="188"/>
      <c r="E121" s="188"/>
      <c r="F121" s="188"/>
      <c r="G121" s="188"/>
      <c r="H121" s="188"/>
      <c r="I121" s="188"/>
      <c r="J121" s="188"/>
      <c r="K121" s="189"/>
      <c r="L121" s="105"/>
      <c r="M121" s="105"/>
      <c r="N121" s="105"/>
      <c r="O121" s="105"/>
    </row>
    <row r="122" spans="1:21" ht="39" customHeight="1">
      <c r="A122" s="161"/>
      <c r="B122" s="121"/>
      <c r="C122" s="126" t="s">
        <v>6</v>
      </c>
      <c r="D122" s="27">
        <v>3</v>
      </c>
      <c r="E122" s="57" t="s">
        <v>239</v>
      </c>
      <c r="F122" s="57" t="s">
        <v>250</v>
      </c>
      <c r="G122" s="70">
        <v>3</v>
      </c>
      <c r="H122" s="58" t="s">
        <v>506</v>
      </c>
      <c r="I122" s="58" t="s">
        <v>507</v>
      </c>
      <c r="J122" s="150">
        <v>3</v>
      </c>
      <c r="K122" s="151" t="s">
        <v>542</v>
      </c>
      <c r="L122" s="151" t="s">
        <v>545</v>
      </c>
      <c r="M122" s="74"/>
      <c r="N122" s="68"/>
      <c r="O122" s="68"/>
      <c r="R122" s="75">
        <f>COUNTIF(D122:D125,"1")</f>
        <v>0</v>
      </c>
      <c r="S122" s="75">
        <f>COUNTIF(G122:G125,"1")</f>
        <v>0</v>
      </c>
      <c r="T122" s="75">
        <f>COUNTIF(J122:J125,"1")</f>
        <v>0</v>
      </c>
      <c r="U122" s="75">
        <f>COUNTIF(M122:M125,"1")</f>
        <v>0</v>
      </c>
    </row>
    <row r="123" spans="1:21" ht="30" customHeight="1">
      <c r="A123" s="161"/>
      <c r="B123" s="118"/>
      <c r="C123" s="87" t="s">
        <v>7</v>
      </c>
      <c r="D123" s="27">
        <v>3</v>
      </c>
      <c r="E123" s="66" t="s">
        <v>240</v>
      </c>
      <c r="F123" s="57" t="s">
        <v>251</v>
      </c>
      <c r="G123" s="70">
        <v>3</v>
      </c>
      <c r="H123" s="61" t="s">
        <v>508</v>
      </c>
      <c r="I123" s="58" t="s">
        <v>251</v>
      </c>
      <c r="J123" s="150">
        <v>3</v>
      </c>
      <c r="K123" s="151" t="s">
        <v>543</v>
      </c>
      <c r="L123" s="151" t="s">
        <v>546</v>
      </c>
      <c r="M123" s="74"/>
      <c r="N123" s="68"/>
      <c r="O123" s="68"/>
      <c r="R123" s="75">
        <f>COUNTIF(D122:D125,"2")</f>
        <v>0</v>
      </c>
      <c r="S123" s="75">
        <f>COUNTIF(G122:G125,"2")</f>
        <v>0</v>
      </c>
      <c r="T123" s="75">
        <f>COUNTIF(J122:J125,"2")</f>
        <v>0</v>
      </c>
      <c r="U123" s="75">
        <f>COUNTIF(M122:M125,"2")</f>
        <v>0</v>
      </c>
    </row>
    <row r="124" spans="1:21" ht="30" customHeight="1">
      <c r="A124" s="161"/>
      <c r="B124" s="114"/>
      <c r="C124" s="87" t="s">
        <v>8</v>
      </c>
      <c r="D124" s="27">
        <v>3</v>
      </c>
      <c r="E124" s="66" t="s">
        <v>241</v>
      </c>
      <c r="F124" s="57" t="s">
        <v>252</v>
      </c>
      <c r="G124" s="70">
        <v>3</v>
      </c>
      <c r="H124" s="61" t="s">
        <v>509</v>
      </c>
      <c r="I124" s="58" t="s">
        <v>252</v>
      </c>
      <c r="J124" s="150">
        <v>3</v>
      </c>
      <c r="K124" s="151" t="s">
        <v>544</v>
      </c>
      <c r="L124" s="151" t="s">
        <v>547</v>
      </c>
      <c r="M124" s="74"/>
      <c r="N124" s="68"/>
      <c r="O124" s="68"/>
      <c r="R124" s="75">
        <f>COUNTIF(D122:D125,"3")</f>
        <v>4</v>
      </c>
      <c r="S124" s="75">
        <f>COUNTIF(G122:G125,"3")</f>
        <v>4</v>
      </c>
      <c r="T124" s="75">
        <f>COUNTIF(J122:J125,"3")</f>
        <v>4</v>
      </c>
      <c r="U124" s="75">
        <f>COUNTIF(M122:M125,"3")</f>
        <v>0</v>
      </c>
    </row>
    <row r="125" spans="1:21" ht="30" customHeight="1">
      <c r="A125" s="161"/>
      <c r="B125" s="114"/>
      <c r="C125" s="86" t="s">
        <v>9</v>
      </c>
      <c r="D125" s="27">
        <v>3</v>
      </c>
      <c r="E125" s="66" t="s">
        <v>242</v>
      </c>
      <c r="F125" s="57" t="s">
        <v>253</v>
      </c>
      <c r="G125" s="70">
        <v>3</v>
      </c>
      <c r="H125" s="61" t="s">
        <v>510</v>
      </c>
      <c r="I125" s="58" t="s">
        <v>511</v>
      </c>
      <c r="J125" s="150">
        <v>3</v>
      </c>
      <c r="K125" s="151" t="s">
        <v>242</v>
      </c>
      <c r="L125" s="151" t="s">
        <v>253</v>
      </c>
      <c r="M125" s="74"/>
      <c r="N125" s="68"/>
      <c r="O125" s="68"/>
      <c r="R125" s="75">
        <f>COUNTIF(D122:D125,"4")</f>
        <v>0</v>
      </c>
      <c r="S125" s="75">
        <f>COUNTIF(G122:G125,"4")</f>
        <v>0</v>
      </c>
      <c r="T125" s="75">
        <f>COUNTIF(J122:J125,"4")</f>
        <v>0</v>
      </c>
      <c r="U125" s="75">
        <f>COUNTIF(M122:M125,"4")</f>
        <v>0</v>
      </c>
    </row>
    <row r="126" spans="1:21" ht="8.25" customHeight="1">
      <c r="B126" s="186"/>
      <c r="C126" s="187"/>
      <c r="D126" s="108"/>
      <c r="E126" s="109"/>
      <c r="F126" s="109"/>
      <c r="G126" s="108"/>
      <c r="H126" s="109"/>
      <c r="I126" s="109"/>
      <c r="J126" s="108"/>
      <c r="K126" s="113"/>
      <c r="M126" s="108"/>
      <c r="N126" s="113"/>
    </row>
    <row r="127" spans="1:21" ht="17.5">
      <c r="A127" s="161"/>
      <c r="B127" s="114"/>
      <c r="C127" s="188" t="s">
        <v>10</v>
      </c>
      <c r="D127" s="188"/>
      <c r="E127" s="188"/>
      <c r="F127" s="188"/>
      <c r="G127" s="188"/>
      <c r="H127" s="188"/>
      <c r="I127" s="188"/>
      <c r="J127" s="188"/>
      <c r="K127" s="189"/>
      <c r="L127" s="105"/>
      <c r="M127" s="105"/>
      <c r="N127" s="105"/>
      <c r="O127" s="105"/>
    </row>
    <row r="128" spans="1:21" ht="30" customHeight="1">
      <c r="A128" s="161"/>
      <c r="B128" s="107"/>
      <c r="C128" s="94" t="s">
        <v>11</v>
      </c>
      <c r="D128" s="27">
        <v>3</v>
      </c>
      <c r="E128" s="57" t="s">
        <v>243</v>
      </c>
      <c r="F128" s="57" t="s">
        <v>254</v>
      </c>
      <c r="G128" s="70">
        <v>3</v>
      </c>
      <c r="H128" s="58" t="s">
        <v>512</v>
      </c>
      <c r="I128" s="58" t="s">
        <v>513</v>
      </c>
      <c r="J128" s="150">
        <v>3</v>
      </c>
      <c r="K128" s="151" t="s">
        <v>538</v>
      </c>
      <c r="L128" s="151" t="s">
        <v>548</v>
      </c>
      <c r="M128" s="74"/>
      <c r="N128" s="68"/>
      <c r="O128" s="68"/>
      <c r="R128" s="75">
        <f>COUNTIF(D128:D131,"1")</f>
        <v>0</v>
      </c>
      <c r="S128" s="75">
        <f>COUNTIF(G128:G131,"1")</f>
        <v>0</v>
      </c>
      <c r="T128" s="75">
        <f>COUNTIF(J128:J131,"1")</f>
        <v>0</v>
      </c>
      <c r="U128" s="75">
        <f>COUNTIF(M128:M131,"1")</f>
        <v>0</v>
      </c>
    </row>
    <row r="129" spans="1:21" ht="30" customHeight="1">
      <c r="A129" s="161"/>
      <c r="B129" s="114"/>
      <c r="C129" s="86" t="s">
        <v>12</v>
      </c>
      <c r="D129" s="27">
        <v>3</v>
      </c>
      <c r="E129" s="66" t="s">
        <v>244</v>
      </c>
      <c r="F129" s="57" t="s">
        <v>255</v>
      </c>
      <c r="G129" s="70">
        <v>3</v>
      </c>
      <c r="H129" s="61" t="s">
        <v>515</v>
      </c>
      <c r="I129" s="58" t="s">
        <v>514</v>
      </c>
      <c r="J129" s="150">
        <v>3</v>
      </c>
      <c r="K129" s="151" t="s">
        <v>539</v>
      </c>
      <c r="L129" s="151" t="s">
        <v>549</v>
      </c>
      <c r="M129" s="74"/>
      <c r="N129" s="68"/>
      <c r="O129" s="68"/>
      <c r="R129" s="75">
        <f>COUNTIF(D128:D131,"2")</f>
        <v>0</v>
      </c>
      <c r="S129" s="75">
        <f>COUNTIF(G128:G131,"2")</f>
        <v>0</v>
      </c>
      <c r="T129" s="75">
        <f>COUNTIF(J128:J131,"2")</f>
        <v>0</v>
      </c>
      <c r="U129" s="75">
        <f>COUNTIF(M128:M131,"2")</f>
        <v>0</v>
      </c>
    </row>
    <row r="130" spans="1:21" ht="30" customHeight="1">
      <c r="A130" s="161"/>
      <c r="B130" s="114"/>
      <c r="C130" s="86" t="s">
        <v>13</v>
      </c>
      <c r="D130" s="27">
        <v>3</v>
      </c>
      <c r="E130" s="66" t="s">
        <v>245</v>
      </c>
      <c r="F130" s="57" t="s">
        <v>256</v>
      </c>
      <c r="G130" s="70">
        <v>3</v>
      </c>
      <c r="H130" s="61" t="s">
        <v>516</v>
      </c>
      <c r="I130" s="58" t="s">
        <v>517</v>
      </c>
      <c r="J130" s="150">
        <v>3</v>
      </c>
      <c r="K130" s="151" t="s">
        <v>540</v>
      </c>
      <c r="L130" s="151" t="s">
        <v>550</v>
      </c>
      <c r="M130" s="74"/>
      <c r="N130" s="68"/>
      <c r="O130" s="68"/>
      <c r="R130" s="75">
        <f>COUNTIF(D128:D131,"3")</f>
        <v>4</v>
      </c>
      <c r="S130" s="75">
        <f>COUNTIF(G128:G131,"3")</f>
        <v>4</v>
      </c>
      <c r="T130" s="75">
        <f>COUNTIF(J128:J131,"3")</f>
        <v>4</v>
      </c>
      <c r="U130" s="75">
        <f>COUNTIF(M128:M131,"3")</f>
        <v>0</v>
      </c>
    </row>
    <row r="131" spans="1:21" ht="30" customHeight="1">
      <c r="A131" s="161"/>
      <c r="B131" s="114"/>
      <c r="C131" s="86" t="s">
        <v>14</v>
      </c>
      <c r="D131" s="27">
        <v>3</v>
      </c>
      <c r="E131" s="66" t="s">
        <v>246</v>
      </c>
      <c r="F131" s="57" t="s">
        <v>257</v>
      </c>
      <c r="G131" s="70">
        <v>3</v>
      </c>
      <c r="H131" s="61" t="s">
        <v>518</v>
      </c>
      <c r="I131" s="58" t="s">
        <v>519</v>
      </c>
      <c r="J131" s="150">
        <v>3</v>
      </c>
      <c r="K131" s="151" t="s">
        <v>541</v>
      </c>
      <c r="L131" s="151" t="s">
        <v>551</v>
      </c>
      <c r="M131" s="74"/>
      <c r="N131" s="68"/>
      <c r="O131" s="68"/>
      <c r="R131" s="75">
        <f>COUNTIF(D128:D131,"4")</f>
        <v>0</v>
      </c>
      <c r="S131" s="75">
        <f>COUNTIF(G128:G131,"4")</f>
        <v>0</v>
      </c>
      <c r="T131" s="75">
        <f>COUNTIF(J128:J131,"4")</f>
        <v>0</v>
      </c>
      <c r="U131" s="75">
        <f>COUNTIF(M128:M131,"4")</f>
        <v>0</v>
      </c>
    </row>
    <row r="132" spans="1:21" ht="9" customHeight="1">
      <c r="B132" s="186"/>
      <c r="C132" s="187"/>
      <c r="D132" s="108"/>
      <c r="E132" s="109"/>
      <c r="F132" s="109"/>
      <c r="G132" s="108"/>
      <c r="H132" s="109"/>
      <c r="I132" s="109"/>
      <c r="J132" s="108"/>
      <c r="K132" s="113"/>
      <c r="M132" s="108"/>
      <c r="N132" s="113"/>
    </row>
    <row r="133" spans="1:21" ht="17.5">
      <c r="A133" s="161"/>
      <c r="B133" s="114"/>
      <c r="C133" s="188" t="s">
        <v>15</v>
      </c>
      <c r="D133" s="188"/>
      <c r="E133" s="188"/>
      <c r="F133" s="188"/>
      <c r="G133" s="188"/>
      <c r="H133" s="188"/>
      <c r="I133" s="188"/>
      <c r="J133" s="188"/>
      <c r="K133" s="189"/>
      <c r="L133" s="105"/>
      <c r="M133" s="105"/>
      <c r="N133" s="105"/>
      <c r="O133" s="105"/>
    </row>
    <row r="134" spans="1:21" ht="30" customHeight="1">
      <c r="A134" s="161"/>
      <c r="B134" s="107"/>
      <c r="C134" s="94" t="s">
        <v>16</v>
      </c>
      <c r="D134" s="27">
        <v>3</v>
      </c>
      <c r="E134" s="57" t="s">
        <v>247</v>
      </c>
      <c r="F134" s="57" t="s">
        <v>258</v>
      </c>
      <c r="G134" s="70">
        <v>3</v>
      </c>
      <c r="H134" s="58" t="s">
        <v>520</v>
      </c>
      <c r="I134" s="58" t="s">
        <v>521</v>
      </c>
      <c r="J134" s="150">
        <v>3</v>
      </c>
      <c r="K134" s="151" t="s">
        <v>535</v>
      </c>
      <c r="L134" s="151" t="s">
        <v>552</v>
      </c>
      <c r="M134" s="74"/>
      <c r="N134" s="68"/>
      <c r="O134" s="68"/>
      <c r="R134" s="75">
        <f>COUNTIF(D134:D136,"1")</f>
        <v>0</v>
      </c>
      <c r="S134" s="75">
        <f>COUNTIF(G134:G136,"1")</f>
        <v>0</v>
      </c>
      <c r="T134" s="75">
        <f>COUNTIF(J134:J136,"1")</f>
        <v>0</v>
      </c>
      <c r="U134" s="75">
        <f>COUNTIF(M134:M136,"1")</f>
        <v>0</v>
      </c>
    </row>
    <row r="135" spans="1:21" ht="30" customHeight="1">
      <c r="A135" s="161"/>
      <c r="B135" s="114"/>
      <c r="C135" s="86" t="s">
        <v>17</v>
      </c>
      <c r="D135" s="27">
        <v>3</v>
      </c>
      <c r="E135" s="57" t="s">
        <v>248</v>
      </c>
      <c r="F135" s="57" t="s">
        <v>259</v>
      </c>
      <c r="G135" s="70">
        <v>3</v>
      </c>
      <c r="H135" s="61" t="s">
        <v>522</v>
      </c>
      <c r="I135" s="58" t="s">
        <v>523</v>
      </c>
      <c r="J135" s="150">
        <v>3</v>
      </c>
      <c r="K135" s="151" t="s">
        <v>536</v>
      </c>
      <c r="L135" s="151" t="s">
        <v>553</v>
      </c>
      <c r="M135" s="74"/>
      <c r="N135" s="68"/>
      <c r="O135" s="68"/>
      <c r="R135" s="75">
        <f>COUNTIF(D134:D136,"2")</f>
        <v>0</v>
      </c>
      <c r="S135" s="75">
        <f>COUNTIF(G134:G136,"2")</f>
        <v>0</v>
      </c>
      <c r="T135" s="75">
        <f>COUNTIF(J134:J136,"2")</f>
        <v>0</v>
      </c>
      <c r="U135" s="75">
        <f>COUNTIF(M134:M136,"2")</f>
        <v>0</v>
      </c>
    </row>
    <row r="136" spans="1:21" ht="30" customHeight="1">
      <c r="A136" s="161"/>
      <c r="B136" s="114"/>
      <c r="C136" s="86" t="s">
        <v>18</v>
      </c>
      <c r="D136" s="27">
        <v>3</v>
      </c>
      <c r="E136" s="66" t="s">
        <v>249</v>
      </c>
      <c r="F136" s="57" t="s">
        <v>260</v>
      </c>
      <c r="G136" s="70">
        <v>3</v>
      </c>
      <c r="H136" s="61" t="s">
        <v>524</v>
      </c>
      <c r="I136" s="58" t="s">
        <v>525</v>
      </c>
      <c r="J136" s="150">
        <v>3</v>
      </c>
      <c r="K136" s="151" t="s">
        <v>537</v>
      </c>
      <c r="L136" s="151" t="s">
        <v>552</v>
      </c>
      <c r="M136" s="74"/>
      <c r="N136" s="68"/>
      <c r="O136" s="68"/>
      <c r="R136" s="75">
        <f>COUNTIF(D134:D136,"3")</f>
        <v>3</v>
      </c>
      <c r="S136" s="75">
        <f>COUNTIF(G134:G136,"3")</f>
        <v>3</v>
      </c>
      <c r="T136" s="75">
        <f>COUNTIF(J134:J136,"3")</f>
        <v>3</v>
      </c>
      <c r="U136" s="75">
        <f>COUNTIF(M134:M136,"3")</f>
        <v>0</v>
      </c>
    </row>
    <row r="137" spans="1:21" ht="9" customHeight="1">
      <c r="B137" s="186"/>
      <c r="C137" s="187"/>
      <c r="D137" s="108"/>
      <c r="E137" s="109"/>
      <c r="F137" s="109"/>
      <c r="G137" s="108"/>
      <c r="H137" s="109"/>
      <c r="I137" s="109"/>
      <c r="J137" s="108"/>
      <c r="K137" s="113"/>
      <c r="M137" s="108"/>
      <c r="N137" s="113"/>
      <c r="R137" s="75">
        <f>COUNTIF(D134:D136,"4")</f>
        <v>0</v>
      </c>
      <c r="S137" s="75">
        <f>COUNTIF(G134:G136,"4")</f>
        <v>0</v>
      </c>
      <c r="T137" s="75">
        <f>COUNTIF(J134:J136,"4")</f>
        <v>0</v>
      </c>
    </row>
    <row r="138" spans="1:21" ht="17.5">
      <c r="A138" s="161"/>
      <c r="B138" s="114"/>
      <c r="C138" s="188" t="s">
        <v>19</v>
      </c>
      <c r="D138" s="188"/>
      <c r="E138" s="188"/>
      <c r="F138" s="188"/>
      <c r="G138" s="188"/>
      <c r="H138" s="188"/>
      <c r="I138" s="188"/>
      <c r="J138" s="188"/>
      <c r="K138" s="189"/>
      <c r="L138" s="105"/>
      <c r="M138" s="105"/>
      <c r="N138" s="105"/>
      <c r="O138" s="105"/>
    </row>
    <row r="139" spans="1:21" ht="30" customHeight="1">
      <c r="A139" s="161"/>
      <c r="B139" s="107"/>
      <c r="C139" s="94" t="s">
        <v>20</v>
      </c>
      <c r="D139" s="27">
        <v>3</v>
      </c>
      <c r="E139" s="57" t="s">
        <v>382</v>
      </c>
      <c r="F139" s="57" t="s">
        <v>385</v>
      </c>
      <c r="G139" s="70">
        <v>3</v>
      </c>
      <c r="H139" s="58" t="s">
        <v>526</v>
      </c>
      <c r="I139" s="58" t="s">
        <v>527</v>
      </c>
      <c r="J139" s="150">
        <v>3</v>
      </c>
      <c r="K139" s="151" t="s">
        <v>532</v>
      </c>
      <c r="L139" s="151" t="s">
        <v>554</v>
      </c>
      <c r="M139" s="74"/>
      <c r="N139" s="68"/>
      <c r="O139" s="68"/>
      <c r="P139" s="127"/>
      <c r="Q139" s="127"/>
      <c r="R139" s="75">
        <f>COUNTIF(D139:D141,"1")</f>
        <v>0</v>
      </c>
      <c r="S139" s="75">
        <f>COUNTIF(G139:G141,"1")</f>
        <v>0</v>
      </c>
      <c r="T139" s="75">
        <f>COUNTIF(J139:J141,"1")</f>
        <v>0</v>
      </c>
      <c r="U139" s="75">
        <f>COUNTIF(M139:M141,"1")</f>
        <v>0</v>
      </c>
    </row>
    <row r="140" spans="1:21" ht="30" customHeight="1">
      <c r="A140" s="161"/>
      <c r="B140" s="114"/>
      <c r="C140" s="86" t="s">
        <v>21</v>
      </c>
      <c r="D140" s="27">
        <v>3</v>
      </c>
      <c r="E140" s="66" t="s">
        <v>383</v>
      </c>
      <c r="F140" s="57" t="s">
        <v>386</v>
      </c>
      <c r="G140" s="70">
        <v>3</v>
      </c>
      <c r="H140" s="61" t="s">
        <v>528</v>
      </c>
      <c r="I140" s="58" t="s">
        <v>529</v>
      </c>
      <c r="J140" s="150">
        <v>3</v>
      </c>
      <c r="K140" s="151" t="s">
        <v>533</v>
      </c>
      <c r="L140" s="151" t="s">
        <v>525</v>
      </c>
      <c r="M140" s="74"/>
      <c r="N140" s="68"/>
      <c r="O140" s="68"/>
      <c r="P140" s="127"/>
      <c r="Q140" s="127"/>
      <c r="R140" s="75">
        <f>COUNTIF(D139:D141,"2")</f>
        <v>1</v>
      </c>
      <c r="S140" s="75">
        <f>COUNTIF(G139:G141,"2")</f>
        <v>1</v>
      </c>
      <c r="T140" s="75">
        <f>COUNTIF(J139:J141,"2")</f>
        <v>1</v>
      </c>
      <c r="U140" s="75">
        <f>COUNTIF(M139:M141,"2")</f>
        <v>0</v>
      </c>
    </row>
    <row r="141" spans="1:21" ht="30" customHeight="1">
      <c r="A141" s="161"/>
      <c r="B141" s="114"/>
      <c r="C141" s="86" t="s">
        <v>22</v>
      </c>
      <c r="D141" s="27">
        <v>2</v>
      </c>
      <c r="E141" s="66" t="s">
        <v>384</v>
      </c>
      <c r="F141" s="57" t="s">
        <v>387</v>
      </c>
      <c r="G141" s="70">
        <v>2</v>
      </c>
      <c r="H141" s="61" t="s">
        <v>530</v>
      </c>
      <c r="I141" s="58" t="s">
        <v>531</v>
      </c>
      <c r="J141" s="150">
        <v>2</v>
      </c>
      <c r="K141" s="151" t="s">
        <v>534</v>
      </c>
      <c r="L141" s="151" t="s">
        <v>554</v>
      </c>
      <c r="M141" s="74"/>
      <c r="N141" s="68"/>
      <c r="O141" s="68"/>
      <c r="P141" s="127"/>
      <c r="Q141" s="127"/>
      <c r="R141" s="75">
        <f>COUNTIF(D139:D141,"3")</f>
        <v>2</v>
      </c>
      <c r="S141" s="75">
        <f>COUNTIF(G139:G141,"3")</f>
        <v>2</v>
      </c>
      <c r="T141" s="75">
        <f>COUNTIF(J139:J141,"3")</f>
        <v>2</v>
      </c>
      <c r="U141" s="75">
        <f>COUNTIF(M139:M141,"3")</f>
        <v>0</v>
      </c>
    </row>
    <row r="142" spans="1:21">
      <c r="R142" s="75">
        <f>COUNTIF(D139:D141,"4")</f>
        <v>0</v>
      </c>
      <c r="S142" s="75">
        <f>COUNTIF(G139:G141,"4")</f>
        <v>0</v>
      </c>
      <c r="T142" s="75">
        <f>COUNTIF(J139:J141,"4")</f>
        <v>0</v>
      </c>
    </row>
    <row r="65530" spans="2:6">
      <c r="B65530" s="197" t="s">
        <v>29</v>
      </c>
      <c r="C65530" s="197"/>
      <c r="D65530" s="197"/>
      <c r="E65530" s="197"/>
      <c r="F65530" s="88"/>
    </row>
    <row r="65531" spans="2:6">
      <c r="B65531" s="196" t="s">
        <v>30</v>
      </c>
      <c r="C65531" s="196"/>
      <c r="D65531" s="196"/>
      <c r="E65531" s="196"/>
      <c r="F65531" s="129"/>
    </row>
    <row r="65532" spans="2:6">
      <c r="B65532" s="196" t="s">
        <v>31</v>
      </c>
      <c r="C65532" s="196"/>
      <c r="D65532" s="196"/>
      <c r="E65532" s="196"/>
      <c r="F65532" s="129"/>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000-000000000000}">
      <formula1>$Q$2:$Q$5</formula1>
    </dataValidation>
  </dataValidations>
  <hyperlinks>
    <hyperlink ref="B65532" r:id="rId1" xr:uid="{00000000-0004-0000-0000-000000000000}"/>
    <hyperlink ref="B65531" r:id="rId2" xr:uid="{00000000-0004-0000-00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B1:V65497"/>
  <sheetViews>
    <sheetView showGridLines="0" topLeftCell="B35" zoomScale="125" zoomScaleNormal="80" workbookViewId="0">
      <selection activeCell="B32" sqref="B32:U37"/>
    </sheetView>
  </sheetViews>
  <sheetFormatPr baseColWidth="10" defaultColWidth="11.453125" defaultRowHeight="15"/>
  <cols>
    <col min="1" max="1" width="1.453125" style="130" customWidth="1"/>
    <col min="2" max="2" width="34.6328125" style="130" customWidth="1"/>
    <col min="3" max="6" width="7.6328125" style="130" customWidth="1"/>
    <col min="7" max="7" width="1.6328125" style="130" customWidth="1"/>
    <col min="8" max="11" width="7.6328125" style="130" customWidth="1"/>
    <col min="12" max="12" width="1.6328125" style="130" customWidth="1"/>
    <col min="13" max="16" width="7.6328125" style="130" customWidth="1"/>
    <col min="17" max="17" width="2.1796875" style="130" customWidth="1"/>
    <col min="18" max="21" width="7.6328125" style="130" customWidth="1"/>
    <col min="22" max="27" width="11.453125" style="130"/>
    <col min="28" max="28" width="2" style="130" customWidth="1"/>
    <col min="29" max="33" width="11.453125" style="130"/>
    <col min="34" max="34" width="1.81640625" style="130" customWidth="1"/>
    <col min="35" max="16384" width="11.453125" style="130"/>
  </cols>
  <sheetData>
    <row r="1" spans="2:22" ht="6" customHeight="1"/>
    <row r="2" spans="2:22" ht="22.5" customHeight="1">
      <c r="B2" s="234" t="s">
        <v>27</v>
      </c>
      <c r="C2" s="233" t="s">
        <v>176</v>
      </c>
      <c r="D2" s="233"/>
      <c r="E2" s="233"/>
      <c r="F2" s="233"/>
      <c r="G2" s="131"/>
      <c r="H2" s="231" t="s">
        <v>177</v>
      </c>
      <c r="I2" s="231"/>
      <c r="J2" s="231"/>
      <c r="K2" s="231"/>
      <c r="L2" s="131"/>
      <c r="M2" s="232" t="s">
        <v>178</v>
      </c>
      <c r="N2" s="232"/>
      <c r="O2" s="232"/>
      <c r="P2" s="232"/>
      <c r="Q2" s="132"/>
      <c r="R2" s="240" t="s">
        <v>179</v>
      </c>
      <c r="S2" s="240"/>
      <c r="T2" s="240"/>
      <c r="U2" s="240"/>
      <c r="V2" s="230"/>
    </row>
    <row r="3" spans="2:22" ht="24.75" customHeight="1" thickBot="1">
      <c r="B3" s="235"/>
      <c r="C3" s="133">
        <v>1</v>
      </c>
      <c r="D3" s="133">
        <v>2</v>
      </c>
      <c r="E3" s="134">
        <v>3</v>
      </c>
      <c r="F3" s="135">
        <v>4</v>
      </c>
      <c r="G3" s="238"/>
      <c r="H3" s="133">
        <v>1</v>
      </c>
      <c r="I3" s="133">
        <v>2</v>
      </c>
      <c r="J3" s="134">
        <v>3</v>
      </c>
      <c r="K3" s="135">
        <v>4</v>
      </c>
      <c r="L3" s="236"/>
      <c r="M3" s="133">
        <v>1</v>
      </c>
      <c r="N3" s="133">
        <v>2</v>
      </c>
      <c r="O3" s="134">
        <v>3</v>
      </c>
      <c r="P3" s="135">
        <v>4</v>
      </c>
      <c r="Q3" s="132"/>
      <c r="R3" s="133">
        <v>1</v>
      </c>
      <c r="S3" s="133">
        <v>2</v>
      </c>
      <c r="T3" s="134">
        <v>3</v>
      </c>
      <c r="U3" s="135">
        <v>4</v>
      </c>
      <c r="V3" s="230"/>
    </row>
    <row r="4" spans="2:22" ht="38.25" customHeight="1" thickTop="1" thickBot="1">
      <c r="B4" s="136" t="s">
        <v>73</v>
      </c>
      <c r="C4" s="137">
        <f>Autoevaluación!R7/SUM(Autoevaluación!R7:R10)</f>
        <v>0</v>
      </c>
      <c r="D4" s="138">
        <f>Autoevaluación!R8/SUM(Autoevaluación!R7:R10)</f>
        <v>0</v>
      </c>
      <c r="E4" s="138">
        <f>Autoevaluación!R9/SUM(Autoevaluación!R7:R10)</f>
        <v>0.75</v>
      </c>
      <c r="F4" s="138">
        <f>Autoevaluación!R10/SUM(Autoevaluación!R7:R10)</f>
        <v>0.25</v>
      </c>
      <c r="G4" s="239"/>
      <c r="H4" s="138">
        <f>Autoevaluación!S7/SUM(Autoevaluación!S7:S10)</f>
        <v>0</v>
      </c>
      <c r="I4" s="138">
        <f>Autoevaluación!S8/SUM(Autoevaluación!S7:S10)</f>
        <v>0</v>
      </c>
      <c r="J4" s="138">
        <f>Autoevaluación!S9/SUM(Autoevaluación!S7:S10)</f>
        <v>1</v>
      </c>
      <c r="K4" s="138">
        <f>Autoevaluación!S10/SUM(Autoevaluación!S7:S10)</f>
        <v>0</v>
      </c>
      <c r="L4" s="237"/>
      <c r="M4" s="138">
        <f>Autoevaluación!T7/SUM(Autoevaluación!T7:T10)</f>
        <v>0</v>
      </c>
      <c r="N4" s="138">
        <f>Autoevaluación!T8/SUM(Autoevaluación!T7:T10)</f>
        <v>0</v>
      </c>
      <c r="O4" s="138">
        <f>Autoevaluación!T9/SUM(Autoevaluación!T7:T10)</f>
        <v>0.75</v>
      </c>
      <c r="P4" s="138">
        <f>Autoevaluación!T10/SUM(Autoevaluación!T7:T10)</f>
        <v>0.25</v>
      </c>
      <c r="Q4" s="139"/>
      <c r="R4" s="138" t="e">
        <f>Autoevaluación!U7/SUM(Autoevaluación!U7:U10)</f>
        <v>#DIV/0!</v>
      </c>
      <c r="S4" s="138" t="e">
        <f>Autoevaluación!U8/SUM(Autoevaluación!U7:U10)</f>
        <v>#DIV/0!</v>
      </c>
      <c r="T4" s="138" t="e">
        <f>Autoevaluación!U9/SUM(Autoevaluación!U7:U10)</f>
        <v>#DIV/0!</v>
      </c>
      <c r="U4" s="138" t="e">
        <f>Autoevaluación!U10/SUM(Autoevaluación!U7:U10)</f>
        <v>#DIV/0!</v>
      </c>
    </row>
    <row r="5" spans="2:22" ht="38.25" customHeight="1" thickTop="1" thickBot="1">
      <c r="B5" s="136" t="s">
        <v>72</v>
      </c>
      <c r="C5" s="137">
        <f>Autoevaluación!R13/SUM(Autoevaluación!R13:R16)</f>
        <v>0</v>
      </c>
      <c r="D5" s="138">
        <f>Autoevaluación!R14/SUM(Autoevaluación!R13:R16)</f>
        <v>0</v>
      </c>
      <c r="E5" s="138">
        <f>Autoevaluación!R15/SUM(Autoevaluación!R13:R16)</f>
        <v>1</v>
      </c>
      <c r="F5" s="138">
        <f>Autoevaluación!R16/SUM(Autoevaluación!R13:R16)</f>
        <v>0</v>
      </c>
      <c r="G5" s="239"/>
      <c r="H5" s="138">
        <f>Autoevaluación!S13/SUM(Autoevaluación!S13:S16)</f>
        <v>0</v>
      </c>
      <c r="I5" s="138">
        <f>Autoevaluación!S14/SUM(Autoevaluación!S13:S16)</f>
        <v>0.2</v>
      </c>
      <c r="J5" s="138">
        <f>Autoevaluación!S15/SUM(Autoevaluación!S13:S16)</f>
        <v>0.8</v>
      </c>
      <c r="K5" s="138">
        <f>Autoevaluación!S16/SUM(Autoevaluación!S13:S16)</f>
        <v>0</v>
      </c>
      <c r="L5" s="237"/>
      <c r="M5" s="138">
        <f>Autoevaluación!T13/SUM(Autoevaluación!T13:T16)</f>
        <v>0</v>
      </c>
      <c r="N5" s="138">
        <f>Autoevaluación!T14/SUM(Autoevaluación!T13:T16)</f>
        <v>0.2</v>
      </c>
      <c r="O5" s="138">
        <f>Autoevaluación!T15/SUM(Autoevaluación!T13:T16)</f>
        <v>0.8</v>
      </c>
      <c r="P5" s="138">
        <f>Autoevaluación!T16/SUM(Autoevaluación!T13:T16)</f>
        <v>0</v>
      </c>
      <c r="Q5" s="139"/>
      <c r="R5" s="138" t="e">
        <f>Autoevaluación!U13/SUM(Autoevaluación!U13:U16)</f>
        <v>#DIV/0!</v>
      </c>
      <c r="S5" s="138" t="e">
        <f>Autoevaluación!U14/SUM(Autoevaluación!U13:U16)</f>
        <v>#DIV/0!</v>
      </c>
      <c r="T5" s="138" t="e">
        <f>Autoevaluación!U15/SUM(Autoevaluación!U13:U16)</f>
        <v>#DIV/0!</v>
      </c>
      <c r="U5" s="138" t="e">
        <f>Autoevaluación!U16/SUM(Autoevaluación!U13:U16)</f>
        <v>#DIV/0!</v>
      </c>
    </row>
    <row r="6" spans="2:22" ht="38.25" customHeight="1" thickTop="1" thickBot="1">
      <c r="B6" s="136" t="s">
        <v>43</v>
      </c>
      <c r="C6" s="137">
        <f>Autoevaluación!R20/SUM(Autoevaluación!R20:R23)</f>
        <v>0</v>
      </c>
      <c r="D6" s="138">
        <f>Autoevaluación!R21/SUM(Autoevaluación!R20:R23)</f>
        <v>0.125</v>
      </c>
      <c r="E6" s="138">
        <f>Autoevaluación!R22/SUM(Autoevaluación!R20:R23)</f>
        <v>0.875</v>
      </c>
      <c r="F6" s="138">
        <f>Autoevaluación!R23/SUM(Autoevaluación!R20:R23)</f>
        <v>0</v>
      </c>
      <c r="G6" s="239"/>
      <c r="H6" s="138">
        <f>Autoevaluación!S20/SUM(Autoevaluación!S20:S23)</f>
        <v>0</v>
      </c>
      <c r="I6" s="138">
        <f>Autoevaluación!S21/SUM(Autoevaluación!S20:S23)</f>
        <v>0.5</v>
      </c>
      <c r="J6" s="138">
        <f>Autoevaluación!S20/SUM(Autoevaluación!S20:S23)</f>
        <v>0</v>
      </c>
      <c r="K6" s="138">
        <f>Autoevaluación!S23/SUM(Autoevaluación!S20:S23)</f>
        <v>0.125</v>
      </c>
      <c r="L6" s="237"/>
      <c r="M6" s="138">
        <f>Autoevaluación!T20/SUM(Autoevaluación!T20:T23)</f>
        <v>0</v>
      </c>
      <c r="N6" s="138">
        <f>Autoevaluación!T21/SUM(Autoevaluación!T20:T23)</f>
        <v>0.375</v>
      </c>
      <c r="O6" s="138">
        <f>Autoevaluación!T22/SUM(Autoevaluación!T20:T23)</f>
        <v>0.625</v>
      </c>
      <c r="P6" s="138">
        <f>Autoevaluación!T23/SUM(Autoevaluación!T20:T23)</f>
        <v>0</v>
      </c>
      <c r="Q6" s="139"/>
      <c r="R6" s="138" t="e">
        <f>Autoevaluación!U20/SUM(Autoevaluación!U20:U23)</f>
        <v>#DIV/0!</v>
      </c>
      <c r="S6" s="138" t="e">
        <f>Autoevaluación!U21/SUM(Autoevaluación!U20:U23)</f>
        <v>#DIV/0!</v>
      </c>
      <c r="T6" s="138" t="e">
        <f>Autoevaluación!U22/SUM(Autoevaluación!U20:U23)</f>
        <v>#DIV/0!</v>
      </c>
      <c r="U6" s="138" t="e">
        <f>Autoevaluación!U23/SUM(Autoevaluación!U20:U23)</f>
        <v>#DIV/0!</v>
      </c>
      <c r="V6" s="140"/>
    </row>
    <row r="7" spans="2:22" ht="38.25" customHeight="1" thickTop="1" thickBot="1">
      <c r="B7" s="136" t="s">
        <v>52</v>
      </c>
      <c r="C7" s="137">
        <f>Autoevaluación!R30/SUM(Autoevaluación!R30:R33)</f>
        <v>0</v>
      </c>
      <c r="D7" s="138">
        <f>Autoevaluación!R31/SUM(Autoevaluación!R30:R33)</f>
        <v>0</v>
      </c>
      <c r="E7" s="138">
        <f>Autoevaluación!R32/SUM(Autoevaluación!R30:R33)</f>
        <v>0.5</v>
      </c>
      <c r="F7" s="138">
        <f>Autoevaluación!R33/SUM(Autoevaluación!R30:R33)</f>
        <v>0.5</v>
      </c>
      <c r="G7" s="239"/>
      <c r="H7" s="138">
        <f>Autoevaluación!S30/SUM(Autoevaluación!S30:S33)</f>
        <v>0</v>
      </c>
      <c r="I7" s="138">
        <f>Autoevaluación!S31/SUM(Autoevaluación!S30:S33)</f>
        <v>0</v>
      </c>
      <c r="J7" s="138">
        <f>Autoevaluación!S32/SUM(Autoevaluación!S30:S33)</f>
        <v>0.75</v>
      </c>
      <c r="K7" s="138">
        <f>Autoevaluación!S33/SUM(Autoevaluación!S30:S33)</f>
        <v>0.25</v>
      </c>
      <c r="L7" s="237"/>
      <c r="M7" s="138">
        <f>Autoevaluación!T30/SUM(Autoevaluación!T30:T33)</f>
        <v>0</v>
      </c>
      <c r="N7" s="138">
        <f>Autoevaluación!T31/SUM(Autoevaluación!T30:T33)</f>
        <v>0</v>
      </c>
      <c r="O7" s="138">
        <f>Autoevaluación!T32/SUM(Autoevaluación!T30:T33)</f>
        <v>0</v>
      </c>
      <c r="P7" s="138">
        <f>Autoevaluación!T33/SUM(Autoevaluación!T30:T33)</f>
        <v>1</v>
      </c>
      <c r="Q7" s="139"/>
      <c r="R7" s="138" t="e">
        <f>Autoevaluación!U30/SUM(Autoevaluación!U30:U33)</f>
        <v>#DIV/0!</v>
      </c>
      <c r="S7" s="138" t="e">
        <f>Autoevaluación!U31/SUM(Autoevaluación!U30:U33)</f>
        <v>#DIV/0!</v>
      </c>
      <c r="T7" s="138" t="e">
        <f>Autoevaluación!U32/SUM(Autoevaluación!U30:U33)</f>
        <v>#DIV/0!</v>
      </c>
      <c r="U7" s="138" t="e">
        <f>Autoevaluación!U33/SUM(Autoevaluación!U30:U33)</f>
        <v>#DIV/0!</v>
      </c>
    </row>
    <row r="8" spans="2:22" ht="38.25" customHeight="1" thickTop="1" thickBot="1">
      <c r="B8" s="136" t="s">
        <v>57</v>
      </c>
      <c r="C8" s="137">
        <f>Autoevaluación!R36/SUM(Autoevaluación!R36:R39)</f>
        <v>0</v>
      </c>
      <c r="D8" s="138">
        <f>Autoevaluación!R37/SUM(Autoevaluación!R36:R39)</f>
        <v>0.1111111111111111</v>
      </c>
      <c r="E8" s="138">
        <f>Autoevaluación!R38/SUM(Autoevaluación!R36:R39)</f>
        <v>0.77777777777777779</v>
      </c>
      <c r="F8" s="138">
        <f>Autoevaluación!R39/SUM(Autoevaluación!R36:R39)</f>
        <v>0.1111111111111111</v>
      </c>
      <c r="G8" s="239"/>
      <c r="H8" s="138">
        <f>Autoevaluación!S36/SUM(Autoevaluación!S36:S39)</f>
        <v>0</v>
      </c>
      <c r="I8" s="138">
        <f>Autoevaluación!S37/SUM(Autoevaluación!S36:S39)</f>
        <v>0.55555555555555558</v>
      </c>
      <c r="J8" s="138">
        <f>Autoevaluación!S38/SUM(Autoevaluación!S36:S39)</f>
        <v>0.33333333333333331</v>
      </c>
      <c r="K8" s="138">
        <f>Autoevaluación!S39/SUM(Autoevaluación!S36:S39)</f>
        <v>0.1111111111111111</v>
      </c>
      <c r="L8" s="237"/>
      <c r="M8" s="138">
        <f>Autoevaluación!T36/SUM(Autoevaluación!T36:T39)</f>
        <v>0</v>
      </c>
      <c r="N8" s="138">
        <f>Autoevaluación!T37/SUM(Autoevaluación!T36:T39)</f>
        <v>0.1111111111111111</v>
      </c>
      <c r="O8" s="138">
        <f>Autoevaluación!T38/SUM(Autoevaluación!T36:T39)</f>
        <v>0.77777777777777779</v>
      </c>
      <c r="P8" s="138">
        <f>Autoevaluación!T39/SUM(Autoevaluación!T36:T39)</f>
        <v>0.1111111111111111</v>
      </c>
      <c r="Q8" s="139"/>
      <c r="R8" s="138" t="e">
        <f>Autoevaluación!U36/SUM(Autoevaluación!U36:U39)</f>
        <v>#DIV/0!</v>
      </c>
      <c r="S8" s="138" t="e">
        <f>Autoevaluación!U37/SUM(Autoevaluación!U36:U39)</f>
        <v>#DIV/0!</v>
      </c>
      <c r="T8" s="138" t="e">
        <f>Autoevaluación!U38/SUM(Autoevaluación!U36:U39)</f>
        <v>#DIV/0!</v>
      </c>
      <c r="U8" s="138" t="e">
        <f>Autoevaluación!U39/SUM(Autoevaluación!U36:U39)</f>
        <v>#DIV/0!</v>
      </c>
    </row>
    <row r="9" spans="2:22" ht="38.25" customHeight="1" thickTop="1" thickBot="1">
      <c r="B9" s="136" t="s">
        <v>67</v>
      </c>
      <c r="C9" s="137">
        <f>Autoevaluación!R47/SUM(Autoevaluación!R47:R50)</f>
        <v>0</v>
      </c>
      <c r="D9" s="138">
        <f>Autoevaluación!R48/SUM(Autoevaluación!R47:R50)</f>
        <v>0</v>
      </c>
      <c r="E9" s="138">
        <f>Autoevaluación!R49/SUM(Autoevaluación!R47:R50)</f>
        <v>1</v>
      </c>
      <c r="F9" s="138">
        <f>Autoevaluación!R50/SUM(Autoevaluación!R47:R50)</f>
        <v>0</v>
      </c>
      <c r="G9" s="239"/>
      <c r="H9" s="138">
        <f>Autoevaluación!S47/SUM(Autoevaluación!S47:S50)</f>
        <v>0</v>
      </c>
      <c r="I9" s="138">
        <f>Autoevaluación!S48/SUM(Autoevaluación!S47:S50)</f>
        <v>0.75</v>
      </c>
      <c r="J9" s="138">
        <f>Autoevaluación!S49/SUM(Autoevaluación!S47:S50)</f>
        <v>0.25</v>
      </c>
      <c r="K9" s="138">
        <f>Autoevaluación!S50/SUM(Autoevaluación!S47:S50)</f>
        <v>0</v>
      </c>
      <c r="L9" s="237"/>
      <c r="M9" s="138">
        <f>Autoevaluación!T47/SUM(Autoevaluación!T47:T50)</f>
        <v>0</v>
      </c>
      <c r="N9" s="138">
        <f>Autoevaluación!T48/SUM(Autoevaluación!T47:T50)</f>
        <v>0.5</v>
      </c>
      <c r="O9" s="138">
        <f>Autoevaluación!T49/SUM(Autoevaluación!T47:T50)</f>
        <v>0.5</v>
      </c>
      <c r="P9" s="138">
        <f>Autoevaluación!T50/SUM(Autoevaluación!T47:T50)</f>
        <v>0</v>
      </c>
      <c r="Q9" s="139"/>
      <c r="R9" s="138" t="e">
        <f>Autoevaluación!U47/SUM(Autoevaluación!U47:U50)</f>
        <v>#DIV/0!</v>
      </c>
      <c r="S9" s="138" t="e">
        <f>Autoevaluación!U48/SUM(Autoevaluación!U47:U50)</f>
        <v>#DIV/0!</v>
      </c>
      <c r="T9" s="138" t="e">
        <f>Autoevaluación!U49/SUM(Autoevaluación!U47:U50)</f>
        <v>#DIV/0!</v>
      </c>
      <c r="U9" s="138" t="e">
        <f>Autoevaluación!U50/SUM(Autoevaluación!U47:U50)</f>
        <v>#DIV/0!</v>
      </c>
    </row>
    <row r="10" spans="2:22" ht="38.25" customHeight="1" thickTop="1">
      <c r="B10" s="141" t="s">
        <v>126</v>
      </c>
      <c r="C10" s="142">
        <f>AVERAGE(C4:C9)</f>
        <v>0</v>
      </c>
      <c r="D10" s="142">
        <f>AVERAGE(D4:D9)</f>
        <v>3.9351851851851853E-2</v>
      </c>
      <c r="E10" s="142">
        <f>AVERAGE(E4:E9)</f>
        <v>0.81712962962962965</v>
      </c>
      <c r="F10" s="142">
        <f>AVERAGE(F4:F9)</f>
        <v>0.14351851851851852</v>
      </c>
      <c r="G10" s="143"/>
      <c r="H10" s="142">
        <f>AVERAGE(H4:H9)</f>
        <v>0</v>
      </c>
      <c r="I10" s="142">
        <f>AVERAGE(I4:I9)</f>
        <v>0.33425925925925926</v>
      </c>
      <c r="J10" s="142">
        <f>AVERAGE(J4:J9)</f>
        <v>0.52222222222222225</v>
      </c>
      <c r="K10" s="142">
        <f>AVERAGE(K4:K9)</f>
        <v>8.1018518518518517E-2</v>
      </c>
      <c r="L10" s="143"/>
      <c r="M10" s="142">
        <f>AVERAGE(M4:M9)</f>
        <v>0</v>
      </c>
      <c r="N10" s="142">
        <f>AVERAGE(N4:N9)</f>
        <v>0.19768518518518519</v>
      </c>
      <c r="O10" s="142">
        <f>AVERAGE(O4:O9)</f>
        <v>0.57546296296296295</v>
      </c>
      <c r="P10" s="142">
        <f>AVERAGE(P4:P9)</f>
        <v>0.22685185185185186</v>
      </c>
      <c r="Q10" s="144"/>
      <c r="R10" s="142" t="e">
        <f>AVERAGE(R4:R9)</f>
        <v>#DIV/0!</v>
      </c>
      <c r="S10" s="142" t="e">
        <f>AVERAGE(S4:S9)</f>
        <v>#DIV/0!</v>
      </c>
      <c r="T10" s="142" t="e">
        <f>AVERAGE(T4:T9)</f>
        <v>#DIV/0!</v>
      </c>
      <c r="U10" s="142" t="e">
        <f>AVERAGE(U4:U9)</f>
        <v>#DIV/0!</v>
      </c>
    </row>
    <row r="11" spans="2:22">
      <c r="B11" s="145"/>
      <c r="C11" s="145"/>
      <c r="D11" s="145"/>
      <c r="E11" s="145"/>
      <c r="F11" s="143"/>
      <c r="G11" s="143"/>
      <c r="H11" s="143"/>
      <c r="I11" s="143"/>
      <c r="J11" s="143"/>
      <c r="K11" s="143"/>
      <c r="L11" s="143"/>
      <c r="M11" s="143"/>
      <c r="N11" s="143"/>
      <c r="O11" s="143"/>
      <c r="P11" s="143"/>
      <c r="Q11" s="143"/>
      <c r="R11" s="143"/>
      <c r="S11" s="143"/>
      <c r="T11" s="143"/>
      <c r="U11" s="143"/>
    </row>
    <row r="12" spans="2:22" ht="22" customHeight="1">
      <c r="B12" s="241">
        <v>2023</v>
      </c>
      <c r="C12" s="242"/>
      <c r="D12" s="242"/>
      <c r="E12" s="242"/>
      <c r="F12" s="242"/>
      <c r="G12" s="242"/>
      <c r="H12" s="242"/>
      <c r="I12" s="242"/>
      <c r="J12" s="242"/>
      <c r="K12" s="242"/>
      <c r="L12" s="242"/>
      <c r="M12" s="242"/>
      <c r="N12" s="242"/>
      <c r="O12" s="242"/>
      <c r="P12" s="242"/>
      <c r="Q12" s="242"/>
      <c r="R12" s="242"/>
      <c r="S12" s="242"/>
      <c r="T12" s="242"/>
      <c r="U12" s="243"/>
    </row>
    <row r="13" spans="2:22" ht="25" customHeight="1">
      <c r="B13" s="244" t="s">
        <v>28</v>
      </c>
      <c r="C13" s="245"/>
      <c r="D13" s="245"/>
      <c r="E13" s="245"/>
      <c r="F13" s="245"/>
      <c r="G13" s="245"/>
      <c r="H13" s="245"/>
      <c r="I13" s="245"/>
      <c r="J13" s="245"/>
      <c r="K13" s="245"/>
      <c r="L13" s="245"/>
      <c r="M13" s="245"/>
      <c r="N13" s="245"/>
      <c r="O13" s="245"/>
      <c r="P13" s="245"/>
      <c r="Q13" s="245"/>
      <c r="R13" s="245"/>
      <c r="S13" s="245"/>
      <c r="T13" s="245"/>
      <c r="U13" s="245"/>
    </row>
    <row r="14" spans="2:22" ht="60" customHeight="1">
      <c r="B14" s="246" t="s">
        <v>323</v>
      </c>
      <c r="C14" s="246"/>
      <c r="D14" s="246"/>
      <c r="E14" s="246"/>
      <c r="F14" s="246"/>
      <c r="G14" s="246"/>
      <c r="H14" s="246"/>
      <c r="I14" s="246"/>
      <c r="J14" s="246"/>
      <c r="K14" s="246"/>
      <c r="L14" s="246"/>
      <c r="M14" s="246"/>
      <c r="N14" s="246"/>
      <c r="O14" s="246"/>
      <c r="P14" s="246"/>
      <c r="Q14" s="246"/>
      <c r="R14" s="246"/>
      <c r="S14" s="246"/>
      <c r="T14" s="246"/>
      <c r="U14" s="246"/>
    </row>
    <row r="15" spans="2:22" ht="60" customHeight="1">
      <c r="B15" s="246" t="s">
        <v>324</v>
      </c>
      <c r="C15" s="246"/>
      <c r="D15" s="246"/>
      <c r="E15" s="246"/>
      <c r="F15" s="246"/>
      <c r="G15" s="246"/>
      <c r="H15" s="246"/>
      <c r="I15" s="246"/>
      <c r="J15" s="246"/>
      <c r="K15" s="246"/>
      <c r="L15" s="246"/>
      <c r="M15" s="246"/>
      <c r="N15" s="246"/>
      <c r="O15" s="246"/>
      <c r="P15" s="246"/>
      <c r="Q15" s="246"/>
      <c r="R15" s="246"/>
      <c r="S15" s="246"/>
      <c r="T15" s="246"/>
      <c r="U15" s="246"/>
    </row>
    <row r="16" spans="2:22" s="146" customFormat="1" ht="25" customHeight="1">
      <c r="B16" s="247" t="s">
        <v>123</v>
      </c>
      <c r="C16" s="248"/>
      <c r="D16" s="248"/>
      <c r="E16" s="248"/>
      <c r="F16" s="248"/>
      <c r="G16" s="248"/>
      <c r="H16" s="248"/>
      <c r="I16" s="248"/>
      <c r="J16" s="248"/>
      <c r="K16" s="248"/>
      <c r="L16" s="248"/>
      <c r="M16" s="248"/>
      <c r="N16" s="248"/>
      <c r="O16" s="248"/>
      <c r="P16" s="248"/>
      <c r="Q16" s="248"/>
      <c r="R16" s="248"/>
      <c r="S16" s="248"/>
      <c r="T16" s="248"/>
      <c r="U16" s="248"/>
    </row>
    <row r="17" spans="2:21" ht="60" customHeight="1">
      <c r="B17" s="246" t="s">
        <v>325</v>
      </c>
      <c r="C17" s="246"/>
      <c r="D17" s="246"/>
      <c r="E17" s="246"/>
      <c r="F17" s="246"/>
      <c r="G17" s="246"/>
      <c r="H17" s="246"/>
      <c r="I17" s="246"/>
      <c r="J17" s="246"/>
      <c r="K17" s="246"/>
      <c r="L17" s="246"/>
      <c r="M17" s="246"/>
      <c r="N17" s="246"/>
      <c r="O17" s="246"/>
      <c r="P17" s="246"/>
      <c r="Q17" s="246"/>
      <c r="R17" s="246"/>
      <c r="S17" s="246"/>
      <c r="T17" s="246"/>
      <c r="U17" s="246"/>
    </row>
    <row r="18" spans="2:21" ht="60" customHeight="1">
      <c r="B18" s="246" t="s">
        <v>326</v>
      </c>
      <c r="C18" s="246"/>
      <c r="D18" s="246"/>
      <c r="E18" s="246"/>
      <c r="F18" s="246"/>
      <c r="G18" s="246"/>
      <c r="H18" s="246"/>
      <c r="I18" s="246"/>
      <c r="J18" s="246"/>
      <c r="K18" s="246"/>
      <c r="L18" s="246"/>
      <c r="M18" s="246"/>
      <c r="N18" s="246"/>
      <c r="O18" s="246"/>
      <c r="P18" s="246"/>
      <c r="Q18" s="246"/>
      <c r="R18" s="246"/>
      <c r="S18" s="246"/>
      <c r="T18" s="246"/>
      <c r="U18" s="246"/>
    </row>
    <row r="19" spans="2:21" ht="60" customHeight="1">
      <c r="B19" s="246" t="s">
        <v>327</v>
      </c>
      <c r="C19" s="246"/>
      <c r="D19" s="246"/>
      <c r="E19" s="246"/>
      <c r="F19" s="246"/>
      <c r="G19" s="246"/>
      <c r="H19" s="246"/>
      <c r="I19" s="246"/>
      <c r="J19" s="246"/>
      <c r="K19" s="246"/>
      <c r="L19" s="246"/>
      <c r="M19" s="246"/>
      <c r="N19" s="246"/>
      <c r="O19" s="246"/>
      <c r="P19" s="246"/>
      <c r="Q19" s="246"/>
      <c r="R19" s="246"/>
      <c r="S19" s="246"/>
      <c r="T19" s="246"/>
      <c r="U19" s="246"/>
    </row>
    <row r="20" spans="2:21" ht="16.5" customHeight="1">
      <c r="B20" s="147"/>
      <c r="C20" s="147"/>
      <c r="D20" s="147"/>
      <c r="E20" s="147"/>
      <c r="F20" s="147"/>
      <c r="G20" s="147"/>
      <c r="H20" s="147"/>
      <c r="I20" s="147"/>
      <c r="J20" s="147"/>
      <c r="K20" s="147"/>
      <c r="L20" s="147"/>
      <c r="M20" s="147"/>
      <c r="N20" s="147"/>
      <c r="O20" s="147"/>
      <c r="P20" s="147"/>
      <c r="Q20" s="147"/>
      <c r="R20" s="147"/>
      <c r="S20" s="147"/>
      <c r="T20" s="147"/>
      <c r="U20" s="147"/>
    </row>
    <row r="21" spans="2:21" ht="22" customHeight="1">
      <c r="B21" s="249">
        <v>2024</v>
      </c>
      <c r="C21" s="249"/>
      <c r="D21" s="249"/>
      <c r="E21" s="249"/>
      <c r="F21" s="249"/>
      <c r="G21" s="249"/>
      <c r="H21" s="249"/>
      <c r="I21" s="249"/>
      <c r="J21" s="249"/>
      <c r="K21" s="249"/>
      <c r="L21" s="249"/>
      <c r="M21" s="249"/>
      <c r="N21" s="249"/>
      <c r="O21" s="249"/>
      <c r="P21" s="249"/>
      <c r="Q21" s="249"/>
      <c r="R21" s="249"/>
      <c r="S21" s="249"/>
      <c r="T21" s="249"/>
      <c r="U21" s="249"/>
    </row>
    <row r="22" spans="2:21" ht="25" customHeight="1">
      <c r="B22" s="250" t="s">
        <v>28</v>
      </c>
      <c r="C22" s="250"/>
      <c r="D22" s="250"/>
      <c r="E22" s="250"/>
      <c r="F22" s="250"/>
      <c r="G22" s="250"/>
      <c r="H22" s="250"/>
      <c r="I22" s="250"/>
      <c r="J22" s="250"/>
      <c r="K22" s="250"/>
      <c r="L22" s="250"/>
      <c r="M22" s="250"/>
      <c r="N22" s="250"/>
      <c r="O22" s="250"/>
      <c r="P22" s="250"/>
      <c r="Q22" s="250"/>
      <c r="R22" s="250"/>
      <c r="S22" s="250"/>
      <c r="T22" s="250"/>
      <c r="U22" s="250"/>
    </row>
    <row r="23" spans="2:21" ht="60" customHeight="1">
      <c r="B23" s="246" t="s">
        <v>448</v>
      </c>
      <c r="C23" s="246"/>
      <c r="D23" s="246"/>
      <c r="E23" s="246"/>
      <c r="F23" s="246"/>
      <c r="G23" s="246"/>
      <c r="H23" s="246"/>
      <c r="I23" s="246"/>
      <c r="J23" s="246"/>
      <c r="K23" s="246"/>
      <c r="L23" s="246"/>
      <c r="M23" s="246"/>
      <c r="N23" s="246"/>
      <c r="O23" s="246"/>
      <c r="P23" s="246"/>
      <c r="Q23" s="246"/>
      <c r="R23" s="246"/>
      <c r="S23" s="246"/>
      <c r="T23" s="246"/>
      <c r="U23" s="246"/>
    </row>
    <row r="24" spans="2:21" ht="60" customHeight="1">
      <c r="B24" s="246" t="s">
        <v>449</v>
      </c>
      <c r="C24" s="246"/>
      <c r="D24" s="246"/>
      <c r="E24" s="246"/>
      <c r="F24" s="246"/>
      <c r="G24" s="246"/>
      <c r="H24" s="246"/>
      <c r="I24" s="246"/>
      <c r="J24" s="246"/>
      <c r="K24" s="246"/>
      <c r="L24" s="246"/>
      <c r="M24" s="246"/>
      <c r="N24" s="246"/>
      <c r="O24" s="246"/>
      <c r="P24" s="246"/>
      <c r="Q24" s="246"/>
      <c r="R24" s="246"/>
      <c r="S24" s="246"/>
      <c r="T24" s="246"/>
      <c r="U24" s="246"/>
    </row>
    <row r="25" spans="2:21" s="146" customFormat="1" ht="25" customHeight="1">
      <c r="B25" s="247" t="s">
        <v>123</v>
      </c>
      <c r="C25" s="248"/>
      <c r="D25" s="248"/>
      <c r="E25" s="248"/>
      <c r="F25" s="248"/>
      <c r="G25" s="248"/>
      <c r="H25" s="248"/>
      <c r="I25" s="248"/>
      <c r="J25" s="248"/>
      <c r="K25" s="248"/>
      <c r="L25" s="248"/>
      <c r="M25" s="248"/>
      <c r="N25" s="248"/>
      <c r="O25" s="248"/>
      <c r="P25" s="248"/>
      <c r="Q25" s="248"/>
      <c r="R25" s="248"/>
      <c r="S25" s="248"/>
      <c r="T25" s="248"/>
      <c r="U25" s="248"/>
    </row>
    <row r="26" spans="2:21" ht="60" customHeight="1">
      <c r="B26" s="246" t="s">
        <v>450</v>
      </c>
      <c r="C26" s="246"/>
      <c r="D26" s="246"/>
      <c r="E26" s="246"/>
      <c r="F26" s="246"/>
      <c r="G26" s="246"/>
      <c r="H26" s="246"/>
      <c r="I26" s="246"/>
      <c r="J26" s="246"/>
      <c r="K26" s="246"/>
      <c r="L26" s="246"/>
      <c r="M26" s="246"/>
      <c r="N26" s="246"/>
      <c r="O26" s="246"/>
      <c r="P26" s="246"/>
      <c r="Q26" s="246"/>
      <c r="R26" s="246"/>
      <c r="S26" s="246"/>
      <c r="T26" s="246"/>
      <c r="U26" s="246"/>
    </row>
    <row r="27" spans="2:21" ht="60" customHeight="1">
      <c r="B27" s="246" t="s">
        <v>451</v>
      </c>
      <c r="C27" s="246"/>
      <c r="D27" s="246"/>
      <c r="E27" s="246"/>
      <c r="F27" s="246"/>
      <c r="G27" s="246"/>
      <c r="H27" s="246"/>
      <c r="I27" s="246"/>
      <c r="J27" s="246"/>
      <c r="K27" s="246"/>
      <c r="L27" s="246"/>
      <c r="M27" s="246"/>
      <c r="N27" s="246"/>
      <c r="O27" s="246"/>
      <c r="P27" s="246"/>
      <c r="Q27" s="246"/>
      <c r="R27" s="246"/>
      <c r="S27" s="246"/>
      <c r="T27" s="246"/>
      <c r="U27" s="246"/>
    </row>
    <row r="28" spans="2:21" ht="60" customHeight="1">
      <c r="B28" s="246" t="s">
        <v>452</v>
      </c>
      <c r="C28" s="246"/>
      <c r="D28" s="246"/>
      <c r="E28" s="246"/>
      <c r="F28" s="246"/>
      <c r="G28" s="246"/>
      <c r="H28" s="246"/>
      <c r="I28" s="246"/>
      <c r="J28" s="246"/>
      <c r="K28" s="246"/>
      <c r="L28" s="246"/>
      <c r="M28" s="246"/>
      <c r="N28" s="246"/>
      <c r="O28" s="246"/>
      <c r="P28" s="246"/>
      <c r="Q28" s="246"/>
      <c r="R28" s="246"/>
      <c r="S28" s="246"/>
      <c r="T28" s="246"/>
      <c r="U28" s="246"/>
    </row>
    <row r="29" spans="2:21" ht="16.5" customHeight="1">
      <c r="B29" s="147"/>
      <c r="C29" s="147"/>
      <c r="D29" s="147"/>
      <c r="E29" s="147"/>
      <c r="F29" s="147"/>
      <c r="G29" s="147"/>
      <c r="H29" s="147"/>
      <c r="I29" s="147"/>
      <c r="J29" s="147"/>
      <c r="K29" s="147"/>
      <c r="L29" s="147"/>
      <c r="M29" s="147"/>
      <c r="N29" s="147"/>
      <c r="O29" s="147"/>
      <c r="P29" s="147"/>
      <c r="Q29" s="147"/>
      <c r="R29" s="147"/>
      <c r="S29" s="147"/>
      <c r="T29" s="147"/>
      <c r="U29" s="147"/>
    </row>
    <row r="30" spans="2:21" ht="22" customHeight="1">
      <c r="B30" s="251">
        <v>2025</v>
      </c>
      <c r="C30" s="252"/>
      <c r="D30" s="252"/>
      <c r="E30" s="252"/>
      <c r="F30" s="252"/>
      <c r="G30" s="252"/>
      <c r="H30" s="252"/>
      <c r="I30" s="252"/>
      <c r="J30" s="252"/>
      <c r="K30" s="252"/>
      <c r="L30" s="252"/>
      <c r="M30" s="252"/>
      <c r="N30" s="252"/>
      <c r="O30" s="252"/>
      <c r="P30" s="252"/>
      <c r="Q30" s="252"/>
      <c r="R30" s="252"/>
      <c r="S30" s="252"/>
      <c r="T30" s="252"/>
      <c r="U30" s="252"/>
    </row>
    <row r="31" spans="2:21" ht="25" customHeight="1">
      <c r="B31" s="253" t="s">
        <v>28</v>
      </c>
      <c r="C31" s="254"/>
      <c r="D31" s="254"/>
      <c r="E31" s="254"/>
      <c r="F31" s="254"/>
      <c r="G31" s="254"/>
      <c r="H31" s="254"/>
      <c r="I31" s="254"/>
      <c r="J31" s="254"/>
      <c r="K31" s="254"/>
      <c r="L31" s="254"/>
      <c r="M31" s="254"/>
      <c r="N31" s="254"/>
      <c r="O31" s="254"/>
      <c r="P31" s="254"/>
      <c r="Q31" s="254"/>
      <c r="R31" s="254"/>
      <c r="S31" s="254"/>
      <c r="T31" s="254"/>
      <c r="U31" s="254"/>
    </row>
    <row r="32" spans="2:21" ht="60" customHeight="1">
      <c r="B32" s="246" t="s">
        <v>738</v>
      </c>
      <c r="C32" s="246"/>
      <c r="D32" s="246"/>
      <c r="E32" s="246"/>
      <c r="F32" s="246"/>
      <c r="G32" s="246"/>
      <c r="H32" s="246"/>
      <c r="I32" s="246"/>
      <c r="J32" s="246"/>
      <c r="K32" s="246"/>
      <c r="L32" s="246"/>
      <c r="M32" s="246"/>
      <c r="N32" s="246"/>
      <c r="O32" s="246"/>
      <c r="P32" s="246"/>
      <c r="Q32" s="246"/>
      <c r="R32" s="246"/>
      <c r="S32" s="246"/>
      <c r="T32" s="246"/>
      <c r="U32" s="246"/>
    </row>
    <row r="33" spans="2:21" ht="60" customHeight="1">
      <c r="B33" s="246" t="s">
        <v>739</v>
      </c>
      <c r="C33" s="246"/>
      <c r="D33" s="246"/>
      <c r="E33" s="246"/>
      <c r="F33" s="246"/>
      <c r="G33" s="246"/>
      <c r="H33" s="246"/>
      <c r="I33" s="246"/>
      <c r="J33" s="246"/>
      <c r="K33" s="246"/>
      <c r="L33" s="246"/>
      <c r="M33" s="246"/>
      <c r="N33" s="246"/>
      <c r="O33" s="246"/>
      <c r="P33" s="246"/>
      <c r="Q33" s="246"/>
      <c r="R33" s="246"/>
      <c r="S33" s="246"/>
      <c r="T33" s="246"/>
      <c r="U33" s="246"/>
    </row>
    <row r="34" spans="2:21" s="146" customFormat="1" ht="25" customHeight="1">
      <c r="B34" s="247" t="s">
        <v>123</v>
      </c>
      <c r="C34" s="248"/>
      <c r="D34" s="248"/>
      <c r="E34" s="248"/>
      <c r="F34" s="248"/>
      <c r="G34" s="248"/>
      <c r="H34" s="248"/>
      <c r="I34" s="248"/>
      <c r="J34" s="248"/>
      <c r="K34" s="248"/>
      <c r="L34" s="248"/>
      <c r="M34" s="248"/>
      <c r="N34" s="248"/>
      <c r="O34" s="248"/>
      <c r="P34" s="248"/>
      <c r="Q34" s="248"/>
      <c r="R34" s="248"/>
      <c r="S34" s="248"/>
      <c r="T34" s="248"/>
      <c r="U34" s="248"/>
    </row>
    <row r="35" spans="2:21" ht="60" customHeight="1">
      <c r="B35" s="246" t="s">
        <v>740</v>
      </c>
      <c r="C35" s="246"/>
      <c r="D35" s="246"/>
      <c r="E35" s="246"/>
      <c r="F35" s="246"/>
      <c r="G35" s="246"/>
      <c r="H35" s="246"/>
      <c r="I35" s="246"/>
      <c r="J35" s="246"/>
      <c r="K35" s="246"/>
      <c r="L35" s="246"/>
      <c r="M35" s="246"/>
      <c r="N35" s="246"/>
      <c r="O35" s="246"/>
      <c r="P35" s="246"/>
      <c r="Q35" s="246"/>
      <c r="R35" s="246"/>
      <c r="S35" s="246"/>
      <c r="T35" s="246"/>
      <c r="U35" s="246"/>
    </row>
    <row r="36" spans="2:21" ht="60" customHeight="1">
      <c r="B36" s="246" t="s">
        <v>741</v>
      </c>
      <c r="C36" s="246"/>
      <c r="D36" s="246"/>
      <c r="E36" s="246"/>
      <c r="F36" s="246"/>
      <c r="G36" s="246"/>
      <c r="H36" s="246"/>
      <c r="I36" s="246"/>
      <c r="J36" s="246"/>
      <c r="K36" s="246"/>
      <c r="L36" s="246"/>
      <c r="M36" s="246"/>
      <c r="N36" s="246"/>
      <c r="O36" s="246"/>
      <c r="P36" s="246"/>
      <c r="Q36" s="246"/>
      <c r="R36" s="246"/>
      <c r="S36" s="246"/>
      <c r="T36" s="246"/>
      <c r="U36" s="246"/>
    </row>
    <row r="37" spans="2:21" ht="60" customHeight="1">
      <c r="B37" s="257" t="s">
        <v>742</v>
      </c>
      <c r="C37" s="258"/>
      <c r="D37" s="258"/>
      <c r="E37" s="258"/>
      <c r="F37" s="258"/>
      <c r="G37" s="258"/>
      <c r="H37" s="258"/>
      <c r="I37" s="258"/>
      <c r="J37" s="258"/>
      <c r="K37" s="258"/>
      <c r="L37" s="258"/>
      <c r="M37" s="258"/>
      <c r="N37" s="258"/>
      <c r="O37" s="258"/>
      <c r="P37" s="258"/>
      <c r="Q37" s="258"/>
      <c r="R37" s="258"/>
      <c r="S37" s="258"/>
      <c r="T37" s="258"/>
      <c r="U37" s="259"/>
    </row>
    <row r="39" spans="2:21">
      <c r="B39" s="255">
        <v>2026</v>
      </c>
      <c r="C39" s="256"/>
      <c r="D39" s="256"/>
      <c r="E39" s="256"/>
      <c r="F39" s="256"/>
      <c r="G39" s="256"/>
      <c r="H39" s="256"/>
      <c r="I39" s="256"/>
      <c r="J39" s="256"/>
      <c r="K39" s="256"/>
      <c r="L39" s="256"/>
      <c r="M39" s="256"/>
      <c r="N39" s="256"/>
      <c r="O39" s="256"/>
      <c r="P39" s="256"/>
      <c r="Q39" s="256"/>
      <c r="R39" s="256"/>
      <c r="S39" s="256"/>
      <c r="T39" s="256"/>
      <c r="U39" s="256"/>
    </row>
    <row r="40" spans="2:21" ht="19.5">
      <c r="B40" s="253" t="s">
        <v>28</v>
      </c>
      <c r="C40" s="254"/>
      <c r="D40" s="254"/>
      <c r="E40" s="254"/>
      <c r="F40" s="254"/>
      <c r="G40" s="254"/>
      <c r="H40" s="254"/>
      <c r="I40" s="254"/>
      <c r="J40" s="254"/>
      <c r="K40" s="254"/>
      <c r="L40" s="254"/>
      <c r="M40" s="254"/>
      <c r="N40" s="254"/>
      <c r="O40" s="254"/>
      <c r="P40" s="254"/>
      <c r="Q40" s="254"/>
      <c r="R40" s="254"/>
      <c r="S40" s="254"/>
      <c r="T40" s="254"/>
      <c r="U40" s="254"/>
    </row>
    <row r="41" spans="2:21" ht="60.75" customHeight="1">
      <c r="B41" s="246"/>
      <c r="C41" s="246"/>
      <c r="D41" s="246"/>
      <c r="E41" s="246"/>
      <c r="F41" s="246"/>
      <c r="G41" s="246"/>
      <c r="H41" s="246"/>
      <c r="I41" s="246"/>
      <c r="J41" s="246"/>
      <c r="K41" s="246"/>
      <c r="L41" s="246"/>
      <c r="M41" s="246"/>
      <c r="N41" s="246"/>
      <c r="O41" s="246"/>
      <c r="P41" s="246"/>
      <c r="Q41" s="246"/>
      <c r="R41" s="246"/>
      <c r="S41" s="246"/>
      <c r="T41" s="246"/>
      <c r="U41" s="246"/>
    </row>
    <row r="42" spans="2:21" ht="60" customHeight="1">
      <c r="B42" s="246"/>
      <c r="C42" s="246"/>
      <c r="D42" s="246"/>
      <c r="E42" s="246"/>
      <c r="F42" s="246"/>
      <c r="G42" s="246"/>
      <c r="H42" s="246"/>
      <c r="I42" s="246"/>
      <c r="J42" s="246"/>
      <c r="K42" s="246"/>
      <c r="L42" s="246"/>
      <c r="M42" s="246"/>
      <c r="N42" s="246"/>
      <c r="O42" s="246"/>
      <c r="P42" s="246"/>
      <c r="Q42" s="246"/>
      <c r="R42" s="246"/>
      <c r="S42" s="246"/>
      <c r="T42" s="246"/>
      <c r="U42" s="246"/>
    </row>
    <row r="43" spans="2:21" ht="19.5">
      <c r="B43" s="247" t="s">
        <v>123</v>
      </c>
      <c r="C43" s="248"/>
      <c r="D43" s="248"/>
      <c r="E43" s="248"/>
      <c r="F43" s="248"/>
      <c r="G43" s="248"/>
      <c r="H43" s="248"/>
      <c r="I43" s="248"/>
      <c r="J43" s="248"/>
      <c r="K43" s="248"/>
      <c r="L43" s="248"/>
      <c r="M43" s="248"/>
      <c r="N43" s="248"/>
      <c r="O43" s="248"/>
      <c r="P43" s="248"/>
      <c r="Q43" s="248"/>
      <c r="R43" s="248"/>
      <c r="S43" s="248"/>
      <c r="T43" s="248"/>
      <c r="U43" s="248"/>
    </row>
    <row r="44" spans="2:21" ht="45.75" customHeight="1">
      <c r="B44" s="246"/>
      <c r="C44" s="246"/>
      <c r="D44" s="246"/>
      <c r="E44" s="246"/>
      <c r="F44" s="246"/>
      <c r="G44" s="246"/>
      <c r="H44" s="246"/>
      <c r="I44" s="246"/>
      <c r="J44" s="246"/>
      <c r="K44" s="246"/>
      <c r="L44" s="246"/>
      <c r="M44" s="246"/>
      <c r="N44" s="246"/>
      <c r="O44" s="246"/>
      <c r="P44" s="246"/>
      <c r="Q44" s="246"/>
      <c r="R44" s="246"/>
      <c r="S44" s="246"/>
      <c r="T44" s="246"/>
      <c r="U44" s="246"/>
    </row>
    <row r="45" spans="2:21" ht="48" customHeight="1">
      <c r="B45" s="246"/>
      <c r="C45" s="246"/>
      <c r="D45" s="246"/>
      <c r="E45" s="246"/>
      <c r="F45" s="246"/>
      <c r="G45" s="246"/>
      <c r="H45" s="246"/>
      <c r="I45" s="246"/>
      <c r="J45" s="246"/>
      <c r="K45" s="246"/>
      <c r="L45" s="246"/>
      <c r="M45" s="246"/>
      <c r="N45" s="246"/>
      <c r="O45" s="246"/>
      <c r="P45" s="246"/>
      <c r="Q45" s="246"/>
      <c r="R45" s="246"/>
      <c r="S45" s="246"/>
      <c r="T45" s="246"/>
      <c r="U45" s="246"/>
    </row>
    <row r="46" spans="2:21" ht="56.25" customHeight="1">
      <c r="B46" s="246"/>
      <c r="C46" s="246"/>
      <c r="D46" s="246"/>
      <c r="E46" s="246"/>
      <c r="F46" s="246"/>
      <c r="G46" s="246"/>
      <c r="H46" s="246"/>
      <c r="I46" s="246"/>
      <c r="J46" s="246"/>
      <c r="K46" s="246"/>
      <c r="L46" s="246"/>
      <c r="M46" s="246"/>
      <c r="N46" s="246"/>
      <c r="O46" s="246"/>
      <c r="P46" s="246"/>
      <c r="Q46" s="246"/>
      <c r="R46" s="246"/>
      <c r="S46" s="246"/>
      <c r="T46" s="246"/>
      <c r="U46" s="246"/>
    </row>
    <row r="65495" spans="2:22">
      <c r="B65495" s="148" t="s">
        <v>29</v>
      </c>
      <c r="C65495" s="148"/>
      <c r="D65495" s="148"/>
      <c r="E65495" s="148"/>
      <c r="F65495" s="148"/>
      <c r="G65495" s="148"/>
      <c r="H65495" s="148"/>
      <c r="I65495" s="148"/>
      <c r="J65495" s="148"/>
      <c r="K65495" s="148"/>
      <c r="L65495" s="148"/>
      <c r="M65495" s="148"/>
      <c r="N65495" s="148"/>
      <c r="O65495" s="148"/>
      <c r="P65495" s="148"/>
      <c r="Q65495" s="148"/>
      <c r="R65495" s="148"/>
      <c r="S65495" s="148"/>
      <c r="T65495" s="148"/>
      <c r="U65495" s="148"/>
      <c r="V65495" s="148"/>
    </row>
    <row r="65496" spans="2:22">
      <c r="B65496" s="149" t="s">
        <v>30</v>
      </c>
      <c r="C65496" s="149"/>
      <c r="D65496" s="149"/>
      <c r="E65496" s="149"/>
      <c r="F65496" s="149"/>
      <c r="G65496" s="149"/>
      <c r="H65496" s="149"/>
      <c r="I65496" s="149"/>
      <c r="J65496" s="149"/>
      <c r="K65496" s="149"/>
      <c r="L65496" s="149"/>
      <c r="M65496" s="149"/>
      <c r="N65496" s="149"/>
      <c r="O65496" s="149"/>
      <c r="P65496" s="149"/>
      <c r="Q65496" s="149"/>
      <c r="R65496" s="149"/>
      <c r="S65496" s="149"/>
      <c r="T65496" s="149"/>
      <c r="U65496" s="149"/>
      <c r="V65496" s="149"/>
    </row>
    <row r="65497" spans="2:22">
      <c r="B65497" s="149" t="s">
        <v>31</v>
      </c>
      <c r="C65497" s="149"/>
      <c r="D65497" s="149"/>
      <c r="E65497" s="149"/>
      <c r="F65497" s="149"/>
      <c r="G65497" s="149"/>
      <c r="H65497" s="149"/>
      <c r="I65497" s="149"/>
      <c r="J65497" s="149"/>
      <c r="K65497" s="149"/>
      <c r="L65497" s="149"/>
      <c r="M65497" s="149"/>
      <c r="N65497" s="149"/>
      <c r="O65497" s="149"/>
      <c r="P65497" s="149"/>
      <c r="Q65497" s="149"/>
      <c r="R65497" s="149"/>
      <c r="S65497" s="149"/>
      <c r="T65497" s="149"/>
      <c r="U65497" s="149"/>
      <c r="V65497" s="149"/>
    </row>
  </sheetData>
  <mergeCells count="40">
    <mergeCell ref="B35:U35"/>
    <mergeCell ref="B36:U36"/>
    <mergeCell ref="B45:U45"/>
    <mergeCell ref="B46:U46"/>
    <mergeCell ref="B39:U39"/>
    <mergeCell ref="B40:U40"/>
    <mergeCell ref="B41:U41"/>
    <mergeCell ref="B42:U42"/>
    <mergeCell ref="B43:U43"/>
    <mergeCell ref="B44:U44"/>
    <mergeCell ref="B37:U37"/>
    <mergeCell ref="B32:U32"/>
    <mergeCell ref="B33:U33"/>
    <mergeCell ref="B30:U30"/>
    <mergeCell ref="B31:U31"/>
    <mergeCell ref="B34:U34"/>
    <mergeCell ref="B17:U17"/>
    <mergeCell ref="B27:U27"/>
    <mergeCell ref="B28:U28"/>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100-000000000000}"/>
    <hyperlink ref="B65496" r:id="rId2" xr:uid="{00000000-0004-0000-0100-000001000000}"/>
    <hyperlink ref="B4" location="Autoevaluación!A6" tooltip="Ir a autoevaluación" display="Direccionamiento Estratégico" xr:uid="{00000000-0004-0000-0100-000002000000}"/>
    <hyperlink ref="B5" location="Autoevaluación!A12" tooltip="|Ir a autoevaluacion" display="Gestión Estratégica" xr:uid="{00000000-0004-0000-0100-000003000000}"/>
    <hyperlink ref="B6" location="Autoevaluación!A19" tooltip="Ir a autoevaluacion" display="Gobierno Escolar" xr:uid="{00000000-0004-0000-0100-000004000000}"/>
    <hyperlink ref="B7" location="Autoevaluación!A29" tooltip="Ir a autoevaluacion" display="Cultura Institucional" xr:uid="{00000000-0004-0000-0100-000005000000}"/>
    <hyperlink ref="B8" location="Autoevaluación!A35" tooltip="Ir a autoevaluacion" display="Clima Escolar" xr:uid="{00000000-0004-0000-0100-000006000000}"/>
    <hyperlink ref="B9" location="Autoevaluación!A46" tooltip="Ir a autoevaluacion" display="Relaciones Con El Entorno" xr:uid="{00000000-0004-0000-0100-000007000000}"/>
  </hyperlinks>
  <pageMargins left="0.7" right="0.7" top="0.75" bottom="0.75" header="0.3" footer="0.3"/>
  <pageSetup orientation="portrait" verticalDpi="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B1:V65497"/>
  <sheetViews>
    <sheetView showGridLines="0" topLeftCell="A29" zoomScale="70" zoomScaleNormal="70" workbookViewId="0">
      <selection activeCell="B23" sqref="B23:U28"/>
    </sheetView>
  </sheetViews>
  <sheetFormatPr baseColWidth="10" defaultColWidth="11.453125" defaultRowHeight="15"/>
  <cols>
    <col min="1" max="1" width="1.453125" style="1" customWidth="1"/>
    <col min="2" max="2" width="34.6328125" style="1" customWidth="1"/>
    <col min="3" max="6" width="7.6328125" style="1" customWidth="1"/>
    <col min="7" max="7" width="1.6328125" style="1" customWidth="1"/>
    <col min="8" max="11" width="7.6328125" style="1" customWidth="1"/>
    <col min="12" max="12" width="1.6328125" style="1" customWidth="1"/>
    <col min="13" max="16" width="7.6328125" style="1" customWidth="1"/>
    <col min="17" max="17" width="2.81640625" style="1" customWidth="1"/>
    <col min="18" max="21" width="7.63281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row r="2" spans="2:22" ht="22.5" customHeight="1">
      <c r="B2" s="262" t="s">
        <v>127</v>
      </c>
      <c r="C2" s="270" t="s">
        <v>176</v>
      </c>
      <c r="D2" s="270"/>
      <c r="E2" s="270"/>
      <c r="F2" s="270"/>
      <c r="G2" s="2"/>
      <c r="H2" s="271" t="s">
        <v>177</v>
      </c>
      <c r="I2" s="271"/>
      <c r="J2" s="271"/>
      <c r="K2" s="271"/>
      <c r="L2" s="2"/>
      <c r="M2" s="264" t="s">
        <v>178</v>
      </c>
      <c r="N2" s="264"/>
      <c r="O2" s="264"/>
      <c r="P2" s="264"/>
      <c r="Q2" s="52"/>
      <c r="R2" s="272" t="s">
        <v>179</v>
      </c>
      <c r="S2" s="272"/>
      <c r="T2" s="272"/>
      <c r="U2" s="272"/>
      <c r="V2" s="267"/>
    </row>
    <row r="3" spans="2:22" ht="24.75" customHeight="1" thickBot="1">
      <c r="B3" s="263"/>
      <c r="C3" s="3">
        <v>1</v>
      </c>
      <c r="D3" s="3">
        <v>2</v>
      </c>
      <c r="E3" s="4">
        <v>3</v>
      </c>
      <c r="F3" s="5">
        <v>4</v>
      </c>
      <c r="G3" s="260"/>
      <c r="H3" s="3">
        <v>1</v>
      </c>
      <c r="I3" s="3">
        <v>2</v>
      </c>
      <c r="J3" s="4">
        <v>3</v>
      </c>
      <c r="K3" s="5">
        <v>4</v>
      </c>
      <c r="L3" s="268"/>
      <c r="M3" s="3">
        <v>1</v>
      </c>
      <c r="N3" s="3">
        <v>2</v>
      </c>
      <c r="O3" s="4">
        <v>3</v>
      </c>
      <c r="P3" s="5">
        <v>4</v>
      </c>
      <c r="Q3" s="53"/>
      <c r="R3" s="3">
        <v>1</v>
      </c>
      <c r="S3" s="3">
        <v>2</v>
      </c>
      <c r="T3" s="4">
        <v>3</v>
      </c>
      <c r="U3" s="5">
        <v>4</v>
      </c>
      <c r="V3" s="267"/>
    </row>
    <row r="4" spans="2:22" ht="38.25" customHeight="1" thickTop="1" thickBot="1">
      <c r="B4" s="34" t="s">
        <v>128</v>
      </c>
      <c r="C4" s="33">
        <f>Autoevaluación!R55/SUM(Autoevaluación!R55:R58)</f>
        <v>0</v>
      </c>
      <c r="D4" s="7">
        <f>Autoevaluación!R56/SUM(Autoevaluación!R55:R58)</f>
        <v>0</v>
      </c>
      <c r="E4" s="7">
        <f>Autoevaluación!R57/SUM(Autoevaluación!R55:R58)</f>
        <v>1</v>
      </c>
      <c r="F4" s="7">
        <f>Autoevaluación!R58/SUM(Autoevaluación!R55:R58)</f>
        <v>0</v>
      </c>
      <c r="G4" s="261"/>
      <c r="H4" s="7">
        <f>Autoevaluación!S55/SUM(Autoevaluación!S55:S59)</f>
        <v>0</v>
      </c>
      <c r="I4" s="7">
        <f>Autoevaluación!S56/SUM(Autoevaluación!S55:S58)</f>
        <v>0</v>
      </c>
      <c r="J4" s="7">
        <f>Autoevaluación!S57/SUM(Autoevaluación!S55:S58)</f>
        <v>1</v>
      </c>
      <c r="K4" s="7">
        <f>Autoevaluación!S58/SUM(Autoevaluación!S55:S58)</f>
        <v>0</v>
      </c>
      <c r="L4" s="269"/>
      <c r="M4" s="7">
        <f>Autoevaluación!T55/SUM(Autoevaluación!T55:T58)</f>
        <v>0</v>
      </c>
      <c r="N4" s="7">
        <f>Autoevaluación!T56/SUM(Autoevaluación!T55:T58)</f>
        <v>0</v>
      </c>
      <c r="O4" s="7">
        <f>Autoevaluación!T57/SUM(Autoevaluación!T55:T58)</f>
        <v>1</v>
      </c>
      <c r="P4" s="7">
        <f>Autoevaluación!T58/SUM(Autoevaluación!T55:T58)</f>
        <v>0</v>
      </c>
      <c r="Q4" s="50"/>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25" customHeight="1" thickTop="1" thickBot="1">
      <c r="B5" s="34" t="s">
        <v>129</v>
      </c>
      <c r="C5" s="33">
        <f>Autoevaluación!R62/SUM(Autoevaluación!R62:R65)</f>
        <v>0</v>
      </c>
      <c r="D5" s="7">
        <f>Autoevaluación!R63/SUM(Autoevaluación!R62:R65)</f>
        <v>0</v>
      </c>
      <c r="E5" s="7">
        <f>Autoevaluación!R64/SUM(Autoevaluación!R62:R65)</f>
        <v>1</v>
      </c>
      <c r="F5" s="7">
        <f>Autoevaluación!R65/SUM(Autoevaluación!R62:R65)</f>
        <v>0</v>
      </c>
      <c r="G5" s="261"/>
      <c r="H5" s="7">
        <f>Autoevaluación!S62/SUM(Autoevaluación!S62:S65)</f>
        <v>0</v>
      </c>
      <c r="I5" s="7">
        <f>Autoevaluación!S63/SUM(Autoevaluación!S62:S65)</f>
        <v>0</v>
      </c>
      <c r="J5" s="7">
        <f>Autoevaluación!S64/SUM(Autoevaluación!S62:S65)</f>
        <v>1</v>
      </c>
      <c r="K5" s="7">
        <f>Autoevaluación!S65/SUM(Autoevaluación!S62:S65)</f>
        <v>0</v>
      </c>
      <c r="L5" s="269"/>
      <c r="M5" s="7">
        <f>Autoevaluación!T62/SUM(Autoevaluación!T62:T65)</f>
        <v>0</v>
      </c>
      <c r="N5" s="7">
        <f>Autoevaluación!T63/SUM(Autoevaluación!T62:T65)</f>
        <v>0</v>
      </c>
      <c r="O5" s="7">
        <f>Autoevaluación!T64/SUM(Autoevaluación!T62:T65)</f>
        <v>1</v>
      </c>
      <c r="P5" s="7">
        <f>Autoevaluación!T65/SUM(Autoevaluación!T62:T65)</f>
        <v>0</v>
      </c>
      <c r="Q5" s="50"/>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25" customHeight="1" thickTop="1" thickBot="1">
      <c r="B6" s="34" t="s">
        <v>130</v>
      </c>
      <c r="C6" s="33">
        <f>Autoevaluación!R68/SUM(Autoevaluación!R68:R71)</f>
        <v>0</v>
      </c>
      <c r="D6" s="7">
        <f>Autoevaluación!R69/SUM(Autoevaluación!R68:R71)</f>
        <v>0</v>
      </c>
      <c r="E6" s="7">
        <f>Autoevaluación!R70/SUM(Autoevaluación!R68:R71)</f>
        <v>1</v>
      </c>
      <c r="F6" s="7">
        <f>Autoevaluación!R71/SUM(Autoevaluación!R68:R71)</f>
        <v>0</v>
      </c>
      <c r="G6" s="261"/>
      <c r="H6" s="7">
        <f>Autoevaluación!S68/SUM(Autoevaluación!S68:S71)</f>
        <v>0</v>
      </c>
      <c r="I6" s="7">
        <f>Autoevaluación!S69/SUM(Autoevaluación!S68:S71)</f>
        <v>0</v>
      </c>
      <c r="J6" s="7">
        <f>Autoevaluación!S70/SUM(Autoevaluación!S68:S71)</f>
        <v>1</v>
      </c>
      <c r="K6" s="7">
        <f>Autoevaluación!S71/SUM(Autoevaluación!S68:S71)</f>
        <v>0</v>
      </c>
      <c r="L6" s="269"/>
      <c r="M6" s="7">
        <f>Autoevaluación!T68/SUM(Autoevaluación!T68:T71)</f>
        <v>0</v>
      </c>
      <c r="N6" s="7">
        <f>Autoevaluación!T69/SUM(Autoevaluación!T68:T71)</f>
        <v>0</v>
      </c>
      <c r="O6" s="7">
        <f>Autoevaluación!T70/SUM(Autoevaluación!T68:T71)</f>
        <v>1</v>
      </c>
      <c r="P6" s="7">
        <f>Autoevaluación!T71/SUM(Autoevaluación!T68:T71)</f>
        <v>0</v>
      </c>
      <c r="Q6" s="50"/>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25" customHeight="1" thickTop="1" thickBot="1">
      <c r="B7" s="34" t="s">
        <v>131</v>
      </c>
      <c r="C7" s="33">
        <f>Autoevaluación!R74/SUM(Autoevaluación!R74:R77)</f>
        <v>0</v>
      </c>
      <c r="D7" s="7">
        <f>Autoevaluación!R75/SUM(Autoevaluación!R74:R77)</f>
        <v>0.5</v>
      </c>
      <c r="E7" s="7">
        <f>Autoevaluación!R76/SUM(Autoevaluación!R74:R77)</f>
        <v>0.5</v>
      </c>
      <c r="F7" s="7">
        <f>Autoevaluación!R77/SUM(Autoevaluación!R74:R77)</f>
        <v>0</v>
      </c>
      <c r="G7" s="261"/>
      <c r="H7" s="7">
        <f>Autoevaluación!S74/SUM(Autoevaluación!S74:S77)</f>
        <v>0</v>
      </c>
      <c r="I7" s="7">
        <f>Autoevaluación!S75/SUM(Autoevaluación!S74:S77)</f>
        <v>0</v>
      </c>
      <c r="J7" s="7">
        <f>Autoevaluación!S76/SUM(Autoevaluación!S74:S77)</f>
        <v>1</v>
      </c>
      <c r="K7" s="7">
        <f>Autoevaluación!S77/SUM(Autoevaluación!S74:S77)</f>
        <v>0</v>
      </c>
      <c r="L7" s="269"/>
      <c r="M7" s="7">
        <f>Autoevaluación!T74/SUM(Autoevaluación!T74:T77)</f>
        <v>0</v>
      </c>
      <c r="N7" s="7">
        <f>Autoevaluación!T75/SUM(Autoevaluación!T74:T77)</f>
        <v>0</v>
      </c>
      <c r="O7" s="7">
        <f>Autoevaluación!T76/SUM(Autoevaluación!T74:T77)</f>
        <v>1</v>
      </c>
      <c r="P7" s="7">
        <f>Autoevaluación!T77/SUM(Autoevaluación!T74:T77)</f>
        <v>0</v>
      </c>
      <c r="Q7" s="50"/>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25" customHeight="1" thickTop="1">
      <c r="B8" s="35"/>
      <c r="C8" s="7"/>
      <c r="D8" s="7"/>
      <c r="E8" s="7"/>
      <c r="F8" s="7"/>
      <c r="G8" s="261"/>
      <c r="H8" s="7"/>
      <c r="I8" s="7"/>
      <c r="J8" s="7"/>
      <c r="K8" s="7"/>
      <c r="L8" s="269"/>
      <c r="M8" s="7"/>
      <c r="N8" s="7"/>
      <c r="O8" s="7"/>
      <c r="P8" s="7"/>
      <c r="Q8" s="50"/>
      <c r="R8" s="7"/>
      <c r="S8" s="7"/>
      <c r="T8" s="7"/>
      <c r="U8" s="7"/>
    </row>
    <row r="9" spans="2:22" ht="38.25" customHeight="1">
      <c r="B9" s="6"/>
      <c r="C9" s="7"/>
      <c r="D9" s="7"/>
      <c r="E9" s="7"/>
      <c r="F9" s="7"/>
      <c r="G9" s="261"/>
      <c r="H9" s="7"/>
      <c r="I9" s="7"/>
      <c r="J9" s="7"/>
      <c r="K9" s="7"/>
      <c r="L9" s="269"/>
      <c r="M9" s="7"/>
      <c r="N9" s="7"/>
      <c r="O9" s="7"/>
      <c r="P9" s="7"/>
      <c r="Q9" s="50"/>
      <c r="R9" s="7"/>
      <c r="S9" s="7"/>
      <c r="T9" s="7"/>
      <c r="U9" s="7"/>
    </row>
    <row r="10" spans="2:22" ht="38.25" customHeight="1">
      <c r="B10" s="15" t="s">
        <v>132</v>
      </c>
      <c r="C10" s="12">
        <f>AVERAGE(C4:C9)</f>
        <v>0</v>
      </c>
      <c r="D10" s="12">
        <f>AVERAGE(D4:D9)</f>
        <v>0.125</v>
      </c>
      <c r="E10" s="12">
        <f>AVERAGE(E4:E9)</f>
        <v>0.875</v>
      </c>
      <c r="F10" s="12">
        <f>AVERAGE(F4:F9)</f>
        <v>0</v>
      </c>
      <c r="G10" s="9"/>
      <c r="H10" s="12">
        <f>AVERAGE(H4:H9)</f>
        <v>0</v>
      </c>
      <c r="I10" s="12">
        <f>AVERAGE(I4:I9)</f>
        <v>0</v>
      </c>
      <c r="J10" s="12">
        <f>AVERAGE(J4:J9)</f>
        <v>1</v>
      </c>
      <c r="K10" s="12">
        <f>AVERAGE(K4:K9)</f>
        <v>0</v>
      </c>
      <c r="L10" s="9"/>
      <c r="M10" s="12">
        <f>AVERAGE(M4:M9)</f>
        <v>0</v>
      </c>
      <c r="N10" s="12">
        <f>AVERAGE(N4:N9)</f>
        <v>0</v>
      </c>
      <c r="O10" s="12">
        <f>AVERAGE(O4:O9)</f>
        <v>1</v>
      </c>
      <c r="P10" s="12">
        <f>AVERAGE(P4:P9)</f>
        <v>0</v>
      </c>
      <c r="Q10" s="51"/>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2" customHeight="1">
      <c r="B12" s="270" t="s">
        <v>176</v>
      </c>
      <c r="C12" s="270"/>
      <c r="D12" s="270"/>
      <c r="E12" s="270"/>
      <c r="F12" s="270"/>
      <c r="G12" s="270"/>
      <c r="H12" s="270"/>
      <c r="I12" s="270"/>
      <c r="J12" s="270"/>
      <c r="K12" s="270"/>
      <c r="L12" s="270"/>
      <c r="M12" s="270"/>
      <c r="N12" s="270"/>
      <c r="O12" s="270"/>
      <c r="P12" s="270"/>
      <c r="Q12" s="270"/>
      <c r="R12" s="270"/>
      <c r="S12" s="270"/>
      <c r="T12" s="270"/>
      <c r="U12" s="270"/>
    </row>
    <row r="13" spans="2:22" ht="25" customHeight="1">
      <c r="B13" s="273" t="s">
        <v>28</v>
      </c>
      <c r="C13" s="273"/>
      <c r="D13" s="273"/>
      <c r="E13" s="273"/>
      <c r="F13" s="273"/>
      <c r="G13" s="273"/>
      <c r="H13" s="273"/>
      <c r="I13" s="273"/>
      <c r="J13" s="273"/>
      <c r="K13" s="273"/>
      <c r="L13" s="273"/>
      <c r="M13" s="273"/>
      <c r="N13" s="273"/>
      <c r="O13" s="273"/>
      <c r="P13" s="273"/>
      <c r="Q13" s="273"/>
      <c r="R13" s="273"/>
      <c r="S13" s="273"/>
      <c r="T13" s="273"/>
      <c r="U13" s="273"/>
    </row>
    <row r="14" spans="2:22" ht="60" customHeight="1">
      <c r="B14" s="274" t="s">
        <v>235</v>
      </c>
      <c r="C14" s="266"/>
      <c r="D14" s="266"/>
      <c r="E14" s="266"/>
      <c r="F14" s="266"/>
      <c r="G14" s="266"/>
      <c r="H14" s="266"/>
      <c r="I14" s="266"/>
      <c r="J14" s="266"/>
      <c r="K14" s="266"/>
      <c r="L14" s="266"/>
      <c r="M14" s="266"/>
      <c r="N14" s="266"/>
      <c r="O14" s="266"/>
      <c r="P14" s="266"/>
      <c r="Q14" s="266"/>
      <c r="R14" s="266"/>
      <c r="S14" s="266"/>
      <c r="T14" s="266"/>
      <c r="U14" s="266"/>
    </row>
    <row r="15" spans="2:22" ht="60" customHeight="1">
      <c r="B15" s="274" t="s">
        <v>234</v>
      </c>
      <c r="C15" s="266"/>
      <c r="D15" s="266"/>
      <c r="E15" s="266"/>
      <c r="F15" s="266"/>
      <c r="G15" s="266"/>
      <c r="H15" s="266"/>
      <c r="I15" s="266"/>
      <c r="J15" s="266"/>
      <c r="K15" s="266"/>
      <c r="L15" s="266"/>
      <c r="M15" s="266"/>
      <c r="N15" s="266"/>
      <c r="O15" s="266"/>
      <c r="P15" s="266"/>
      <c r="Q15" s="266"/>
      <c r="R15" s="266"/>
      <c r="S15" s="266"/>
      <c r="T15" s="266"/>
      <c r="U15" s="266"/>
    </row>
    <row r="16" spans="2:22" s="14" customFormat="1" ht="25" customHeight="1">
      <c r="B16" s="265" t="s">
        <v>123</v>
      </c>
      <c r="C16" s="265"/>
      <c r="D16" s="265"/>
      <c r="E16" s="265"/>
      <c r="F16" s="265"/>
      <c r="G16" s="265"/>
      <c r="H16" s="265"/>
      <c r="I16" s="265"/>
      <c r="J16" s="265"/>
      <c r="K16" s="265"/>
      <c r="L16" s="265"/>
      <c r="M16" s="265"/>
      <c r="N16" s="265"/>
      <c r="O16" s="265"/>
      <c r="P16" s="265"/>
      <c r="Q16" s="265"/>
      <c r="R16" s="265"/>
      <c r="S16" s="265"/>
      <c r="T16" s="265"/>
      <c r="U16" s="265"/>
    </row>
    <row r="17" spans="2:21" ht="60" customHeight="1">
      <c r="B17" s="274" t="s">
        <v>237</v>
      </c>
      <c r="C17" s="266"/>
      <c r="D17" s="266"/>
      <c r="E17" s="266"/>
      <c r="F17" s="266"/>
      <c r="G17" s="266"/>
      <c r="H17" s="266"/>
      <c r="I17" s="266"/>
      <c r="J17" s="266"/>
      <c r="K17" s="266"/>
      <c r="L17" s="266"/>
      <c r="M17" s="266"/>
      <c r="N17" s="266"/>
      <c r="O17" s="266"/>
      <c r="P17" s="266"/>
      <c r="Q17" s="266"/>
      <c r="R17" s="266"/>
      <c r="S17" s="266"/>
      <c r="T17" s="266"/>
      <c r="U17" s="266"/>
    </row>
    <row r="18" spans="2:21" ht="60" customHeight="1">
      <c r="B18" s="274" t="s">
        <v>236</v>
      </c>
      <c r="C18" s="266"/>
      <c r="D18" s="266"/>
      <c r="E18" s="266"/>
      <c r="F18" s="266"/>
      <c r="G18" s="266"/>
      <c r="H18" s="266"/>
      <c r="I18" s="266"/>
      <c r="J18" s="266"/>
      <c r="K18" s="266"/>
      <c r="L18" s="266"/>
      <c r="M18" s="266"/>
      <c r="N18" s="266"/>
      <c r="O18" s="266"/>
      <c r="P18" s="266"/>
      <c r="Q18" s="266"/>
      <c r="R18" s="266"/>
      <c r="S18" s="266"/>
      <c r="T18" s="266"/>
      <c r="U18" s="266"/>
    </row>
    <row r="19" spans="2:21" ht="60" customHeight="1">
      <c r="B19" s="266" t="s">
        <v>238</v>
      </c>
      <c r="C19" s="266"/>
      <c r="D19" s="266"/>
      <c r="E19" s="266"/>
      <c r="F19" s="266"/>
      <c r="G19" s="266"/>
      <c r="H19" s="266"/>
      <c r="I19" s="266"/>
      <c r="J19" s="266"/>
      <c r="K19" s="266"/>
      <c r="L19" s="266"/>
      <c r="M19" s="266"/>
      <c r="N19" s="266"/>
      <c r="O19" s="266"/>
      <c r="P19" s="266"/>
      <c r="Q19" s="266"/>
      <c r="R19" s="266"/>
      <c r="S19" s="266"/>
      <c r="T19" s="266"/>
      <c r="U19" s="266"/>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2" customHeight="1">
      <c r="B21" s="275" t="s">
        <v>177</v>
      </c>
      <c r="C21" s="275"/>
      <c r="D21" s="275"/>
      <c r="E21" s="275"/>
      <c r="F21" s="275"/>
      <c r="G21" s="275"/>
      <c r="H21" s="275"/>
      <c r="I21" s="275"/>
      <c r="J21" s="275"/>
      <c r="K21" s="275"/>
      <c r="L21" s="275"/>
      <c r="M21" s="275"/>
      <c r="N21" s="275"/>
      <c r="O21" s="275"/>
      <c r="P21" s="275"/>
      <c r="Q21" s="275"/>
      <c r="R21" s="275"/>
      <c r="S21" s="275"/>
      <c r="T21" s="275"/>
      <c r="U21" s="275"/>
    </row>
    <row r="22" spans="2:21" ht="25" customHeight="1">
      <c r="B22" s="276" t="s">
        <v>28</v>
      </c>
      <c r="C22" s="276"/>
      <c r="D22" s="276"/>
      <c r="E22" s="276"/>
      <c r="F22" s="276"/>
      <c r="G22" s="276"/>
      <c r="H22" s="276"/>
      <c r="I22" s="276"/>
      <c r="J22" s="276"/>
      <c r="K22" s="276"/>
      <c r="L22" s="276"/>
      <c r="M22" s="276"/>
      <c r="N22" s="276"/>
      <c r="O22" s="276"/>
      <c r="P22" s="276"/>
      <c r="Q22" s="276"/>
      <c r="R22" s="276"/>
      <c r="S22" s="276"/>
      <c r="T22" s="276"/>
      <c r="U22" s="276"/>
    </row>
    <row r="23" spans="2:21" ht="60" customHeight="1">
      <c r="B23" s="266" t="s">
        <v>662</v>
      </c>
      <c r="C23" s="266"/>
      <c r="D23" s="266"/>
      <c r="E23" s="266"/>
      <c r="F23" s="266"/>
      <c r="G23" s="266"/>
      <c r="H23" s="266"/>
      <c r="I23" s="266"/>
      <c r="J23" s="266"/>
      <c r="K23" s="266"/>
      <c r="L23" s="266"/>
      <c r="M23" s="266"/>
      <c r="N23" s="266"/>
      <c r="O23" s="266"/>
      <c r="P23" s="266"/>
      <c r="Q23" s="266"/>
      <c r="R23" s="266"/>
      <c r="S23" s="266"/>
      <c r="T23" s="266"/>
      <c r="U23" s="266"/>
    </row>
    <row r="24" spans="2:21" ht="60" customHeight="1">
      <c r="B24" s="266" t="s">
        <v>663</v>
      </c>
      <c r="C24" s="266"/>
      <c r="D24" s="266"/>
      <c r="E24" s="266"/>
      <c r="F24" s="266"/>
      <c r="G24" s="266"/>
      <c r="H24" s="266"/>
      <c r="I24" s="266"/>
      <c r="J24" s="266"/>
      <c r="K24" s="266"/>
      <c r="L24" s="266"/>
      <c r="M24" s="266"/>
      <c r="N24" s="266"/>
      <c r="O24" s="266"/>
      <c r="P24" s="266"/>
      <c r="Q24" s="266"/>
      <c r="R24" s="266"/>
      <c r="S24" s="266"/>
      <c r="T24" s="266"/>
      <c r="U24" s="266"/>
    </row>
    <row r="25" spans="2:21" s="14" customFormat="1" ht="25" customHeight="1">
      <c r="B25" s="265" t="s">
        <v>123</v>
      </c>
      <c r="C25" s="265"/>
      <c r="D25" s="265"/>
      <c r="E25" s="265"/>
      <c r="F25" s="265"/>
      <c r="G25" s="265"/>
      <c r="H25" s="265"/>
      <c r="I25" s="265"/>
      <c r="J25" s="265"/>
      <c r="K25" s="265"/>
      <c r="L25" s="265"/>
      <c r="M25" s="265"/>
      <c r="N25" s="265"/>
      <c r="O25" s="265"/>
      <c r="P25" s="265"/>
      <c r="Q25" s="265"/>
      <c r="R25" s="265"/>
      <c r="S25" s="265"/>
      <c r="T25" s="265"/>
      <c r="U25" s="265"/>
    </row>
    <row r="26" spans="2:21" ht="60" customHeight="1">
      <c r="B26" s="266" t="s">
        <v>664</v>
      </c>
      <c r="C26" s="266"/>
      <c r="D26" s="266"/>
      <c r="E26" s="266"/>
      <c r="F26" s="266"/>
      <c r="G26" s="266"/>
      <c r="H26" s="266"/>
      <c r="I26" s="266"/>
      <c r="J26" s="266"/>
      <c r="K26" s="266"/>
      <c r="L26" s="266"/>
      <c r="M26" s="266"/>
      <c r="N26" s="266"/>
      <c r="O26" s="266"/>
      <c r="P26" s="266"/>
      <c r="Q26" s="266"/>
      <c r="R26" s="266"/>
      <c r="S26" s="266"/>
      <c r="T26" s="266"/>
      <c r="U26" s="266"/>
    </row>
    <row r="27" spans="2:21" ht="60" customHeight="1">
      <c r="B27" s="266" t="s">
        <v>665</v>
      </c>
      <c r="C27" s="266"/>
      <c r="D27" s="266"/>
      <c r="E27" s="266"/>
      <c r="F27" s="266"/>
      <c r="G27" s="266"/>
      <c r="H27" s="266"/>
      <c r="I27" s="266"/>
      <c r="J27" s="266"/>
      <c r="K27" s="266"/>
      <c r="L27" s="266"/>
      <c r="M27" s="266"/>
      <c r="N27" s="266"/>
      <c r="O27" s="266"/>
      <c r="P27" s="266"/>
      <c r="Q27" s="266"/>
      <c r="R27" s="266"/>
      <c r="S27" s="266"/>
      <c r="T27" s="266"/>
      <c r="U27" s="266"/>
    </row>
    <row r="28" spans="2:21" ht="60" customHeight="1">
      <c r="B28" s="266" t="s">
        <v>666</v>
      </c>
      <c r="C28" s="266"/>
      <c r="D28" s="266"/>
      <c r="E28" s="266"/>
      <c r="F28" s="266"/>
      <c r="G28" s="266"/>
      <c r="H28" s="266"/>
      <c r="I28" s="266"/>
      <c r="J28" s="266"/>
      <c r="K28" s="266"/>
      <c r="L28" s="266"/>
      <c r="M28" s="266"/>
      <c r="N28" s="266"/>
      <c r="O28" s="266"/>
      <c r="P28" s="266"/>
      <c r="Q28" s="266"/>
      <c r="R28" s="266"/>
      <c r="S28" s="266"/>
      <c r="T28" s="266"/>
      <c r="U28" s="266"/>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2" customHeight="1">
      <c r="B30" s="277" t="s">
        <v>178</v>
      </c>
      <c r="C30" s="277"/>
      <c r="D30" s="277"/>
      <c r="E30" s="277"/>
      <c r="F30" s="277"/>
      <c r="G30" s="277"/>
      <c r="H30" s="277"/>
      <c r="I30" s="277"/>
      <c r="J30" s="277"/>
      <c r="K30" s="277"/>
      <c r="L30" s="277"/>
      <c r="M30" s="277"/>
      <c r="N30" s="277"/>
      <c r="O30" s="277"/>
      <c r="P30" s="277"/>
      <c r="Q30" s="277"/>
      <c r="R30" s="277"/>
      <c r="S30" s="277"/>
      <c r="T30" s="277"/>
      <c r="U30" s="277"/>
    </row>
    <row r="31" spans="2:21" ht="25" customHeight="1">
      <c r="B31" s="278" t="s">
        <v>28</v>
      </c>
      <c r="C31" s="279"/>
      <c r="D31" s="279"/>
      <c r="E31" s="279"/>
      <c r="F31" s="279"/>
      <c r="G31" s="279"/>
      <c r="H31" s="279"/>
      <c r="I31" s="279"/>
      <c r="J31" s="279"/>
      <c r="K31" s="279"/>
      <c r="L31" s="279"/>
      <c r="M31" s="279"/>
      <c r="N31" s="279"/>
      <c r="O31" s="279"/>
      <c r="P31" s="279"/>
      <c r="Q31" s="279"/>
      <c r="R31" s="279"/>
      <c r="S31" s="279"/>
      <c r="T31" s="279"/>
      <c r="U31" s="279"/>
    </row>
    <row r="32" spans="2:21" ht="60" customHeight="1">
      <c r="B32" s="266" t="s">
        <v>657</v>
      </c>
      <c r="C32" s="266"/>
      <c r="D32" s="266"/>
      <c r="E32" s="266"/>
      <c r="F32" s="266"/>
      <c r="G32" s="266"/>
      <c r="H32" s="266"/>
      <c r="I32" s="266"/>
      <c r="J32" s="266"/>
      <c r="K32" s="266"/>
      <c r="L32" s="266"/>
      <c r="M32" s="266"/>
      <c r="N32" s="266"/>
      <c r="O32" s="266"/>
      <c r="P32" s="266"/>
      <c r="Q32" s="266"/>
      <c r="R32" s="266"/>
      <c r="S32" s="266"/>
      <c r="T32" s="266"/>
      <c r="U32" s="266"/>
    </row>
    <row r="33" spans="2:21" ht="60" customHeight="1">
      <c r="B33" s="266" t="s">
        <v>658</v>
      </c>
      <c r="C33" s="266"/>
      <c r="D33" s="266"/>
      <c r="E33" s="266"/>
      <c r="F33" s="266"/>
      <c r="G33" s="266"/>
      <c r="H33" s="266"/>
      <c r="I33" s="266"/>
      <c r="J33" s="266"/>
      <c r="K33" s="266"/>
      <c r="L33" s="266"/>
      <c r="M33" s="266"/>
      <c r="N33" s="266"/>
      <c r="O33" s="266"/>
      <c r="P33" s="266"/>
      <c r="Q33" s="266"/>
      <c r="R33" s="266"/>
      <c r="S33" s="266"/>
      <c r="T33" s="266"/>
      <c r="U33" s="266"/>
    </row>
    <row r="34" spans="2:21" s="14" customFormat="1" ht="25" customHeight="1">
      <c r="B34" s="265" t="s">
        <v>123</v>
      </c>
      <c r="C34" s="265"/>
      <c r="D34" s="265"/>
      <c r="E34" s="265"/>
      <c r="F34" s="265"/>
      <c r="G34" s="265"/>
      <c r="H34" s="265"/>
      <c r="I34" s="265"/>
      <c r="J34" s="265"/>
      <c r="K34" s="265"/>
      <c r="L34" s="265"/>
      <c r="M34" s="265"/>
      <c r="N34" s="265"/>
      <c r="O34" s="265"/>
      <c r="P34" s="265"/>
      <c r="Q34" s="265"/>
      <c r="R34" s="265"/>
      <c r="S34" s="265"/>
      <c r="T34" s="265"/>
      <c r="U34" s="265"/>
    </row>
    <row r="35" spans="2:21" ht="60" customHeight="1">
      <c r="B35" s="266" t="s">
        <v>659</v>
      </c>
      <c r="C35" s="266"/>
      <c r="D35" s="266"/>
      <c r="E35" s="266"/>
      <c r="F35" s="266"/>
      <c r="G35" s="266"/>
      <c r="H35" s="266"/>
      <c r="I35" s="266"/>
      <c r="J35" s="266"/>
      <c r="K35" s="266"/>
      <c r="L35" s="266"/>
      <c r="M35" s="266"/>
      <c r="N35" s="266"/>
      <c r="O35" s="266"/>
      <c r="P35" s="266"/>
      <c r="Q35" s="266"/>
      <c r="R35" s="266"/>
      <c r="S35" s="266"/>
      <c r="T35" s="266"/>
      <c r="U35" s="266"/>
    </row>
    <row r="36" spans="2:21" ht="60" customHeight="1">
      <c r="B36" s="266" t="s">
        <v>660</v>
      </c>
      <c r="C36" s="266"/>
      <c r="D36" s="266"/>
      <c r="E36" s="266"/>
      <c r="F36" s="266"/>
      <c r="G36" s="266"/>
      <c r="H36" s="266"/>
      <c r="I36" s="266"/>
      <c r="J36" s="266"/>
      <c r="K36" s="266"/>
      <c r="L36" s="266"/>
      <c r="M36" s="266"/>
      <c r="N36" s="266"/>
      <c r="O36" s="266"/>
      <c r="P36" s="266"/>
      <c r="Q36" s="266"/>
      <c r="R36" s="266"/>
      <c r="S36" s="266"/>
      <c r="T36" s="266"/>
      <c r="U36" s="266"/>
    </row>
    <row r="37" spans="2:21" ht="60" customHeight="1">
      <c r="B37" s="266" t="s">
        <v>661</v>
      </c>
      <c r="C37" s="266"/>
      <c r="D37" s="266"/>
      <c r="E37" s="266"/>
      <c r="F37" s="266"/>
      <c r="G37" s="266"/>
      <c r="H37" s="266"/>
      <c r="I37" s="266"/>
      <c r="J37" s="266"/>
      <c r="K37" s="266"/>
      <c r="L37" s="266"/>
      <c r="M37" s="266"/>
      <c r="N37" s="266"/>
      <c r="O37" s="266"/>
      <c r="P37" s="266"/>
      <c r="Q37" s="266"/>
      <c r="R37" s="266"/>
      <c r="S37" s="266"/>
      <c r="T37" s="266"/>
      <c r="U37" s="266"/>
    </row>
    <row r="39" spans="2:21">
      <c r="B39" s="272" t="s">
        <v>179</v>
      </c>
      <c r="C39" s="272"/>
      <c r="D39" s="272"/>
      <c r="E39" s="272"/>
      <c r="F39" s="272"/>
      <c r="G39" s="272"/>
      <c r="H39" s="272"/>
      <c r="I39" s="272"/>
      <c r="J39" s="272"/>
      <c r="K39" s="272"/>
      <c r="L39" s="272"/>
      <c r="M39" s="272"/>
      <c r="N39" s="272"/>
      <c r="O39" s="272"/>
      <c r="P39" s="272"/>
      <c r="Q39" s="272"/>
      <c r="R39" s="272"/>
      <c r="S39" s="272"/>
      <c r="T39" s="272"/>
      <c r="U39" s="272"/>
    </row>
    <row r="40" spans="2:21" ht="19.5">
      <c r="B40" s="278" t="s">
        <v>28</v>
      </c>
      <c r="C40" s="279"/>
      <c r="D40" s="279"/>
      <c r="E40" s="279"/>
      <c r="F40" s="279"/>
      <c r="G40" s="279"/>
      <c r="H40" s="279"/>
      <c r="I40" s="279"/>
      <c r="J40" s="279"/>
      <c r="K40" s="279"/>
      <c r="L40" s="279"/>
      <c r="M40" s="279"/>
      <c r="N40" s="279"/>
      <c r="O40" s="279"/>
      <c r="P40" s="279"/>
      <c r="Q40" s="279"/>
      <c r="R40" s="279"/>
      <c r="S40" s="279"/>
      <c r="T40" s="279"/>
      <c r="U40" s="279"/>
    </row>
    <row r="41" spans="2:21" ht="51.75" customHeight="1">
      <c r="B41" s="266"/>
      <c r="C41" s="266"/>
      <c r="D41" s="266"/>
      <c r="E41" s="266"/>
      <c r="F41" s="266"/>
      <c r="G41" s="266"/>
      <c r="H41" s="266"/>
      <c r="I41" s="266"/>
      <c r="J41" s="266"/>
      <c r="K41" s="266"/>
      <c r="L41" s="266"/>
      <c r="M41" s="266"/>
      <c r="N41" s="266"/>
      <c r="O41" s="266"/>
      <c r="P41" s="266"/>
      <c r="Q41" s="266"/>
      <c r="R41" s="266"/>
      <c r="S41" s="266"/>
      <c r="T41" s="266"/>
      <c r="U41" s="266"/>
    </row>
    <row r="42" spans="2:21" ht="50.25" customHeight="1">
      <c r="B42" s="266"/>
      <c r="C42" s="266"/>
      <c r="D42" s="266"/>
      <c r="E42" s="266"/>
      <c r="F42" s="266"/>
      <c r="G42" s="266"/>
      <c r="H42" s="266"/>
      <c r="I42" s="266"/>
      <c r="J42" s="266"/>
      <c r="K42" s="266"/>
      <c r="L42" s="266"/>
      <c r="M42" s="266"/>
      <c r="N42" s="266"/>
      <c r="O42" s="266"/>
      <c r="P42" s="266"/>
      <c r="Q42" s="266"/>
      <c r="R42" s="266"/>
      <c r="S42" s="266"/>
      <c r="T42" s="266"/>
      <c r="U42" s="266"/>
    </row>
    <row r="43" spans="2:21" ht="19.5">
      <c r="B43" s="265" t="s">
        <v>123</v>
      </c>
      <c r="C43" s="265"/>
      <c r="D43" s="265"/>
      <c r="E43" s="265"/>
      <c r="F43" s="265"/>
      <c r="G43" s="265"/>
      <c r="H43" s="265"/>
      <c r="I43" s="265"/>
      <c r="J43" s="265"/>
      <c r="K43" s="265"/>
      <c r="L43" s="265"/>
      <c r="M43" s="265"/>
      <c r="N43" s="265"/>
      <c r="O43" s="265"/>
      <c r="P43" s="265"/>
      <c r="Q43" s="265"/>
      <c r="R43" s="265"/>
      <c r="S43" s="265"/>
      <c r="T43" s="265"/>
      <c r="U43" s="265"/>
    </row>
    <row r="44" spans="2:21" ht="69.75" customHeight="1">
      <c r="B44" s="266"/>
      <c r="C44" s="266"/>
      <c r="D44" s="266"/>
      <c r="E44" s="266"/>
      <c r="F44" s="266"/>
      <c r="G44" s="266"/>
      <c r="H44" s="266"/>
      <c r="I44" s="266"/>
      <c r="J44" s="266"/>
      <c r="K44" s="266"/>
      <c r="L44" s="266"/>
      <c r="M44" s="266"/>
      <c r="N44" s="266"/>
      <c r="O44" s="266"/>
      <c r="P44" s="266"/>
      <c r="Q44" s="266"/>
      <c r="R44" s="266"/>
      <c r="S44" s="266"/>
      <c r="T44" s="266"/>
      <c r="U44" s="266"/>
    </row>
    <row r="45" spans="2:21" ht="60" customHeight="1">
      <c r="B45" s="266"/>
      <c r="C45" s="266"/>
      <c r="D45" s="266"/>
      <c r="E45" s="266"/>
      <c r="F45" s="266"/>
      <c r="G45" s="266"/>
      <c r="H45" s="266"/>
      <c r="I45" s="266"/>
      <c r="J45" s="266"/>
      <c r="K45" s="266"/>
      <c r="L45" s="266"/>
      <c r="M45" s="266"/>
      <c r="N45" s="266"/>
      <c r="O45" s="266"/>
      <c r="P45" s="266"/>
      <c r="Q45" s="266"/>
      <c r="R45" s="266"/>
      <c r="S45" s="266"/>
      <c r="T45" s="266"/>
      <c r="U45" s="266"/>
    </row>
    <row r="46" spans="2:21" ht="59.25" customHeight="1">
      <c r="B46" s="266"/>
      <c r="C46" s="266"/>
      <c r="D46" s="266"/>
      <c r="E46" s="266"/>
      <c r="F46" s="266"/>
      <c r="G46" s="266"/>
      <c r="H46" s="266"/>
      <c r="I46" s="266"/>
      <c r="J46" s="266"/>
      <c r="K46" s="266"/>
      <c r="L46" s="266"/>
      <c r="M46" s="266"/>
      <c r="N46" s="266"/>
      <c r="O46" s="266"/>
      <c r="P46" s="266"/>
      <c r="Q46" s="266"/>
      <c r="R46" s="266"/>
      <c r="S46" s="266"/>
      <c r="T46" s="266"/>
      <c r="U46" s="266"/>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2:U22"/>
    <mergeCell ref="B30:U30"/>
    <mergeCell ref="B31:U31"/>
    <mergeCell ref="B32:U32"/>
    <mergeCell ref="B27:U27"/>
    <mergeCell ref="B28:U28"/>
    <mergeCell ref="V2:V3"/>
    <mergeCell ref="L3:L9"/>
    <mergeCell ref="C2:F2"/>
    <mergeCell ref="H2:K2"/>
    <mergeCell ref="R2:U2"/>
    <mergeCell ref="G3:G9"/>
    <mergeCell ref="B2:B3"/>
    <mergeCell ref="M2:P2"/>
    <mergeCell ref="B16:U16"/>
    <mergeCell ref="B26:U26"/>
    <mergeCell ref="B23:U23"/>
    <mergeCell ref="B24:U24"/>
    <mergeCell ref="B25:U25"/>
    <mergeCell ref="B12:U12"/>
    <mergeCell ref="B13:U13"/>
    <mergeCell ref="B14:U14"/>
    <mergeCell ref="B15:U15"/>
    <mergeCell ref="B17:U17"/>
    <mergeCell ref="B18:U18"/>
    <mergeCell ref="B19:U19"/>
    <mergeCell ref="B21:U21"/>
  </mergeCells>
  <phoneticPr fontId="2" type="noConversion"/>
  <hyperlinks>
    <hyperlink ref="B65497" r:id="rId1" xr:uid="{00000000-0004-0000-0200-000000000000}"/>
    <hyperlink ref="B65496" r:id="rId2" xr:uid="{00000000-0004-0000-0200-000001000000}"/>
    <hyperlink ref="B4" location="Autoevaluación!A54" tooltip="Ir a autoevaluacion" display="Diseño pedagogico" xr:uid="{00000000-0004-0000-0200-000002000000}"/>
    <hyperlink ref="B5" location="Autoevaluación!A61" tooltip="Ir a autoevaluacion" display="Practicas pedagogicas" xr:uid="{00000000-0004-0000-0200-000003000000}"/>
    <hyperlink ref="B6" location="Autoevaluación!A67" tooltip="Ir a autoevaluación" display="Gestion de aula" xr:uid="{00000000-0004-0000-0200-000004000000}"/>
    <hyperlink ref="B7" location="Autoevaluación!A73" tooltip="Ir a autoevaluación" display="Seguimiento academico" xr:uid="{00000000-0004-0000-0200-000005000000}"/>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4"/>
  <dimension ref="A1:M65529"/>
  <sheetViews>
    <sheetView showGridLines="0" topLeftCell="A8" zoomScale="80" zoomScaleNormal="80" workbookViewId="0">
      <selection activeCell="H11" sqref="H11:I11"/>
    </sheetView>
  </sheetViews>
  <sheetFormatPr baseColWidth="10" defaultColWidth="11.453125" defaultRowHeight="14"/>
  <cols>
    <col min="1" max="2" width="11.453125" style="18"/>
    <col min="3" max="3" width="15.81640625" style="18" customWidth="1"/>
    <col min="4" max="4" width="21.1796875" style="18" customWidth="1"/>
    <col min="5" max="5" width="14.81640625" style="18" customWidth="1"/>
    <col min="6" max="6" width="8.453125" style="18" customWidth="1"/>
    <col min="7" max="7" width="10.36328125" style="18" customWidth="1"/>
    <col min="8" max="8" width="16.36328125" style="18" customWidth="1"/>
    <col min="9" max="9" width="18.36328125" style="18" customWidth="1"/>
    <col min="10" max="10" width="3.36328125" style="18" customWidth="1"/>
    <col min="11" max="11" width="46.36328125" style="18" bestFit="1" customWidth="1"/>
    <col min="12" max="12" width="85.453125" style="18" customWidth="1"/>
    <col min="13" max="13" width="33.453125" style="18" customWidth="1"/>
    <col min="14" max="16384" width="11.453125" style="18"/>
  </cols>
  <sheetData>
    <row r="1" spans="1:13" ht="27" customHeight="1">
      <c r="A1" s="321"/>
      <c r="B1" s="322"/>
      <c r="C1" s="329" t="s">
        <v>169</v>
      </c>
      <c r="D1" s="330"/>
      <c r="E1" s="330"/>
      <c r="F1" s="330"/>
      <c r="G1" s="330"/>
      <c r="H1" s="327" t="s">
        <v>170</v>
      </c>
      <c r="I1" s="328"/>
    </row>
    <row r="2" spans="1:13" ht="18.75" customHeight="1">
      <c r="A2" s="323"/>
      <c r="B2" s="324"/>
      <c r="C2" s="329" t="s">
        <v>171</v>
      </c>
      <c r="D2" s="330"/>
      <c r="E2" s="330"/>
      <c r="F2" s="330"/>
      <c r="G2" s="330"/>
      <c r="H2" s="41">
        <v>41241</v>
      </c>
      <c r="I2" s="42" t="s">
        <v>175</v>
      </c>
    </row>
    <row r="3" spans="1:13" ht="21" customHeight="1">
      <c r="A3" s="325"/>
      <c r="B3" s="326"/>
      <c r="C3" s="329" t="s">
        <v>172</v>
      </c>
      <c r="D3" s="330"/>
      <c r="E3" s="330"/>
      <c r="F3" s="330"/>
      <c r="G3" s="330"/>
      <c r="H3" s="327" t="s">
        <v>173</v>
      </c>
      <c r="I3" s="328"/>
    </row>
    <row r="4" spans="1:13" ht="5.25" customHeight="1"/>
    <row r="5" spans="1:13" ht="34.5" customHeight="1">
      <c r="A5" s="280" t="s">
        <v>164</v>
      </c>
      <c r="B5" s="280"/>
      <c r="C5" s="280"/>
      <c r="D5" s="280"/>
      <c r="E5" s="280"/>
      <c r="F5" s="280"/>
      <c r="G5" s="280"/>
      <c r="H5" s="280"/>
      <c r="I5" s="280"/>
      <c r="K5" s="281" t="s">
        <v>140</v>
      </c>
      <c r="L5" s="281"/>
      <c r="M5" s="281"/>
    </row>
    <row r="6" spans="1:13" ht="23.25" customHeight="1">
      <c r="A6" s="282" t="s">
        <v>162</v>
      </c>
      <c r="B6" s="283"/>
      <c r="C6" s="283"/>
      <c r="D6" s="283"/>
      <c r="E6" s="283"/>
      <c r="F6" s="312" t="s">
        <v>141</v>
      </c>
      <c r="G6" s="313"/>
      <c r="H6" s="313"/>
      <c r="I6" s="313"/>
      <c r="K6" s="44" t="s">
        <v>142</v>
      </c>
      <c r="L6" s="45" t="s">
        <v>143</v>
      </c>
      <c r="M6" s="46" t="s">
        <v>144</v>
      </c>
    </row>
    <row r="7" spans="1:13" ht="20.25" customHeight="1">
      <c r="A7" s="284" t="s">
        <v>398</v>
      </c>
      <c r="B7" s="285"/>
      <c r="C7" s="285"/>
      <c r="D7" s="285"/>
      <c r="E7" s="285"/>
      <c r="F7" s="314" t="s">
        <v>219</v>
      </c>
      <c r="G7" s="314"/>
      <c r="H7" s="314"/>
      <c r="I7" s="314"/>
      <c r="K7" s="286" t="s">
        <v>166</v>
      </c>
      <c r="L7" s="54" t="s">
        <v>145</v>
      </c>
      <c r="M7" s="287" t="s">
        <v>146</v>
      </c>
    </row>
    <row r="8" spans="1:13" ht="33.75" customHeight="1">
      <c r="A8" s="284"/>
      <c r="B8" s="285"/>
      <c r="C8" s="285"/>
      <c r="D8" s="285"/>
      <c r="E8" s="285"/>
      <c r="F8" s="288" t="s">
        <v>160</v>
      </c>
      <c r="G8" s="289"/>
      <c r="H8" s="290">
        <v>254174000095</v>
      </c>
      <c r="I8" s="291"/>
      <c r="K8" s="287"/>
      <c r="L8" s="54" t="s">
        <v>159</v>
      </c>
      <c r="M8" s="287"/>
    </row>
    <row r="9" spans="1:13" ht="20.25" customHeight="1">
      <c r="A9" s="39" t="s">
        <v>147</v>
      </c>
      <c r="B9" s="40"/>
      <c r="C9" s="317" t="s">
        <v>220</v>
      </c>
      <c r="D9" s="317"/>
      <c r="E9" s="318"/>
      <c r="F9" s="319" t="s">
        <v>163</v>
      </c>
      <c r="G9" s="320"/>
      <c r="H9" s="294" t="s">
        <v>221</v>
      </c>
      <c r="I9" s="295"/>
      <c r="K9" s="287"/>
      <c r="L9" s="54" t="s">
        <v>148</v>
      </c>
      <c r="M9" s="287" t="s">
        <v>149</v>
      </c>
    </row>
    <row r="10" spans="1:13" ht="20.25" customHeight="1">
      <c r="A10" s="315" t="s">
        <v>168</v>
      </c>
      <c r="B10" s="316"/>
      <c r="C10" s="317" t="s">
        <v>222</v>
      </c>
      <c r="D10" s="317"/>
      <c r="E10" s="317"/>
      <c r="F10" s="318"/>
      <c r="G10" s="43" t="s">
        <v>150</v>
      </c>
      <c r="H10" s="292">
        <v>3124379558</v>
      </c>
      <c r="I10" s="293"/>
      <c r="K10" s="287"/>
      <c r="L10" s="54" t="s">
        <v>151</v>
      </c>
      <c r="M10" s="287"/>
    </row>
    <row r="11" spans="1:13" ht="20.25" customHeight="1">
      <c r="A11" s="315" t="s">
        <v>165</v>
      </c>
      <c r="B11" s="316"/>
      <c r="C11" s="317" t="s">
        <v>223</v>
      </c>
      <c r="D11" s="317"/>
      <c r="E11" s="317"/>
      <c r="F11" s="318"/>
      <c r="G11" s="43" t="s">
        <v>174</v>
      </c>
      <c r="H11" s="296">
        <f>-2023 -2024</f>
        <v>-4047</v>
      </c>
      <c r="I11" s="297"/>
      <c r="K11" s="298"/>
      <c r="L11" s="55"/>
      <c r="M11" s="55"/>
    </row>
    <row r="12" spans="1:13" ht="19.5" customHeight="1">
      <c r="A12" s="300" t="s">
        <v>152</v>
      </c>
      <c r="B12" s="301"/>
      <c r="C12" s="301"/>
      <c r="D12" s="301"/>
      <c r="E12" s="301"/>
      <c r="F12" s="301"/>
      <c r="G12" s="301"/>
      <c r="H12" s="301"/>
      <c r="I12" s="302"/>
      <c r="K12" s="299"/>
      <c r="L12" s="55"/>
      <c r="M12" s="299"/>
    </row>
    <row r="13" spans="1:13" ht="20.25" customHeight="1">
      <c r="A13" s="303" t="s">
        <v>153</v>
      </c>
      <c r="B13" s="303"/>
      <c r="C13" s="303"/>
      <c r="D13" s="303" t="s">
        <v>154</v>
      </c>
      <c r="E13" s="303"/>
      <c r="F13" s="303"/>
      <c r="G13" s="303" t="s">
        <v>161</v>
      </c>
      <c r="H13" s="303"/>
      <c r="I13" s="303"/>
      <c r="K13" s="299"/>
      <c r="L13" s="55"/>
      <c r="M13" s="299"/>
    </row>
    <row r="14" spans="1:13" ht="20.25" customHeight="1">
      <c r="A14" s="304" t="s">
        <v>388</v>
      </c>
      <c r="B14" s="304"/>
      <c r="C14" s="304"/>
      <c r="D14" s="304" t="s">
        <v>227</v>
      </c>
      <c r="E14" s="304"/>
      <c r="F14" s="304"/>
      <c r="G14" s="304" t="s">
        <v>393</v>
      </c>
      <c r="H14" s="304"/>
      <c r="I14" s="304"/>
      <c r="K14" s="299"/>
      <c r="L14" s="55"/>
      <c r="M14" s="299"/>
    </row>
    <row r="15" spans="1:13" ht="20.25" customHeight="1">
      <c r="A15" s="304" t="s">
        <v>389</v>
      </c>
      <c r="B15" s="304"/>
      <c r="C15" s="304"/>
      <c r="D15" s="304" t="s">
        <v>227</v>
      </c>
      <c r="E15" s="304"/>
      <c r="F15" s="304"/>
      <c r="G15" s="304" t="s">
        <v>394</v>
      </c>
      <c r="H15" s="304"/>
      <c r="I15" s="304"/>
      <c r="K15" s="299"/>
      <c r="L15" s="55"/>
      <c r="M15" s="55"/>
    </row>
    <row r="16" spans="1:13" ht="20.25" customHeight="1">
      <c r="A16" s="304" t="s">
        <v>390</v>
      </c>
      <c r="B16" s="304"/>
      <c r="C16" s="304"/>
      <c r="D16" s="304" t="s">
        <v>227</v>
      </c>
      <c r="E16" s="304"/>
      <c r="F16" s="304"/>
      <c r="G16" s="304" t="s">
        <v>395</v>
      </c>
      <c r="H16" s="304"/>
      <c r="I16" s="304"/>
      <c r="K16" s="299"/>
      <c r="L16" s="55"/>
      <c r="M16" s="55"/>
    </row>
    <row r="17" spans="1:13" ht="20.25" customHeight="1">
      <c r="A17" s="304" t="s">
        <v>391</v>
      </c>
      <c r="B17" s="304"/>
      <c r="C17" s="304"/>
      <c r="D17" s="304" t="s">
        <v>227</v>
      </c>
      <c r="E17" s="304"/>
      <c r="F17" s="304"/>
      <c r="G17" s="304" t="s">
        <v>396</v>
      </c>
      <c r="H17" s="304"/>
      <c r="I17" s="304"/>
      <c r="K17" s="299"/>
      <c r="L17" s="55"/>
      <c r="M17" s="55"/>
    </row>
    <row r="18" spans="1:13" ht="20.25" customHeight="1">
      <c r="A18" s="304" t="s">
        <v>392</v>
      </c>
      <c r="B18" s="304"/>
      <c r="C18" s="304"/>
      <c r="D18" s="304" t="s">
        <v>227</v>
      </c>
      <c r="E18" s="304"/>
      <c r="F18" s="304"/>
      <c r="G18" s="304" t="s">
        <v>397</v>
      </c>
      <c r="H18" s="304"/>
      <c r="I18" s="304"/>
      <c r="K18" s="305"/>
      <c r="L18" s="55"/>
      <c r="M18" s="55"/>
    </row>
    <row r="19" spans="1:13" ht="20.25" customHeight="1">
      <c r="A19" s="304"/>
      <c r="B19" s="304"/>
      <c r="C19" s="304"/>
      <c r="D19" s="304"/>
      <c r="E19" s="304"/>
      <c r="F19" s="304"/>
      <c r="G19" s="304"/>
      <c r="H19" s="304"/>
      <c r="I19" s="304"/>
      <c r="K19" s="299"/>
      <c r="L19" s="55"/>
      <c r="M19" s="55"/>
    </row>
    <row r="20" spans="1:13" ht="20.25" customHeight="1">
      <c r="A20" s="304"/>
      <c r="B20" s="304"/>
      <c r="C20" s="304"/>
      <c r="D20" s="304"/>
      <c r="E20" s="304"/>
      <c r="F20" s="304"/>
      <c r="G20" s="304"/>
      <c r="H20" s="304"/>
      <c r="I20" s="304"/>
      <c r="K20" s="299"/>
      <c r="L20" s="55"/>
      <c r="M20" s="55"/>
    </row>
    <row r="21" spans="1:13" ht="20.25" customHeight="1">
      <c r="A21" s="304"/>
      <c r="B21" s="304"/>
      <c r="C21" s="304"/>
      <c r="D21" s="304"/>
      <c r="E21" s="304"/>
      <c r="F21" s="304"/>
      <c r="G21" s="304"/>
      <c r="H21" s="304"/>
      <c r="I21" s="304"/>
      <c r="K21" s="299"/>
      <c r="L21" s="55"/>
      <c r="M21" s="56"/>
    </row>
    <row r="22" spans="1:13" ht="20.25" customHeight="1">
      <c r="A22" s="304"/>
      <c r="B22" s="304"/>
      <c r="C22" s="304"/>
      <c r="D22" s="304"/>
      <c r="E22" s="304"/>
      <c r="F22" s="304"/>
      <c r="G22" s="304"/>
      <c r="H22" s="304"/>
      <c r="I22" s="304"/>
    </row>
    <row r="23" spans="1:13" s="19" customFormat="1" ht="20">
      <c r="A23" s="306"/>
      <c r="B23" s="306"/>
      <c r="C23" s="306"/>
      <c r="D23" s="306"/>
      <c r="E23" s="306"/>
      <c r="F23" s="306"/>
      <c r="G23" s="306"/>
      <c r="H23" s="306"/>
      <c r="I23" s="306"/>
      <c r="K23" s="307"/>
      <c r="L23" s="307"/>
    </row>
    <row r="24" spans="1:13" ht="30" customHeight="1">
      <c r="A24" s="308" t="s">
        <v>155</v>
      </c>
      <c r="B24" s="308"/>
      <c r="C24" s="308"/>
      <c r="D24" s="308"/>
      <c r="E24" s="308"/>
      <c r="F24" s="308"/>
      <c r="G24" s="308"/>
      <c r="H24" s="308"/>
      <c r="I24" s="308"/>
      <c r="K24" s="20"/>
      <c r="L24" s="20"/>
    </row>
    <row r="25" spans="1:13" ht="33.75" customHeight="1">
      <c r="A25" s="303" t="s">
        <v>153</v>
      </c>
      <c r="B25" s="303"/>
      <c r="C25" s="303"/>
      <c r="D25" s="303" t="s">
        <v>154</v>
      </c>
      <c r="E25" s="303"/>
      <c r="F25" s="303"/>
      <c r="G25" s="303" t="s">
        <v>23</v>
      </c>
      <c r="H25" s="303"/>
      <c r="I25" s="303"/>
      <c r="K25" s="21"/>
      <c r="L25" s="22"/>
      <c r="M25" s="18" t="s">
        <v>156</v>
      </c>
    </row>
    <row r="26" spans="1:13" ht="20.25" customHeight="1">
      <c r="A26" s="304" t="s">
        <v>223</v>
      </c>
      <c r="B26" s="304"/>
      <c r="C26" s="304"/>
      <c r="D26" s="304" t="s">
        <v>224</v>
      </c>
      <c r="E26" s="304"/>
      <c r="F26" s="304"/>
      <c r="G26" s="304" t="s">
        <v>225</v>
      </c>
      <c r="H26" s="304"/>
      <c r="I26" s="304"/>
      <c r="K26" s="21"/>
      <c r="L26" s="22"/>
    </row>
    <row r="27" spans="1:13" ht="20.25" customHeight="1">
      <c r="A27" s="304" t="s">
        <v>226</v>
      </c>
      <c r="B27" s="304"/>
      <c r="C27" s="304"/>
      <c r="D27" s="304" t="s">
        <v>227</v>
      </c>
      <c r="E27" s="304"/>
      <c r="F27" s="304"/>
      <c r="G27" s="304" t="s">
        <v>225</v>
      </c>
      <c r="H27" s="304"/>
      <c r="I27" s="304"/>
      <c r="K27" s="21"/>
      <c r="L27" s="23"/>
    </row>
    <row r="28" spans="1:13" ht="20.25" customHeight="1">
      <c r="A28" s="304" t="s">
        <v>228</v>
      </c>
      <c r="B28" s="304"/>
      <c r="C28" s="304"/>
      <c r="D28" s="304" t="s">
        <v>227</v>
      </c>
      <c r="E28" s="304"/>
      <c r="F28" s="304"/>
      <c r="G28" s="304" t="s">
        <v>229</v>
      </c>
      <c r="H28" s="304"/>
      <c r="I28" s="304"/>
      <c r="K28" s="21"/>
      <c r="L28" s="23"/>
    </row>
    <row r="29" spans="1:13" ht="20.25" customHeight="1">
      <c r="A29" s="304" t="s">
        <v>230</v>
      </c>
      <c r="B29" s="304"/>
      <c r="C29" s="304"/>
      <c r="D29" s="304" t="s">
        <v>227</v>
      </c>
      <c r="E29" s="304"/>
      <c r="F29" s="304"/>
      <c r="G29" s="304" t="s">
        <v>231</v>
      </c>
      <c r="H29" s="304"/>
      <c r="I29" s="304"/>
      <c r="K29" s="21"/>
      <c r="L29" s="22"/>
    </row>
    <row r="30" spans="1:13" ht="20.25" customHeight="1">
      <c r="A30" s="304" t="s">
        <v>232</v>
      </c>
      <c r="B30" s="304"/>
      <c r="C30" s="304"/>
      <c r="D30" s="304" t="s">
        <v>227</v>
      </c>
      <c r="E30" s="304"/>
      <c r="F30" s="304"/>
      <c r="G30" s="304" t="s">
        <v>233</v>
      </c>
      <c r="H30" s="304"/>
      <c r="I30" s="304"/>
      <c r="K30" s="21"/>
      <c r="L30" s="23"/>
    </row>
    <row r="31" spans="1:13" ht="20.25" customHeight="1">
      <c r="A31" s="304"/>
      <c r="B31" s="304"/>
      <c r="C31" s="304"/>
      <c r="D31" s="304"/>
      <c r="E31" s="304"/>
      <c r="F31" s="304"/>
      <c r="G31" s="304"/>
      <c r="H31" s="304"/>
      <c r="I31" s="304"/>
      <c r="K31" s="21"/>
      <c r="L31" s="24"/>
    </row>
    <row r="32" spans="1:13" ht="20.25" customHeight="1">
      <c r="A32" s="304"/>
      <c r="B32" s="304"/>
      <c r="C32" s="304"/>
      <c r="D32" s="304"/>
      <c r="E32" s="304"/>
      <c r="F32" s="304"/>
      <c r="G32" s="304"/>
      <c r="H32" s="304"/>
      <c r="I32" s="304"/>
      <c r="K32" s="309"/>
      <c r="L32" s="22"/>
    </row>
    <row r="33" spans="11:12" ht="15.5">
      <c r="K33" s="309"/>
      <c r="L33" s="25"/>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c r="A65526" s="310" t="s">
        <v>29</v>
      </c>
      <c r="B65526" s="310"/>
      <c r="C65526" s="310"/>
      <c r="D65526" s="310"/>
      <c r="E65526" s="310"/>
    </row>
    <row r="65527" spans="1:5">
      <c r="A65527" s="311" t="s">
        <v>30</v>
      </c>
      <c r="B65527" s="311"/>
      <c r="C65527" s="311"/>
      <c r="D65527" s="311"/>
      <c r="E65527" s="311"/>
    </row>
    <row r="65528" spans="1:5">
      <c r="A65528" s="311" t="s">
        <v>31</v>
      </c>
      <c r="B65528" s="311"/>
      <c r="C65528" s="311"/>
      <c r="D65528" s="311"/>
      <c r="E65528" s="311"/>
    </row>
    <row r="65529" spans="1:5">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300-000000000000}"/>
    <hyperlink ref="A65527" r:id="rId2" xr:uid="{00000000-0004-0000-03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7" zoomScale="70" zoomScaleNormal="70" workbookViewId="0">
      <selection activeCell="V36" sqref="V36"/>
    </sheetView>
  </sheetViews>
  <sheetFormatPr baseColWidth="10" defaultColWidth="11.453125" defaultRowHeight="15"/>
  <cols>
    <col min="1" max="1" width="1.453125" style="1" customWidth="1"/>
    <col min="2" max="2" width="38.36328125" style="1" customWidth="1"/>
    <col min="3" max="6" width="7.6328125" style="1" customWidth="1"/>
    <col min="7" max="7" width="1.6328125" style="1" customWidth="1"/>
    <col min="8" max="11" width="7.6328125" style="1" customWidth="1"/>
    <col min="12" max="12" width="1.6328125" style="1" customWidth="1"/>
    <col min="13" max="16" width="7.6328125" style="1" customWidth="1"/>
    <col min="17" max="17" width="2.1796875" style="1" customWidth="1"/>
    <col min="18" max="21" width="7.63281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22" ht="6" customHeight="1"/>
    <row r="2" spans="2:22" ht="22.5" customHeight="1">
      <c r="B2" s="262" t="s">
        <v>137</v>
      </c>
      <c r="C2" s="270" t="s">
        <v>176</v>
      </c>
      <c r="D2" s="270"/>
      <c r="E2" s="270"/>
      <c r="F2" s="270"/>
      <c r="G2" s="2"/>
      <c r="H2" s="271" t="s">
        <v>177</v>
      </c>
      <c r="I2" s="271"/>
      <c r="J2" s="271"/>
      <c r="K2" s="271"/>
      <c r="L2" s="2"/>
      <c r="M2" s="264" t="s">
        <v>178</v>
      </c>
      <c r="N2" s="264"/>
      <c r="O2" s="264"/>
      <c r="P2" s="264"/>
      <c r="Q2" s="52"/>
      <c r="R2" s="272" t="s">
        <v>179</v>
      </c>
      <c r="S2" s="272"/>
      <c r="T2" s="272"/>
      <c r="U2" s="272"/>
      <c r="V2" s="267"/>
    </row>
    <row r="3" spans="2:22" ht="24.75" customHeight="1" thickBot="1">
      <c r="B3" s="263"/>
      <c r="C3" s="3">
        <v>1</v>
      </c>
      <c r="D3" s="3">
        <v>2</v>
      </c>
      <c r="E3" s="4">
        <v>3</v>
      </c>
      <c r="F3" s="5">
        <v>4</v>
      </c>
      <c r="G3" s="260"/>
      <c r="H3" s="3">
        <v>1</v>
      </c>
      <c r="I3" s="3">
        <v>2</v>
      </c>
      <c r="J3" s="4">
        <v>3</v>
      </c>
      <c r="K3" s="5">
        <v>4</v>
      </c>
      <c r="L3" s="268"/>
      <c r="M3" s="3">
        <v>1</v>
      </c>
      <c r="N3" s="3">
        <v>2</v>
      </c>
      <c r="O3" s="4">
        <v>3</v>
      </c>
      <c r="P3" s="5">
        <v>4</v>
      </c>
      <c r="Q3" s="53"/>
      <c r="R3" s="3">
        <v>1</v>
      </c>
      <c r="S3" s="3">
        <v>2</v>
      </c>
      <c r="T3" s="4">
        <v>3</v>
      </c>
      <c r="U3" s="5">
        <v>4</v>
      </c>
      <c r="V3" s="267"/>
    </row>
    <row r="4" spans="2:22" ht="38.25" customHeight="1" thickTop="1" thickBot="1">
      <c r="B4" s="34" t="s">
        <v>133</v>
      </c>
      <c r="C4" s="33">
        <f>Autoevaluación!R84/SUM(Autoevaluación!R84:R87)</f>
        <v>0</v>
      </c>
      <c r="D4" s="7">
        <f>Autoevaluación!R85/SUM(Autoevaluación!R84:R87)</f>
        <v>0</v>
      </c>
      <c r="E4" s="7">
        <f>Autoevaluación!R86/SUM(Autoevaluación!R84:R87)</f>
        <v>0.66666666666666663</v>
      </c>
      <c r="F4" s="7">
        <f>Autoevaluación!R87/SUM(Autoevaluación!R84:R87)</f>
        <v>0.33333333333333331</v>
      </c>
      <c r="G4" s="261"/>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269"/>
      <c r="M4" s="7">
        <f>Autoevaluación!T84/SUM(Autoevaluación!T84:T87)</f>
        <v>0</v>
      </c>
      <c r="N4" s="7">
        <f>Autoevaluación!T85/SUM(Autoevaluación!T84:T87)</f>
        <v>0</v>
      </c>
      <c r="O4" s="7">
        <f>Autoevaluación!T86/SUM(Autoevaluación!T84:T87)</f>
        <v>1</v>
      </c>
      <c r="P4" s="7">
        <f>Autoevaluación!T87/SUM(Autoevaluación!T84:T87)</f>
        <v>0</v>
      </c>
      <c r="Q4" s="50"/>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25" customHeight="1" thickTop="1" thickBot="1">
      <c r="B5" s="36" t="s">
        <v>134</v>
      </c>
      <c r="C5" s="33">
        <f>Autoevaluación!R89/SUM(Autoevaluación!R89:R92)</f>
        <v>0</v>
      </c>
      <c r="D5" s="7">
        <f>Autoevaluación!R90/SUM(Autoevaluación!R89:R92)</f>
        <v>0.14285714285714285</v>
      </c>
      <c r="E5" s="7">
        <f>Autoevaluación!R91/SUM(Autoevaluación!R89:R92)</f>
        <v>0.8571428571428571</v>
      </c>
      <c r="F5" s="7">
        <f>Autoevaluación!R92/SUM(Autoevaluación!R89:R92)</f>
        <v>0</v>
      </c>
      <c r="G5" s="261"/>
      <c r="H5" s="17">
        <f>Autoevaluación!S89/SUM(Autoevaluación!S89:S92)</f>
        <v>0</v>
      </c>
      <c r="I5" s="7">
        <f>Autoevaluación!S90/SUM(Autoevaluación!S89:S92)</f>
        <v>0.14285714285714285</v>
      </c>
      <c r="J5" s="7" t="e">
        <f>Autoevaluación!S91/SUM(Autoevaluación!S89:Q92Q13:V16)</f>
        <v>#NAME?</v>
      </c>
      <c r="K5" s="7">
        <f>Autoevaluación!S92/SUM(Autoevaluación!S89:S92)</f>
        <v>0</v>
      </c>
      <c r="L5" s="269"/>
      <c r="M5" s="7">
        <f>Autoevaluación!T89/SUM(Autoevaluación!T89:T92)</f>
        <v>0</v>
      </c>
      <c r="N5" s="7">
        <f>Autoevaluación!T90/SUM(Autoevaluación!T89:T92)</f>
        <v>0.14285714285714285</v>
      </c>
      <c r="O5" s="7">
        <f>Autoevaluación!T91/SUM(Autoevaluación!T89:T92)</f>
        <v>0.8571428571428571</v>
      </c>
      <c r="P5" s="7">
        <f>Autoevaluación!T92/SUM(Autoevaluación!T89:T92)</f>
        <v>0</v>
      </c>
      <c r="Q5" s="50"/>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25" customHeight="1" thickTop="1" thickBot="1">
      <c r="B6" s="36" t="s">
        <v>32</v>
      </c>
      <c r="C6" s="33">
        <f>Autoevaluación!R98/SUM(Autoevaluación!R98:R101)</f>
        <v>0</v>
      </c>
      <c r="D6" s="7">
        <f>Autoevaluación!R99/SUM(Autoevaluación!R98:R101)</f>
        <v>0</v>
      </c>
      <c r="E6" s="7">
        <f>Autoevaluación!R100/SUM(Autoevaluación!R98:R101)</f>
        <v>1</v>
      </c>
      <c r="F6" s="7">
        <f>Autoevaluación!R101/SUM(Autoevaluación!R98:R101)</f>
        <v>0</v>
      </c>
      <c r="G6" s="261"/>
      <c r="H6" s="17">
        <f>Autoevaluación!S98/SUM(Autoevaluación!S98:S101)</f>
        <v>0</v>
      </c>
      <c r="I6" s="7">
        <f>Autoevaluación!S99/SUM(Autoevaluación!S98:S101)</f>
        <v>0</v>
      </c>
      <c r="J6" s="7">
        <f>Autoevaluación!S100/SUM(Autoevaluación!S98:S101)</f>
        <v>1</v>
      </c>
      <c r="K6" s="7">
        <f>Autoevaluación!S10/SUM(Autoevaluación!S98:S101)</f>
        <v>0</v>
      </c>
      <c r="L6" s="269"/>
      <c r="M6" s="7">
        <f>Autoevaluación!T98/SUM(Autoevaluación!T98:T101)</f>
        <v>0</v>
      </c>
      <c r="N6" s="7">
        <f>Autoevaluación!T99/SUM(Autoevaluación!T98:T101)</f>
        <v>0</v>
      </c>
      <c r="O6" s="7">
        <f>Autoevaluación!T100/SUM(Autoevaluación!T98:T101)</f>
        <v>1</v>
      </c>
      <c r="P6" s="7">
        <f>Autoevaluación!T101/SUM(Autoevaluación!T98:T101)</f>
        <v>0</v>
      </c>
      <c r="Q6" s="50"/>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25" customHeight="1" thickTop="1" thickBot="1">
      <c r="B7" s="34" t="s">
        <v>135</v>
      </c>
      <c r="C7" s="33">
        <f>Autoevaluación!R102/SUM(Autoevaluación!R102:R105)</f>
        <v>0</v>
      </c>
      <c r="D7" s="7">
        <f>Autoevaluación!R103/SUM(Autoevaluación!R102:R105)</f>
        <v>0</v>
      </c>
      <c r="E7" s="7">
        <f>Autoevaluación!R104/SUM(Autoevaluación!R102:R105)</f>
        <v>0.9</v>
      </c>
      <c r="F7" s="7">
        <f>Autoevaluación!R105/SUM(Autoevaluación!R102:R105)</f>
        <v>0.1</v>
      </c>
      <c r="G7" s="261"/>
      <c r="H7" s="17">
        <f>Autoevaluación!S102/SUM(Autoevaluación!S102:S105)</f>
        <v>0</v>
      </c>
      <c r="I7" s="7">
        <f>Autoevaluación!S103/SUM(Autoevaluación!S102:S105)</f>
        <v>0</v>
      </c>
      <c r="J7" s="7">
        <f>Autoevaluación!S104/SUM(Autoevaluación!S102:S105)</f>
        <v>0.9</v>
      </c>
      <c r="K7" s="7">
        <f>Autoevaluación!S105/SUM(Autoevaluación!S102:S105)</f>
        <v>0.1</v>
      </c>
      <c r="L7" s="269"/>
      <c r="M7" s="7">
        <f>Autoevaluación!T102/SUM(Autoevaluación!T102:T105)</f>
        <v>0</v>
      </c>
      <c r="N7" s="7">
        <f>Autoevaluación!T103/SUM(Autoevaluación!T102:T105)</f>
        <v>0</v>
      </c>
      <c r="O7" s="7">
        <f>Autoevaluación!T104/SUM(Autoevaluación!T102:T105)</f>
        <v>1</v>
      </c>
      <c r="P7" s="7">
        <f>Autoevaluación!T105/SUM(Autoevaluación!T102:T105)</f>
        <v>0</v>
      </c>
      <c r="Q7" s="50"/>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25" customHeight="1" thickTop="1" thickBot="1">
      <c r="B8" s="34" t="s">
        <v>136</v>
      </c>
      <c r="C8" s="33">
        <f>Autoevaluación!R114/SUM(Autoevaluación!R114:R117)</f>
        <v>0</v>
      </c>
      <c r="D8" s="7">
        <f>Autoevaluación!R115/SUM(Autoevaluación!R114:R117)</f>
        <v>0.25</v>
      </c>
      <c r="E8" s="7">
        <f>Autoevaluación!R116/SUM(Autoevaluación!R114:R117)</f>
        <v>0.75</v>
      </c>
      <c r="F8" s="7">
        <f>Autoevaluación!R117/SUM(Autoevaluación!R114:R117)</f>
        <v>0</v>
      </c>
      <c r="G8" s="261"/>
      <c r="H8" s="17">
        <f>Autoevaluación!S114/SUM(Autoevaluación!S114:S117)</f>
        <v>0</v>
      </c>
      <c r="I8" s="7">
        <f>Autoevaluación!S115/SUM(Autoevaluación!S114:S117)</f>
        <v>0</v>
      </c>
      <c r="J8" s="7">
        <f>Autoevaluación!S116/SUM(Autoevaluación!S114:S117)</f>
        <v>1</v>
      </c>
      <c r="K8" s="7">
        <f>Autoevaluación!S117/SUM(Autoevaluación!S114:S117)</f>
        <v>0</v>
      </c>
      <c r="L8" s="269"/>
      <c r="M8" s="7">
        <f>Autoevaluación!T114/SUM(Autoevaluación!T114:T117)</f>
        <v>0</v>
      </c>
      <c r="N8" s="7">
        <f>Autoevaluación!T115/SUM(Autoevaluación!T114:T117)</f>
        <v>0</v>
      </c>
      <c r="O8" s="7">
        <f>Autoevaluación!T116/SUM(Autoevaluación!T114:T117)</f>
        <v>1</v>
      </c>
      <c r="P8" s="7">
        <f>Autoevaluación!T117/SUM(Autoevaluación!T114:T117)</f>
        <v>0</v>
      </c>
      <c r="Q8" s="50"/>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25" customHeight="1" thickTop="1">
      <c r="B9" s="35"/>
      <c r="C9" s="7"/>
      <c r="D9" s="7"/>
      <c r="E9" s="7"/>
      <c r="F9" s="7"/>
      <c r="G9" s="261"/>
      <c r="H9" s="7"/>
      <c r="I9" s="7"/>
      <c r="J9" s="7"/>
      <c r="K9" s="7"/>
      <c r="L9" s="269"/>
      <c r="M9" s="7"/>
      <c r="N9" s="7"/>
      <c r="O9" s="7"/>
      <c r="P9" s="7"/>
      <c r="Q9" s="50"/>
      <c r="R9" s="7"/>
      <c r="S9" s="7"/>
      <c r="T9" s="7"/>
      <c r="U9" s="7"/>
    </row>
    <row r="10" spans="2:22" ht="42" customHeight="1">
      <c r="B10" s="15" t="s">
        <v>138</v>
      </c>
      <c r="C10" s="12">
        <f>AVERAGE(C4:C9)</f>
        <v>0</v>
      </c>
      <c r="D10" s="12">
        <f>AVERAGE(D4:D9)</f>
        <v>7.857142857142857E-2</v>
      </c>
      <c r="E10" s="12">
        <f>AVERAGE(E4:E9)</f>
        <v>0.83476190476190482</v>
      </c>
      <c r="F10" s="12">
        <f>AVERAGE(F4:F9)</f>
        <v>8.666666666666667E-2</v>
      </c>
      <c r="G10" s="9"/>
      <c r="H10" s="12">
        <f>AVERAGE(H4:H9)</f>
        <v>0</v>
      </c>
      <c r="I10" s="12">
        <f>AVERAGE(I4:I9)</f>
        <v>2.8571428571428571E-2</v>
      </c>
      <c r="J10" s="12" t="e">
        <f>AVERAGE(J4:J9)</f>
        <v>#NAME?</v>
      </c>
      <c r="K10" s="12">
        <f>AVERAGE(K4:K9)</f>
        <v>8.666666666666667E-2</v>
      </c>
      <c r="L10" s="9"/>
      <c r="M10" s="12">
        <f>AVERAGE(M4:M9)</f>
        <v>0</v>
      </c>
      <c r="N10" s="12">
        <f>AVERAGE(N4:N9)</f>
        <v>2.8571428571428571E-2</v>
      </c>
      <c r="O10" s="12">
        <f>AVERAGE(O4:O9)</f>
        <v>0.97142857142857153</v>
      </c>
      <c r="P10" s="12">
        <f>AVERAGE(P4:P9)</f>
        <v>0</v>
      </c>
      <c r="Q10" s="51"/>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2" customHeight="1">
      <c r="B12" s="270" t="s">
        <v>176</v>
      </c>
      <c r="C12" s="270"/>
      <c r="D12" s="270"/>
      <c r="E12" s="270"/>
      <c r="F12" s="270"/>
      <c r="G12" s="270"/>
      <c r="H12" s="270"/>
      <c r="I12" s="270"/>
      <c r="J12" s="270"/>
      <c r="K12" s="270"/>
      <c r="L12" s="270"/>
      <c r="M12" s="270"/>
      <c r="N12" s="270"/>
      <c r="O12" s="270"/>
      <c r="P12" s="270"/>
      <c r="Q12" s="270"/>
      <c r="R12" s="270"/>
      <c r="S12" s="270"/>
      <c r="T12" s="270"/>
      <c r="U12" s="270"/>
    </row>
    <row r="13" spans="2:22" ht="25" customHeight="1">
      <c r="B13" s="273" t="s">
        <v>28</v>
      </c>
      <c r="C13" s="273"/>
      <c r="D13" s="273"/>
      <c r="E13" s="273"/>
      <c r="F13" s="273"/>
      <c r="G13" s="273"/>
      <c r="H13" s="273"/>
      <c r="I13" s="273"/>
      <c r="J13" s="273"/>
      <c r="K13" s="273"/>
      <c r="L13" s="273"/>
      <c r="M13" s="273"/>
      <c r="N13" s="273"/>
      <c r="O13" s="273"/>
      <c r="P13" s="273"/>
      <c r="Q13" s="273"/>
      <c r="R13" s="273"/>
      <c r="S13" s="273"/>
      <c r="T13" s="273"/>
      <c r="U13" s="273"/>
    </row>
    <row r="14" spans="2:22" ht="60" customHeight="1">
      <c r="B14" s="246" t="s">
        <v>378</v>
      </c>
      <c r="C14" s="246"/>
      <c r="D14" s="246"/>
      <c r="E14" s="246"/>
      <c r="F14" s="246"/>
      <c r="G14" s="246"/>
      <c r="H14" s="246"/>
      <c r="I14" s="246"/>
      <c r="J14" s="246"/>
      <c r="K14" s="246"/>
      <c r="L14" s="246"/>
      <c r="M14" s="246"/>
      <c r="N14" s="246"/>
      <c r="O14" s="246"/>
      <c r="P14" s="246"/>
      <c r="Q14" s="246"/>
      <c r="R14" s="246"/>
      <c r="S14" s="246"/>
      <c r="T14" s="246"/>
      <c r="U14" s="246"/>
    </row>
    <row r="15" spans="2:22" ht="60" customHeight="1">
      <c r="B15" s="246" t="s">
        <v>379</v>
      </c>
      <c r="C15" s="246"/>
      <c r="D15" s="246"/>
      <c r="E15" s="246"/>
      <c r="F15" s="246"/>
      <c r="G15" s="246"/>
      <c r="H15" s="246"/>
      <c r="I15" s="246"/>
      <c r="J15" s="246"/>
      <c r="K15" s="246"/>
      <c r="L15" s="246"/>
      <c r="M15" s="246"/>
      <c r="N15" s="246"/>
      <c r="O15" s="246"/>
      <c r="P15" s="246"/>
      <c r="Q15" s="246"/>
      <c r="R15" s="246"/>
      <c r="S15" s="246"/>
      <c r="T15" s="246"/>
      <c r="U15" s="246"/>
    </row>
    <row r="16" spans="2:22" s="14" customFormat="1" ht="25" customHeight="1">
      <c r="B16" s="265" t="s">
        <v>123</v>
      </c>
      <c r="C16" s="265"/>
      <c r="D16" s="265"/>
      <c r="E16" s="265"/>
      <c r="F16" s="265"/>
      <c r="G16" s="265"/>
      <c r="H16" s="265"/>
      <c r="I16" s="265"/>
      <c r="J16" s="265"/>
      <c r="K16" s="265"/>
      <c r="L16" s="265"/>
      <c r="M16" s="265"/>
      <c r="N16" s="265"/>
      <c r="O16" s="265"/>
      <c r="P16" s="265"/>
      <c r="Q16" s="265"/>
      <c r="R16" s="265"/>
      <c r="S16" s="265"/>
      <c r="T16" s="265"/>
      <c r="U16" s="265"/>
    </row>
    <row r="17" spans="2:21" ht="60" customHeight="1">
      <c r="B17" s="246" t="s">
        <v>380</v>
      </c>
      <c r="C17" s="246"/>
      <c r="D17" s="246"/>
      <c r="E17" s="246"/>
      <c r="F17" s="246"/>
      <c r="G17" s="246"/>
      <c r="H17" s="246"/>
      <c r="I17" s="246"/>
      <c r="J17" s="246"/>
      <c r="K17" s="246"/>
      <c r="L17" s="246"/>
      <c r="M17" s="246"/>
      <c r="N17" s="246"/>
      <c r="O17" s="246"/>
      <c r="P17" s="246"/>
      <c r="Q17" s="246"/>
      <c r="R17" s="246"/>
      <c r="S17" s="246"/>
      <c r="T17" s="246"/>
      <c r="U17" s="246"/>
    </row>
    <row r="18" spans="2:21" ht="60" customHeight="1">
      <c r="B18" s="246" t="s">
        <v>381</v>
      </c>
      <c r="C18" s="246"/>
      <c r="D18" s="246"/>
      <c r="E18" s="246"/>
      <c r="F18" s="246"/>
      <c r="G18" s="246"/>
      <c r="H18" s="246"/>
      <c r="I18" s="246"/>
      <c r="J18" s="246"/>
      <c r="K18" s="246"/>
      <c r="L18" s="246"/>
      <c r="M18" s="246"/>
      <c r="N18" s="246"/>
      <c r="O18" s="246"/>
      <c r="P18" s="246"/>
      <c r="Q18" s="246"/>
      <c r="R18" s="246"/>
      <c r="S18" s="246"/>
      <c r="T18" s="246"/>
      <c r="U18" s="246"/>
    </row>
    <row r="19" spans="2:21" ht="60" customHeight="1">
      <c r="B19" s="246"/>
      <c r="C19" s="246"/>
      <c r="D19" s="246"/>
      <c r="E19" s="246"/>
      <c r="F19" s="246"/>
      <c r="G19" s="246"/>
      <c r="H19" s="246"/>
      <c r="I19" s="246"/>
      <c r="J19" s="246"/>
      <c r="K19" s="246"/>
      <c r="L19" s="246"/>
      <c r="M19" s="246"/>
      <c r="N19" s="246"/>
      <c r="O19" s="246"/>
      <c r="P19" s="246"/>
      <c r="Q19" s="246"/>
      <c r="R19" s="246"/>
      <c r="S19" s="246"/>
      <c r="T19" s="246"/>
      <c r="U19" s="246"/>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2" customHeight="1">
      <c r="B21" s="275" t="s">
        <v>177</v>
      </c>
      <c r="C21" s="275"/>
      <c r="D21" s="275"/>
      <c r="E21" s="275"/>
      <c r="F21" s="275"/>
      <c r="G21" s="275"/>
      <c r="H21" s="275"/>
      <c r="I21" s="275"/>
      <c r="J21" s="275"/>
      <c r="K21" s="275"/>
      <c r="L21" s="275"/>
      <c r="M21" s="275"/>
      <c r="N21" s="275"/>
      <c r="O21" s="275"/>
      <c r="P21" s="275"/>
      <c r="Q21" s="275"/>
      <c r="R21" s="275"/>
      <c r="S21" s="275"/>
      <c r="T21" s="275"/>
      <c r="U21" s="275"/>
    </row>
    <row r="22" spans="2:21" ht="25" customHeight="1">
      <c r="B22" s="278" t="s">
        <v>28</v>
      </c>
      <c r="C22" s="279"/>
      <c r="D22" s="279"/>
      <c r="E22" s="279"/>
      <c r="F22" s="279"/>
      <c r="G22" s="279"/>
      <c r="H22" s="279"/>
      <c r="I22" s="279"/>
      <c r="J22" s="279"/>
      <c r="K22" s="279"/>
      <c r="L22" s="279"/>
      <c r="M22" s="279"/>
      <c r="N22" s="279"/>
      <c r="O22" s="279"/>
      <c r="P22" s="279"/>
      <c r="Q22" s="279"/>
      <c r="R22" s="279"/>
      <c r="S22" s="279"/>
      <c r="T22" s="279"/>
      <c r="U22" s="279"/>
    </row>
    <row r="23" spans="2:21" ht="60" customHeight="1">
      <c r="B23" s="246" t="s">
        <v>501</v>
      </c>
      <c r="C23" s="246"/>
      <c r="D23" s="246"/>
      <c r="E23" s="246"/>
      <c r="F23" s="246"/>
      <c r="G23" s="246"/>
      <c r="H23" s="246"/>
      <c r="I23" s="246"/>
      <c r="J23" s="246"/>
      <c r="K23" s="246"/>
      <c r="L23" s="246"/>
      <c r="M23" s="246"/>
      <c r="N23" s="246"/>
      <c r="O23" s="246"/>
      <c r="P23" s="246"/>
      <c r="Q23" s="246"/>
      <c r="R23" s="246"/>
      <c r="S23" s="246"/>
      <c r="T23" s="246"/>
      <c r="U23" s="246"/>
    </row>
    <row r="24" spans="2:21" ht="60" customHeight="1">
      <c r="B24" s="246" t="s">
        <v>502</v>
      </c>
      <c r="C24" s="246"/>
      <c r="D24" s="246"/>
      <c r="E24" s="246"/>
      <c r="F24" s="246"/>
      <c r="G24" s="246"/>
      <c r="H24" s="246"/>
      <c r="I24" s="246"/>
      <c r="J24" s="246"/>
      <c r="K24" s="246"/>
      <c r="L24" s="246"/>
      <c r="M24" s="246"/>
      <c r="N24" s="246"/>
      <c r="O24" s="246"/>
      <c r="P24" s="246"/>
      <c r="Q24" s="246"/>
      <c r="R24" s="246"/>
      <c r="S24" s="246"/>
      <c r="T24" s="246"/>
      <c r="U24" s="246"/>
    </row>
    <row r="25" spans="2:21" s="14" customFormat="1" ht="25" customHeight="1">
      <c r="B25" s="265" t="s">
        <v>123</v>
      </c>
      <c r="C25" s="265"/>
      <c r="D25" s="265"/>
      <c r="E25" s="265"/>
      <c r="F25" s="265"/>
      <c r="G25" s="265"/>
      <c r="H25" s="265"/>
      <c r="I25" s="265"/>
      <c r="J25" s="265"/>
      <c r="K25" s="265"/>
      <c r="L25" s="265"/>
      <c r="M25" s="265"/>
      <c r="N25" s="265"/>
      <c r="O25" s="265"/>
      <c r="P25" s="265"/>
      <c r="Q25" s="265"/>
      <c r="R25" s="265"/>
      <c r="S25" s="265"/>
      <c r="T25" s="265"/>
      <c r="U25" s="265"/>
    </row>
    <row r="26" spans="2:21" ht="60" customHeight="1">
      <c r="B26" s="246" t="s">
        <v>503</v>
      </c>
      <c r="C26" s="246"/>
      <c r="D26" s="246"/>
      <c r="E26" s="246"/>
      <c r="F26" s="246"/>
      <c r="G26" s="246"/>
      <c r="H26" s="246"/>
      <c r="I26" s="246"/>
      <c r="J26" s="246"/>
      <c r="K26" s="246"/>
      <c r="L26" s="246"/>
      <c r="M26" s="246"/>
      <c r="N26" s="246"/>
      <c r="O26" s="246"/>
      <c r="P26" s="246"/>
      <c r="Q26" s="246"/>
      <c r="R26" s="246"/>
      <c r="S26" s="246"/>
      <c r="T26" s="246"/>
      <c r="U26" s="246"/>
    </row>
    <row r="27" spans="2:21" ht="60" customHeight="1">
      <c r="B27" s="246" t="s">
        <v>504</v>
      </c>
      <c r="C27" s="246"/>
      <c r="D27" s="246"/>
      <c r="E27" s="246"/>
      <c r="F27" s="246"/>
      <c r="G27" s="246"/>
      <c r="H27" s="246"/>
      <c r="I27" s="246"/>
      <c r="J27" s="246"/>
      <c r="K27" s="246"/>
      <c r="L27" s="246"/>
      <c r="M27" s="246"/>
      <c r="N27" s="246"/>
      <c r="O27" s="246"/>
      <c r="P27" s="246"/>
      <c r="Q27" s="246"/>
      <c r="R27" s="246"/>
      <c r="S27" s="246"/>
      <c r="T27" s="246"/>
      <c r="U27" s="246"/>
    </row>
    <row r="28" spans="2:21" ht="60" customHeight="1">
      <c r="B28" s="246" t="s">
        <v>505</v>
      </c>
      <c r="C28" s="246"/>
      <c r="D28" s="246"/>
      <c r="E28" s="246"/>
      <c r="F28" s="246"/>
      <c r="G28" s="246"/>
      <c r="H28" s="246"/>
      <c r="I28" s="246"/>
      <c r="J28" s="246"/>
      <c r="K28" s="246"/>
      <c r="L28" s="246"/>
      <c r="M28" s="246"/>
      <c r="N28" s="246"/>
      <c r="O28" s="246"/>
      <c r="P28" s="246"/>
      <c r="Q28" s="246"/>
      <c r="R28" s="246"/>
      <c r="S28" s="246"/>
      <c r="T28" s="246"/>
      <c r="U28" s="246"/>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2" customHeight="1">
      <c r="B30" s="277" t="s">
        <v>178</v>
      </c>
      <c r="C30" s="277"/>
      <c r="D30" s="277"/>
      <c r="E30" s="277"/>
      <c r="F30" s="277"/>
      <c r="G30" s="277"/>
      <c r="H30" s="277"/>
      <c r="I30" s="277"/>
      <c r="J30" s="277"/>
      <c r="K30" s="277"/>
      <c r="L30" s="277"/>
      <c r="M30" s="277"/>
      <c r="N30" s="277"/>
      <c r="O30" s="277"/>
      <c r="P30" s="277"/>
      <c r="Q30" s="277"/>
      <c r="R30" s="277"/>
      <c r="S30" s="277"/>
      <c r="T30" s="277"/>
      <c r="U30" s="277"/>
    </row>
    <row r="31" spans="2:21" ht="25" customHeight="1">
      <c r="B31" s="276" t="s">
        <v>28</v>
      </c>
      <c r="C31" s="276"/>
      <c r="D31" s="276"/>
      <c r="E31" s="276"/>
      <c r="F31" s="276"/>
      <c r="G31" s="276"/>
      <c r="H31" s="276"/>
      <c r="I31" s="276"/>
      <c r="J31" s="276"/>
      <c r="K31" s="276"/>
      <c r="L31" s="276"/>
      <c r="M31" s="276"/>
      <c r="N31" s="276"/>
      <c r="O31" s="276"/>
      <c r="P31" s="276"/>
      <c r="Q31" s="276"/>
      <c r="R31" s="276"/>
      <c r="S31" s="276"/>
      <c r="T31" s="276"/>
      <c r="U31" s="276"/>
    </row>
    <row r="32" spans="2:21" ht="60" customHeight="1">
      <c r="B32" s="246" t="s">
        <v>667</v>
      </c>
      <c r="C32" s="246"/>
      <c r="D32" s="246"/>
      <c r="E32" s="246"/>
      <c r="F32" s="246"/>
      <c r="G32" s="246"/>
      <c r="H32" s="246"/>
      <c r="I32" s="246"/>
      <c r="J32" s="246"/>
      <c r="K32" s="246"/>
      <c r="L32" s="246"/>
      <c r="M32" s="246"/>
      <c r="N32" s="246"/>
      <c r="O32" s="246"/>
      <c r="P32" s="246"/>
      <c r="Q32" s="246"/>
      <c r="R32" s="246"/>
      <c r="S32" s="246"/>
      <c r="T32" s="246"/>
      <c r="U32" s="246"/>
    </row>
    <row r="33" spans="2:21" ht="60" customHeight="1">
      <c r="B33" s="257" t="s">
        <v>668</v>
      </c>
      <c r="C33" s="258"/>
      <c r="D33" s="258"/>
      <c r="E33" s="258"/>
      <c r="F33" s="258"/>
      <c r="G33" s="258"/>
      <c r="H33" s="258"/>
      <c r="I33" s="258"/>
      <c r="J33" s="258"/>
      <c r="K33" s="258"/>
      <c r="L33" s="258"/>
      <c r="M33" s="258"/>
      <c r="N33" s="258"/>
      <c r="O33" s="258"/>
      <c r="P33" s="258"/>
      <c r="Q33" s="258"/>
      <c r="R33" s="258"/>
      <c r="S33" s="258"/>
      <c r="T33" s="258"/>
      <c r="U33" s="259"/>
    </row>
    <row r="34" spans="2:21" s="14" customFormat="1" ht="25" customHeight="1">
      <c r="B34" s="257" t="s">
        <v>669</v>
      </c>
      <c r="C34" s="258"/>
      <c r="D34" s="258"/>
      <c r="E34" s="258"/>
      <c r="F34" s="258"/>
      <c r="G34" s="258"/>
      <c r="H34" s="258"/>
      <c r="I34" s="258"/>
      <c r="J34" s="258"/>
      <c r="K34" s="258"/>
      <c r="L34" s="258"/>
      <c r="M34" s="258"/>
      <c r="N34" s="258"/>
      <c r="O34" s="258"/>
      <c r="P34" s="258"/>
      <c r="Q34" s="258"/>
      <c r="R34" s="258"/>
      <c r="S34" s="258"/>
      <c r="T34" s="258"/>
      <c r="U34" s="259"/>
    </row>
    <row r="35" spans="2:21" ht="60" customHeight="1">
      <c r="B35" s="246" t="s">
        <v>670</v>
      </c>
      <c r="C35" s="246"/>
      <c r="D35" s="246"/>
      <c r="E35" s="246"/>
      <c r="F35" s="246"/>
      <c r="G35" s="246"/>
      <c r="H35" s="246"/>
      <c r="I35" s="246"/>
      <c r="J35" s="246"/>
      <c r="K35" s="246"/>
      <c r="L35" s="246"/>
      <c r="M35" s="246"/>
      <c r="N35" s="246"/>
      <c r="O35" s="246"/>
      <c r="P35" s="246"/>
      <c r="Q35" s="246"/>
      <c r="R35" s="246"/>
      <c r="S35" s="246"/>
      <c r="T35" s="246"/>
      <c r="U35" s="246"/>
    </row>
    <row r="36" spans="2:21" ht="60" customHeight="1">
      <c r="B36" s="265" t="s">
        <v>123</v>
      </c>
      <c r="C36" s="265"/>
      <c r="D36" s="265"/>
      <c r="E36" s="265"/>
      <c r="F36" s="265"/>
      <c r="G36" s="265"/>
      <c r="H36" s="265"/>
      <c r="I36" s="265"/>
      <c r="J36" s="265"/>
      <c r="K36" s="265"/>
      <c r="L36" s="265"/>
      <c r="M36" s="265"/>
      <c r="N36" s="265"/>
      <c r="O36" s="265"/>
      <c r="P36" s="265"/>
      <c r="Q36" s="265"/>
      <c r="R36" s="265"/>
      <c r="S36" s="265"/>
      <c r="T36" s="265"/>
      <c r="U36" s="265"/>
    </row>
    <row r="37" spans="2:21" ht="60" customHeight="1">
      <c r="B37" s="246" t="s">
        <v>671</v>
      </c>
      <c r="C37" s="246"/>
      <c r="D37" s="246"/>
      <c r="E37" s="246"/>
      <c r="F37" s="246"/>
      <c r="G37" s="246"/>
      <c r="H37" s="246"/>
      <c r="I37" s="246"/>
      <c r="J37" s="246"/>
      <c r="K37" s="246"/>
      <c r="L37" s="246"/>
      <c r="M37" s="246"/>
      <c r="N37" s="246"/>
      <c r="O37" s="246"/>
      <c r="P37" s="246"/>
      <c r="Q37" s="246"/>
      <c r="R37" s="246"/>
      <c r="S37" s="246"/>
      <c r="T37" s="246"/>
      <c r="U37" s="246"/>
    </row>
    <row r="38" spans="2:21">
      <c r="B38" s="246" t="s">
        <v>672</v>
      </c>
      <c r="C38" s="246"/>
      <c r="D38" s="246"/>
      <c r="E38" s="246"/>
      <c r="F38" s="246"/>
      <c r="G38" s="246"/>
      <c r="H38" s="246"/>
      <c r="I38" s="246"/>
      <c r="J38" s="246"/>
      <c r="K38" s="246"/>
      <c r="L38" s="246"/>
      <c r="M38" s="246"/>
      <c r="N38" s="246"/>
      <c r="O38" s="246"/>
      <c r="P38" s="246"/>
      <c r="Q38" s="246"/>
      <c r="R38" s="246"/>
      <c r="S38" s="246"/>
      <c r="T38" s="246"/>
      <c r="U38" s="246"/>
    </row>
    <row r="39" spans="2:21">
      <c r="B39" s="257" t="s">
        <v>673</v>
      </c>
      <c r="C39" s="258"/>
      <c r="D39" s="258"/>
      <c r="E39" s="258"/>
      <c r="F39" s="258"/>
      <c r="G39" s="258"/>
      <c r="H39" s="258"/>
      <c r="I39" s="258"/>
      <c r="J39" s="258"/>
      <c r="K39" s="258"/>
      <c r="L39" s="258"/>
      <c r="M39" s="258"/>
      <c r="N39" s="258"/>
      <c r="O39" s="258"/>
      <c r="P39" s="258"/>
      <c r="Q39" s="258"/>
      <c r="R39" s="258"/>
      <c r="S39" s="258"/>
      <c r="T39" s="258"/>
      <c r="U39" s="259"/>
    </row>
    <row r="40" spans="2:21">
      <c r="B40" s="246" t="s">
        <v>674</v>
      </c>
      <c r="C40" s="246"/>
      <c r="D40" s="246"/>
      <c r="E40" s="246"/>
      <c r="F40" s="246"/>
      <c r="G40" s="246"/>
      <c r="H40" s="246"/>
      <c r="I40" s="246"/>
      <c r="J40" s="246"/>
      <c r="K40" s="246"/>
      <c r="L40" s="246"/>
      <c r="M40" s="246"/>
      <c r="N40" s="246"/>
      <c r="O40" s="246"/>
      <c r="P40" s="246"/>
      <c r="Q40" s="246"/>
      <c r="R40" s="246"/>
      <c r="S40" s="246"/>
      <c r="T40" s="246"/>
      <c r="U40" s="246"/>
    </row>
    <row r="41" spans="2:21" ht="50.25" customHeight="1">
      <c r="B41" s="246"/>
      <c r="C41" s="246"/>
      <c r="D41" s="246"/>
      <c r="E41" s="246"/>
      <c r="F41" s="246"/>
      <c r="G41" s="246"/>
      <c r="H41" s="246"/>
      <c r="I41" s="246"/>
      <c r="J41" s="246"/>
      <c r="K41" s="246"/>
      <c r="L41" s="246"/>
      <c r="M41" s="246"/>
      <c r="N41" s="246"/>
      <c r="O41" s="246"/>
      <c r="P41" s="246"/>
      <c r="Q41" s="246"/>
      <c r="R41" s="246"/>
      <c r="S41" s="246"/>
      <c r="T41" s="246"/>
      <c r="U41" s="246"/>
    </row>
    <row r="42" spans="2:21" ht="51.75" customHeight="1">
      <c r="B42" s="246"/>
      <c r="C42" s="246"/>
      <c r="D42" s="246"/>
      <c r="E42" s="246"/>
      <c r="F42" s="246"/>
      <c r="G42" s="246"/>
      <c r="H42" s="246"/>
      <c r="I42" s="246"/>
      <c r="J42" s="246"/>
      <c r="K42" s="246"/>
      <c r="L42" s="246"/>
      <c r="M42" s="246"/>
      <c r="N42" s="246"/>
      <c r="O42" s="246"/>
      <c r="P42" s="246"/>
      <c r="Q42" s="246"/>
      <c r="R42" s="246"/>
      <c r="S42" s="246"/>
      <c r="T42" s="246"/>
      <c r="U42" s="246"/>
    </row>
    <row r="43" spans="2:21" ht="19.5">
      <c r="B43" s="265" t="s">
        <v>123</v>
      </c>
      <c r="C43" s="265"/>
      <c r="D43" s="265"/>
      <c r="E43" s="265"/>
      <c r="F43" s="265"/>
      <c r="G43" s="265"/>
      <c r="H43" s="265"/>
      <c r="I43" s="265"/>
      <c r="J43" s="265"/>
      <c r="K43" s="265"/>
      <c r="L43" s="265"/>
      <c r="M43" s="265"/>
      <c r="N43" s="265"/>
      <c r="O43" s="265"/>
      <c r="P43" s="265"/>
      <c r="Q43" s="265"/>
      <c r="R43" s="265"/>
      <c r="S43" s="265"/>
      <c r="T43" s="265"/>
      <c r="U43" s="265"/>
    </row>
    <row r="44" spans="2:21" ht="45" customHeight="1">
      <c r="B44" s="246"/>
      <c r="C44" s="246"/>
      <c r="D44" s="246"/>
      <c r="E44" s="246"/>
      <c r="F44" s="246"/>
      <c r="G44" s="246"/>
      <c r="H44" s="246"/>
      <c r="I44" s="246"/>
      <c r="J44" s="246"/>
      <c r="K44" s="246"/>
      <c r="L44" s="246"/>
      <c r="M44" s="246"/>
      <c r="N44" s="246"/>
      <c r="O44" s="246"/>
      <c r="P44" s="246"/>
      <c r="Q44" s="246"/>
      <c r="R44" s="246"/>
      <c r="S44" s="246"/>
      <c r="T44" s="246"/>
      <c r="U44" s="246"/>
    </row>
    <row r="45" spans="2:21" ht="52.5" customHeight="1">
      <c r="B45" s="246"/>
      <c r="C45" s="246"/>
      <c r="D45" s="246"/>
      <c r="E45" s="246"/>
      <c r="F45" s="246"/>
      <c r="G45" s="246"/>
      <c r="H45" s="246"/>
      <c r="I45" s="246"/>
      <c r="J45" s="246"/>
      <c r="K45" s="246"/>
      <c r="L45" s="246"/>
      <c r="M45" s="246"/>
      <c r="N45" s="246"/>
      <c r="O45" s="246"/>
      <c r="P45" s="246"/>
      <c r="Q45" s="246"/>
      <c r="R45" s="246"/>
      <c r="S45" s="246"/>
      <c r="T45" s="246"/>
      <c r="U45" s="246"/>
    </row>
    <row r="46" spans="2:21" ht="55.5" customHeight="1">
      <c r="B46" s="246"/>
      <c r="C46" s="246"/>
      <c r="D46" s="246"/>
      <c r="E46" s="246"/>
      <c r="F46" s="246"/>
      <c r="G46" s="246"/>
      <c r="H46" s="246"/>
      <c r="I46" s="246"/>
      <c r="J46" s="246"/>
      <c r="K46" s="246"/>
      <c r="L46" s="246"/>
      <c r="M46" s="246"/>
      <c r="N46" s="246"/>
      <c r="O46" s="246"/>
      <c r="P46" s="246"/>
      <c r="Q46" s="246"/>
      <c r="R46" s="246"/>
      <c r="S46" s="246"/>
      <c r="T46" s="246"/>
      <c r="U46" s="246"/>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1">
    <mergeCell ref="V2:V3"/>
    <mergeCell ref="L3:L9"/>
    <mergeCell ref="R2:U2"/>
    <mergeCell ref="B2:B3"/>
    <mergeCell ref="C2:F2"/>
    <mergeCell ref="H2:K2"/>
    <mergeCell ref="M2:P2"/>
    <mergeCell ref="G3:G9"/>
    <mergeCell ref="B12:U12"/>
    <mergeCell ref="B13:U13"/>
    <mergeCell ref="B25:U25"/>
    <mergeCell ref="B26:U26"/>
    <mergeCell ref="B27:U27"/>
    <mergeCell ref="B16:U16"/>
    <mergeCell ref="B19:U19"/>
    <mergeCell ref="B14:U14"/>
    <mergeCell ref="B15:U15"/>
    <mergeCell ref="B22:U22"/>
    <mergeCell ref="B23:U23"/>
    <mergeCell ref="B24:U24"/>
    <mergeCell ref="B17:U17"/>
    <mergeCell ref="B18:U18"/>
    <mergeCell ref="B45:U45"/>
    <mergeCell ref="B46:U46"/>
    <mergeCell ref="B41:U41"/>
    <mergeCell ref="B42:U42"/>
    <mergeCell ref="B43:U43"/>
    <mergeCell ref="B44:U44"/>
    <mergeCell ref="B21:U21"/>
    <mergeCell ref="B30:U30"/>
    <mergeCell ref="B31:U31"/>
    <mergeCell ref="B28:U28"/>
    <mergeCell ref="B37:U37"/>
    <mergeCell ref="B32:U32"/>
    <mergeCell ref="B35:U35"/>
    <mergeCell ref="B38:U38"/>
    <mergeCell ref="B40:U40"/>
    <mergeCell ref="B33:U33"/>
    <mergeCell ref="B34:U34"/>
    <mergeCell ref="B39:U39"/>
    <mergeCell ref="B36:U36"/>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22" zoomScale="70" zoomScaleNormal="70" workbookViewId="0">
      <selection activeCell="B24" sqref="B24:U24"/>
    </sheetView>
  </sheetViews>
  <sheetFormatPr baseColWidth="10" defaultColWidth="11.453125" defaultRowHeight="15"/>
  <cols>
    <col min="1" max="1" width="1.453125" style="1" customWidth="1"/>
    <col min="2" max="2" width="38.36328125" style="1" customWidth="1"/>
    <col min="3" max="6" width="7.6328125" style="1" customWidth="1"/>
    <col min="7" max="7" width="1.6328125" style="1" customWidth="1"/>
    <col min="8" max="11" width="7.6328125" style="1" customWidth="1"/>
    <col min="12" max="12" width="1.6328125" style="1" customWidth="1"/>
    <col min="13" max="16" width="7.6328125" style="1" customWidth="1"/>
    <col min="17" max="17" width="3.36328125" style="1" customWidth="1"/>
    <col min="18" max="21" width="7.63281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row r="2" spans="2:22" ht="22.5" customHeight="1">
      <c r="B2" s="262" t="s">
        <v>24</v>
      </c>
      <c r="C2" s="270" t="s">
        <v>176</v>
      </c>
      <c r="D2" s="270"/>
      <c r="E2" s="270"/>
      <c r="F2" s="270"/>
      <c r="G2" s="2"/>
      <c r="H2" s="271" t="s">
        <v>177</v>
      </c>
      <c r="I2" s="271"/>
      <c r="J2" s="271"/>
      <c r="K2" s="271"/>
      <c r="L2" s="2"/>
      <c r="M2" s="264" t="s">
        <v>178</v>
      </c>
      <c r="N2" s="264"/>
      <c r="O2" s="264"/>
      <c r="P2" s="264"/>
      <c r="Q2" s="52"/>
      <c r="R2" s="272" t="s">
        <v>179</v>
      </c>
      <c r="S2" s="272"/>
      <c r="T2" s="272"/>
      <c r="U2" s="272"/>
      <c r="V2" s="267"/>
    </row>
    <row r="3" spans="2:22" ht="24.75" customHeight="1" thickBot="1">
      <c r="B3" s="263"/>
      <c r="C3" s="3">
        <v>1</v>
      </c>
      <c r="D3" s="3">
        <v>2</v>
      </c>
      <c r="E3" s="4">
        <v>3</v>
      </c>
      <c r="F3" s="5">
        <v>4</v>
      </c>
      <c r="G3" s="260"/>
      <c r="H3" s="3">
        <v>1</v>
      </c>
      <c r="I3" s="3">
        <v>2</v>
      </c>
      <c r="J3" s="4">
        <v>3</v>
      </c>
      <c r="K3" s="5">
        <v>4</v>
      </c>
      <c r="L3" s="268"/>
      <c r="M3" s="3">
        <v>1</v>
      </c>
      <c r="N3" s="3">
        <v>2</v>
      </c>
      <c r="O3" s="4">
        <v>3</v>
      </c>
      <c r="P3" s="5">
        <v>4</v>
      </c>
      <c r="Q3" s="53"/>
      <c r="R3" s="3">
        <v>1</v>
      </c>
      <c r="S3" s="3">
        <v>2</v>
      </c>
      <c r="T3" s="4">
        <v>3</v>
      </c>
      <c r="U3" s="5">
        <v>4</v>
      </c>
      <c r="V3" s="267"/>
    </row>
    <row r="4" spans="2:22" ht="38.25" customHeight="1" thickTop="1" thickBot="1">
      <c r="B4" s="37" t="s">
        <v>5</v>
      </c>
      <c r="C4" s="33">
        <f>Autoevaluación!R122/SUM(Autoevaluación!R122:R125)</f>
        <v>0</v>
      </c>
      <c r="D4" s="7">
        <f>Autoevaluación!R123/SUM(Autoevaluación!R122:R125)</f>
        <v>0</v>
      </c>
      <c r="E4" s="7">
        <f>Autoevaluación!R124/SUM(Autoevaluación!R122:R125)</f>
        <v>1</v>
      </c>
      <c r="F4" s="7">
        <f>Autoevaluación!R125/SUM(Autoevaluación!R122:R125)</f>
        <v>0</v>
      </c>
      <c r="G4" s="261"/>
      <c r="H4" s="7">
        <f>Autoevaluación!S122/SUM(Autoevaluación!S122:S125)</f>
        <v>0</v>
      </c>
      <c r="I4" s="7">
        <f>Autoevaluación!S123/SUM(Autoevaluación!S122:S125)</f>
        <v>0</v>
      </c>
      <c r="J4" s="7">
        <f>Autoevaluación!S124/SUM(Autoevaluación!S122:S125)</f>
        <v>1</v>
      </c>
      <c r="K4" s="7">
        <f>Autoevaluación!S125/SUM(Autoevaluación!S122:S125)</f>
        <v>0</v>
      </c>
      <c r="L4" s="269"/>
      <c r="M4" s="7">
        <f>Autoevaluación!T122/SUM(Autoevaluación!T122:T125)</f>
        <v>0</v>
      </c>
      <c r="N4" s="7">
        <f>Autoevaluación!T123/SUM(Autoevaluación!T122:T125)</f>
        <v>0</v>
      </c>
      <c r="O4" s="7">
        <f>Autoevaluación!T124/SUM(Autoevaluación!T122:T125)</f>
        <v>1</v>
      </c>
      <c r="P4" s="7">
        <f>Autoevaluación!T125/SUM(Autoevaluación!T122:T125)</f>
        <v>0</v>
      </c>
      <c r="Q4" s="50"/>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25" customHeight="1" thickTop="1" thickBot="1">
      <c r="B5" s="38" t="s">
        <v>10</v>
      </c>
      <c r="C5" s="33">
        <f>Autoevaluación!R128/SUM(Autoevaluación!R128:R131)</f>
        <v>0</v>
      </c>
      <c r="D5" s="7">
        <f>Autoevaluación!R129/SUM(Autoevaluación!R128:R131)</f>
        <v>0</v>
      </c>
      <c r="E5" s="7">
        <f>Autoevaluación!R130/SUM(Autoevaluación!R128:R131)</f>
        <v>1</v>
      </c>
      <c r="F5" s="7">
        <f>Autoevaluación!R131/SUM(Autoevaluación!R128:R131)</f>
        <v>0</v>
      </c>
      <c r="G5" s="261"/>
      <c r="H5" s="7">
        <f>Autoevaluación!S128/SUM(Autoevaluación!S128:S131)</f>
        <v>0</v>
      </c>
      <c r="I5" s="7">
        <f>Autoevaluación!S129/SUM(Autoevaluación!S128:S131)</f>
        <v>0</v>
      </c>
      <c r="J5" s="7">
        <f>Autoevaluación!S130/SUM(Autoevaluación!S128:S131)</f>
        <v>1</v>
      </c>
      <c r="K5" s="7">
        <f>Autoevaluación!S131/SUM(Autoevaluación!S128:S131)</f>
        <v>0</v>
      </c>
      <c r="L5" s="269"/>
      <c r="M5" s="7">
        <f>Autoevaluación!T128/SUM(Autoevaluación!T128:T131)</f>
        <v>0</v>
      </c>
      <c r="N5" s="7">
        <f>Autoevaluación!T129/SUM(Autoevaluación!T128:T131)</f>
        <v>0</v>
      </c>
      <c r="O5" s="7">
        <f>Autoevaluación!T130/SUM(Autoevaluación!T128:T131)</f>
        <v>1</v>
      </c>
      <c r="P5" s="7">
        <f>Autoevaluación!T131/SUM(Autoevaluación!T128:T131)</f>
        <v>0</v>
      </c>
      <c r="Q5" s="50"/>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25" customHeight="1" thickTop="1" thickBot="1">
      <c r="B6" s="38" t="s">
        <v>15</v>
      </c>
      <c r="C6" s="33">
        <f>Autoevaluación!R134/SUM(Autoevaluación!R134:R137)</f>
        <v>0</v>
      </c>
      <c r="D6" s="7">
        <f>Autoevaluación!R135/SUM(Autoevaluación!R134:R137)</f>
        <v>0</v>
      </c>
      <c r="E6" s="7">
        <f>Autoevaluación!R136/SUM(Autoevaluación!R134:R137)</f>
        <v>1</v>
      </c>
      <c r="F6" s="7">
        <f>Autoevaluación!R137/SUM(Autoevaluación!R134:R137)</f>
        <v>0</v>
      </c>
      <c r="G6" s="261"/>
      <c r="H6" s="7">
        <f>Autoevaluación!S134/SUM(Autoevaluación!S134:S137)</f>
        <v>0</v>
      </c>
      <c r="I6" s="7">
        <f>Autoevaluación!S135/SUM(Autoevaluación!S134:S137)</f>
        <v>0</v>
      </c>
      <c r="J6" s="7">
        <f>Autoevaluación!S136/SUM(Autoevaluación!S134:S137)</f>
        <v>1</v>
      </c>
      <c r="K6" s="7">
        <f>Autoevaluación!S137/SUM(Autoevaluación!S134:S137)</f>
        <v>0</v>
      </c>
      <c r="L6" s="269"/>
      <c r="M6" s="7">
        <f>Autoevaluación!T134/SUM(Autoevaluación!T134:T137)</f>
        <v>0</v>
      </c>
      <c r="N6" s="7">
        <f>Autoevaluación!T135/SUM(Autoevaluación!T134:T137)</f>
        <v>0</v>
      </c>
      <c r="O6" s="7">
        <f>Autoevaluación!T136/SUM(Autoevaluación!T134:T137)</f>
        <v>1</v>
      </c>
      <c r="P6" s="7">
        <f>Autoevaluación!T137/SUM(Autoevaluación!T134:T137)</f>
        <v>0</v>
      </c>
      <c r="Q6" s="50"/>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25" customHeight="1" thickTop="1" thickBot="1">
      <c r="B7" s="37" t="s">
        <v>19</v>
      </c>
      <c r="C7" s="33">
        <f>Autoevaluación!R139/SUM(Autoevaluación!R139:R142)</f>
        <v>0</v>
      </c>
      <c r="D7" s="7">
        <f>Autoevaluación!R140/SUM(Autoevaluación!R139:R142)</f>
        <v>0.33333333333333331</v>
      </c>
      <c r="E7" s="7">
        <f>Autoevaluación!R141/SUM(Autoevaluación!R139:R142)</f>
        <v>0.66666666666666663</v>
      </c>
      <c r="F7" s="7">
        <f>Autoevaluación!R142/SUM(Autoevaluación!R139:R142)</f>
        <v>0</v>
      </c>
      <c r="G7" s="261"/>
      <c r="H7" s="7">
        <f>Autoevaluación!S139/SUM(Autoevaluación!S139:S142)</f>
        <v>0</v>
      </c>
      <c r="I7" s="7">
        <f>Autoevaluación!S140/SUM(Autoevaluación!S139:S142)</f>
        <v>0.33333333333333331</v>
      </c>
      <c r="J7" s="7">
        <f>Autoevaluación!S141/SUM(Autoevaluación!S139:S142)</f>
        <v>0.66666666666666663</v>
      </c>
      <c r="K7" s="7">
        <f>Autoevaluación!S142/SUM(Autoevaluación!S139:S142)</f>
        <v>0</v>
      </c>
      <c r="L7" s="269"/>
      <c r="M7" s="7">
        <f>Autoevaluación!T139/SUM(Autoevaluación!T139:T142)</f>
        <v>0</v>
      </c>
      <c r="N7" s="7">
        <f>Autoevaluación!T140/SUM(Autoevaluación!T139:T142)</f>
        <v>0.33333333333333331</v>
      </c>
      <c r="O7" s="7">
        <f>Autoevaluación!T141/SUM(Autoevaluación!T139:T142)</f>
        <v>0.66666666666666663</v>
      </c>
      <c r="P7" s="7">
        <f>Autoevaluación!T142/SUM(Autoevaluación!T139:T142)</f>
        <v>0</v>
      </c>
      <c r="Q7" s="50"/>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25" customHeight="1" thickTop="1">
      <c r="B8" s="35"/>
      <c r="C8" s="7"/>
      <c r="D8" s="7"/>
      <c r="E8" s="7"/>
      <c r="F8" s="7"/>
      <c r="G8" s="261"/>
      <c r="H8" s="7"/>
      <c r="I8" s="7"/>
      <c r="J8" s="7"/>
      <c r="K8" s="7"/>
      <c r="L8" s="269"/>
      <c r="M8" s="7"/>
      <c r="N8" s="7"/>
      <c r="O8" s="7"/>
      <c r="P8" s="7"/>
      <c r="Q8" s="50"/>
      <c r="R8" s="7"/>
      <c r="S8" s="7"/>
      <c r="T8" s="7"/>
      <c r="U8" s="7"/>
    </row>
    <row r="9" spans="2:22" ht="38.25" customHeight="1">
      <c r="B9" s="6"/>
      <c r="C9" s="7"/>
      <c r="D9" s="7"/>
      <c r="E9" s="7"/>
      <c r="F9" s="7"/>
      <c r="G9" s="261"/>
      <c r="H9" s="7"/>
      <c r="I9" s="7"/>
      <c r="J9" s="7"/>
      <c r="K9" s="7"/>
      <c r="L9" s="269"/>
      <c r="M9" s="7"/>
      <c r="N9" s="7"/>
      <c r="O9" s="7"/>
      <c r="P9" s="7"/>
      <c r="Q9" s="50"/>
      <c r="R9" s="7"/>
      <c r="S9" s="7"/>
      <c r="T9" s="7"/>
      <c r="U9" s="7"/>
    </row>
    <row r="10" spans="2:22" ht="42" customHeight="1">
      <c r="B10" s="15" t="s">
        <v>139</v>
      </c>
      <c r="C10" s="12">
        <f>AVERAGE(C4:C9)</f>
        <v>0</v>
      </c>
      <c r="D10" s="12">
        <f>AVERAGE(D4:D9)</f>
        <v>8.3333333333333329E-2</v>
      </c>
      <c r="E10" s="12">
        <f>AVERAGE(E4:E9)</f>
        <v>0.91666666666666663</v>
      </c>
      <c r="F10" s="12">
        <f>AVERAGE(F4:F9)</f>
        <v>0</v>
      </c>
      <c r="G10" s="9"/>
      <c r="H10" s="12">
        <f>AVERAGE(H4:H9)</f>
        <v>0</v>
      </c>
      <c r="I10" s="12">
        <f>AVERAGE(I4:I9)</f>
        <v>8.3333333333333329E-2</v>
      </c>
      <c r="J10" s="12">
        <f>AVERAGE(J4:J9)</f>
        <v>0.91666666666666663</v>
      </c>
      <c r="K10" s="12">
        <f>AVERAGE(K4:K9)</f>
        <v>0</v>
      </c>
      <c r="L10" s="9"/>
      <c r="M10" s="12">
        <f>AVERAGE(M4:M9)</f>
        <v>0</v>
      </c>
      <c r="N10" s="12">
        <f>AVERAGE(N4:N9)</f>
        <v>8.3333333333333329E-2</v>
      </c>
      <c r="O10" s="12">
        <f>AVERAGE(O4:O9)</f>
        <v>0.91666666666666663</v>
      </c>
      <c r="P10" s="12">
        <f>AVERAGE(P4:P9)</f>
        <v>0</v>
      </c>
      <c r="Q10" s="51"/>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2" customHeight="1">
      <c r="B12" s="270" t="s">
        <v>176</v>
      </c>
      <c r="C12" s="270"/>
      <c r="D12" s="270"/>
      <c r="E12" s="270"/>
      <c r="F12" s="270"/>
      <c r="G12" s="270"/>
      <c r="H12" s="270"/>
      <c r="I12" s="270"/>
      <c r="J12" s="270"/>
      <c r="K12" s="270"/>
      <c r="L12" s="270"/>
      <c r="M12" s="270"/>
      <c r="N12" s="270"/>
      <c r="O12" s="270"/>
      <c r="P12" s="270"/>
      <c r="Q12" s="270"/>
      <c r="R12" s="270"/>
      <c r="S12" s="270"/>
      <c r="T12" s="270"/>
      <c r="U12" s="270"/>
    </row>
    <row r="13" spans="2:22" ht="25" customHeight="1">
      <c r="B13" s="273" t="s">
        <v>28</v>
      </c>
      <c r="C13" s="273"/>
      <c r="D13" s="273"/>
      <c r="E13" s="273"/>
      <c r="F13" s="273"/>
      <c r="G13" s="273"/>
      <c r="H13" s="273"/>
      <c r="I13" s="273"/>
      <c r="J13" s="273"/>
      <c r="K13" s="273"/>
      <c r="L13" s="273"/>
      <c r="M13" s="273"/>
      <c r="N13" s="273"/>
      <c r="O13" s="273"/>
      <c r="P13" s="273"/>
      <c r="Q13" s="273"/>
      <c r="R13" s="273"/>
      <c r="S13" s="273"/>
      <c r="T13" s="273"/>
      <c r="U13" s="273"/>
    </row>
    <row r="14" spans="2:22" ht="60" customHeight="1">
      <c r="B14" s="246" t="s">
        <v>261</v>
      </c>
      <c r="C14" s="246"/>
      <c r="D14" s="246"/>
      <c r="E14" s="246"/>
      <c r="F14" s="246"/>
      <c r="G14" s="246"/>
      <c r="H14" s="246"/>
      <c r="I14" s="246"/>
      <c r="J14" s="246"/>
      <c r="K14" s="246"/>
      <c r="L14" s="246"/>
      <c r="M14" s="246"/>
      <c r="N14" s="246"/>
      <c r="O14" s="246"/>
      <c r="P14" s="246"/>
      <c r="Q14" s="246"/>
      <c r="R14" s="246"/>
      <c r="S14" s="246"/>
      <c r="T14" s="246"/>
      <c r="U14" s="246"/>
    </row>
    <row r="15" spans="2:22" ht="60" customHeight="1">
      <c r="B15" s="246" t="s">
        <v>262</v>
      </c>
      <c r="C15" s="246"/>
      <c r="D15" s="246"/>
      <c r="E15" s="246"/>
      <c r="F15" s="246"/>
      <c r="G15" s="246"/>
      <c r="H15" s="246"/>
      <c r="I15" s="246"/>
      <c r="J15" s="246"/>
      <c r="K15" s="246"/>
      <c r="L15" s="246"/>
      <c r="M15" s="246"/>
      <c r="N15" s="246"/>
      <c r="O15" s="246"/>
      <c r="P15" s="246"/>
      <c r="Q15" s="246"/>
      <c r="R15" s="246"/>
      <c r="S15" s="246"/>
      <c r="T15" s="246"/>
      <c r="U15" s="246"/>
    </row>
    <row r="16" spans="2:22" s="14" customFormat="1" ht="25" customHeight="1">
      <c r="B16" s="265" t="s">
        <v>123</v>
      </c>
      <c r="C16" s="265"/>
      <c r="D16" s="265"/>
      <c r="E16" s="265"/>
      <c r="F16" s="265"/>
      <c r="G16" s="265"/>
      <c r="H16" s="265"/>
      <c r="I16" s="265"/>
      <c r="J16" s="265"/>
      <c r="K16" s="265"/>
      <c r="L16" s="265"/>
      <c r="M16" s="265"/>
      <c r="N16" s="265"/>
      <c r="O16" s="265"/>
      <c r="P16" s="265"/>
      <c r="Q16" s="265"/>
      <c r="R16" s="265"/>
      <c r="S16" s="265"/>
      <c r="T16" s="265"/>
      <c r="U16" s="265"/>
    </row>
    <row r="17" spans="2:21" ht="60" customHeight="1">
      <c r="B17" s="246" t="s">
        <v>263</v>
      </c>
      <c r="C17" s="246"/>
      <c r="D17" s="246"/>
      <c r="E17" s="246"/>
      <c r="F17" s="246"/>
      <c r="G17" s="246"/>
      <c r="H17" s="246"/>
      <c r="I17" s="246"/>
      <c r="J17" s="246"/>
      <c r="K17" s="246"/>
      <c r="L17" s="246"/>
      <c r="M17" s="246"/>
      <c r="N17" s="246"/>
      <c r="O17" s="246"/>
      <c r="P17" s="246"/>
      <c r="Q17" s="246"/>
      <c r="R17" s="246"/>
      <c r="S17" s="246"/>
      <c r="T17" s="246"/>
      <c r="U17" s="246"/>
    </row>
    <row r="18" spans="2:21" ht="60" customHeight="1">
      <c r="B18" s="246" t="s">
        <v>264</v>
      </c>
      <c r="C18" s="246"/>
      <c r="D18" s="246"/>
      <c r="E18" s="246"/>
      <c r="F18" s="246"/>
      <c r="G18" s="246"/>
      <c r="H18" s="246"/>
      <c r="I18" s="246"/>
      <c r="J18" s="246"/>
      <c r="K18" s="246"/>
      <c r="L18" s="246"/>
      <c r="M18" s="246"/>
      <c r="N18" s="246"/>
      <c r="O18" s="246"/>
      <c r="P18" s="246"/>
      <c r="Q18" s="246"/>
      <c r="R18" s="246"/>
      <c r="S18" s="246"/>
      <c r="T18" s="246"/>
      <c r="U18" s="246"/>
    </row>
    <row r="19" spans="2:21" ht="60" customHeight="1">
      <c r="B19" s="246" t="s">
        <v>265</v>
      </c>
      <c r="C19" s="246"/>
      <c r="D19" s="246"/>
      <c r="E19" s="246"/>
      <c r="F19" s="246"/>
      <c r="G19" s="246"/>
      <c r="H19" s="246"/>
      <c r="I19" s="246"/>
      <c r="J19" s="246"/>
      <c r="K19" s="246"/>
      <c r="L19" s="246"/>
      <c r="M19" s="246"/>
      <c r="N19" s="246"/>
      <c r="O19" s="246"/>
      <c r="P19" s="246"/>
      <c r="Q19" s="246"/>
      <c r="R19" s="246"/>
      <c r="S19" s="246"/>
      <c r="T19" s="246"/>
      <c r="U19" s="246"/>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2" customHeight="1">
      <c r="B21" s="275" t="s">
        <v>177</v>
      </c>
      <c r="C21" s="275"/>
      <c r="D21" s="275"/>
      <c r="E21" s="275"/>
      <c r="F21" s="275"/>
      <c r="G21" s="275"/>
      <c r="H21" s="275"/>
      <c r="I21" s="275"/>
      <c r="J21" s="275"/>
      <c r="K21" s="275"/>
      <c r="L21" s="275"/>
      <c r="M21" s="275"/>
      <c r="N21" s="275"/>
      <c r="O21" s="275"/>
      <c r="P21" s="275"/>
      <c r="Q21" s="275"/>
      <c r="R21" s="275"/>
      <c r="S21" s="275"/>
      <c r="T21" s="275"/>
      <c r="U21" s="275"/>
    </row>
    <row r="22" spans="2:21" ht="25" customHeight="1">
      <c r="B22" s="276" t="s">
        <v>28</v>
      </c>
      <c r="C22" s="276"/>
      <c r="D22" s="276"/>
      <c r="E22" s="276"/>
      <c r="F22" s="276"/>
      <c r="G22" s="276"/>
      <c r="H22" s="276"/>
      <c r="I22" s="276"/>
      <c r="J22" s="276"/>
      <c r="K22" s="276"/>
      <c r="L22" s="276"/>
      <c r="M22" s="276"/>
      <c r="N22" s="276"/>
      <c r="O22" s="276"/>
      <c r="P22" s="276"/>
      <c r="Q22" s="276"/>
      <c r="R22" s="276"/>
      <c r="S22" s="276"/>
      <c r="T22" s="276"/>
      <c r="U22" s="276"/>
    </row>
    <row r="23" spans="2:21" ht="60" customHeight="1">
      <c r="B23" s="246" t="s">
        <v>323</v>
      </c>
      <c r="C23" s="246"/>
      <c r="D23" s="246"/>
      <c r="E23" s="246"/>
      <c r="F23" s="246"/>
      <c r="G23" s="246"/>
      <c r="H23" s="246"/>
      <c r="I23" s="246"/>
      <c r="J23" s="246"/>
      <c r="K23" s="246"/>
      <c r="L23" s="246"/>
      <c r="M23" s="246"/>
      <c r="N23" s="246"/>
      <c r="O23" s="246"/>
      <c r="P23" s="246"/>
      <c r="Q23" s="246"/>
      <c r="R23" s="246"/>
      <c r="S23" s="246"/>
      <c r="T23" s="246"/>
      <c r="U23" s="246"/>
    </row>
    <row r="24" spans="2:21" ht="60" customHeight="1">
      <c r="B24" s="246" t="s">
        <v>324</v>
      </c>
      <c r="C24" s="246"/>
      <c r="D24" s="246"/>
      <c r="E24" s="246"/>
      <c r="F24" s="246"/>
      <c r="G24" s="246"/>
      <c r="H24" s="246"/>
      <c r="I24" s="246"/>
      <c r="J24" s="246"/>
      <c r="K24" s="246"/>
      <c r="L24" s="246"/>
      <c r="M24" s="246"/>
      <c r="N24" s="246"/>
      <c r="O24" s="246"/>
      <c r="P24" s="246"/>
      <c r="Q24" s="246"/>
      <c r="R24" s="246"/>
      <c r="S24" s="246"/>
      <c r="T24" s="246"/>
      <c r="U24" s="246"/>
    </row>
    <row r="25" spans="2:21" s="14" customFormat="1" ht="25" customHeight="1">
      <c r="B25" s="265" t="s">
        <v>123</v>
      </c>
      <c r="C25" s="265"/>
      <c r="D25" s="265"/>
      <c r="E25" s="265"/>
      <c r="F25" s="265"/>
      <c r="G25" s="265"/>
      <c r="H25" s="265"/>
      <c r="I25" s="265"/>
      <c r="J25" s="265"/>
      <c r="K25" s="265"/>
      <c r="L25" s="265"/>
      <c r="M25" s="265"/>
      <c r="N25" s="265"/>
      <c r="O25" s="265"/>
      <c r="P25" s="265"/>
      <c r="Q25" s="265"/>
      <c r="R25" s="265"/>
      <c r="S25" s="265"/>
      <c r="T25" s="265"/>
      <c r="U25" s="265"/>
    </row>
    <row r="26" spans="2:21" ht="60" customHeight="1">
      <c r="B26" s="246" t="s">
        <v>325</v>
      </c>
      <c r="C26" s="246"/>
      <c r="D26" s="246"/>
      <c r="E26" s="246"/>
      <c r="F26" s="246"/>
      <c r="G26" s="246"/>
      <c r="H26" s="246"/>
      <c r="I26" s="246"/>
      <c r="J26" s="246"/>
      <c r="K26" s="246"/>
      <c r="L26" s="246"/>
      <c r="M26" s="246"/>
      <c r="N26" s="246"/>
      <c r="O26" s="246"/>
      <c r="P26" s="246"/>
      <c r="Q26" s="246"/>
      <c r="R26" s="246"/>
      <c r="S26" s="246"/>
      <c r="T26" s="246"/>
      <c r="U26" s="246"/>
    </row>
    <row r="27" spans="2:21" ht="60" customHeight="1">
      <c r="B27" s="246" t="s">
        <v>326</v>
      </c>
      <c r="C27" s="246"/>
      <c r="D27" s="246"/>
      <c r="E27" s="246"/>
      <c r="F27" s="246"/>
      <c r="G27" s="246"/>
      <c r="H27" s="246"/>
      <c r="I27" s="246"/>
      <c r="J27" s="246"/>
      <c r="K27" s="246"/>
      <c r="L27" s="246"/>
      <c r="M27" s="246"/>
      <c r="N27" s="246"/>
      <c r="O27" s="246"/>
      <c r="P27" s="246"/>
      <c r="Q27" s="246"/>
      <c r="R27" s="246"/>
      <c r="S27" s="246"/>
      <c r="T27" s="246"/>
      <c r="U27" s="246"/>
    </row>
    <row r="28" spans="2:21" ht="60" customHeight="1">
      <c r="B28" s="246" t="s">
        <v>327</v>
      </c>
      <c r="C28" s="246"/>
      <c r="D28" s="246"/>
      <c r="E28" s="246"/>
      <c r="F28" s="246"/>
      <c r="G28" s="246"/>
      <c r="H28" s="246"/>
      <c r="I28" s="246"/>
      <c r="J28" s="246"/>
      <c r="K28" s="246"/>
      <c r="L28" s="246"/>
      <c r="M28" s="246"/>
      <c r="N28" s="246"/>
      <c r="O28" s="246"/>
      <c r="P28" s="246"/>
      <c r="Q28" s="246"/>
      <c r="R28" s="246"/>
      <c r="S28" s="246"/>
      <c r="T28" s="246"/>
      <c r="U28" s="246"/>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2" customHeight="1">
      <c r="B30" s="277" t="s">
        <v>178</v>
      </c>
      <c r="C30" s="277"/>
      <c r="D30" s="277"/>
      <c r="E30" s="277"/>
      <c r="F30" s="277"/>
      <c r="G30" s="277"/>
      <c r="H30" s="277"/>
      <c r="I30" s="277"/>
      <c r="J30" s="277"/>
      <c r="K30" s="277"/>
      <c r="L30" s="277"/>
      <c r="M30" s="277"/>
      <c r="N30" s="277"/>
      <c r="O30" s="277"/>
      <c r="P30" s="277"/>
      <c r="Q30" s="277"/>
      <c r="R30" s="277"/>
      <c r="S30" s="277"/>
      <c r="T30" s="277"/>
      <c r="U30" s="277"/>
    </row>
    <row r="31" spans="2:21" ht="25" customHeight="1">
      <c r="B31" s="278" t="s">
        <v>28</v>
      </c>
      <c r="C31" s="279"/>
      <c r="D31" s="279"/>
      <c r="E31" s="279"/>
      <c r="F31" s="279"/>
      <c r="G31" s="279"/>
      <c r="H31" s="279"/>
      <c r="I31" s="279"/>
      <c r="J31" s="279"/>
      <c r="K31" s="279"/>
      <c r="L31" s="279"/>
      <c r="M31" s="279"/>
      <c r="N31" s="279"/>
      <c r="O31" s="279"/>
      <c r="P31" s="279"/>
      <c r="Q31" s="279"/>
      <c r="R31" s="279"/>
      <c r="S31" s="279"/>
      <c r="T31" s="279"/>
      <c r="U31" s="279"/>
    </row>
    <row r="32" spans="2:21" ht="60" customHeight="1">
      <c r="B32" s="246" t="s">
        <v>555</v>
      </c>
      <c r="C32" s="246"/>
      <c r="D32" s="246"/>
      <c r="E32" s="246"/>
      <c r="F32" s="246"/>
      <c r="G32" s="246"/>
      <c r="H32" s="246"/>
      <c r="I32" s="246"/>
      <c r="J32" s="246"/>
      <c r="K32" s="246"/>
      <c r="L32" s="246"/>
      <c r="M32" s="246"/>
      <c r="N32" s="246"/>
      <c r="O32" s="246"/>
      <c r="P32" s="246"/>
      <c r="Q32" s="246"/>
      <c r="R32" s="246"/>
      <c r="S32" s="246"/>
      <c r="T32" s="246"/>
      <c r="U32" s="246"/>
    </row>
    <row r="33" spans="2:21" ht="60" customHeight="1">
      <c r="B33" s="246" t="s">
        <v>556</v>
      </c>
      <c r="C33" s="246"/>
      <c r="D33" s="246"/>
      <c r="E33" s="246"/>
      <c r="F33" s="246"/>
      <c r="G33" s="246"/>
      <c r="H33" s="246"/>
      <c r="I33" s="246"/>
      <c r="J33" s="246"/>
      <c r="K33" s="246"/>
      <c r="L33" s="246"/>
      <c r="M33" s="246"/>
      <c r="N33" s="246"/>
      <c r="O33" s="246"/>
      <c r="P33" s="246"/>
      <c r="Q33" s="246"/>
      <c r="R33" s="246"/>
      <c r="S33" s="246"/>
      <c r="T33" s="246"/>
      <c r="U33" s="246"/>
    </row>
    <row r="34" spans="2:21" s="14" customFormat="1" ht="25" customHeight="1">
      <c r="B34" s="265" t="s">
        <v>123</v>
      </c>
      <c r="C34" s="265"/>
      <c r="D34" s="265"/>
      <c r="E34" s="265"/>
      <c r="F34" s="265"/>
      <c r="G34" s="265"/>
      <c r="H34" s="265"/>
      <c r="I34" s="265"/>
      <c r="J34" s="265"/>
      <c r="K34" s="265"/>
      <c r="L34" s="265"/>
      <c r="M34" s="265"/>
      <c r="N34" s="265"/>
      <c r="O34" s="265"/>
      <c r="P34" s="265"/>
      <c r="Q34" s="265"/>
      <c r="R34" s="265"/>
      <c r="S34" s="265"/>
      <c r="T34" s="265"/>
      <c r="U34" s="265"/>
    </row>
    <row r="35" spans="2:21" ht="60" customHeight="1">
      <c r="B35" s="246" t="s">
        <v>557</v>
      </c>
      <c r="C35" s="246"/>
      <c r="D35" s="246"/>
      <c r="E35" s="246"/>
      <c r="F35" s="246"/>
      <c r="G35" s="246"/>
      <c r="H35" s="246"/>
      <c r="I35" s="246"/>
      <c r="J35" s="246"/>
      <c r="K35" s="246"/>
      <c r="L35" s="246"/>
      <c r="M35" s="246"/>
      <c r="N35" s="246"/>
      <c r="O35" s="246"/>
      <c r="P35" s="246"/>
      <c r="Q35" s="246"/>
      <c r="R35" s="246"/>
      <c r="S35" s="246"/>
      <c r="T35" s="246"/>
      <c r="U35" s="246"/>
    </row>
    <row r="36" spans="2:21" ht="60" customHeight="1">
      <c r="B36" s="246" t="s">
        <v>558</v>
      </c>
      <c r="C36" s="246"/>
      <c r="D36" s="246"/>
      <c r="E36" s="246"/>
      <c r="F36" s="246"/>
      <c r="G36" s="246"/>
      <c r="H36" s="246"/>
      <c r="I36" s="246"/>
      <c r="J36" s="246"/>
      <c r="K36" s="246"/>
      <c r="L36" s="246"/>
      <c r="M36" s="246"/>
      <c r="N36" s="246"/>
      <c r="O36" s="246"/>
      <c r="P36" s="246"/>
      <c r="Q36" s="246"/>
      <c r="R36" s="246"/>
      <c r="S36" s="246"/>
      <c r="T36" s="246"/>
      <c r="U36" s="246"/>
    </row>
    <row r="37" spans="2:21" ht="60" customHeight="1">
      <c r="B37" s="246" t="s">
        <v>559</v>
      </c>
      <c r="C37" s="246"/>
      <c r="D37" s="246"/>
      <c r="E37" s="246"/>
      <c r="F37" s="246"/>
      <c r="G37" s="246"/>
      <c r="H37" s="246"/>
      <c r="I37" s="246"/>
      <c r="J37" s="246"/>
      <c r="K37" s="246"/>
      <c r="L37" s="246"/>
      <c r="M37" s="246"/>
      <c r="N37" s="246"/>
      <c r="O37" s="246"/>
      <c r="P37" s="246"/>
      <c r="Q37" s="246"/>
      <c r="R37" s="246"/>
      <c r="S37" s="246"/>
      <c r="T37" s="246"/>
      <c r="U37" s="246"/>
    </row>
    <row r="40" spans="2:21">
      <c r="B40" s="272" t="s">
        <v>179</v>
      </c>
      <c r="C40" s="272"/>
      <c r="D40" s="272"/>
      <c r="E40" s="272"/>
      <c r="F40" s="272"/>
      <c r="G40" s="272"/>
      <c r="H40" s="272"/>
      <c r="I40" s="272"/>
      <c r="J40" s="272"/>
      <c r="K40" s="272"/>
      <c r="L40" s="272"/>
      <c r="M40" s="272"/>
      <c r="N40" s="272"/>
      <c r="O40" s="272"/>
      <c r="P40" s="272"/>
      <c r="Q40" s="272"/>
      <c r="R40" s="272"/>
      <c r="S40" s="272"/>
      <c r="T40" s="272"/>
      <c r="U40" s="272"/>
    </row>
    <row r="41" spans="2:21" ht="19.5">
      <c r="B41" s="278" t="s">
        <v>28</v>
      </c>
      <c r="C41" s="279"/>
      <c r="D41" s="279"/>
      <c r="E41" s="279"/>
      <c r="F41" s="279"/>
      <c r="G41" s="279"/>
      <c r="H41" s="279"/>
      <c r="I41" s="279"/>
      <c r="J41" s="279"/>
      <c r="K41" s="279"/>
      <c r="L41" s="279"/>
      <c r="M41" s="279"/>
      <c r="N41" s="279"/>
      <c r="O41" s="279"/>
      <c r="P41" s="279"/>
      <c r="Q41" s="279"/>
      <c r="R41" s="279"/>
      <c r="S41" s="279"/>
      <c r="T41" s="279"/>
      <c r="U41" s="279"/>
    </row>
    <row r="42" spans="2:21" ht="62.25" customHeight="1">
      <c r="B42" s="246"/>
      <c r="C42" s="246"/>
      <c r="D42" s="246"/>
      <c r="E42" s="246"/>
      <c r="F42" s="246"/>
      <c r="G42" s="246"/>
      <c r="H42" s="246"/>
      <c r="I42" s="246"/>
      <c r="J42" s="246"/>
      <c r="K42" s="246"/>
      <c r="L42" s="246"/>
      <c r="M42" s="246"/>
      <c r="N42" s="246"/>
      <c r="O42" s="246"/>
      <c r="P42" s="246"/>
      <c r="Q42" s="246"/>
      <c r="R42" s="246"/>
      <c r="S42" s="246"/>
      <c r="T42" s="246"/>
      <c r="U42" s="246"/>
    </row>
    <row r="43" spans="2:21" ht="64.5" customHeight="1">
      <c r="B43" s="246"/>
      <c r="C43" s="246"/>
      <c r="D43" s="246"/>
      <c r="E43" s="246"/>
      <c r="F43" s="246"/>
      <c r="G43" s="246"/>
      <c r="H43" s="246"/>
      <c r="I43" s="246"/>
      <c r="J43" s="246"/>
      <c r="K43" s="246"/>
      <c r="L43" s="246"/>
      <c r="M43" s="246"/>
      <c r="N43" s="246"/>
      <c r="O43" s="246"/>
      <c r="P43" s="246"/>
      <c r="Q43" s="246"/>
      <c r="R43" s="246"/>
      <c r="S43" s="246"/>
      <c r="T43" s="246"/>
      <c r="U43" s="246"/>
    </row>
    <row r="44" spans="2:21" ht="19.5">
      <c r="B44" s="265" t="s">
        <v>123</v>
      </c>
      <c r="C44" s="265"/>
      <c r="D44" s="265"/>
      <c r="E44" s="265"/>
      <c r="F44" s="265"/>
      <c r="G44" s="265"/>
      <c r="H44" s="265"/>
      <c r="I44" s="265"/>
      <c r="J44" s="265"/>
      <c r="K44" s="265"/>
      <c r="L44" s="265"/>
      <c r="M44" s="265"/>
      <c r="N44" s="265"/>
      <c r="O44" s="265"/>
      <c r="P44" s="265"/>
      <c r="Q44" s="265"/>
      <c r="R44" s="265"/>
      <c r="S44" s="265"/>
      <c r="T44" s="265"/>
      <c r="U44" s="265"/>
    </row>
    <row r="45" spans="2:21" ht="54.75" customHeight="1">
      <c r="B45" s="246"/>
      <c r="C45" s="246"/>
      <c r="D45" s="246"/>
      <c r="E45" s="246"/>
      <c r="F45" s="246"/>
      <c r="G45" s="246"/>
      <c r="H45" s="246"/>
      <c r="I45" s="246"/>
      <c r="J45" s="246"/>
      <c r="K45" s="246"/>
      <c r="L45" s="246"/>
      <c r="M45" s="246"/>
      <c r="N45" s="246"/>
      <c r="O45" s="246"/>
      <c r="P45" s="246"/>
      <c r="Q45" s="246"/>
      <c r="R45" s="246"/>
      <c r="S45" s="246"/>
      <c r="T45" s="246"/>
      <c r="U45" s="246"/>
    </row>
    <row r="46" spans="2:21" ht="61.5" customHeight="1">
      <c r="B46" s="246"/>
      <c r="C46" s="246"/>
      <c r="D46" s="246"/>
      <c r="E46" s="246"/>
      <c r="F46" s="246"/>
      <c r="G46" s="246"/>
      <c r="H46" s="246"/>
      <c r="I46" s="246"/>
      <c r="J46" s="246"/>
      <c r="K46" s="246"/>
      <c r="L46" s="246"/>
      <c r="M46" s="246"/>
      <c r="N46" s="246"/>
      <c r="O46" s="246"/>
      <c r="P46" s="246"/>
      <c r="Q46" s="246"/>
      <c r="R46" s="246"/>
      <c r="S46" s="246"/>
      <c r="T46" s="246"/>
      <c r="U46" s="246"/>
    </row>
    <row r="47" spans="2:21" ht="64.5" customHeight="1">
      <c r="B47" s="246"/>
      <c r="C47" s="246"/>
      <c r="D47" s="246"/>
      <c r="E47" s="246"/>
      <c r="F47" s="246"/>
      <c r="G47" s="246"/>
      <c r="H47" s="246"/>
      <c r="I47" s="246"/>
      <c r="J47" s="246"/>
      <c r="K47" s="246"/>
      <c r="L47" s="246"/>
      <c r="M47" s="246"/>
      <c r="N47" s="246"/>
      <c r="O47" s="246"/>
      <c r="P47" s="246"/>
      <c r="Q47" s="246"/>
      <c r="R47" s="246"/>
      <c r="S47" s="246"/>
      <c r="T47" s="246"/>
      <c r="U47" s="246"/>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8:U28"/>
    <mergeCell ref="B47:U47"/>
    <mergeCell ref="B30:U30"/>
    <mergeCell ref="B31:U31"/>
    <mergeCell ref="B45:U45"/>
    <mergeCell ref="B40:U40"/>
    <mergeCell ref="B41:U41"/>
    <mergeCell ref="B46:U46"/>
    <mergeCell ref="B43:U43"/>
    <mergeCell ref="B44:U44"/>
    <mergeCell ref="B42:U42"/>
    <mergeCell ref="B36:U36"/>
    <mergeCell ref="B37:U37"/>
    <mergeCell ref="B32:U32"/>
    <mergeCell ref="B33:U33"/>
    <mergeCell ref="B34:U34"/>
    <mergeCell ref="B35:U35"/>
    <mergeCell ref="B22:U22"/>
    <mergeCell ref="B21:U21"/>
    <mergeCell ref="L3:L9"/>
    <mergeCell ref="B2:B3"/>
    <mergeCell ref="R2:U2"/>
    <mergeCell ref="B12:U12"/>
    <mergeCell ref="B13:U13"/>
    <mergeCell ref="B16:U16"/>
    <mergeCell ref="B17:U17"/>
    <mergeCell ref="M2:P2"/>
    <mergeCell ref="B18:U18"/>
    <mergeCell ref="B19:U19"/>
    <mergeCell ref="V2:V3"/>
    <mergeCell ref="C2:F2"/>
    <mergeCell ref="H2:K2"/>
    <mergeCell ref="B14:U14"/>
    <mergeCell ref="B15:U15"/>
    <mergeCell ref="G3:G9"/>
    <mergeCell ref="B23:U23"/>
    <mergeCell ref="B24:U24"/>
    <mergeCell ref="B25:U25"/>
    <mergeCell ref="B26:U26"/>
    <mergeCell ref="B27:U27"/>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Autoevaluación</vt:lpstr>
      <vt:lpstr>Directiva</vt:lpstr>
      <vt:lpstr>Academica</vt:lpstr>
      <vt:lpstr>Institución</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AURORA MARTINEZ</cp:lastModifiedBy>
  <cp:lastPrinted>2011-10-07T14:16:27Z</cp:lastPrinted>
  <dcterms:created xsi:type="dcterms:W3CDTF">2010-02-23T19:10:51Z</dcterms:created>
  <dcterms:modified xsi:type="dcterms:W3CDTF">2026-02-08T20:32:54Z</dcterms:modified>
</cp:coreProperties>
</file>