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mc:AlternateContent xmlns:mc="http://schemas.openxmlformats.org/markup-compatibility/2006">
    <mc:Choice Requires="x15">
      <x15ac:absPath xmlns:x15ac="http://schemas.microsoft.com/office/spreadsheetml/2010/11/ac" url="C:\Users\MSI\Documents\2. CER Iscalá Sur 2025\PMI - Seguimiento\"/>
    </mc:Choice>
  </mc:AlternateContent>
  <xr:revisionPtr revIDLastSave="0" documentId="13_ncr:1_{D73CB380-A825-45FD-B11C-A6002FB5B560}" xr6:coauthVersionLast="47" xr6:coauthVersionMax="47" xr10:uidLastSave="{00000000-0000-0000-0000-000000000000}"/>
  <bookViews>
    <workbookView xWindow="-110" yWindow="-110" windowWidth="19420" windowHeight="11500" firstSheet="1" activeTab="4" xr2:uid="{1DB3F7E4-EE03-485A-BCED-FE1F998EFF7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 i="5" l="1"/>
  <c r="D4" i="5"/>
  <c r="E4" i="5"/>
  <c r="F4" i="5"/>
  <c r="H4" i="5"/>
  <c r="I4" i="5"/>
  <c r="J4" i="5"/>
  <c r="K4" i="5"/>
  <c r="M4" i="5"/>
  <c r="N4" i="5"/>
  <c r="O4" i="5"/>
  <c r="P4" i="5"/>
  <c r="R4" i="5"/>
  <c r="S4" i="5"/>
  <c r="T4" i="5"/>
  <c r="U4" i="5"/>
  <c r="C5" i="5"/>
  <c r="D5" i="5"/>
  <c r="E5" i="5"/>
  <c r="F5" i="5"/>
  <c r="H5" i="5"/>
  <c r="I5" i="5"/>
  <c r="J5" i="5"/>
  <c r="K5" i="5"/>
  <c r="M5" i="5"/>
  <c r="N5" i="5"/>
  <c r="O5" i="5"/>
  <c r="P5" i="5"/>
  <c r="R5" i="5"/>
  <c r="S5" i="5"/>
  <c r="T5" i="5"/>
  <c r="U5" i="5"/>
  <c r="C6" i="5"/>
  <c r="D6" i="5"/>
  <c r="E6" i="5"/>
  <c r="F6" i="5"/>
  <c r="H6" i="5"/>
  <c r="I6" i="5"/>
  <c r="J6" i="5"/>
  <c r="K6" i="5"/>
  <c r="M6" i="5"/>
  <c r="N6" i="5"/>
  <c r="O6" i="5"/>
  <c r="P6" i="5"/>
  <c r="R6" i="5"/>
  <c r="S6" i="5"/>
  <c r="T6" i="5"/>
  <c r="U6" i="5"/>
  <c r="C7" i="5"/>
  <c r="D7" i="5"/>
  <c r="E7" i="5"/>
  <c r="F7" i="5"/>
  <c r="H7" i="5"/>
  <c r="I7" i="5"/>
  <c r="J7" i="5"/>
  <c r="K7" i="5"/>
  <c r="M7" i="5"/>
  <c r="N7" i="5"/>
  <c r="O7" i="5"/>
  <c r="P7" i="5"/>
  <c r="R7" i="5"/>
  <c r="S7" i="5"/>
  <c r="T7" i="5"/>
  <c r="U7" i="5"/>
  <c r="C10" i="5"/>
  <c r="D10" i="5"/>
  <c r="E10" i="5"/>
  <c r="F10" i="5"/>
  <c r="H10" i="5"/>
  <c r="I10" i="5"/>
  <c r="J10" i="5"/>
  <c r="K10" i="5"/>
  <c r="M10" i="5"/>
  <c r="N10" i="5"/>
  <c r="O10" i="5"/>
  <c r="P10" i="5"/>
  <c r="R10" i="5"/>
  <c r="S10" i="5"/>
  <c r="T10" i="5"/>
  <c r="U10" i="5"/>
  <c r="C4" i="6"/>
  <c r="D4" i="6"/>
  <c r="E4" i="6"/>
  <c r="F4" i="6"/>
  <c r="H4" i="6"/>
  <c r="I4" i="6"/>
  <c r="J4" i="6"/>
  <c r="K4" i="6"/>
  <c r="M4" i="6"/>
  <c r="N4" i="6"/>
  <c r="O4" i="6"/>
  <c r="P4" i="6"/>
  <c r="R4" i="6"/>
  <c r="S4" i="6"/>
  <c r="T4" i="6"/>
  <c r="U4" i="6"/>
  <c r="C5" i="6"/>
  <c r="D5" i="6"/>
  <c r="E5" i="6"/>
  <c r="F5" i="6"/>
  <c r="H5" i="6"/>
  <c r="I5" i="6"/>
  <c r="J5" i="6"/>
  <c r="J10" i="6" s="1"/>
  <c r="K5" i="6"/>
  <c r="K10" i="6" s="1"/>
  <c r="M5" i="6"/>
  <c r="N5" i="6"/>
  <c r="O5" i="6"/>
  <c r="P5" i="6"/>
  <c r="R5" i="6"/>
  <c r="S5" i="6"/>
  <c r="T5" i="6"/>
  <c r="U5" i="6"/>
  <c r="C6" i="6"/>
  <c r="D6" i="6"/>
  <c r="E6" i="6"/>
  <c r="F6" i="6"/>
  <c r="H6" i="6"/>
  <c r="I6" i="6"/>
  <c r="J6" i="6"/>
  <c r="K6" i="6"/>
  <c r="M6" i="6"/>
  <c r="N6" i="6"/>
  <c r="O6" i="6"/>
  <c r="P6" i="6"/>
  <c r="R6" i="6"/>
  <c r="S6" i="6"/>
  <c r="T6" i="6"/>
  <c r="U6" i="6"/>
  <c r="C7" i="6"/>
  <c r="D7" i="6"/>
  <c r="E7" i="6"/>
  <c r="F7" i="6"/>
  <c r="H7" i="6"/>
  <c r="I7" i="6"/>
  <c r="J7" i="6"/>
  <c r="K7" i="6"/>
  <c r="M7" i="6"/>
  <c r="N7" i="6"/>
  <c r="O7" i="6"/>
  <c r="P7" i="6"/>
  <c r="R7" i="6"/>
  <c r="S7" i="6"/>
  <c r="T7" i="6"/>
  <c r="U7" i="6"/>
  <c r="C8" i="6"/>
  <c r="D8" i="6"/>
  <c r="E8" i="6"/>
  <c r="F8" i="6"/>
  <c r="H8" i="6"/>
  <c r="I8" i="6"/>
  <c r="J8" i="6"/>
  <c r="K8" i="6"/>
  <c r="M8" i="6"/>
  <c r="N8" i="6"/>
  <c r="O8" i="6"/>
  <c r="P8" i="6"/>
  <c r="R8" i="6"/>
  <c r="S8" i="6"/>
  <c r="T8" i="6"/>
  <c r="U8" i="6"/>
  <c r="C10" i="6"/>
  <c r="D10" i="6"/>
  <c r="E10" i="6"/>
  <c r="F10" i="6"/>
  <c r="H10" i="6"/>
  <c r="I10" i="6"/>
  <c r="M10" i="6"/>
  <c r="N10" i="6"/>
  <c r="O10" i="6"/>
  <c r="P10" i="6"/>
  <c r="R10" i="6"/>
  <c r="S10" i="6"/>
  <c r="T10" i="6"/>
  <c r="U10" i="6"/>
  <c r="C4" i="4"/>
  <c r="D4" i="4"/>
  <c r="E4" i="4"/>
  <c r="F4" i="4"/>
  <c r="H4" i="4"/>
  <c r="I4" i="4"/>
  <c r="J4" i="4"/>
  <c r="K4" i="4"/>
  <c r="M4" i="4"/>
  <c r="N4" i="4"/>
  <c r="O4" i="4"/>
  <c r="P4" i="4"/>
  <c r="R4" i="4"/>
  <c r="S4" i="4"/>
  <c r="T4" i="4"/>
  <c r="U4" i="4"/>
  <c r="C5" i="4"/>
  <c r="D5" i="4"/>
  <c r="E5" i="4"/>
  <c r="F5" i="4"/>
  <c r="H5" i="4"/>
  <c r="I5" i="4"/>
  <c r="J5" i="4"/>
  <c r="K5" i="4"/>
  <c r="M5" i="4"/>
  <c r="N5" i="4"/>
  <c r="O5" i="4"/>
  <c r="P5" i="4"/>
  <c r="R5" i="4"/>
  <c r="S5" i="4"/>
  <c r="T5" i="4"/>
  <c r="U5" i="4"/>
  <c r="C6" i="4"/>
  <c r="D6" i="4"/>
  <c r="E6" i="4"/>
  <c r="F6" i="4"/>
  <c r="H6" i="4"/>
  <c r="I6" i="4"/>
  <c r="J6" i="4"/>
  <c r="K6" i="4"/>
  <c r="M6" i="4"/>
  <c r="N6" i="4"/>
  <c r="O6" i="4"/>
  <c r="P6" i="4"/>
  <c r="R6" i="4"/>
  <c r="S6" i="4"/>
  <c r="T6" i="4"/>
  <c r="U6" i="4"/>
  <c r="C7" i="4"/>
  <c r="D7" i="4"/>
  <c r="E7" i="4"/>
  <c r="F7" i="4"/>
  <c r="H7" i="4"/>
  <c r="I7" i="4"/>
  <c r="J7" i="4"/>
  <c r="K7" i="4"/>
  <c r="M7" i="4"/>
  <c r="N7" i="4"/>
  <c r="O7" i="4"/>
  <c r="P7" i="4"/>
  <c r="R7" i="4"/>
  <c r="S7" i="4"/>
  <c r="T7" i="4"/>
  <c r="U7" i="4"/>
  <c r="C10" i="4"/>
  <c r="D10" i="4"/>
  <c r="E10" i="4"/>
  <c r="F10" i="4"/>
  <c r="H10" i="4"/>
  <c r="I10" i="4"/>
  <c r="J10" i="4"/>
  <c r="K10" i="4"/>
  <c r="M10" i="4"/>
  <c r="N10" i="4"/>
  <c r="O10" i="4"/>
  <c r="P10" i="4"/>
  <c r="R10" i="4"/>
  <c r="S10" i="4"/>
  <c r="T10" i="4"/>
  <c r="U10" i="4"/>
  <c r="C4" i="2"/>
  <c r="D4" i="2"/>
  <c r="E4" i="2"/>
  <c r="F4" i="2"/>
  <c r="H4" i="2"/>
  <c r="I4" i="2"/>
  <c r="J4" i="2"/>
  <c r="K4" i="2"/>
  <c r="M4" i="2"/>
  <c r="N4" i="2"/>
  <c r="O4" i="2"/>
  <c r="P4" i="2"/>
  <c r="R4" i="2"/>
  <c r="S4" i="2"/>
  <c r="T4" i="2"/>
  <c r="U4" i="2"/>
  <c r="C5" i="2"/>
  <c r="D5" i="2"/>
  <c r="E5" i="2"/>
  <c r="F5" i="2"/>
  <c r="H5" i="2"/>
  <c r="I5" i="2"/>
  <c r="J5" i="2"/>
  <c r="K5" i="2"/>
  <c r="M5" i="2"/>
  <c r="N5" i="2"/>
  <c r="O5" i="2"/>
  <c r="P5" i="2"/>
  <c r="R5" i="2"/>
  <c r="S5" i="2"/>
  <c r="T5" i="2"/>
  <c r="U5" i="2"/>
  <c r="C6" i="2"/>
  <c r="D6" i="2"/>
  <c r="E6" i="2"/>
  <c r="F6" i="2"/>
  <c r="H6" i="2"/>
  <c r="I6" i="2"/>
  <c r="J6" i="2"/>
  <c r="K6" i="2"/>
  <c r="M6" i="2"/>
  <c r="N6" i="2"/>
  <c r="O6" i="2"/>
  <c r="P6" i="2"/>
  <c r="R6" i="2"/>
  <c r="S6" i="2"/>
  <c r="T6" i="2"/>
  <c r="U6" i="2"/>
  <c r="C7" i="2"/>
  <c r="D7" i="2"/>
  <c r="E7" i="2"/>
  <c r="F7" i="2"/>
  <c r="H7" i="2"/>
  <c r="I7" i="2"/>
  <c r="J7" i="2"/>
  <c r="K7" i="2"/>
  <c r="M7" i="2"/>
  <c r="N7" i="2"/>
  <c r="O7" i="2"/>
  <c r="P7" i="2"/>
  <c r="R7" i="2"/>
  <c r="S7" i="2"/>
  <c r="T7" i="2"/>
  <c r="U7" i="2"/>
  <c r="C8" i="2"/>
  <c r="D8" i="2"/>
  <c r="E8" i="2"/>
  <c r="F8" i="2"/>
  <c r="H8" i="2"/>
  <c r="I8" i="2"/>
  <c r="J8" i="2"/>
  <c r="K8" i="2"/>
  <c r="M8" i="2"/>
  <c r="N8" i="2"/>
  <c r="O8" i="2"/>
  <c r="P8" i="2"/>
  <c r="R8" i="2"/>
  <c r="S8" i="2"/>
  <c r="T8" i="2"/>
  <c r="U8" i="2"/>
  <c r="C9" i="2"/>
  <c r="D9" i="2"/>
  <c r="E9" i="2"/>
  <c r="F9" i="2"/>
  <c r="H9" i="2"/>
  <c r="I9" i="2"/>
  <c r="J9" i="2"/>
  <c r="K9" i="2"/>
  <c r="M9" i="2"/>
  <c r="N9" i="2"/>
  <c r="O9" i="2"/>
  <c r="P9" i="2"/>
  <c r="R9" i="2"/>
  <c r="S9" i="2"/>
  <c r="T9" i="2"/>
  <c r="U9" i="2"/>
  <c r="C10" i="2"/>
  <c r="D10" i="2"/>
  <c r="E10" i="2"/>
  <c r="F10" i="2"/>
  <c r="H10" i="2"/>
  <c r="I10" i="2"/>
  <c r="J10" i="2"/>
  <c r="K10" i="2"/>
  <c r="M10" i="2"/>
  <c r="N10" i="2"/>
  <c r="O10" i="2"/>
  <c r="P10" i="2"/>
  <c r="R10" i="2"/>
  <c r="S10" i="2"/>
  <c r="T10" i="2"/>
  <c r="U10" i="2"/>
  <c r="R7" i="1"/>
  <c r="S7" i="1"/>
  <c r="T7" i="1"/>
  <c r="U7" i="1"/>
  <c r="R8" i="1"/>
  <c r="S8" i="1"/>
  <c r="T8" i="1"/>
  <c r="U8" i="1"/>
  <c r="R9" i="1"/>
  <c r="S9" i="1"/>
  <c r="T9" i="1"/>
  <c r="U9" i="1"/>
  <c r="R10" i="1"/>
  <c r="S10" i="1"/>
  <c r="T10" i="1"/>
  <c r="U10" i="1"/>
  <c r="Q11" i="1"/>
  <c r="R11" i="1"/>
  <c r="S11" i="1"/>
  <c r="R13" i="1"/>
  <c r="S13" i="1"/>
  <c r="T13" i="1"/>
  <c r="U13" i="1"/>
  <c r="R14" i="1"/>
  <c r="S14" i="1"/>
  <c r="T14" i="1"/>
  <c r="U14" i="1"/>
  <c r="R15" i="1"/>
  <c r="S15" i="1"/>
  <c r="T15" i="1"/>
  <c r="U15" i="1"/>
  <c r="R16" i="1"/>
  <c r="S16" i="1"/>
  <c r="T16" i="1"/>
  <c r="U16" i="1"/>
  <c r="R20" i="1"/>
  <c r="S20" i="1"/>
  <c r="T20" i="1"/>
  <c r="U20" i="1"/>
  <c r="R21" i="1"/>
  <c r="S21" i="1"/>
  <c r="T21" i="1"/>
  <c r="U21" i="1"/>
  <c r="R22" i="1"/>
  <c r="S22" i="1"/>
  <c r="T22" i="1"/>
  <c r="U22" i="1"/>
  <c r="R23" i="1"/>
  <c r="S23" i="1"/>
  <c r="T23" i="1"/>
  <c r="U23" i="1"/>
  <c r="R30" i="1"/>
  <c r="S30" i="1"/>
  <c r="T30" i="1"/>
  <c r="U30" i="1"/>
  <c r="R31" i="1"/>
  <c r="S31" i="1"/>
  <c r="T31" i="1"/>
  <c r="U31" i="1"/>
  <c r="R32" i="1"/>
  <c r="S32" i="1"/>
  <c r="T32" i="1"/>
  <c r="U32" i="1"/>
  <c r="R33" i="1"/>
  <c r="S33" i="1"/>
  <c r="T33" i="1"/>
  <c r="U33" i="1"/>
  <c r="R36" i="1"/>
  <c r="S36" i="1"/>
  <c r="T36" i="1"/>
  <c r="U36" i="1"/>
  <c r="R37" i="1"/>
  <c r="S37" i="1"/>
  <c r="T37" i="1"/>
  <c r="U37" i="1"/>
  <c r="R38" i="1"/>
  <c r="S38" i="1"/>
  <c r="T38" i="1"/>
  <c r="U38" i="1"/>
  <c r="R39" i="1"/>
  <c r="S39" i="1"/>
  <c r="T39" i="1"/>
  <c r="U39" i="1"/>
  <c r="R47" i="1"/>
  <c r="S47" i="1"/>
  <c r="T47" i="1"/>
  <c r="U47" i="1"/>
  <c r="R48" i="1"/>
  <c r="S48" i="1"/>
  <c r="T48" i="1"/>
  <c r="U48" i="1"/>
  <c r="R49" i="1"/>
  <c r="S49" i="1"/>
  <c r="T49" i="1"/>
  <c r="U49" i="1"/>
  <c r="R50" i="1"/>
  <c r="S50" i="1"/>
  <c r="T50" i="1"/>
  <c r="U50" i="1"/>
  <c r="R55" i="1"/>
  <c r="S55" i="1"/>
  <c r="T55" i="1"/>
  <c r="U55" i="1"/>
  <c r="R56" i="1"/>
  <c r="S56" i="1"/>
  <c r="T56" i="1"/>
  <c r="U56" i="1"/>
  <c r="R57" i="1"/>
  <c r="S57" i="1"/>
  <c r="T57" i="1"/>
  <c r="U57" i="1"/>
  <c r="R58" i="1"/>
  <c r="S58" i="1"/>
  <c r="T58" i="1"/>
  <c r="U58" i="1"/>
  <c r="R62" i="1"/>
  <c r="S62" i="1"/>
  <c r="T62" i="1"/>
  <c r="U62" i="1"/>
  <c r="R63" i="1"/>
  <c r="S63" i="1"/>
  <c r="T63" i="1"/>
  <c r="U63" i="1"/>
  <c r="R64" i="1"/>
  <c r="S64" i="1"/>
  <c r="T64" i="1"/>
  <c r="U64" i="1"/>
  <c r="R65" i="1"/>
  <c r="S65" i="1"/>
  <c r="T65" i="1"/>
  <c r="U65" i="1"/>
  <c r="R68" i="1"/>
  <c r="S68" i="1"/>
  <c r="T68" i="1"/>
  <c r="U68" i="1"/>
  <c r="R69" i="1"/>
  <c r="S69" i="1"/>
  <c r="T69" i="1"/>
  <c r="U69" i="1"/>
  <c r="R70" i="1"/>
  <c r="S70" i="1"/>
  <c r="T70" i="1"/>
  <c r="U70" i="1"/>
  <c r="R71" i="1"/>
  <c r="S71" i="1"/>
  <c r="T71" i="1"/>
  <c r="U71" i="1"/>
  <c r="R74" i="1"/>
  <c r="S74" i="1"/>
  <c r="T74" i="1"/>
  <c r="U74" i="1"/>
  <c r="R75" i="1"/>
  <c r="S75" i="1"/>
  <c r="T75" i="1"/>
  <c r="U75" i="1"/>
  <c r="R76" i="1"/>
  <c r="S76" i="1"/>
  <c r="T76" i="1"/>
  <c r="U76" i="1"/>
  <c r="R77" i="1"/>
  <c r="S77" i="1"/>
  <c r="T77" i="1"/>
  <c r="U77" i="1"/>
  <c r="R84" i="1"/>
  <c r="S84" i="1"/>
  <c r="T84" i="1"/>
  <c r="U84" i="1"/>
  <c r="R85" i="1"/>
  <c r="S85" i="1"/>
  <c r="T85" i="1"/>
  <c r="U85" i="1"/>
  <c r="R86" i="1"/>
  <c r="S86" i="1"/>
  <c r="T86" i="1"/>
  <c r="U86" i="1"/>
  <c r="R87" i="1"/>
  <c r="S87" i="1"/>
  <c r="T87" i="1"/>
  <c r="U87" i="1"/>
  <c r="R89" i="1"/>
  <c r="S89" i="1"/>
  <c r="T89" i="1"/>
  <c r="U89" i="1"/>
  <c r="R90" i="1"/>
  <c r="S90" i="1"/>
  <c r="T90" i="1"/>
  <c r="U90" i="1"/>
  <c r="R91" i="1"/>
  <c r="S91" i="1"/>
  <c r="T91" i="1"/>
  <c r="U91" i="1"/>
  <c r="R92" i="1"/>
  <c r="S92" i="1"/>
  <c r="T92" i="1"/>
  <c r="U92" i="1"/>
  <c r="R98" i="1"/>
  <c r="S98" i="1"/>
  <c r="T98" i="1"/>
  <c r="U98" i="1"/>
  <c r="R99" i="1"/>
  <c r="S99" i="1"/>
  <c r="T99" i="1"/>
  <c r="U99" i="1"/>
  <c r="R100" i="1"/>
  <c r="S100" i="1"/>
  <c r="T100" i="1"/>
  <c r="U100" i="1"/>
  <c r="R101" i="1"/>
  <c r="S101" i="1"/>
  <c r="T101" i="1"/>
  <c r="U101" i="1"/>
  <c r="R102" i="1"/>
  <c r="S102" i="1"/>
  <c r="T102" i="1"/>
  <c r="U102" i="1"/>
  <c r="R103" i="1"/>
  <c r="S103" i="1"/>
  <c r="T103" i="1"/>
  <c r="U103" i="1"/>
  <c r="R104" i="1"/>
  <c r="S104" i="1"/>
  <c r="T104" i="1"/>
  <c r="U104" i="1"/>
  <c r="R105" i="1"/>
  <c r="S105" i="1"/>
  <c r="T105" i="1"/>
  <c r="U105" i="1"/>
  <c r="R114" i="1"/>
  <c r="S114" i="1"/>
  <c r="T114" i="1"/>
  <c r="U114" i="1"/>
  <c r="R115" i="1"/>
  <c r="S115" i="1"/>
  <c r="T115" i="1"/>
  <c r="U115" i="1"/>
  <c r="R116" i="1"/>
  <c r="S116" i="1"/>
  <c r="T116" i="1"/>
  <c r="U116" i="1"/>
  <c r="R117" i="1"/>
  <c r="S117" i="1"/>
  <c r="T117" i="1"/>
  <c r="U117" i="1"/>
  <c r="R122" i="1"/>
  <c r="S122" i="1"/>
  <c r="T122" i="1"/>
  <c r="U122" i="1"/>
  <c r="R123" i="1"/>
  <c r="S123" i="1"/>
  <c r="T123" i="1"/>
  <c r="U123" i="1"/>
  <c r="R124" i="1"/>
  <c r="S124" i="1"/>
  <c r="T124" i="1"/>
  <c r="U124" i="1"/>
  <c r="R125" i="1"/>
  <c r="S125" i="1"/>
  <c r="T125" i="1"/>
  <c r="U125" i="1"/>
  <c r="R128" i="1"/>
  <c r="S128" i="1"/>
  <c r="T128" i="1"/>
  <c r="U128" i="1"/>
  <c r="R129" i="1"/>
  <c r="S129" i="1"/>
  <c r="T129" i="1"/>
  <c r="U129" i="1"/>
  <c r="R130" i="1"/>
  <c r="S130" i="1"/>
  <c r="T130" i="1"/>
  <c r="U130" i="1"/>
  <c r="R131" i="1"/>
  <c r="S131" i="1"/>
  <c r="T131" i="1"/>
  <c r="U131" i="1"/>
  <c r="R134" i="1"/>
  <c r="S134" i="1"/>
  <c r="T134" i="1"/>
  <c r="U134" i="1"/>
  <c r="R135" i="1"/>
  <c r="S135" i="1"/>
  <c r="T135" i="1"/>
  <c r="U135" i="1"/>
  <c r="R136" i="1"/>
  <c r="S136" i="1"/>
  <c r="T136" i="1"/>
  <c r="U136" i="1"/>
  <c r="R137" i="1"/>
  <c r="S137" i="1"/>
  <c r="T137" i="1"/>
  <c r="R139" i="1"/>
  <c r="S139" i="1"/>
  <c r="T139" i="1"/>
  <c r="U139" i="1"/>
  <c r="R140" i="1"/>
  <c r="S140" i="1"/>
  <c r="T140" i="1"/>
  <c r="U140" i="1"/>
  <c r="R141" i="1"/>
  <c r="S141" i="1"/>
  <c r="T141" i="1"/>
  <c r="U141" i="1"/>
  <c r="R142" i="1"/>
  <c r="S142" i="1"/>
  <c r="T142" i="1"/>
</calcChain>
</file>

<file path=xl/sharedStrings.xml><?xml version="1.0" encoding="utf-8"?>
<sst xmlns="http://schemas.openxmlformats.org/spreadsheetml/2006/main" count="966" uniqueCount="674">
  <si>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</si>
  <si>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</si>
  <si>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</si>
  <si>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</si>
  <si>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</si>
  <si>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</si>
  <si>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</si>
  <si>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</si>
  <si>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</si>
  <si>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</si>
  <si>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</si>
  <si>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</si>
  <si>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</si>
  <si>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r>
      <rPr>
        <sz val="14"/>
        <color indexed="8"/>
        <rFont val="Arial"/>
        <family val="2"/>
      </rPr>
      <t>Primera etapa</t>
    </r>
    <r>
      <rPr>
        <sz val="11"/>
        <color indexed="8"/>
        <rFont val="Arial"/>
        <family val="2"/>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</si>
  <si>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</si>
  <si>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</si>
  <si>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</si>
  <si>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</si>
  <si>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</si>
  <si>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Municipio</t>
  </si>
  <si>
    <t>3. Elaboración del perfil Institucional</t>
  </si>
  <si>
    <t>2-Directiva, 3-Académica, 4-Admon, 5-Comunidad, 6-Perfil</t>
  </si>
  <si>
    <t>Correo electronico</t>
  </si>
  <si>
    <t>Tel</t>
  </si>
  <si>
    <t>4. Establecimiento de las fortalezas y oportunidades de mejoramiento</t>
  </si>
  <si>
    <t>Rector o Director</t>
  </si>
  <si>
    <t>Horizonte</t>
  </si>
  <si>
    <t>DATOS DEL EQUIPO AUTO - EVALUADOR</t>
  </si>
  <si>
    <t>NOMBRE</t>
  </si>
  <si>
    <t>CARGO</t>
  </si>
  <si>
    <t>E-MAIL</t>
  </si>
  <si>
    <t>RESPONSABLES DEL PLAN DE MEJORAMIENTO - SEGUIMIENTO Y EVALUACIÓN</t>
  </si>
  <si>
    <t>GESTIÓN</t>
  </si>
  <si>
    <t xml:space="preserve"> </t>
  </si>
  <si>
    <t>Archivo Realizado Por: Ingeniero Amauri Guevara León</t>
  </si>
  <si>
    <t>aguel5@hotmail.com</t>
  </si>
  <si>
    <t>www.qmtltda.com</t>
  </si>
  <si>
    <t>Fecha: 26 de Febrero de 2010</t>
  </si>
  <si>
    <t>Bogota-Colombia</t>
  </si>
  <si>
    <t>AUTOEVALUACION INSTITUCIONAL</t>
  </si>
  <si>
    <t>GESTIÓN DIRECTIVA</t>
  </si>
  <si>
    <t>AÑO 2023</t>
  </si>
  <si>
    <t>AÑO 2024</t>
  </si>
  <si>
    <t>AÑO 2025</t>
  </si>
  <si>
    <t>AÑO 2026</t>
  </si>
  <si>
    <t>Valoración</t>
  </si>
  <si>
    <t>JUSTIFICACION</t>
  </si>
  <si>
    <t>EVIDENCIAS</t>
  </si>
  <si>
    <t>Direccionamiento Estratégico</t>
  </si>
  <si>
    <t>Misión, visión y principios, en el marco de una institución integrada</t>
  </si>
  <si>
    <t>Metas institucionales</t>
  </si>
  <si>
    <t>Conocimiento y apropiación del direccionamiento</t>
  </si>
  <si>
    <t>Política de inclusión de personas de diferentes grupos poblacionales o diversidad cultural</t>
  </si>
  <si>
    <t>Gestión Estratégica</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</si>
  <si>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</si>
  <si>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</si>
  <si>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</si>
  <si>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</si>
  <si>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</si>
  <si>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</si>
  <si>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</si>
  <si>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</si>
  <si>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</si>
  <si>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</si>
  <si>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</si>
  <si>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</si>
  <si>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</si>
  <si>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</si>
  <si>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</si>
  <si>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</si>
  <si>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</si>
  <si>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</si>
  <si>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</si>
  <si>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</si>
  <si>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</si>
  <si>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</si>
  <si>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</si>
  <si>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</si>
  <si>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</si>
  <si>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</si>
  <si>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</si>
  <si>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</si>
  <si>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</si>
  <si>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</si>
  <si>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</si>
  <si>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</si>
  <si>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</si>
  <si>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</si>
  <si>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ACADÉMICA</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</si>
  <si>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</si>
  <si>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</si>
  <si>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</si>
  <si>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</si>
  <si>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</si>
  <si>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</si>
  <si>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</si>
  <si>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</si>
  <si>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</si>
  <si>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</si>
  <si>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</si>
  <si>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Gestión de Aula</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</si>
  <si>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</si>
  <si>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</si>
  <si>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</si>
  <si>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</si>
  <si>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</si>
  <si>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</si>
  <si>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</si>
  <si>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</si>
  <si>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</si>
  <si>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</si>
  <si>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</si>
  <si>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</si>
  <si>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</si>
  <si>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</si>
  <si>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El Centro Educativo realiza un proceso oportuno y eficiente, teniendo en cuenta las necesidades de los padres de familia y por eso se realiza sede por sede, según cronograma acordado.</t>
  </si>
  <si>
    <t>Cronograma, fotos del proceso, folios de matricula, programa SIMAT, Contrato de matricula.</t>
  </si>
  <si>
    <t>Archivo académico</t>
  </si>
  <si>
    <t>Está organizado y se ajusta constantemente de acuerdo a las normas de archivo.</t>
  </si>
  <si>
    <t>Archivo organizado por carpetas de esdtudiantes, PIAR, archivo docente y envio a la plataforma.</t>
  </si>
  <si>
    <t>Boletines de calificaciones</t>
  </si>
  <si>
    <t>Se realiza en la plataforma Vivecolegio 3.0, otorgado por la Secretaría de Educación Departamental.</t>
  </si>
  <si>
    <t>Plataforma, boletines físicos.</t>
  </si>
  <si>
    <t>Administración de la planta física y de los recursos</t>
  </si>
  <si>
    <t>Mantenimiento de la planta física</t>
  </si>
  <si>
    <t>Mantenimientio de las sedes que requerían arreglo de mallas, portones, rejas, ventanas.</t>
  </si>
  <si>
    <t>Convocatoria para ejecutar los recursos, aprovación por el Consejo directivo, contrato y fotos de las obras.</t>
  </si>
  <si>
    <t>Programas para la adecuación y embellecimiento de la planta física</t>
  </si>
  <si>
    <t>Jornadas de limpieza en cada sede educativa.</t>
  </si>
  <si>
    <t xml:space="preserve"> Días de logro, actas de padres de familia, Fotos.</t>
  </si>
  <si>
    <t>Seguimiento al uso de los espacios</t>
  </si>
  <si>
    <t xml:space="preserve">El CERIS emplea adecuadamente los espacios físicos de cada una de las  sedes y los pone al servicio de la comunidad, un ejemplo es el prestamo de las sedes Chitacomar y </t>
  </si>
  <si>
    <t xml:space="preserve"> solicitudes de préstamo, oficio de aprobación de la solicitud, fotos. (programa de atrapasueños, brigadas de salud)</t>
  </si>
  <si>
    <t>Adquisición de los recursos para el aprendizaje</t>
  </si>
  <si>
    <t>El Centro Educativo reconoce las necesidades de las sedes y establece un plan de compras.</t>
  </si>
  <si>
    <t xml:space="preserve"> Diagnóstico de las necesidades, Plan de compras, manual de contratación, actas y acuerdos del Consejo directivo , SECOP II , SIFSE.</t>
  </si>
  <si>
    <t>Suministros y dotación</t>
  </si>
  <si>
    <t>El proceso de adquisición y suministros de insumos y recursos es participativo, oportuno y articulado con la propuesta pedagógica del Cenwtro.</t>
  </si>
  <si>
    <t>Actas y acuerdos del Consejo Directivo, evidencia fotográfica, Plataformas.</t>
  </si>
  <si>
    <t>Mantenimiento de equipos y recursos para el aprendizaje</t>
  </si>
  <si>
    <t>Se realizó el mantenimiento de los equipos de la secretaría del Centro y la impresora de la sede Iscalá Sur.</t>
  </si>
  <si>
    <t>Inventarios actualizados y contrato 04 de 2024</t>
  </si>
  <si>
    <t>Seguridad y protección</t>
  </si>
  <si>
    <t>El Centro tiene un programa de riesgos físicos, se contó con charlas por parte del  cuerpo de bomberos sobre diferentes temas en las sedes educativas.</t>
  </si>
  <si>
    <t>Formato de actualización de plan de riesgos, fotos y oficios, actas de encuentro.</t>
  </si>
  <si>
    <t>Administración de los Servicios Complementarios</t>
  </si>
  <si>
    <t>Servicios de transporte, restaurante, cafetería y salud (enfermería, odontología, psicología)</t>
  </si>
  <si>
    <r>
      <t xml:space="preserve">Se cuenta con ración preparada en sitio para cinco sedes, ración transportadda en caliente para la sede General Maza y dos sedes con </t>
    </r>
    <r>
      <rPr>
        <sz val="9"/>
        <rFont val="Arial"/>
        <family val="2"/>
      </rPr>
      <t>ración industrializada</t>
    </r>
    <r>
      <rPr>
        <sz val="9"/>
        <color indexed="10"/>
        <rFont val="Arial"/>
        <family val="2"/>
      </rPr>
      <t>.</t>
    </r>
  </si>
  <si>
    <t>Actas, Comité PAE, fotos.</t>
  </si>
  <si>
    <t>Apoyo a estudiantes con bajo desempeño académico o con dificultades de interacción.</t>
  </si>
  <si>
    <t>Los docentes realizan a lo largo del año, actividades de nivelación y recuperación, al igual que la aplicación del PIAR para estudiantes que así lo ameriten.</t>
  </si>
  <si>
    <t>Actas de Compromiso, fotos, PIAR</t>
  </si>
  <si>
    <t>Talento humano</t>
  </si>
  <si>
    <t>Perfiles</t>
  </si>
  <si>
    <t>Los docentes tienen bajo su responsabilidad todos los grados y áreas además de los PPT.</t>
  </si>
  <si>
    <t>Resolución de asignación académica, hoja de vida de los docentes, POA de los PPT, Evaluación 1278.</t>
  </si>
  <si>
    <t>Inducción</t>
  </si>
  <si>
    <t>Este año se hizo la respectiva inducción a las actividades y trabajo del Centro al profesor Fredy Galaviz en la sede Iscalá Centro y a la profesora Lola Cárdenas también en la sede Iscalá Centro y alos estudiantes nuevos.</t>
  </si>
  <si>
    <t>Acta de entrega  y resolución de asignación académica a docente nuevo.</t>
  </si>
  <si>
    <t>Formación y capacitación</t>
  </si>
  <si>
    <t>Los decentes participan durante el año en las capacitaciones ofrecidas por la SED, el SECOP y este año el cuerpo de bomberos de Chinácota capacitó a los docentes en prevención y manejo de incendios y primeros auxilios por ahogamiento y axficia.</t>
  </si>
  <si>
    <t>Convocatoria y webvinar.</t>
  </si>
  <si>
    <t>Asignación académica</t>
  </si>
  <si>
    <t>La directora del Centro hace entrega de la Resolución Académica a cada docente</t>
  </si>
  <si>
    <t>Resolución Académica</t>
  </si>
  <si>
    <t>Pertenencia del personal vinculado</t>
  </si>
  <si>
    <t>El personal se identifica con el horizonte institucional con alto sentido de pertenencia.</t>
  </si>
  <si>
    <t>Participación activa en diferentes eventos.</t>
  </si>
  <si>
    <t>Evaluación del desempeño</t>
  </si>
  <si>
    <t>La evaluación de los docentes del Decreto 1278 se realiza acorde con las normas establecidas</t>
  </si>
  <si>
    <t>Actas y evidencias cargades en plataforma.</t>
  </si>
  <si>
    <t>Estímulos</t>
  </si>
  <si>
    <t>Se creó la propuesta de estímulos por méritos para los docentes del Centro, padres de familia y estudiantes, Espacio para la participación en las  olimpiadas del magisterio.</t>
  </si>
  <si>
    <t>Menciones de honor, fotos</t>
  </si>
  <si>
    <t>Apoyo a la investigación</t>
  </si>
  <si>
    <t>Este año se continúo con el convenio con la Institución María Auxiliadora en su proceso de investigación pedagógica, destacando el proyecto de huerta escolar desarrollado en la sede Chitacomar, aporte de la Clínica Medical Duarte para la organización , creación de huerta escolar y seguimiento continuo al proceso en las sedes Rafael Gonzalez y Chitacomar.</t>
  </si>
  <si>
    <t>Convenio, fotos, participación en la feria agrícola en el marco de la feria San Nicolas y en el programa radial de la gobernación del departamento.</t>
  </si>
  <si>
    <t>Convivencia y manejo de conflictos</t>
  </si>
  <si>
    <t>Se maneja un clima de sana convivencia entre docentes, directivo y administrativo.</t>
  </si>
  <si>
    <t>No existen memorandos ni llamados de atención.</t>
  </si>
  <si>
    <t>Bienestar del talento humano</t>
  </si>
  <si>
    <t>En el año se hicieron actividades de integración, celebración de cumpleaños, se continuan enviando mensajes positivos a través del grupo de whatsApp.</t>
  </si>
  <si>
    <t>Fotos, convocatoria de ASINORT, permiso sindical.</t>
  </si>
  <si>
    <t>Apoyo financiero y contable</t>
  </si>
  <si>
    <t>Presupuesto anual del Fondo de Servicios Educativos (FSE)</t>
  </si>
  <si>
    <t>Se realizó para dar cumplimiento a lo proyectado en el Plan de Mejoramiento.</t>
  </si>
  <si>
    <t>Archivos, libro contable, informes contables, actas.</t>
  </si>
  <si>
    <t>Contabilidad</t>
  </si>
  <si>
    <t xml:space="preserve">El proceso contable cumple con las normas vigentes y se encuentra al día.   </t>
  </si>
  <si>
    <t>Informes contables, plataforma SIFSE</t>
  </si>
  <si>
    <t>Ingresos y gastos</t>
  </si>
  <si>
    <t>Se continua haciendo la rendición de cuentas ante la Comunidad Educativa y la SED.</t>
  </si>
  <si>
    <t>Informes escritos por área de gestión, fotografías,actas.</t>
  </si>
  <si>
    <t>Control fiscal</t>
  </si>
  <si>
    <t>El Contol Fiscal es realizado en forma oportuna y eficiente.</t>
  </si>
  <si>
    <t>Informes contables.</t>
  </si>
  <si>
    <t>GESTIÓN DE LA COMUNIDAD</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</si>
  <si>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</si>
  <si>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</si>
  <si>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</si>
  <si>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</si>
  <si>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</si>
  <si>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</si>
  <si>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</si>
  <si>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</si>
  <si>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</si>
  <si>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</si>
  <si>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</si>
  <si>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</si>
  <si>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</si>
  <si>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</si>
  <si>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</si>
  <si>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</si>
  <si>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</si>
  <si>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</si>
  <si>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VALORACION                       GESTION DIRECTIVA</t>
  </si>
  <si>
    <t>FORTALEZAS</t>
  </si>
  <si>
    <t>OPOTUNIDADES DE MEJORAMIENTO</t>
  </si>
  <si>
    <t>GESTIÓN ACADEMICA</t>
  </si>
  <si>
    <t>Diseño pedagogico</t>
  </si>
  <si>
    <t>Practicas pedagogicas</t>
  </si>
  <si>
    <t>Gestion de aula</t>
  </si>
  <si>
    <t>Seguimiento academico</t>
  </si>
  <si>
    <t>VALORACION                       GESTION ACADEMICA</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</si>
  <si>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</si>
  <si>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</si>
  <si>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</si>
  <si>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</si>
  <si>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</si>
  <si>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</si>
  <si>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</si>
  <si>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En mejoramiento de la planta física y recursos</t>
  </si>
  <si>
    <t>Proceso de talento humano</t>
  </si>
  <si>
    <t>Apoyo a estudiantes con bajo rendimiento académico</t>
  </si>
  <si>
    <t>Apoyo a la investigación.</t>
  </si>
  <si>
    <t>VALORACION                       GESTION DE LA COMUNIDAD</t>
  </si>
  <si>
    <t>La institución educativa cuenta  con  un  plan  de  estudios establecido  con  tematicas  e indicadores  unificados  se viene resignificando, cuenta con planes de  aula ,los cuales  responden  a las políticas  trazadas  en el  PEI</t>
  </si>
  <si>
    <t>Planes de area , de  aula , platafgorma.</t>
  </si>
  <si>
    <t xml:space="preserve">La institución educativa cuenta  con  un  enfoque  metodológico comun en cuanto  a métodos  de  enseñanzas flexibles ,en preescolar , primaria  y pos primaria ,relacion pedagógico y usos  de  recursos  que  responden  a la diversidad  de  la población </t>
  </si>
  <si>
    <t>Planes de  aula ,Plnes de area ,guias,textos,PEI,SIE.</t>
  </si>
  <si>
    <t xml:space="preserve">la institución  educativa cuenta  con una  politica clara de  dotación , uso  y mantenimiento de los  recursos  para  el aprendizaje  apoyando  el  trabajo académico  de la  diversidad  de  sus estudiantes  y docentes </t>
  </si>
  <si>
    <t xml:space="preserve"> Lista de  necesidades ,actas y  acuerdo  del  consejo  directivo ,acta de  prestamo  de  textos  y equipos  de  trabajo  a estudiantes  y docentes  de  todas  las  sedes </t>
  </si>
  <si>
    <t>los mecanismos para  el  seguimiento  de las horas efectivas  de  clase recibidas  por los estudiantes que hacen  parte del  sistema  de  mejoramiento institucional implementado en todas  las  sedes  por  los  docentes .</t>
  </si>
  <si>
    <t>Asignación  académica emanada por  la  dirección   del  CER y acuerdos  con  el  consejo  directivo, las actas de acuerdos con los padres de familia .</t>
  </si>
  <si>
    <t xml:space="preserve">En la  institución  las  prácticas  de  evaluación se caracterizan  por  ser flexibles y están  fundamentadas en  los  estandares  básicos  de competencias y responde a las  diferentes  necesidades  de  los  estudiantes </t>
  </si>
  <si>
    <t>SIE,planillas de  calificaciones ,informes académicos.</t>
  </si>
  <si>
    <t xml:space="preserve">las practicas  pedagógicas  de  aula  de  los  docentes  de  todas  las  áreas , grados sedes implementan diferentes  operaciones  en  didacticas  flexibles  para facilitar  el  aprendizaje  de  cada uno  de  los  estudiantes  de  acuerdo  con sus  caracteristicas  y necesidades </t>
  </si>
  <si>
    <t>Guias, talleres y paquetes  pedagógicos, proyectyos transversales</t>
  </si>
  <si>
    <t>La institución  cuenta  con  una  politica  clara sobre  la intenciónalidad de las tareas  escolares en el  afianzamiento  de  los aprendizajes de  los  estudiantes  ,es aplicada por  los  docentes  y conocida por  los  estudiantes  y familia .</t>
  </si>
  <si>
    <t>Planillas  de  calificaciones , talleres ,guias.</t>
  </si>
  <si>
    <t xml:space="preserve">La institución  cuenta  con  una  politica clara y definida para  el  usos de  los  recursos  para el aprendizaje  de  los estudiantes ,articulada con su propuesta  pedagógica  y es aplicada  por  todos </t>
  </si>
  <si>
    <t>Inventarios, acta  de  prestamos de  los  recursos .</t>
  </si>
  <si>
    <t xml:space="preserve">La institución  cuenta  con una  politica  sobre  uso apropiado  de  los  tiempos  definidos  para  los  aprendizajes la  cual es implementada de manera flexible  de  acuerdo con las  características  y necesidades  de  los  estudiantes </t>
  </si>
  <si>
    <t>Observador , actas de  comision  y evaluación ,actas de  compromiso,  diario de  campo y horario de clase.</t>
  </si>
  <si>
    <t>En la institución  educativa la relación  entre  docentes  y estudiante  se manifiesta  en una  comunicación  respetuosa  y amable</t>
  </si>
  <si>
    <t>Planes de  aula, estrategias  de enseñanzas de  aula .</t>
  </si>
  <si>
    <t>Las adaptaciones curriculares son una  estrategias institucionales que  establece  y aplican el  conjunto  ordenado  y articulado  de  actividades , el uso  de  recursos  didácticos   y los  procesos evaluativospero falta diligenciarlas en forma escrita.</t>
  </si>
  <si>
    <t>Planes de  aula y guias  del  docente .</t>
  </si>
  <si>
    <t>La institución  educativa adapta  los  contenidos curriculares con metodologías  flexibles  de escuela  nueva y pos primaria  para  facilitar  el aprendizaje .</t>
  </si>
  <si>
    <t>Adaptacion de  guias, piar .</t>
  </si>
  <si>
    <t>El sistema  de  evaluación  de  la institución  educativa  se hace  continua  y permanente de  acuerdo  al desarrollo y avances  de  los  aprendizajes de  los  estudiantes  utilizando diferentes estrategias de  refuerzo y retroalimentación  logrando  el desempeño  esperado</t>
  </si>
  <si>
    <t xml:space="preserve">Acta de  compromisos académicos, talleres ,exposiciones,consultas,observador del  estudiantes y planillas de  calificaciones, actas de comisión y evaluación. </t>
  </si>
  <si>
    <t>Los resultados  académicos son sistematizados, cuenta  con  indicadores y mecanismos de  retroalimentación  para  los  estudiantes .</t>
  </si>
  <si>
    <t>Actas  de  compromiso ,actas de  comision , talleres  de  apoyo, análisis de pruebas diagnósticas y los informes académicos.</t>
  </si>
  <si>
    <t>y se establecio el plan de fortalecimiento pedagógico.</t>
  </si>
  <si>
    <t xml:space="preserve">Resultados pruebas  diagnósticas. </t>
  </si>
  <si>
    <t>La institución  registra , analiza y controla sistemáticamente la  ausencia  de  los estudiantes  para  realizar  acciones  que  garanticen su permanencia .</t>
  </si>
  <si>
    <t>Link de  asistencia</t>
  </si>
  <si>
    <t xml:space="preserve">los docentes  incorporan actividades de  recurperacion para ofrecer  apoyo  al desarrollo  de  las competencias  basicas  de  los  estudiantes y al mejoramiento  de  sus   resultados </t>
  </si>
  <si>
    <t xml:space="preserve">Talleres de  apoyo, informes académicos, actas de comisión y evaluación </t>
  </si>
  <si>
    <t>Los docentes  apoyan a los estudiantes  con dificultades  de  aprendizaje  realizando seguimientos para  fortalecer el  desempeño  de  sus  competencias .</t>
  </si>
  <si>
    <t xml:space="preserve">PIAR , Paquetes de  apoyo  pedagógico, acats de comisión y evaluación. </t>
  </si>
  <si>
    <t xml:space="preserve">La  institución  cuenta con un Link para  realizar  el registro  de los  egresados </t>
  </si>
  <si>
    <t xml:space="preserve">Link de  egresados </t>
  </si>
  <si>
    <t>CONTRATO DE MATRICULA, SIMAT, PIAR</t>
  </si>
  <si>
    <t>La mayoria de la poblacion es mestiza, pero el CER. esta  de puertas abiertas a  la atencion de cualquier tipo étnico.</t>
  </si>
  <si>
    <t>CONTRATO  DE MATRICULA, SIMAT, CARPETAS DE LOS ESTUDIANTES</t>
  </si>
  <si>
    <t>El CER. conoce las características de su entorno, pero desconoce en un 50%  necesidades y expectaticas de los estudiantes.</t>
  </si>
  <si>
    <t>RECOLECCION DE INFORMACION  A TRAVES DE ENCUENTA VIRTUAL. PROYECTO DE VIDA</t>
  </si>
  <si>
    <t>El CER. se interesa por la proyección personal y futuro de sus estudiantes,  por ello  se imparten talleres que motiven su  proyecto de vida.</t>
  </si>
  <si>
    <t>PROGRAMA DE PROYECTO DE VIDA Y EDUCACION SEXUAL.                  TALLERES  EN HORAS DE CLASE. CARPETAS</t>
  </si>
  <si>
    <t>El CER.  a traves   de las reuniones de padres de familia  realiza talleres para dar  orientaciones  sobre  temas de interes.</t>
  </si>
  <si>
    <t>TALLERES. ACTAS. FOTOGRAFIAS</t>
  </si>
  <si>
    <t>El CER. presta las plantas físicas de sus sedes educativas para el desarrollo de diferentes programas  y reuniones de J.A.C.</t>
  </si>
  <si>
    <t>FORMATO DE PRESTAMO DE LAS INSTALACIONES.  OFICIOS.</t>
  </si>
  <si>
    <t>La comunidad se encuentra informada sobre el uso de la planta física ,  utiliza sus servicios mediante el lleno de un formato de prestamo.</t>
  </si>
  <si>
    <t>FORMATO  DE PRESTAMO DE LAS SEDES EDUCATIVAS</t>
  </si>
  <si>
    <t>Convenio con otras instituciones</t>
  </si>
  <si>
    <t>ACTAS. OFICIOS. FOTOGRAFIAS.CERTIFICACIONES</t>
  </si>
  <si>
    <t>CONVOCATORIAS. ELECCIONES. FOTOGRAFIAS</t>
  </si>
  <si>
    <t>El CER. cuenta con canales de comunicación que permiten a los padres de familia espacios de participación y consulta.</t>
  </si>
  <si>
    <t>CONVOCATORIAS. ASTAS DE ASISTENCIA, FOTOGRAFIAS</t>
  </si>
  <si>
    <t>Las familias participan en diferentes actividades programadas por el CER.IS.</t>
  </si>
  <si>
    <t>CONVOCATORIA. ACTAS, FOTOGRAFIAS</t>
  </si>
  <si>
    <t xml:space="preserve">Se trabaja en clase sobre la prevención de riesgos físicos y en las escuelas ubicadas sobre la línea del oleoducto ECOPETROL ha  dado  capacitaciones a las comunidades. Tambien bomberos capacito sobre riesgos. </t>
  </si>
  <si>
    <t>PROYECTO. OFICIOS, FOTOGRAFIAS. RECOLECCION DE INFORMACION POR SEDES SOBRE ESTADO DE LA PLANTA FISICA.</t>
  </si>
  <si>
    <t xml:space="preserve">Situaciones particulares ocurridos en nuestros entornos,  se orienta a los y las estudiantes en la prevención de estos riesgos, pero no existe un programa definido. Se direcciona a otras entidades de orden municipal. </t>
  </si>
  <si>
    <t>OFICIOS. ACTAS</t>
  </si>
  <si>
    <t>Existen diagnósticos frente a los riesgos físicos para cada sede pero no un programa de seguridad establecido.</t>
  </si>
  <si>
    <t>PROYECTO DE PREVENCION DE RIESGOS. OFICIOS. ACTAS, FOTOGRAFIAS</t>
  </si>
  <si>
    <t>Se resalizò la elecciòn del consejo estudiantil, contralor y personero pero en el 2024 se dio poca participaciòn por parte de estos entes.</t>
  </si>
  <si>
    <t>Se diseñaron los PIAR para los estduiantes que los reqierian, se proyectaron nivelaciones para los estudiantes con extraedad.</t>
  </si>
  <si>
    <t>Comunicación continua y efectiva con los padres de familia y los estudiantes utilizando medios virtuales como wassap, correos, mensajes de texto o llamadas a telefono celular.</t>
  </si>
  <si>
    <t>Apoyo permanente entre los docentes para la actualizacion de planes de area,  elaboracion  de guias, la reformulación de los documentos instituconales como el PEI, SIE, PMI, entre otros.</t>
  </si>
  <si>
    <t>El horizonte Institucional se articula al Centro Educativo y la Comunidad educativa desarrolla apropiación del mismo</t>
  </si>
  <si>
    <t>Documentos: PEI, PMI. Actas de reunión del consejo académico, actas de reunión con la comunidad educativa.</t>
  </si>
  <si>
    <t>Hay metas establecidas para el EE que responden a sus objetivos y al direccionamiento estrategico. Su apropiación y conocimiento es parcial</t>
  </si>
  <si>
    <t>La comunidad educativa conoce  el direccionamiento estrategico ; se evidencia en la identidad institucional y la unidad de propositos de toda la comunidad</t>
  </si>
  <si>
    <t>Resignificaciòn del Proyecto educativo Institucional 2024</t>
  </si>
  <si>
    <t>El EE implementa una estrategia de inclusión que esta siendo enrriquecida por medio de la capacitación de sus docentes y personal administrativo</t>
  </si>
  <si>
    <t>Jornadas de capacitación virtual por parte del equipo de la  Secretaria de Educación.  Carpetas PIAR de los estudiantes.</t>
  </si>
  <si>
    <t>Los criterios básicos sobre el manejo del estableciiento educativo y la atención a la diversidad se encuentran definidos de manera participativa permitiendo el trabajo en equipo</t>
  </si>
  <si>
    <t>Proyecto educativo Institucional, actas de conformaciòn y elecciòn del gobierno escolar 2024</t>
  </si>
  <si>
    <t>Ajustes a los planes y proyectos  teniendo en cuenta su articulaciòn al planteamiento estrategico, enmarcados en principios de corresponsabilidad, participaciòn y equidad</t>
  </si>
  <si>
    <t xml:space="preserve">La estrategia pedagógica del EE es coherente con la misión, visión y los principios institucionales y es aplicada en todas las sedes </t>
  </si>
  <si>
    <t>Documentos: PEI, PMI. Actas de reunión del consejo académico, actas de reunión con la comunidad educativa.Planes de acción de los PPT.</t>
  </si>
  <si>
    <t>El CER utiliza sistematicamente toda la informacion interna y externa y realiza algunos ajustes  .</t>
  </si>
  <si>
    <t>El Centro Educativo realiza un proceso de autoevaluación teniendo en cuenta instrumentos y procedimientos claros.</t>
  </si>
  <si>
    <t>Format DO1. O3. FO1.V.3 PMI, Formato de autoevaluación institucional, Evaluación docentes 1278,</t>
  </si>
  <si>
    <t>El consejo directivo se reune periodicamente de acuerdo con el cronograma establecido, analiza y estudia las propuestas presentadas por los diferentes entes del gobierno escolar para garantizar su cumplimiento</t>
  </si>
  <si>
    <t>Actas y acuerdos del consejo directivo.</t>
  </si>
  <si>
    <t>El Consejo académico es conocedor de sus funciones y se reune periodicamente para garantizar que el proyecto pedadgógico sea coherente y se implemente en todas las sedes, áreas y niveles</t>
  </si>
  <si>
    <t>Oficios, actas</t>
  </si>
  <si>
    <t xml:space="preserve">La comisión de evaluación y promoción se reune oportunamente en el marco de la integración institucional, toma las desiciones pertinentes, apoya al consejo académico y favorece la diversidad de la población </t>
  </si>
  <si>
    <t>Actas de comisión y evaluación</t>
  </si>
  <si>
    <t xml:space="preserve">El comité de convivencia se reune periodicamente y es reconocido como la instancia encargada de analizar y plantear soluciones a los problemas de convivencia que se presentan en la institución </t>
  </si>
  <si>
    <t>Acta general de eleccion y conformación del gobierno escolar, actas de conformación y elección del comité de convivencia escolar, plan de acción, funciones y reglamento</t>
  </si>
  <si>
    <t xml:space="preserve">El consejo estudiantil se encuentra conformado mediante elección democratica, pero no se reune periodicamente para deliberar y tomar desiciones de su inconvencia </t>
  </si>
  <si>
    <t>Actas de conformación y elección del consejo estudiantil</t>
  </si>
  <si>
    <t>El personero estudiantil es elegido democraticamente y presenta plan de acción que favorece a todos los estudiantes y su labor es reconocida en los diferentes estamentos de la comunidad educativa</t>
  </si>
  <si>
    <t>Actas de conformación y elección del personero estudiantil 2024</t>
  </si>
  <si>
    <t>La Asamblea de padres de familia esta conformada, para la toma de decisiones sobre los temas de su competencia.</t>
  </si>
  <si>
    <t xml:space="preserve">Acta de conformación y lista de asistencia. </t>
  </si>
  <si>
    <t>El consejo de padres de familia se reune periodicamente para apoyar a la dirección en el marco del plan de mejoramiento</t>
  </si>
  <si>
    <t xml:space="preserve">Acta de conformación y lista de asistencia, plan de acción. </t>
  </si>
  <si>
    <t>La instituciòn Utiliza diferentes medios para comunicarse con la comunidad educativa, de tal forma que se mantengan actualizados y motivados con respecto al mejoramiento institucional. Del mismo modo se reconoce y se garantiza su acceso a los mismos.</t>
  </si>
  <si>
    <t>Acta de conformación y lista de asistencia. Actas de Rendición de cuentas, elección de gobierno escolar y Dia E.</t>
  </si>
  <si>
    <t>La instituciòn cuenta con una estrategia que fortelece el trabajo en los diferentes proyectos pedagógicos institucionales, los POA y su metodologìa es eficiente en la realizaciòn de las actividades programadas</t>
  </si>
  <si>
    <t>Actas, PEI, Manual de Funciones y procedimientos, Evidencias de los PPT, POA.</t>
  </si>
  <si>
    <t xml:space="preserve">La instituciòn cuenta con un sistema de estìmulos y reconocimiento de logros de los estudiantes y docentes que se aplica de manera coherente, sistemàtica y organizada siendo este parte de la cultura, las polìticas y practicas inclusivas </t>
  </si>
  <si>
    <t>PEI, menciones de honor a estudiantes, padres de familia, docentes la  motivacion a estudiantes por el desarrollo de las actividades.</t>
  </si>
  <si>
    <t>La institución realiza reuniones ocacionales para identificar y socializar los mejores desempeños en el ambito pedagógico y administrativo</t>
  </si>
  <si>
    <t>Actas del consejo acadèmico y PEI</t>
  </si>
  <si>
    <t>Los estudiantes se identifican con la instituciòn, sienten orgullo de pertenecer a ella y la representan en las diferentes actividades programadas dentro y fuera de la instituciòn</t>
  </si>
  <si>
    <t xml:space="preserve">PEI, invitaciones </t>
  </si>
  <si>
    <t>Casi todas las sedes poseen espacios suficientes y adecuados para realizar las labores académicas, administrativas y recreativas; estas se mantienen limpias y ordenadas pero con deficiencias en su planta física, en su dotación e infraestructura.</t>
  </si>
  <si>
    <t>Plan de riegos de las diferentes sedes educativas y evidencias fotograficas</t>
  </si>
  <si>
    <t>En cada sede se realiza la inducciòn y acogida para los nuevos estudiantes y se realizó al inicio del año escolar donde se integraron los estudiantes y padres de familia.</t>
  </si>
  <si>
    <t>PEI, Fotografías</t>
  </si>
  <si>
    <t>La motivación fue continua por parte de los docentes a los estudiantes y a los padres de familia.</t>
  </si>
  <si>
    <t>Planilla de asistencia, actas de entrega, paquetes pedagogicos, prestamos de libros, proyecto de padres de familia y la baja deserción escolar.</t>
  </si>
  <si>
    <t>Elmanual de convivencia es conocido parcialmente y consultado frecuentemente como instrumento que orienta los principios, valores, estrategias y actuaciones que favorecen un clima organizacional</t>
  </si>
  <si>
    <t>Documento Manual de Convivencia y el PEI</t>
  </si>
  <si>
    <t>Se cuenta con una politica y una programación de actividades extracurriculares que propicia la participación de todos , pero no se desarrollaron en todas las sedes educativas.</t>
  </si>
  <si>
    <t>Comisaria de flia, Secretaria de salud, Alcaldia municipal, brigadas de salud, Secretaria de agricultura, cuerpo de bomberos, policia de infancia y adolecencia..</t>
  </si>
  <si>
    <t>La institución ofrece a los estudiantes un programa de promoción del bienestar, con énfasis hacia a quellos que presentan más necesidades, como lo es la alimentación en sus tres presentaciones: ración industrializada, preparación en sitio y comida caliente transportada. (PAE).</t>
  </si>
  <si>
    <t>Oficios a la SED y mensajes con el PAE, minutas y planillas de asistencia</t>
  </si>
  <si>
    <t>La comunidad educativa reconoce y utiliza el comité de convivencia como medio para identificar y mediar los conflictos que se puedan presentar en el entorno escolar con la participación de los distintos estamentos del EE</t>
  </si>
  <si>
    <t>Acta de elección y conformación, actas de convivencia escolar,  cronograma de actividades y plan de acción</t>
  </si>
  <si>
    <t xml:space="preserve">La institución cuenta con algunos mecanismos para manejar casos dificiles, problemas sicologicos y dificultades en la socialización </t>
  </si>
  <si>
    <t>Actas de convivencia social</t>
  </si>
  <si>
    <t>La institución cuenta con una política de comunicación e interacción con las familias o acudientes y se han establecido los canales, el tipo y la periodicidad de la información</t>
  </si>
  <si>
    <t>Actas de reuniones bimestrales para entrega de informes académicos, directorio de padres de familia, grupo de whassap y contactos de los estudiantes</t>
  </si>
  <si>
    <t>la institución realiza un intercambio de información con las autoridades educativas como secretaría de educación, ministerio de educación y otras entidades, lo que facilita la ejecución de las actividades y la solución oportuna de los problemas.</t>
  </si>
  <si>
    <t>Oficios, encuentros virtuales</t>
  </si>
  <si>
    <t>Se cuenta con una polític institucional definida y se realizaron acuerdos con  la  Universidad de Pamplona, Comfaoriente, Secretaria de agricultura, alcaldia municipal, secretaria de familia y trabajo social de estudiantes del Colegio Técnico Agropecuario y la Normal Superior maría auxiliadora</t>
  </si>
  <si>
    <t xml:space="preserve">Convenio con el colegio Normal Superior María Auxiliadora, Convenio con la Universidad de Pamplona, intercambio y salidas pedagógicas </t>
  </si>
  <si>
    <t>La institución brinda los espacios de participación al sector productivo a traves del Consejo Directivo, pero no se han establecido alianzas o convenios con este sector.</t>
  </si>
  <si>
    <t>Actas consejo directivo y elección del gobierno escolar.</t>
  </si>
  <si>
    <t>Direccionamiento estrategico</t>
  </si>
  <si>
    <t xml:space="preserve">Gestión estrategica - culrura instirucional </t>
  </si>
  <si>
    <t>Consejo estudiantil: Esatablecer mecanismos de reunión periodicamente, establecer plan de acción y darse su propio reglamento</t>
  </si>
  <si>
    <t xml:space="preserve">Petenencia y participación: Incluir a los estudiantes en las pruebas superate en el deporte </t>
  </si>
  <si>
    <t>Manejo de conflictos y Manejo de casos dificiles: Establecer política para manejo de conflictos y casos dificiles. Sector productivo: Convocar a la comunidad a mayor participación</t>
  </si>
  <si>
    <t>La institución registra ,analiza y controla sistemáticamente la ausencia  de  los  estudiantes  para  realizar  acciones  que  garanticen  su permanencia .</t>
  </si>
  <si>
    <t>La planeacion  de  clase  es una  estrategia institucional que  establece  y aplica  el conjunto  ordenado y articulado  de actividades , el uso  de  los  recursos  didacticos  y los  procesos evaluativos.</t>
  </si>
  <si>
    <t>PlAN DE aula(ADApTADORES)</t>
  </si>
  <si>
    <t>estrategias para tareas escolares.</t>
  </si>
  <si>
    <t>Existencia del programa escuela de padres y desarrollo de talleres en reuniones. Se evidencio mayor participacion de padres de familia en los talleres programados.</t>
  </si>
  <si>
    <t>Existencia del proyecto de vida y ejecucion de actividades programadas en el plan de accion .</t>
  </si>
  <si>
    <t>Desarrollar de talleres que tengan que ver con situaciones que se presentan en el entorno</t>
  </si>
  <si>
    <t>Gestion de personal especializado para las charlas y seguiento a las necesidades presentadas</t>
  </si>
  <si>
    <t>Solicitud constante de revision tecnica del internet a las sedes que cuentan con el servivicio</t>
  </si>
  <si>
    <t>Apoyo a la gestiòn academica, administracion de servicios complementarios y apoyo financiero y contable; que son valoradas en mejoramiento continuo,</t>
  </si>
  <si>
    <t>Definir estrategias concretas de reconocimiento y estimulos al personal vinculado.</t>
  </si>
  <si>
    <t>Establecer estrategias que brinden apoyo a la investigaciòn.</t>
  </si>
  <si>
    <t>Se cuenta con el plan de estudio para el desarrollo del proceso de enseñanza aprendizaje.</t>
  </si>
  <si>
    <t>Fortalecimiento de los proyectos transversales y su articulación en las áreas.</t>
  </si>
  <si>
    <t xml:space="preserve"> Diseñar planes de fortalecimiento para mejorar las pruebas externas.</t>
  </si>
  <si>
    <t>Unificación de actividades de refuerzo por periodo.</t>
  </si>
  <si>
    <t>Los entes del gobierno escolar como el consejo estudiantil  y el consejo de padres que fortalecen los procesos de participación de la comunidad educativa</t>
  </si>
  <si>
    <t>Fortalecimiento de los canales de comunicación con padres de familia y comunidad en general</t>
  </si>
  <si>
    <t>Fortalecimeinto en los espacios de participación del consejo estudiantil.</t>
  </si>
  <si>
    <t>Fortalecimeinto en los espacios de participación del consejo de padres</t>
  </si>
  <si>
    <t>Fortalecimiento de la sana convivencia y de la ruta de atención a NNJA en caso de abuso sexual</t>
  </si>
  <si>
    <t xml:space="preserve">Hay metas establecidas para el EE que responden a sus objetivos y al direccionamiento estrategico. </t>
  </si>
  <si>
    <t>Resignificaciòn del Proyecto educativo Institucional 2023</t>
  </si>
  <si>
    <t>Proyecto educativo Institucional, actas de conformaciòn y elecciòn del gobierno escolar</t>
  </si>
  <si>
    <t>Actas de comisión y evaluación, actas de seguimiento a compromisos acadèmicos.</t>
  </si>
  <si>
    <t>El personero estudiantil es elegido democraticamente y presenta proyectos que favorecen a todos los estudiantes y su labor es reconocida en los diferentes estamentos de la comunidad educativa</t>
  </si>
  <si>
    <t>Actas de conformación y elección del personero estudiantil</t>
  </si>
  <si>
    <t>Acta de conformación y lista de asistencia. Actas de Rendición de cuentas, elección de gobierno escolar.</t>
  </si>
  <si>
    <t xml:space="preserve">La instituciòn cuenta con un sistema de estìmulos y reconocimiento de logros de los estudiantes que se aplica de manera coherente, sistemàtica y organizada siendo este parte de la cultura, las polìticas y practicas inclusivas </t>
  </si>
  <si>
    <t>.La institución realiza reuniones ocacionales para identificar y socializar los mejores desempeños en el ambito pedagógico y administrativo</t>
  </si>
  <si>
    <t>PEI, listado de estudiantes que representaron a la institución en los juegos superate en el deporte, listado de mejores estudiantes año lectivo 2023, listado de padres de familia reconocidos por su apoyo y sentido de pertenencia para con la institución</t>
  </si>
  <si>
    <t>Planilla de asistencia, actas de entrega, paquetes pedagogicos, prestamos de libros, proyecto de padres de familia y la baja desención escolar.</t>
  </si>
  <si>
    <t>Se cuenta con una politica y una programación de actividades extracurriculares que propicia la participación de todos, pero no se desarrollaron en todas las sedes educativas.</t>
  </si>
  <si>
    <t>Invitación de la alcaldia, brigadas de salud.</t>
  </si>
  <si>
    <t>Oficios a la SED y mensajes con el cronograma de entrega, minutas y planillas de asistencia</t>
  </si>
  <si>
    <t>Se cuenta con una política institucional definida y se realizaron acuerdos con la UNIMINUTO de Cúcuta, la  Universidad de Pamplona, Comfaoriente, secretaria de agricultura en la alcaldia municipal, comisarìa de familia, secretarìa de deportes, recreaciòn y cultura municipal y trabajo social de estudiantes del Colegio Técnico Agropecuario</t>
  </si>
  <si>
    <t>intercambios, salidas pedagógicas, entrega de implementos y materiales</t>
  </si>
  <si>
    <t>Actas consejo directivo, elección del gobierno escolar, vinculaciòn de la comunidad de la sede principal en la construcciòn de un Box Coulver.</t>
  </si>
  <si>
    <t>la institución  educativa  cuenta con un plan de estudios establecido, con proyectos pedagógicos y contenidos transversales donde se tuvieron en cuenta caracteristicas del entorno, diversidad de población, PEI y los estandaderes básicos de competencia.</t>
  </si>
  <si>
    <t xml:space="preserve"> Planes de aula, plan de estudios, PEI</t>
  </si>
  <si>
    <t>La institución  cuenta con  un enfoque  metodologíco comun en cuanto  a  metodos de enseñanza  flexibles, en Pre escolar , Primaria  , y Pos primaria ,relación pedagógica  y uso de recursos que responden a la  diversidad de  la  población .</t>
  </si>
  <si>
    <t>Planes de area , planes de aula guias y,textos,PEI ,SIE</t>
  </si>
  <si>
    <t>La institución  cuenta  con una  politica clara de  dotación  , uso  y mantenimiento de los  recursos  para  el  aprendizaje  apoyando el trabajo  academico  de la diversidad  de sus  estudiantes y docentes .</t>
  </si>
  <si>
    <t>Lista de  necesidades,  actas de acuerdo con el  cosejo directivo , acta de  prestamo de  textos  y equipos  de trabajo a estudiantes  y docentes  de  todas las sedes.</t>
  </si>
  <si>
    <t>Los mecanismos  para  el seguimiento  de  las horas  efectivas  de clase recibdas por  los  estudiantes  hacen  parte del sistema  de  mejoramiento  institucional implementado en todas las sedes  por  los docentes .</t>
  </si>
  <si>
    <t xml:space="preserve">Asignación   académica  emanada por  la dirección  del Cer y acuerdos  con el concejo  directivo, horario de clase, formato de seguimiento a las  situaciones administrativas y formato de permiso. </t>
  </si>
  <si>
    <t>En la  institución  las  prácticas  de  evaluación se caracterizan  por ser  flexibles y estan fundamentadas en  los  estándares  básicos  de competencias  y responden  a las  diferentes  necesidades  de los  estudiantes.</t>
  </si>
  <si>
    <t>SIE , planillas  de calificación, Informes académicos, actas de comisión y evaluación, actas de compromiso academico.</t>
  </si>
  <si>
    <t>Las  prácticas  pedagógicas de aula de los docentes  de todas  las  áreas, grados y sedes implementan diferentes  opciones en didáctica flexibles  para facilitar  el aprendizaje  de cada  uno  de los estudiantes  de acuerdo con sus  características  y necesidades.</t>
  </si>
  <si>
    <t>Guías , Talleres., planes de area,SIE.</t>
  </si>
  <si>
    <t>La institución  reconoce que las  tareas  escolares tienen  gran importancia  pedagógica , Se cuenta  con la valoración  unificada.</t>
  </si>
  <si>
    <t>Planilla  de  calificaciones , talleres ,guias, informes academicos, actas de comision y evaluaciòn.</t>
  </si>
  <si>
    <t>La institución  cuenta  con  una policía  clara y  definida para  el uso de los recursos  para  el aprendizaje.</t>
  </si>
  <si>
    <t xml:space="preserve">Invetarios  y acta  de  prestamo  de recursos </t>
  </si>
  <si>
    <t xml:space="preserve">La institución  cuenta  con  una política  sobre uso  apropiados de los tiempos  definidos para los aprendizajes la  cual es implementada de manera  flexible  de acuerdo con las características  y necesidades de los estudiantes. </t>
  </si>
  <si>
    <t>Observador del estudiante, horario de clases ,actas de  comisión  y evaluaciòn , acta de  compromiso ,diario de  campo, planes de area y SIE.</t>
  </si>
  <si>
    <t xml:space="preserve">En la institución  educativa la relación  entre docentes y estudiantes se  manifiesta en una comunicación  respetuosa  y amable </t>
  </si>
  <si>
    <t>Planes de aula, estrategias lúdico pedagógicas, interacción con los pares y docente.</t>
  </si>
  <si>
    <t>La planeación  de clase se  evidencia  en la adaptación  de  las guías  elaboración  de talleres  y evaluaciones, estableciendo y aplicando el conjunto  ordenado  y articulado de actividades  , el uso de recusos didaticos y los  procesos evaluativos.</t>
  </si>
  <si>
    <t>Planes de aula ,guias Y Talleres.</t>
  </si>
  <si>
    <t>La institución  educativa  adapta  los  contenidos curriculares  con metodologías  flexibles  de escuela  nueva y pos primaria para facilitar  el aprendizaje .</t>
  </si>
  <si>
    <t>Adaptacion de  guias, PIAR ,DUA.</t>
  </si>
  <si>
    <t>El sistema   de  evaluación de la institución  educativa  se hace  continua y permanente  de acuerdo al desarrollo  y avance  de los aprendizaje de los  estudiantes,  utilizando  diferentes  estrategias  de refuerzo  y retroalimentación  logrando  el desempeño esperado.</t>
  </si>
  <si>
    <t>Acta de  compromisos académicos, talleres , exposiciones ,consultas, observador del estudiante y planilla de calificaciones, e informes academicos.</t>
  </si>
  <si>
    <t>Los docentes hacen seguimiento periodico y sistemático al desempeño académico de los estudiantes para diseñar acciones  de apoyo a los mismos.</t>
  </si>
  <si>
    <t>Planilla de calificaciones, acta de reunión de comisión de evaluación y planes de refuerzo e informes academicos.</t>
  </si>
  <si>
    <t>En la  institución  educativa  se  Conoce los resultados   de las pruebas externas( Evaluar para avanzar) y se establece las estrategias propias para el mejoramiento de los resultados.(plan …..</t>
  </si>
  <si>
    <t>Resultados  pruebas  externas , documento de analisis de las pruebas internas y externas, plan de fortalecimiento academico y pedagogico.</t>
  </si>
  <si>
    <t>La institución cuenta con una política clara para el control, análisis y tratamiento de las causas de ausentismo.</t>
  </si>
  <si>
    <t>Formato de asistencia  y excusas.</t>
  </si>
  <si>
    <t xml:space="preserve">En la  institución cuenta con actividades  de recuperación  de  los estudiantes  diseñadas  por cada docente. </t>
  </si>
  <si>
    <t>Talleres de apoyo a estudiantes con rendimiento bajo.</t>
  </si>
  <si>
    <t>Cada docente  apoya a los  estudiantes  con dificultades  de aprendizaje realizando seguimientos para fortalecer  el desempeño   de sus competencias .</t>
  </si>
  <si>
    <t xml:space="preserve">Registro de actividades , Planes de area, DUA, PIAR,PEI, </t>
  </si>
  <si>
    <t>Se cuenta  con un  formato para realizar  el seguimiento   a los  egresados</t>
  </si>
  <si>
    <t xml:space="preserve">Formato  de egresados </t>
  </si>
  <si>
    <t>El proceso de matricula continua siendo funcional y es reconocido por la comunidad.</t>
  </si>
  <si>
    <t>Programa SIMAT y archivo.</t>
  </si>
  <si>
    <t>El archivo del CERIS está sistematizado y ajustado a las normas.</t>
  </si>
  <si>
    <t>Archivos físicos, sistematizados y Plataforma ENJAMBRE.</t>
  </si>
  <si>
    <t>No se contó con una plataforma para la sistematización de notas pero se implementaron las estrategias necesarias para la entrega oportuna de los informes académicos de manera adecuada y oportuna.</t>
  </si>
  <si>
    <t>Boletines, sabana general de notas e informes finales.</t>
  </si>
  <si>
    <t xml:space="preserve">Gestión continua para lograr arreglos locativos y otras necesidades del CER
Adecuación de corredor (andén) en la sede Pantanos.(recursos FOME).
Adecuación aula de clase: pisos, paredes, pintura, mantenimiento y limpieza de la sede Cineral. (alcaldía)
</t>
  </si>
  <si>
    <t>Convocatoria para ejecución de recursos. Aprobación por el Consejo directivo, Solicitud a la SED para viabilidad y ejecución de las obras, contratos y fotos de las obras.</t>
  </si>
  <si>
    <t>Jornada de día de logros, para limpieza y embellecimiento de los espacios físicos.</t>
  </si>
  <si>
    <t>Fotos día de logro, oficios a la alcaldìa, convocatoria a los padres de familia, reuniòn de padres de familia, fotos.</t>
  </si>
  <si>
    <t>El CERIS cuenta con un manual de procedimientos para el prestamo de sus espacios físicos y la comunidad conoce la circular que reglamenta el uso adecuado de las instalaciones.</t>
  </si>
  <si>
    <t>Manual de procedimientos, oficio de solicitud de prestamo, actas de prestamo y oficio de aprobación.</t>
  </si>
  <si>
    <t>Periodicamente se realiza evaluación sobre la disponibilidad y estado de los recursos para el aprendizaje y se realiza ajustes a su plan de adquision de acuerdo al presupuesto.</t>
  </si>
  <si>
    <t>Plan de compras, inventario, Actas de acuerdo por el Consejo directivo.</t>
  </si>
  <si>
    <t>El proceso de dotación y suministros, recursos e insumos es oportuno, participativo y está articulado con la propuesta pedagógica del Centro y para este año se aquirieron 5   impresoras y 10 extintores y la donación de 3 portatiles y un videobeam.</t>
  </si>
  <si>
    <t>Actas y acuerdos del Consejo Directivo, Plan de compras, presupuesto FOME.</t>
  </si>
  <si>
    <t>Se realizó mantenimiento a los equipos de la secretaría del CERIS</t>
  </si>
  <si>
    <t>Cuenta de cobro.</t>
  </si>
  <si>
    <t>El CERIS revisa y actualiza periodicamente el panorama de riesgos  y adopta medidas preventivas.</t>
  </si>
  <si>
    <t xml:space="preserve">Formatos  de clasificación y actualizaciòn evidencias de riesgos físicos.
Fotos.
</t>
  </si>
  <si>
    <t>Se fortaleció el PAE con almuerzo preparado en sitio, la comida caliente transportada cct, ración industrializada</t>
  </si>
  <si>
    <t>Fotografías, entregas refrigerios, actividades para consecución de recursos para elementos faltantes y de prestación del servicio</t>
  </si>
  <si>
    <t>Los docentes realizan diferentes actividades, talleres de nivelación y recuperación a través del año escolar.</t>
  </si>
  <si>
    <t>Actas de compromiso con padres de familia y estudiantes.</t>
  </si>
  <si>
    <t>Por tratarse de metodología Escuela Nueva y pos primaria rural los docentes tienen a cargo todos los grados pero este año contamos con la excelente colaboración de la alcaldía municipal con la asignación de un profe de educación física.</t>
  </si>
  <si>
    <t>Resolución de Asignación Académica, fotos.</t>
  </si>
  <si>
    <t>Durante este año  se le hizo inducción a la profe Eddy Suarez y a  los profes de educación física asignados por la alcaldía municipal.</t>
  </si>
  <si>
    <t>Conversatorio con los profes, oficio de presentación.</t>
  </si>
  <si>
    <t>Durante el año los docentes participaron en diferentes capacitaciones ofrecidadas por la SED</t>
  </si>
  <si>
    <t>Invitaciones y asistencia a los Webinar, fotos.</t>
  </si>
  <si>
    <t>La asignación académica se hace mediante una resolución académica al inicio del año escolar.</t>
  </si>
  <si>
    <t>Resoluciones de asignación académica.</t>
  </si>
  <si>
    <t>Los docentes directivo y Administrativo se identifica con  la filosofía del CERIS, valores, objetivos y realiza actividades complementarias para mejorar su labor.</t>
  </si>
  <si>
    <t>Participación y apoyo a todas as áreas de gestión.</t>
  </si>
  <si>
    <t>Los docentes dec. 1278 se evaluan de acuerdo a la normatividad establecida.</t>
  </si>
  <si>
    <t>Actas y evidencias cargadas en plataforma.</t>
  </si>
  <si>
    <t>No se ha acordado un programa de estímulos para docentes y personal vinculado al CERIS, aunque se reconoce verbalmente el trabajo realizado y se otorgan permisos sindicales.</t>
  </si>
  <si>
    <t>Permisos, fotos.</t>
  </si>
  <si>
    <t>En el presente año se realizó trabajo en lombrizario y huerta escolar, cerca vivasy viveros, en algunas sedes del CERIS.</t>
  </si>
  <si>
    <t>fotografias</t>
  </si>
  <si>
    <t>Existe en el CERIS  un manual de Convivencia para el manejo de conflictos, que incluye estrategias para manejarlos adecuadamente.</t>
  </si>
  <si>
    <t>Manual de convivencia, actas de compromiso, observador del estudiante y Actas de comit`e de convivencia, reportes a la Comisaria de Familia.</t>
  </si>
  <si>
    <t>No se cuenta con un programa de bienestar pero se realizan algunas actividades de integración y de bienestar.</t>
  </si>
  <si>
    <t>fotos.</t>
  </si>
  <si>
    <t>El presupuesto se maneja de acuerdo al plan de mejoramiento y/o necesidades urgentes.</t>
  </si>
  <si>
    <t>Archivos, libro contable del centro.</t>
  </si>
  <si>
    <t>El proceso contable está al día y acorde a los requisitos reglamentarios y cuenta ccon los soportes requeridos.</t>
  </si>
  <si>
    <t>Los ingresos y la realización de gastos son conocidos por la comunidad, hay seguimiento y evaluación de estos procesos en rendición de cuentas a la comunidad.</t>
  </si>
  <si>
    <t>Actas, fotografías, informes escritos por áreas de gestión.</t>
  </si>
  <si>
    <t>El CERIS hace seguimiento a los resultados de los informes financieros de manera oportuna.</t>
  </si>
  <si>
    <t xml:space="preserve">Se tiene caracterizada la población con barreras en el aprendizaje y se atiendió a toda la población  con los DUA y los PIAR.
</t>
  </si>
  <si>
    <t>Reportados en el SIMAT, guias de aprendizaje ajustadas  según la condicion que presentada.Carpetas con diseño de PIAR para cada uno de los estudiantes.</t>
  </si>
  <si>
    <t>Se deben establecer las estrategias  para atender a los grupos etnicos.</t>
  </si>
  <si>
    <t>SIMAT</t>
  </si>
  <si>
    <t>La instituciòn brinda las estrategias para que el estudiante construya su proyecto de vida, se realizaron actividades referente a la identidad de genero , violencia sexual y derechos humanos.</t>
  </si>
  <si>
    <t>Proyecto de vida, actividades desarrolladas en la semana por la convivencia, los derechos humanos y la prevencion de todo tipo de violencia contra NNAJ.</t>
  </si>
  <si>
    <t>La institución cuenta con el proyecto de vida. Falta la uniformidad en la aplicación en todas las sedes educativas.</t>
  </si>
  <si>
    <t>Se desarrollaron actividades en horas clase, en las reuniones de padres de familia y en las escuela de padres con tematica sobre proyecto de vida y educacion sexual.</t>
  </si>
  <si>
    <t>La institucion cuenta con el proyecto escuela de padres y se desarrollan talleres en cada periodo con participacion activa de la mayoria de  padres de familia</t>
  </si>
  <si>
    <t xml:space="preserve">fotografias,actas de asistencia,talleres aplicados </t>
  </si>
  <si>
    <t>La institucion brinda a la comunidad en general espacios de participacion programadas internamente y  con otras entidades.</t>
  </si>
  <si>
    <t>Servicio de PAE, restaurante escolar.</t>
  </si>
  <si>
    <t>Se realiza el prestamo de las instalaciones de las sedes del centro con el fin de desarrollar actividades en beneficio de la comunidad en general.</t>
  </si>
  <si>
    <t>Oficios,formato de prestamo, fotografias.</t>
  </si>
  <si>
    <t>No se cuenta con la oferta del servicio social pero en las intalaciones del Centro se realiza el trabajo social de los estudiates de otros EE y secretarias de la administracion municipal.</t>
  </si>
  <si>
    <t>Fotografias y oficios</t>
  </si>
  <si>
    <t>En el PEI se establecen los espacios de participación y se ve el interes por la vinculacion directa con el Centro Educativo.</t>
  </si>
  <si>
    <t>Eleccion de personero y contralor estudiantil, representante de los estudiantes al consejo directivo.</t>
  </si>
  <si>
    <t>En el PEI se establecen los espacios de participación ,  evidenciandose mayor   participacion, compromiso de los padres de familia para con el CER..</t>
  </si>
  <si>
    <t>Eleccion del gobierno escolar, citaciones a reuniones.</t>
  </si>
  <si>
    <t>Se cuentan con espacios de participación, se ha generado mas sentido de pertenencia hacia el Centro .</t>
  </si>
  <si>
    <t>Citaciones, actas de asistencia y fotografias.</t>
  </si>
  <si>
    <t>Verificación y actualización del diagnostico de los riesgos fisicos y de seguridad vial en cada una de las sedes .</t>
  </si>
  <si>
    <t>Proyecto de riesgos fisicos y psicosocialesInfomes a la SED y alcaldia municipal. Oficios, videos y fotografias, taller escuela de padres.</t>
  </si>
  <si>
    <t>Desde los proyectos transversales  y escuela de padres se manejo la tematica de educacion sexual, proyecto de vida y derechos humanos .</t>
  </si>
  <si>
    <t>Proyecto escuela de padres, videos, talleres, fotografias y actas de asistencias.</t>
  </si>
  <si>
    <t>A traves de un formato se evidenciaron y verificaron  riesgos existentes en cada sedes educativas.</t>
  </si>
  <si>
    <t>Formato de riesgos, fotografias y visitas a la mayoria  de la sedes por parte de gestion de riesgos  del municipio y de un funcionario de la SED.</t>
  </si>
  <si>
    <t>DOCENTE</t>
  </si>
  <si>
    <t>CLAUDIA ESPERANZA MONTAÑEZ ACEVEDO</t>
  </si>
  <si>
    <t>MARIA TERESA PARADA PARADA</t>
  </si>
  <si>
    <t>materesaparada@hotmail.com</t>
  </si>
  <si>
    <t>MARTA ISABEL ACEVEDO JAUREGUI</t>
  </si>
  <si>
    <t xml:space="preserve">MARTA FABIOLA VILLAMIZAR RANGEL </t>
  </si>
  <si>
    <t>FANY RUBIO</t>
  </si>
  <si>
    <t>ALBA JUDITH ROZO VARGAS</t>
  </si>
  <si>
    <t>DIRECTIVA</t>
  </si>
  <si>
    <t>ALBA JUDITH ROZO</t>
  </si>
  <si>
    <t>COMUNITARIA</t>
  </si>
  <si>
    <t>MARIA TERESA PARADA</t>
  </si>
  <si>
    <t>ACADEMICA</t>
  </si>
  <si>
    <t>MARTA ACEVEDO</t>
  </si>
  <si>
    <t>ADMINISTRATIVA</t>
  </si>
  <si>
    <t>MARTA VILLAMIZAR</t>
  </si>
  <si>
    <t>CER ISCALA SUR</t>
  </si>
  <si>
    <t>CHINACOTA</t>
  </si>
  <si>
    <t>VEREDA ISCALA CENTRO</t>
  </si>
  <si>
    <t>ceriscalasur2024@gmail.com</t>
  </si>
  <si>
    <t>CARMEN ROSA CONTRERAS</t>
  </si>
  <si>
    <t>iscalarosa07@gmail.com</t>
  </si>
  <si>
    <t>Fortalecimeinto del proyecto de vida en cada una de las sedes</t>
  </si>
  <si>
    <t>Prevencion de riesgos psicosociales</t>
  </si>
  <si>
    <t>Fomentar la participacion de los estudiantes</t>
  </si>
  <si>
    <t>El CERIS cuenta con un protocolo bien definido para el proceso de matrícula y es reconocido por toda la comunidad educativa.</t>
  </si>
  <si>
    <t>El archivo del CERIS es sistematizado y ajustado a la norma.</t>
  </si>
  <si>
    <t>Este año el CERIS cuenta con la plataforma OVY para la sistematización de notas.</t>
  </si>
  <si>
    <t>Plataforma OVY - boletines en físico.</t>
  </si>
  <si>
    <t>Programa SIMAT y archivo</t>
  </si>
  <si>
    <t>Con recursos de gratuidad por matrícula se hizo entrega de materiales de construcción y elementos de ferreteria.</t>
  </si>
  <si>
    <t>Se continua con jornadas de día de logro en las diferentes sedes para embellecimiento de la planta física.</t>
  </si>
  <si>
    <t>Fotos.</t>
  </si>
  <si>
    <t>El CERIS ceris cuenta con un formato de préstamo de sus instalaciones.</t>
  </si>
  <si>
    <t>Formato de préstamo de instalaciones de las sedes.</t>
  </si>
  <si>
    <t>Acorde con las necesidades de cada sede se procede a elaborar un plan de compras.</t>
  </si>
  <si>
    <t>El proceso de dotación de dotación y suministros se realiza de acuerdo a la llegada de los recursos por parte del MEN.</t>
  </si>
  <si>
    <t>El comité de riesgo escolar anualmente solicita a los docentes diligenciar un formato sobre riesgos en cada una de las sedes.</t>
  </si>
  <si>
    <t>Formato de riesgos físicos.</t>
  </si>
  <si>
    <t>Actas de liquidación de adquisición de recursos para el aprendizaje</t>
  </si>
  <si>
    <t>Sólo se realizó mantenimiento a los equipos de la secretaría del CERIS, porque no se dispone de equipos en las sedes. Se compraron recursos para el aprendizaje</t>
  </si>
  <si>
    <t>Acta de comité de PAE, fotos</t>
  </si>
  <si>
    <t>Durante el año los docentes prepararan actividades de nivelación y recuperación para estudiantes que lo ameriten, y la realización del PIAR para niños con dificultades de aprendizaje.</t>
  </si>
  <si>
    <t>PIAR.</t>
  </si>
  <si>
    <t>Se cuenta con ración preparada en sitio para cinco sedes, ración transportada en caliente para la sede General Maza y las sedes Iscalá Norte y Paramito con ración industrializada.</t>
  </si>
  <si>
    <t>No se tiene en cuenta los perfiles académicos de los docentes por tratarse de escuelas con metodología Escuela Nueva y al comienzo del año el señor director hace entrega de las respectivas resoluciones de asignación académica.</t>
  </si>
  <si>
    <t>Resolución de asignación académica</t>
  </si>
  <si>
    <t>En el 2025, fue nombrado como director el mg. Fabian Gómez Arrieta y regresó el docente Fredy Galavis a la sede Iscalá Sur y el señor director le hizo su respectiva inducción para el buen desarrollo del trbajo en el CERIS.</t>
  </si>
  <si>
    <t>Resolución de nombramiento y asignación académica para el profe Fredy Galavis.</t>
  </si>
  <si>
    <t>En el año 2025 los docentes participamos de una capacitación en primeros auxilios y en un webvinar por parte de la SED.</t>
  </si>
  <si>
    <t>Invitación via WhatsApp y tarjeta en físico.</t>
  </si>
  <si>
    <t>La asignación académica se continua haciendo por resolución académica</t>
  </si>
  <si>
    <t>Resolución académica</t>
  </si>
  <si>
    <t>Existe un alto sentido de pertenencia por parte del personal vinclado.</t>
  </si>
  <si>
    <t>Participación activa en diferentes actividades.</t>
  </si>
  <si>
    <t>La evaluación de los docentes 1278 se aplica de acuerdo a la normatividad.</t>
  </si>
  <si>
    <t>Actas de evidencia, cargadas en plataforma.</t>
  </si>
  <si>
    <t>Se acordó ofrecer una mención de honor a un docente en reconocimiento a su labor.</t>
  </si>
  <si>
    <t>Mención de honor.</t>
  </si>
  <si>
    <t>Se continúo con el  convenio de forma indirecta con la Fundación Medical Duarte en las sedes Rafael Gonzalez, Chitacomar y General Maza y es de resaltar que se aprovechan espacios como la huerta escolar y lombrizarios para lograr aprendizajes significativos en los estudiantes.</t>
  </si>
  <si>
    <t>Convenio con la Corporación Sin Fronteras.</t>
  </si>
  <si>
    <t>Bimestralmente se realiza la Comisión de Convivencia Escolar y de manera extraordinaria cuando la situación lo amerite, siguiendo el debido proceso estipulado en el Manual de Convivencia.</t>
  </si>
  <si>
    <t>No existen memorandos o llamados de atención a docentes.</t>
  </si>
  <si>
    <t>Actividad de integración por parte de ASINORT en el día del maestro y de la mujer.</t>
  </si>
  <si>
    <t>Permiso sindical.</t>
  </si>
  <si>
    <t>En el presupuesto anual de Fondos Educativos se establece de acuerdo al mejoramiento y necesidades urgentes.</t>
  </si>
  <si>
    <t>La contabilidad del CERIS cumple con las normas vigentes y se encuentra al día.</t>
  </si>
  <si>
    <t>Los ingresos y gastos del CERIS son ampliamente conocidos por la Comunidad Educativa y anualmente se hace la rendición de cuentas.</t>
  </si>
  <si>
    <t>Proyecto educativo Institucional 2025 resignificado</t>
  </si>
  <si>
    <t>Jornadas de capacitación por parte de la docente María Villamizar del equipo de la  Secretaria de Educación.  Carpetas PIAR de los estudiantes.</t>
  </si>
  <si>
    <t>El manual de convivencia es actualizado constantemente y es conocido parcialmente y consultado frecuentemente como instrumento que orienta los principios, valores, estrategias y actuaciones que favorecen un clima organizacional</t>
  </si>
  <si>
    <t xml:space="preserve">Las actividades extracurriculares son límitadas pero se realizar gracias a la voluntad y colaboración de los y las docentes </t>
  </si>
  <si>
    <t>Comisaria de flia, Secretaria de salud, Alcaldia municipal, brigadas de salud, Secretaria de agricultura, policia de infancia y adolecencia..</t>
  </si>
  <si>
    <t>Se cuenta con una polític institucional definida y se realizaron acuerdos con  la  Corporación Universitaria Sin Fronteras</t>
  </si>
  <si>
    <t>Convenio con la Corpporación Universitaria Sin Fronteras</t>
  </si>
  <si>
    <t xml:space="preserve">La institución cuenta con algunos mecanismos para manejar casos dificiles, problemas psicologicos y dificultades en la socialización </t>
  </si>
  <si>
    <t>La institución educativa cuenta  con  un  plan  de  estudios establecido  con  tematicas  e indicadores  unificados  se viene resignificando, cuenta con planes de  aula ,los cuales   responden  a las políticas  trazadas  en el  PEI</t>
  </si>
  <si>
    <t>Planes de aula en físico y plataforma Ovy</t>
  </si>
  <si>
    <t>La practicas pedagógicas de aula  de los docentes de todas las áreas, grados y sedes, desaarrollan  el enfoque metológic común en cuanto a  métodos de enseñanza  flexibles, relación pedagógica yn uso de recursos que respondan a la diversidad a la población.</t>
  </si>
  <si>
    <t>Adaptación de guías a metolog+is de escuela nueva.</t>
  </si>
  <si>
    <t>La política institucional de dotación y uso de mantenimiento de los recursos para el aprendizaje  permite apoyar el trabajho académico de la diversidad de sus estudiantes y docentes.</t>
  </si>
  <si>
    <t>La institución revisa periodocamente la implementación de su política de evaluación tanto en cuanto a su aplicación por parte de los docentes, como en su efecto sobre la diversidad de los estudiantes e introduce los ajustes pertinentes.</t>
  </si>
  <si>
    <t>SIEE, Actas de comisión y evaluación, plataforma Ovy.</t>
  </si>
  <si>
    <t>Guías adptadas a la metodología  escuela nueva, proyectos transversales.</t>
  </si>
  <si>
    <t>la institución revisa y evalua periodocamente el imnpacto de las tareas escolarews en los aprendizajes de los estudiantes y ajusta su politica en este tema.</t>
  </si>
  <si>
    <t xml:space="preserve">Planillas de calificaciones, cuadernos de actividades. </t>
  </si>
  <si>
    <t>La institución tiene una política sobre el uso de los recursos para el aprendizaje que esta articulada con su propuesta pedagógica. Además esta es aplicada para todos.</t>
  </si>
  <si>
    <t>Inventarios de cada sede  y formato de prestamos.</t>
  </si>
  <si>
    <t>Observador , actas de  comisión  y evaluación ,actas de  compromiso,  diario de  campo y horario de clase.</t>
  </si>
  <si>
    <t xml:space="preserve">En la institución  educativa la relación  entre  docentes  y estudiante  se manifiesta  en una  comunicación  respetuosa  y amable   </t>
  </si>
  <si>
    <t>Elaboración de piar y Duar.</t>
  </si>
  <si>
    <t>Las conclusiones de los análisis de los resultados de los estudiantes en las evaluaciones externas (pruebas SABER y exámenes de Estado) son fuente para el mejoramiento de las prácticas de aula, en el marco del Plan de Mejoramiento Institucional.</t>
  </si>
  <si>
    <t>Resultados pruebas  diagnósticas  y resultados prueba saber.</t>
  </si>
  <si>
    <t>La institución revisa y evalúa periódicamente su política de control y tratamiento del ausentismo en función de los resultados de la misma, e implementa los ajustes pertinentes</t>
  </si>
  <si>
    <t xml:space="preserve">Control de asitencia. </t>
  </si>
  <si>
    <t>La institución revisa y evalúa periódicamente los efectos de las actividades de recuperación y sus mecanismos de implementación, y realiza los ajustes pertinentes, con el fin de mejorar los resultados de los estudiantes.</t>
  </si>
  <si>
    <t>Talleres de  apoyo, informes académicos, actas de comisión y evaluación, plataforma OVI.</t>
  </si>
  <si>
    <t>La institución revisa y evalúa periódicamente los resultados de los programas de apoyo pedagógico que realiza e implementa acciones correctivas, tendientes a mejorar los resultados de los estudiantes.</t>
  </si>
  <si>
    <t>La institución tiene un plan para realizar el seguimiento a sus egresados, pero la información no es sistemática, ni permite el análisis para aportar al mejoramiento institucional.</t>
  </si>
  <si>
    <t>Poblacion es mestizaen  mayoritaria, el CER. esta  de puertas abiertas a  la atencion de cualquier tipo étnico.</t>
  </si>
  <si>
    <t>No se cuenta con la oferta del servicio social, sin embargo en las intalaciones del C.E.R.  se realiza el trabajo social de los estudiates de otras instituciones .</t>
  </si>
  <si>
    <t>Se cuentan con espacios de participación, se ha generado mas sentido de pertenencia hacia el C.E.R .</t>
  </si>
  <si>
    <t>Se trabaja en clase a traves de talleres sobre la prevención de riesgos .  En las escuelas ubicadas sobre la línea del oleoducto  ha  dado  capacitaciones a las comunidades, la administracion municipal junto con la gobernacion  capacito sobre riesgos fisicos.</t>
  </si>
  <si>
    <t>Proyecto de vida, actividades desarrolladas en la semana por la paz, convivencia y derechos humanos.</t>
  </si>
  <si>
    <t>Formato de préstamo de las instalaciones, oficios.</t>
  </si>
  <si>
    <t>Fotografias, oficios y certificaciones.</t>
  </si>
  <si>
    <t>Convocatorias, elecciones. fotografias, actas.</t>
  </si>
  <si>
    <t>Proyecto escuela de padres, videos, talleres, fotografias y actas de asistencia.</t>
  </si>
  <si>
    <t>Actividades en horas de clase, en reuniones de padres de familia y en las escuela de padres.</t>
  </si>
  <si>
    <t>Contrato de matricula, SIMAT, PIAR.</t>
  </si>
  <si>
    <t>Contrato de matricula, SIMAT, carpetas de los estudiantes.</t>
  </si>
  <si>
    <t>Talleres, actas y fotografias.</t>
  </si>
  <si>
    <t>Formato de préstamo de las sedes educativas.</t>
  </si>
  <si>
    <t>Convocatorias,  actas de asistencia, fotografias.</t>
  </si>
  <si>
    <t>Convocatoria, actas, fotografias.</t>
  </si>
  <si>
    <t>Oficios, fotografias.</t>
  </si>
  <si>
    <t>Proyecto de prevencion de riesgos, oficios, actas, fotografias.</t>
  </si>
  <si>
    <t>FABIAN GUSTAVO GOMEZ ARRIETA</t>
  </si>
  <si>
    <t>MANUEL PEÑA BOLIVAR</t>
  </si>
  <si>
    <t>FREDY GALAVIS MEZA</t>
  </si>
  <si>
    <t>galavis_10@hotmail.com</t>
  </si>
  <si>
    <t>aljurova4@gmail.com</t>
  </si>
  <si>
    <t>faru1420@gmail.com</t>
  </si>
  <si>
    <t>mapebol2023@gmail.com</t>
  </si>
  <si>
    <t xml:space="preserve">clesmoac2703@gmail.com </t>
  </si>
  <si>
    <t xml:space="preserve">martaacevedo0514@gmail.com </t>
  </si>
  <si>
    <t>fabiola3villamizar@gmail.com</t>
  </si>
  <si>
    <t>Liderazgo y direccionamiento institucional: Se evidencia una gestión directiva organizada y coherente, con planeación institucional estructurada y seguimiento periódico a los procesos académicos y administrativos. La institución demuestra claridad en sus metas y en la articulación entre autoevaluación, PMI y ejecución, fortaleciendo la cultura del mejoramiento continuo.</t>
  </si>
  <si>
    <t>Compromiso pedagógico y acompañamiento a los estudiantes: La gestión académica refleja compromiso en la planeación curricular, seguimiento a los procesos de aprendizaje y adaptación a las necesidades del contexto rural, garantizando el derecho a la educación y la continuidad del servicio aun en situaciones adversas.</t>
  </si>
  <si>
    <t>Consolidar estrategias de participación comunitaria: Aunque existen canales de comunicación con la comunidad educativa, es pertinente fortalecer la participación activa y permanente de padres de familia y actores del entorno en los procesos institucionales.</t>
  </si>
  <si>
    <t>Profundizar el uso pedagógico de resultados académicos: Se recomienda fortalecer el análisis de resultados internos y externos como herramienta para la toma de decisiones pedagógicas, promoviendo planes de mejoramiento más focalizados en el desempeño estudiantil.</t>
  </si>
  <si>
    <t>OPORTUNIDADES DE MEJORAMIENTO</t>
  </si>
  <si>
    <t>Fortalecer los mecanismos de evaluación con indicadores cuantificables: se hace necesario avanzar hacia un seguimiento más sistemático y medible de los procesos institucionales, incorporando indicadores claros que permitan valorar el impacto real de las acciones implementadas.</t>
  </si>
  <si>
    <t>La institución registra, analiza y controla sistemáticamente la ausencia de los estudiantes para realizar acciones que garanticen su permanencia.</t>
  </si>
  <si>
    <t>Actividades de recuperación: se sigue presentando ausencia de estrategias de seguimiento a las actividades de recuperación o nivelación asignadas</t>
  </si>
  <si>
    <t xml:space="preserve"> Seguimiento a planes diseñados de fortalecimiento para mejorar los resultados de las pruebas externas Quiero ser, quiero saber.</t>
  </si>
  <si>
    <t>Las metas establecidas para el Establecimiento Educativo responden a sus objetivos y al direccionamiento estratégico.</t>
  </si>
  <si>
    <t>Hacer un debido seguimiento al plan para la prevención de todo tipo de violencia contra NNJA</t>
  </si>
  <si>
    <t>Apoyo a estudiantes con bajo rendimiento académico.</t>
  </si>
  <si>
    <t>Seguridad y protección.</t>
  </si>
  <si>
    <t>Proceso de talento humano.</t>
  </si>
  <si>
    <t>Comunicación continua y efectiva con los padres de familia y los estudiantes utilizando medios virtuales como WhasApp, correos, mensajes de texto o llamadas al telefono celular.</t>
  </si>
  <si>
    <t>Apoyo permanente entre los docentes para la actualizacion de planes de área, elaboracion de guias, la reformulación de los documentos institucionales como el PEI, SIEE, PMI, entre otros.</t>
  </si>
  <si>
    <t>Fortalecimiento del proyecto de vida de los estudiantes en cada una de las sedes</t>
  </si>
  <si>
    <t>Fomentar de una mayor manera la participacion de los estudiantes</t>
  </si>
  <si>
    <t>Se prioriza el mejoramiento de la planta física y recursos.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</si>
</sst>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5" x14ac:knownFonts="1">
    <font>
      <sz val="11"/>
      <color theme="1"/>
      <name val="Calibri"/>
      <family val="2"/>
      <scheme val="minor"/>
    </font>
    <font>
      <b/>
      <sz val="12"/>
      <name val="Verdana"/>
      <family val="2"/>
    </font>
    <font>
      <b/>
      <sz val="12"/>
      <color indexed="9"/>
      <name val="Verdana"/>
      <family val="2"/>
    </font>
    <font>
      <b/>
      <sz val="14"/>
      <name val="Arial"/>
      <family val="2"/>
    </font>
    <font>
      <sz val="12"/>
      <name val="Verdana"/>
      <family val="2"/>
    </font>
    <font>
      <b/>
      <sz val="12"/>
      <color indexed="8"/>
      <name val="Verdana"/>
      <family val="2"/>
    </font>
    <font>
      <b/>
      <sz val="16"/>
      <name val="Verdana"/>
      <family val="2"/>
    </font>
    <font>
      <b/>
      <sz val="12"/>
      <name val="Arial"/>
      <family val="2"/>
    </font>
    <font>
      <b/>
      <sz val="12"/>
      <color indexed="8"/>
      <name val="Arial"/>
      <family val="2"/>
    </font>
    <font>
      <b/>
      <sz val="11"/>
      <name val="Arial"/>
      <family val="2"/>
    </font>
    <font>
      <sz val="11"/>
      <name val="Arial"/>
      <family val="2"/>
    </font>
    <font>
      <b/>
      <sz val="11"/>
      <color indexed="8"/>
      <name val="Arial"/>
      <family val="2"/>
    </font>
    <font>
      <sz val="9"/>
      <color indexed="8"/>
      <name val="Arial"/>
      <family val="2"/>
    </font>
    <font>
      <b/>
      <sz val="16"/>
      <color indexed="8"/>
      <name val="Arial"/>
      <family val="2"/>
    </font>
    <font>
      <sz val="10"/>
      <name val="Arial"/>
      <family val="2"/>
    </font>
    <font>
      <b/>
      <sz val="14"/>
      <color indexed="9"/>
      <name val="Arial"/>
      <family val="2"/>
    </font>
    <font>
      <b/>
      <sz val="11"/>
      <color indexed="9"/>
      <name val="Arial"/>
      <family val="2"/>
    </font>
    <font>
      <b/>
      <sz val="12"/>
      <color indexed="9"/>
      <name val="Arial"/>
      <family val="2"/>
    </font>
    <font>
      <b/>
      <sz val="16"/>
      <color indexed="9"/>
      <name val="Arial"/>
      <family val="2"/>
    </font>
    <font>
      <sz val="12"/>
      <name val="Arial"/>
      <family val="2"/>
    </font>
    <font>
      <sz val="11"/>
      <color indexed="8"/>
      <name val="Arial"/>
      <family val="2"/>
    </font>
    <font>
      <sz val="12"/>
      <color indexed="8"/>
      <name val="Arial"/>
      <family val="2"/>
    </font>
    <font>
      <b/>
      <u/>
      <sz val="16"/>
      <color indexed="12"/>
      <name val="Arial"/>
      <family val="2"/>
    </font>
    <font>
      <sz val="11"/>
      <color indexed="8"/>
      <name val="Calibri"/>
      <family val="2"/>
    </font>
    <font>
      <sz val="8"/>
      <color indexed="8"/>
      <name val="Arial"/>
      <family val="2"/>
    </font>
    <font>
      <sz val="14"/>
      <color indexed="8"/>
      <name val="Arial"/>
      <family val="2"/>
    </font>
    <font>
      <sz val="9"/>
      <name val="Arial"/>
      <family val="2"/>
    </font>
    <font>
      <sz val="9"/>
      <color indexed="10"/>
      <name val="Arial"/>
      <family val="2"/>
    </font>
    <font>
      <sz val="11"/>
      <color theme="1"/>
      <name val="Calibri"/>
      <family val="2"/>
      <scheme val="minor"/>
    </font>
    <font>
      <u/>
      <sz val="11"/>
      <color theme="10"/>
      <name val="Calibri"/>
      <family val="2"/>
    </font>
    <font>
      <u/>
      <sz val="8"/>
      <color theme="10"/>
      <name val="Arial"/>
      <family val="2"/>
    </font>
    <font>
      <sz val="14"/>
      <color theme="1"/>
      <name val="Verdana"/>
      <family val="2"/>
    </font>
    <font>
      <sz val="12"/>
      <color theme="1"/>
      <name val="Verdana"/>
      <family val="2"/>
    </font>
    <font>
      <u/>
      <sz val="12"/>
      <color theme="10"/>
      <name val="Verdana"/>
      <family val="2"/>
    </font>
    <font>
      <sz val="11"/>
      <color theme="1"/>
      <name val="Arial"/>
      <family val="2"/>
    </font>
    <font>
      <b/>
      <i/>
      <sz val="14"/>
      <color theme="0"/>
      <name val="Arial"/>
      <family val="2"/>
    </font>
    <font>
      <sz val="9"/>
      <color theme="1"/>
      <name val="Arial"/>
      <family val="2"/>
    </font>
    <font>
      <sz val="12"/>
      <color theme="1"/>
      <name val="Arial"/>
      <family val="2"/>
    </font>
    <font>
      <b/>
      <sz val="14"/>
      <color theme="1"/>
      <name val="Arial"/>
      <family val="2"/>
    </font>
    <font>
      <sz val="8"/>
      <color theme="1"/>
      <name val="Arial"/>
      <family val="2"/>
    </font>
    <font>
      <b/>
      <i/>
      <sz val="11"/>
      <color theme="0"/>
      <name val="Arial"/>
      <family val="2"/>
    </font>
    <font>
      <i/>
      <sz val="11"/>
      <color theme="0"/>
      <name val="Arial"/>
      <family val="2"/>
    </font>
    <font>
      <b/>
      <sz val="11"/>
      <color theme="0"/>
      <name val="Arial"/>
      <family val="2"/>
    </font>
    <font>
      <u/>
      <sz val="11"/>
      <color theme="10"/>
      <name val="Arial"/>
      <family val="2"/>
    </font>
    <font>
      <sz val="10"/>
      <color theme="1"/>
      <name val="Arial"/>
      <family val="2"/>
    </font>
  </fonts>
  <fills count="23">
    <fill>
      <patternFill patternType="none"/>
    </fill>
    <fill>
      <patternFill patternType="gray125"/>
    </fill>
    <fill>
      <patternFill patternType="solid">
        <fgColor indexed="31"/>
        <bgColor indexed="64"/>
      </patternFill>
    </fill>
    <fill>
      <patternFill patternType="solid">
        <fgColor indexed="44"/>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3999755851924192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9"/>
      </right>
      <top/>
      <bottom/>
      <diagonal/>
    </border>
    <border>
      <left style="thin">
        <color indexed="9"/>
      </left>
      <right style="medium">
        <color indexed="9"/>
      </right>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right/>
      <top/>
      <bottom style="thin">
        <color indexed="64"/>
      </bottom>
      <diagonal/>
    </border>
  </borders>
  <cellStyleXfs count="8">
    <xf numFmtId="0" fontId="0" fillId="0" borderId="0"/>
    <xf numFmtId="0" fontId="24" fillId="13" borderId="1">
      <alignment horizontal="center" vertical="center"/>
    </xf>
    <xf numFmtId="0" fontId="29" fillId="0" borderId="0" applyNumberFormat="0" applyFill="0" applyBorder="0" applyAlignment="0" applyProtection="0">
      <alignment vertical="top"/>
      <protection locked="0"/>
    </xf>
    <xf numFmtId="0" fontId="30" fillId="0" borderId="0" applyNumberFormat="0" applyFill="0" applyBorder="0" applyAlignment="0" applyProtection="0"/>
    <xf numFmtId="0" fontId="24" fillId="0" borderId="0"/>
    <xf numFmtId="0" fontId="28" fillId="0" borderId="0"/>
    <xf numFmtId="0" fontId="28" fillId="0" borderId="0"/>
    <xf numFmtId="9" fontId="23" fillId="0" borderId="0" applyFont="0" applyFill="0" applyBorder="0" applyAlignment="0" applyProtection="0"/>
  </cellStyleXfs>
  <cellXfs count="335">
    <xf numFmtId="0" fontId="0" fillId="0" borderId="0" xfId="0"/>
    <xf numFmtId="0" fontId="31" fillId="0" borderId="0" xfId="0" applyFont="1"/>
    <xf numFmtId="0" fontId="32" fillId="0" borderId="0" xfId="0" applyFont="1"/>
    <xf numFmtId="0" fontId="2" fillId="0" borderId="0" xfId="0" applyFont="1" applyAlignment="1">
      <alignment horizontal="center" vertical="center"/>
    </xf>
    <xf numFmtId="0" fontId="1" fillId="14" borderId="2" xfId="0" applyFont="1" applyFill="1" applyBorder="1" applyAlignment="1">
      <alignment horizontal="center" vertical="center"/>
    </xf>
    <xf numFmtId="0" fontId="1" fillId="15" borderId="2" xfId="0" applyFont="1" applyFill="1" applyBorder="1" applyAlignment="1">
      <alignment horizontal="center" vertical="center"/>
    </xf>
    <xf numFmtId="0" fontId="1" fillId="16" borderId="2" xfId="0" applyFont="1" applyFill="1" applyBorder="1" applyAlignment="1">
      <alignment horizontal="center" vertical="center"/>
    </xf>
    <xf numFmtId="0" fontId="3" fillId="17" borderId="3" xfId="2" applyFont="1" applyFill="1" applyBorder="1" applyAlignment="1" applyProtection="1">
      <alignment horizontal="center" vertical="center"/>
    </xf>
    <xf numFmtId="9" fontId="32" fillId="0" borderId="4" xfId="0" applyNumberFormat="1" applyFont="1" applyBorder="1" applyAlignment="1">
      <alignment horizontal="center" vertical="center"/>
    </xf>
    <xf numFmtId="9" fontId="32" fillId="0" borderId="2" xfId="0" applyNumberFormat="1" applyFont="1" applyBorder="1" applyAlignment="1">
      <alignment horizontal="center" vertical="center"/>
    </xf>
    <xf numFmtId="0" fontId="3" fillId="17" borderId="3" xfId="2" applyFont="1" applyFill="1" applyBorder="1" applyAlignment="1" applyProtection="1">
      <alignment horizontal="center" vertical="center" wrapText="1"/>
    </xf>
    <xf numFmtId="0" fontId="4" fillId="17" borderId="5" xfId="2" applyFont="1" applyFill="1" applyBorder="1" applyAlignment="1" applyProtection="1">
      <alignment horizontal="left" vertical="center"/>
    </xf>
    <xf numFmtId="0" fontId="4" fillId="17" borderId="2" xfId="2" applyFont="1" applyFill="1" applyBorder="1" applyAlignment="1" applyProtection="1">
      <alignment horizontal="left" vertical="center"/>
    </xf>
    <xf numFmtId="0" fontId="5" fillId="18" borderId="2" xfId="0" applyFont="1" applyFill="1" applyBorder="1" applyAlignment="1">
      <alignment horizontal="center" vertical="center" wrapText="1"/>
    </xf>
    <xf numFmtId="9" fontId="5" fillId="0" borderId="2" xfId="0" applyNumberFormat="1" applyFont="1" applyBorder="1" applyAlignment="1">
      <alignment horizontal="center" vertical="center"/>
    </xf>
    <xf numFmtId="2" fontId="32" fillId="0" borderId="0" xfId="0" applyNumberFormat="1" applyFont="1"/>
    <xf numFmtId="0" fontId="5" fillId="0" borderId="0" xfId="0" applyFont="1" applyAlignment="1">
      <alignment horizontal="center"/>
    </xf>
    <xf numFmtId="0" fontId="32" fillId="0" borderId="0" xfId="0" applyFont="1" applyAlignment="1">
      <alignment horizontal="left" vertical="top"/>
    </xf>
    <xf numFmtId="0" fontId="1" fillId="9" borderId="6" xfId="0" applyFont="1" applyFill="1" applyBorder="1" applyAlignment="1">
      <alignment horizontal="center" vertical="center"/>
    </xf>
    <xf numFmtId="0" fontId="1" fillId="16" borderId="6" xfId="0" applyFont="1" applyFill="1" applyBorder="1" applyAlignment="1">
      <alignment horizontal="center" vertical="center"/>
    </xf>
    <xf numFmtId="9" fontId="32" fillId="0" borderId="0" xfId="0" applyNumberFormat="1" applyFont="1" applyAlignment="1">
      <alignment horizontal="center" vertical="center"/>
    </xf>
    <xf numFmtId="9" fontId="32" fillId="0" borderId="0" xfId="0" applyNumberFormat="1" applyFont="1"/>
    <xf numFmtId="9" fontId="5" fillId="0" borderId="0" xfId="0" applyNumberFormat="1" applyFont="1" applyAlignment="1">
      <alignment horizontal="center" vertical="center"/>
    </xf>
    <xf numFmtId="0" fontId="5" fillId="0" borderId="0" xfId="0" applyFont="1"/>
    <xf numFmtId="0" fontId="33" fillId="0" borderId="0" xfId="2" applyFont="1" applyAlignment="1" applyProtection="1"/>
    <xf numFmtId="0" fontId="7" fillId="17" borderId="3" xfId="2" applyFont="1" applyFill="1" applyBorder="1" applyAlignment="1" applyProtection="1">
      <alignment horizontal="center" vertical="center"/>
    </xf>
    <xf numFmtId="9" fontId="4" fillId="0" borderId="2" xfId="0" applyNumberFormat="1" applyFont="1" applyBorder="1" applyAlignment="1">
      <alignment horizontal="center" vertical="center"/>
    </xf>
    <xf numFmtId="0" fontId="7" fillId="17" borderId="3" xfId="2" applyFont="1" applyFill="1" applyBorder="1" applyAlignment="1" applyProtection="1">
      <alignment horizontal="center" vertical="center" wrapText="1"/>
    </xf>
    <xf numFmtId="0" fontId="31" fillId="0" borderId="0" xfId="0" applyFont="1" applyProtection="1">
      <protection locked="0"/>
    </xf>
    <xf numFmtId="0" fontId="32" fillId="0" borderId="0" xfId="0" applyFont="1" applyProtection="1">
      <protection locked="0"/>
    </xf>
    <xf numFmtId="0" fontId="2" fillId="0" borderId="0" xfId="0" applyFont="1" applyAlignment="1" applyProtection="1">
      <alignment horizontal="center" vertical="center"/>
      <protection locked="0"/>
    </xf>
    <xf numFmtId="0" fontId="1" fillId="14" borderId="2" xfId="0" applyFont="1" applyFill="1" applyBorder="1" applyAlignment="1" applyProtection="1">
      <alignment horizontal="center" vertical="center"/>
      <protection locked="0"/>
    </xf>
    <xf numFmtId="0" fontId="1" fillId="15" borderId="2" xfId="0" applyFont="1" applyFill="1" applyBorder="1" applyAlignment="1" applyProtection="1">
      <alignment horizontal="center" vertical="center"/>
      <protection locked="0"/>
    </xf>
    <xf numFmtId="0" fontId="1" fillId="16" borderId="2" xfId="0" applyFont="1" applyFill="1" applyBorder="1" applyAlignment="1" applyProtection="1">
      <alignment horizontal="center" vertical="center"/>
      <protection locked="0"/>
    </xf>
    <xf numFmtId="0" fontId="7" fillId="17" borderId="3" xfId="2" applyFont="1" applyFill="1" applyBorder="1" applyAlignment="1" applyProtection="1">
      <alignment horizontal="center" vertical="center"/>
      <protection locked="0"/>
    </xf>
    <xf numFmtId="9" fontId="32" fillId="0" borderId="4" xfId="0" applyNumberFormat="1" applyFont="1" applyBorder="1" applyAlignment="1" applyProtection="1">
      <alignment horizontal="center" vertical="center"/>
      <protection locked="0"/>
    </xf>
    <xf numFmtId="9" fontId="32" fillId="0" borderId="2" xfId="0" applyNumberFormat="1" applyFont="1" applyBorder="1" applyAlignment="1" applyProtection="1">
      <alignment horizontal="center" vertical="center"/>
      <protection locked="0"/>
    </xf>
    <xf numFmtId="0" fontId="5" fillId="18" borderId="5" xfId="0" applyFont="1" applyFill="1" applyBorder="1" applyAlignment="1" applyProtection="1">
      <alignment horizontal="center" vertical="center" wrapText="1"/>
      <protection locked="0"/>
    </xf>
    <xf numFmtId="9" fontId="5" fillId="0" borderId="2" xfId="0" applyNumberFormat="1" applyFont="1" applyBorder="1" applyAlignment="1" applyProtection="1">
      <alignment horizontal="center" vertical="center"/>
      <protection locked="0"/>
    </xf>
    <xf numFmtId="2" fontId="32" fillId="0" borderId="0" xfId="0" applyNumberFormat="1" applyFont="1" applyProtection="1">
      <protection locked="0"/>
    </xf>
    <xf numFmtId="0" fontId="5" fillId="0" borderId="0" xfId="0" applyFont="1" applyAlignment="1" applyProtection="1">
      <alignment horizontal="center"/>
      <protection locked="0"/>
    </xf>
    <xf numFmtId="0" fontId="32" fillId="0" borderId="0" xfId="0" applyFont="1" applyAlignment="1" applyProtection="1">
      <alignment horizontal="left" vertical="top"/>
      <protection locked="0"/>
    </xf>
    <xf numFmtId="0" fontId="1" fillId="19" borderId="6" xfId="0" applyFont="1" applyFill="1" applyBorder="1" applyAlignment="1" applyProtection="1">
      <alignment horizontal="center" vertical="center"/>
      <protection locked="0"/>
    </xf>
    <xf numFmtId="9" fontId="32" fillId="0" borderId="0" xfId="0" applyNumberFormat="1" applyFont="1" applyAlignment="1" applyProtection="1">
      <alignment horizontal="center" vertical="center"/>
      <protection locked="0"/>
    </xf>
    <xf numFmtId="9" fontId="32" fillId="0" borderId="0" xfId="0" applyNumberFormat="1" applyFont="1" applyProtection="1">
      <protection locked="0"/>
    </xf>
    <xf numFmtId="9" fontId="5" fillId="0" borderId="0" xfId="0" applyNumberFormat="1" applyFont="1" applyAlignment="1" applyProtection="1">
      <alignment horizontal="center" vertical="center"/>
      <protection locked="0"/>
    </xf>
    <xf numFmtId="0" fontId="5" fillId="0" borderId="0" xfId="0" applyFont="1" applyProtection="1">
      <protection locked="0"/>
    </xf>
    <xf numFmtId="0" fontId="33" fillId="0" borderId="0" xfId="2" applyFont="1" applyAlignment="1" applyProtection="1">
      <protection locked="0"/>
    </xf>
    <xf numFmtId="0" fontId="34" fillId="0" borderId="0" xfId="0" applyFont="1" applyProtection="1">
      <protection locked="0"/>
    </xf>
    <xf numFmtId="0" fontId="34" fillId="0" borderId="0" xfId="0" applyFont="1" applyAlignment="1" applyProtection="1">
      <alignment vertical="center"/>
      <protection locked="0"/>
    </xf>
    <xf numFmtId="0" fontId="34" fillId="0" borderId="0" xfId="0" applyFont="1" applyAlignment="1" applyProtection="1">
      <alignment horizontal="left" vertical="center"/>
      <protection locked="0"/>
    </xf>
    <xf numFmtId="0" fontId="9" fillId="18" borderId="4" xfId="0" applyFont="1" applyFill="1" applyBorder="1" applyAlignment="1" applyProtection="1">
      <alignment horizontal="center" vertical="center"/>
      <protection locked="0"/>
    </xf>
    <xf numFmtId="0" fontId="7" fillId="18" borderId="2" xfId="0" applyFont="1" applyFill="1" applyBorder="1" applyAlignment="1" applyProtection="1">
      <alignment horizontal="left" vertical="center" wrapText="1"/>
      <protection locked="0"/>
    </xf>
    <xf numFmtId="0" fontId="9" fillId="18" borderId="2" xfId="0" applyFont="1" applyFill="1" applyBorder="1" applyAlignment="1" applyProtection="1">
      <alignment horizontal="center" vertical="center"/>
      <protection locked="0"/>
    </xf>
    <xf numFmtId="0" fontId="9" fillId="18" borderId="2" xfId="0" applyFont="1" applyFill="1" applyBorder="1" applyAlignment="1" applyProtection="1">
      <alignment horizontal="left" vertical="center" wrapText="1"/>
      <protection locked="0"/>
    </xf>
    <xf numFmtId="0" fontId="35" fillId="15" borderId="7" xfId="0" applyFont="1" applyFill="1" applyBorder="1" applyAlignment="1" applyProtection="1">
      <alignment vertical="center"/>
      <protection locked="0"/>
    </xf>
    <xf numFmtId="0" fontId="9" fillId="15" borderId="7" xfId="0" applyFont="1" applyFill="1" applyBorder="1" applyAlignment="1" applyProtection="1">
      <alignment vertical="center"/>
      <protection locked="0"/>
    </xf>
    <xf numFmtId="0" fontId="34" fillId="0" borderId="5" xfId="0" applyFont="1" applyBorder="1" applyAlignment="1" applyProtection="1">
      <alignment wrapText="1"/>
      <protection locked="0"/>
    </xf>
    <xf numFmtId="0" fontId="36" fillId="7" borderId="5" xfId="0" applyFont="1" applyFill="1" applyBorder="1" applyAlignment="1" applyProtection="1">
      <alignment horizontal="left" vertical="justify" wrapText="1"/>
      <protection locked="0"/>
    </xf>
    <xf numFmtId="0" fontId="37" fillId="8" borderId="5" xfId="0" applyFont="1" applyFill="1" applyBorder="1" applyAlignment="1" applyProtection="1">
      <alignment horizontal="center" vertical="center" wrapText="1"/>
      <protection locked="0"/>
    </xf>
    <xf numFmtId="0" fontId="36" fillId="4" borderId="5" xfId="0" applyFont="1" applyFill="1" applyBorder="1" applyAlignment="1" applyProtection="1">
      <alignment horizontal="left" vertical="justify" wrapText="1"/>
      <protection locked="0"/>
    </xf>
    <xf numFmtId="0" fontId="34" fillId="0" borderId="2" xfId="0" applyFont="1" applyBorder="1" applyProtection="1">
      <protection locked="0"/>
    </xf>
    <xf numFmtId="0" fontId="36" fillId="4" borderId="2" xfId="0" applyFont="1" applyFill="1" applyBorder="1" applyAlignment="1" applyProtection="1">
      <alignment horizontal="left" vertical="justify" wrapText="1"/>
      <protection locked="0"/>
    </xf>
    <xf numFmtId="0" fontId="34" fillId="0" borderId="2" xfId="0" applyFont="1" applyBorder="1" applyAlignment="1" applyProtection="1">
      <alignment wrapText="1"/>
      <protection locked="0"/>
    </xf>
    <xf numFmtId="0" fontId="35" fillId="15" borderId="7" xfId="0" applyFont="1" applyFill="1" applyBorder="1" applyAlignment="1" applyProtection="1">
      <alignment vertical="center" wrapText="1"/>
      <protection locked="0"/>
    </xf>
    <xf numFmtId="0" fontId="11" fillId="15" borderId="7" xfId="0" applyFont="1" applyFill="1" applyBorder="1" applyAlignment="1" applyProtection="1">
      <alignment vertical="center" wrapText="1"/>
      <protection locked="0"/>
    </xf>
    <xf numFmtId="0" fontId="34" fillId="0" borderId="5" xfId="0" applyFont="1" applyBorder="1" applyProtection="1">
      <protection locked="0"/>
    </xf>
    <xf numFmtId="0" fontId="34" fillId="11" borderId="5" xfId="0" applyFont="1" applyFill="1" applyBorder="1" applyAlignment="1" applyProtection="1">
      <alignment horizontal="center" vertical="center"/>
      <protection locked="0"/>
    </xf>
    <xf numFmtId="0" fontId="34" fillId="8" borderId="5" xfId="0" applyFont="1" applyFill="1" applyBorder="1" applyAlignment="1" applyProtection="1">
      <alignment horizontal="center" vertical="center" wrapText="1"/>
      <protection locked="0"/>
    </xf>
    <xf numFmtId="0" fontId="34" fillId="0" borderId="8" xfId="0" applyFont="1" applyBorder="1" applyProtection="1">
      <protection locked="0"/>
    </xf>
    <xf numFmtId="0" fontId="34" fillId="0" borderId="4" xfId="0" applyFont="1" applyBorder="1" applyProtection="1">
      <protection locked="0"/>
    </xf>
    <xf numFmtId="0" fontId="35" fillId="15" borderId="4" xfId="0" applyFont="1" applyFill="1" applyBorder="1" applyAlignment="1" applyProtection="1">
      <alignment vertical="center" wrapText="1"/>
      <protection locked="0"/>
    </xf>
    <xf numFmtId="0" fontId="11" fillId="15" borderId="2" xfId="0" applyFont="1" applyFill="1" applyBorder="1" applyAlignment="1" applyProtection="1">
      <alignment horizontal="center" vertical="center" wrapText="1"/>
      <protection locked="0"/>
    </xf>
    <xf numFmtId="0" fontId="36" fillId="7" borderId="5" xfId="0" applyFont="1" applyFill="1" applyBorder="1" applyAlignment="1" applyProtection="1">
      <alignment horizontal="left" vertical="top" wrapText="1"/>
      <protection locked="0"/>
    </xf>
    <xf numFmtId="0" fontId="34" fillId="8" borderId="5" xfId="0" applyFont="1" applyFill="1" applyBorder="1" applyAlignment="1" applyProtection="1">
      <alignment horizontal="center" vertical="center"/>
      <protection locked="0"/>
    </xf>
    <xf numFmtId="0" fontId="36" fillId="4" borderId="5" xfId="0" applyFont="1" applyFill="1" applyBorder="1" applyAlignment="1" applyProtection="1">
      <alignment horizontal="left" vertical="top" wrapText="1"/>
      <protection locked="0"/>
    </xf>
    <xf numFmtId="0" fontId="36" fillId="4" borderId="2" xfId="0" applyFont="1" applyFill="1" applyBorder="1" applyAlignment="1" applyProtection="1">
      <alignment horizontal="left" vertical="top" wrapText="1"/>
      <protection locked="0"/>
    </xf>
    <xf numFmtId="0" fontId="11" fillId="18" borderId="5" xfId="0" applyFont="1" applyFill="1" applyBorder="1" applyAlignment="1" applyProtection="1">
      <alignment horizontal="center" vertical="center"/>
      <protection locked="0"/>
    </xf>
    <xf numFmtId="0" fontId="8" fillId="18" borderId="5" xfId="0" applyFont="1" applyFill="1" applyBorder="1" applyAlignment="1" applyProtection="1">
      <alignment horizontal="center" vertical="center" wrapText="1"/>
      <protection locked="0"/>
    </xf>
    <xf numFmtId="0" fontId="34" fillId="15" borderId="9" xfId="0" applyFont="1" applyFill="1" applyBorder="1" applyProtection="1">
      <protection locked="0"/>
    </xf>
    <xf numFmtId="0" fontId="34" fillId="15" borderId="10" xfId="0" applyFont="1" applyFill="1" applyBorder="1" applyProtection="1">
      <protection locked="0"/>
    </xf>
    <xf numFmtId="0" fontId="34" fillId="15" borderId="5" xfId="0" applyFont="1" applyFill="1" applyBorder="1" applyProtection="1">
      <protection locked="0"/>
    </xf>
    <xf numFmtId="2" fontId="34" fillId="0" borderId="11" xfId="0" applyNumberFormat="1" applyFont="1" applyBorder="1" applyAlignment="1" applyProtection="1">
      <alignment vertical="center"/>
      <protection locked="0"/>
    </xf>
    <xf numFmtId="0" fontId="34" fillId="0" borderId="11" xfId="0" applyFont="1" applyBorder="1" applyAlignment="1" applyProtection="1">
      <alignment horizontal="left" vertical="center"/>
      <protection locked="0"/>
    </xf>
    <xf numFmtId="0" fontId="34" fillId="15" borderId="10" xfId="0" applyFont="1" applyFill="1" applyBorder="1" applyAlignment="1" applyProtection="1">
      <alignment vertical="center"/>
      <protection locked="0"/>
    </xf>
    <xf numFmtId="0" fontId="38" fillId="0" borderId="0" xfId="0" applyFont="1" applyAlignment="1" applyProtection="1">
      <alignment horizontal="center" vertical="center"/>
      <protection locked="0"/>
    </xf>
    <xf numFmtId="0" fontId="9" fillId="18" borderId="12" xfId="0" applyFont="1" applyFill="1" applyBorder="1" applyAlignment="1" applyProtection="1">
      <alignment horizontal="left" vertical="center" wrapText="1"/>
      <protection locked="0"/>
    </xf>
    <xf numFmtId="0" fontId="9" fillId="15" borderId="2" xfId="0" applyFont="1" applyFill="1" applyBorder="1" applyAlignment="1" applyProtection="1">
      <alignment vertical="center"/>
      <protection locked="0"/>
    </xf>
    <xf numFmtId="0" fontId="37" fillId="10" borderId="5" xfId="0" applyFont="1" applyFill="1" applyBorder="1" applyAlignment="1" applyProtection="1">
      <alignment horizontal="center" vertical="center" wrapText="1"/>
      <protection locked="0"/>
    </xf>
    <xf numFmtId="0" fontId="39" fillId="6" borderId="13" xfId="0" applyFont="1" applyFill="1" applyBorder="1" applyAlignment="1" applyProtection="1">
      <alignment horizontal="left" vertical="justify" wrapText="1"/>
      <protection locked="0"/>
    </xf>
    <xf numFmtId="0" fontId="39" fillId="6" borderId="2" xfId="0" applyFont="1" applyFill="1" applyBorder="1" applyAlignment="1" applyProtection="1">
      <alignment horizontal="left" vertical="justify" wrapText="1"/>
      <protection locked="0"/>
    </xf>
    <xf numFmtId="0" fontId="39" fillId="6" borderId="12" xfId="0" applyFont="1" applyFill="1" applyBorder="1" applyAlignment="1" applyProtection="1">
      <alignment horizontal="left" vertical="justify" wrapText="1"/>
      <protection locked="0"/>
    </xf>
    <xf numFmtId="0" fontId="11" fillId="0" borderId="0" xfId="0" applyFont="1" applyAlignment="1" applyProtection="1">
      <alignment horizontal="center"/>
      <protection locked="0"/>
    </xf>
    <xf numFmtId="0" fontId="11" fillId="0" borderId="0" xfId="0" applyFont="1" applyAlignment="1" applyProtection="1">
      <alignment horizontal="center" vertical="center"/>
      <protection locked="0"/>
    </xf>
    <xf numFmtId="0" fontId="11" fillId="15" borderId="4" xfId="0" applyFont="1" applyFill="1" applyBorder="1" applyAlignment="1" applyProtection="1">
      <alignment vertical="center" wrapText="1"/>
      <protection locked="0"/>
    </xf>
    <xf numFmtId="0" fontId="11" fillId="15" borderId="2" xfId="0" applyFont="1" applyFill="1" applyBorder="1" applyAlignment="1" applyProtection="1">
      <alignment vertical="center" wrapText="1"/>
      <protection locked="0"/>
    </xf>
    <xf numFmtId="0" fontId="34" fillId="9" borderId="5" xfId="0" applyFont="1" applyFill="1" applyBorder="1" applyAlignment="1" applyProtection="1">
      <alignment horizontal="center" vertical="center" wrapText="1"/>
      <protection locked="0"/>
    </xf>
    <xf numFmtId="0" fontId="34" fillId="10" borderId="5" xfId="0" applyFont="1" applyFill="1" applyBorder="1" applyAlignment="1" applyProtection="1">
      <alignment horizontal="center" vertical="center" wrapText="1"/>
      <protection locked="0"/>
    </xf>
    <xf numFmtId="0" fontId="34" fillId="6" borderId="5" xfId="0" applyFont="1" applyFill="1" applyBorder="1" applyAlignment="1" applyProtection="1">
      <alignment horizontal="left" vertical="justify" wrapText="1"/>
      <protection locked="0"/>
    </xf>
    <xf numFmtId="0" fontId="34" fillId="6" borderId="2" xfId="0" applyFont="1" applyFill="1" applyBorder="1" applyAlignment="1" applyProtection="1">
      <alignment horizontal="left" vertical="justify" wrapText="1"/>
      <protection locked="0"/>
    </xf>
    <xf numFmtId="0" fontId="36" fillId="5" borderId="2" xfId="0" applyFont="1" applyFill="1" applyBorder="1" applyAlignment="1" applyProtection="1">
      <alignment horizontal="left" vertical="justify" wrapText="1"/>
      <protection locked="0"/>
    </xf>
    <xf numFmtId="0" fontId="36" fillId="6" borderId="5" xfId="0" applyFont="1" applyFill="1" applyBorder="1" applyAlignment="1" applyProtection="1">
      <alignment horizontal="left" vertical="justify" wrapText="1"/>
      <protection locked="0"/>
    </xf>
    <xf numFmtId="0" fontId="36" fillId="6" borderId="2" xfId="0" applyFont="1" applyFill="1" applyBorder="1" applyAlignment="1" applyProtection="1">
      <alignment horizontal="left" vertical="justify" wrapText="1"/>
      <protection locked="0"/>
    </xf>
    <xf numFmtId="0" fontId="11" fillId="15" borderId="0" xfId="0" applyFont="1" applyFill="1" applyAlignment="1" applyProtection="1">
      <alignment horizontal="center" vertical="center" wrapText="1"/>
      <protection locked="0"/>
    </xf>
    <xf numFmtId="0" fontId="34" fillId="9" borderId="5" xfId="0" applyFont="1" applyFill="1" applyBorder="1" applyAlignment="1" applyProtection="1">
      <alignment horizontal="center" vertical="center"/>
      <protection locked="0"/>
    </xf>
    <xf numFmtId="0" fontId="36" fillId="5" borderId="2" xfId="0" applyFont="1" applyFill="1" applyBorder="1" applyAlignment="1" applyProtection="1">
      <alignment horizontal="left" vertical="top" wrapText="1"/>
      <protection locked="0"/>
    </xf>
    <xf numFmtId="0" fontId="34" fillId="10" borderId="5" xfId="0" applyFont="1" applyFill="1" applyBorder="1" applyAlignment="1" applyProtection="1">
      <alignment horizontal="center" vertical="center"/>
      <protection locked="0"/>
    </xf>
    <xf numFmtId="0" fontId="36" fillId="6" borderId="5" xfId="0" applyFont="1" applyFill="1" applyBorder="1" applyAlignment="1" applyProtection="1">
      <alignment horizontal="left" vertical="top" wrapText="1"/>
      <protection locked="0"/>
    </xf>
    <xf numFmtId="0" fontId="36" fillId="6" borderId="2" xfId="0" applyFont="1" applyFill="1" applyBorder="1" applyAlignment="1" applyProtection="1">
      <alignment horizontal="left" vertical="top" wrapText="1"/>
      <protection locked="0"/>
    </xf>
    <xf numFmtId="0" fontId="8" fillId="18" borderId="2" xfId="0" applyFont="1" applyFill="1" applyBorder="1" applyAlignment="1" applyProtection="1">
      <alignment horizontal="center" vertical="center" wrapText="1"/>
      <protection locked="0"/>
    </xf>
    <xf numFmtId="0" fontId="40" fillId="15" borderId="2" xfId="0" applyFont="1" applyFill="1" applyBorder="1" applyAlignment="1" applyProtection="1">
      <alignment horizontal="left" vertical="center"/>
      <protection locked="0"/>
    </xf>
    <xf numFmtId="0" fontId="40" fillId="15" borderId="0" xfId="0" applyFont="1" applyFill="1" applyAlignment="1" applyProtection="1">
      <alignment horizontal="left" vertical="center"/>
      <protection locked="0"/>
    </xf>
    <xf numFmtId="0" fontId="34" fillId="15" borderId="2" xfId="0" applyFont="1" applyFill="1" applyBorder="1" applyProtection="1">
      <protection locked="0"/>
    </xf>
    <xf numFmtId="0" fontId="41" fillId="15" borderId="2" xfId="0" applyFont="1" applyFill="1" applyBorder="1" applyProtection="1">
      <protection locked="0"/>
    </xf>
    <xf numFmtId="0" fontId="34" fillId="15" borderId="2" xfId="0" applyFont="1" applyFill="1" applyBorder="1" applyAlignment="1" applyProtection="1">
      <alignment vertical="center"/>
      <protection locked="0"/>
    </xf>
    <xf numFmtId="0" fontId="34" fillId="15" borderId="5" xfId="0" applyFont="1" applyFill="1" applyBorder="1" applyAlignment="1" applyProtection="1">
      <alignment vertical="center"/>
      <protection locked="0"/>
    </xf>
    <xf numFmtId="2" fontId="34" fillId="0" borderId="2" xfId="0" applyNumberFormat="1" applyFont="1" applyBorder="1" applyAlignment="1" applyProtection="1">
      <alignment vertical="center"/>
      <protection locked="0"/>
    </xf>
    <xf numFmtId="0" fontId="34" fillId="0" borderId="2" xfId="0" applyFont="1" applyBorder="1" applyAlignment="1" applyProtection="1">
      <alignment horizontal="left" vertical="center"/>
      <protection locked="0"/>
    </xf>
    <xf numFmtId="0" fontId="12" fillId="0" borderId="5" xfId="0" applyFont="1" applyBorder="1" applyAlignment="1" applyProtection="1">
      <alignment wrapText="1"/>
      <protection locked="0"/>
    </xf>
    <xf numFmtId="0" fontId="41" fillId="15" borderId="0" xfId="0" applyFont="1" applyFill="1" applyAlignment="1" applyProtection="1">
      <alignment horizontal="left" vertical="center"/>
      <protection locked="0"/>
    </xf>
    <xf numFmtId="0" fontId="34" fillId="0" borderId="10" xfId="0" applyFont="1" applyBorder="1" applyAlignment="1" applyProtection="1">
      <alignment horizontal="left" vertical="center"/>
      <protection locked="0"/>
    </xf>
    <xf numFmtId="0" fontId="42" fillId="15" borderId="2" xfId="0" applyFont="1" applyFill="1" applyBorder="1" applyAlignment="1" applyProtection="1">
      <alignment horizontal="left" vertical="center"/>
      <protection locked="0"/>
    </xf>
    <xf numFmtId="0" fontId="42" fillId="15" borderId="0" xfId="0" applyFont="1" applyFill="1" applyAlignment="1" applyProtection="1">
      <alignment horizontal="left" vertical="center"/>
      <protection locked="0"/>
    </xf>
    <xf numFmtId="0" fontId="35" fillId="15" borderId="0" xfId="0" applyFont="1" applyFill="1" applyAlignment="1" applyProtection="1">
      <alignment horizontal="left" vertical="center"/>
      <protection locked="0"/>
    </xf>
    <xf numFmtId="0" fontId="34" fillId="15" borderId="0" xfId="0" applyFont="1" applyFill="1" applyProtection="1">
      <protection locked="0"/>
    </xf>
    <xf numFmtId="0" fontId="34" fillId="0" borderId="5" xfId="0" applyFont="1" applyBorder="1" applyAlignment="1" applyProtection="1">
      <alignment horizontal="left" vertical="center"/>
      <protection locked="0"/>
    </xf>
    <xf numFmtId="0" fontId="8" fillId="18" borderId="0" xfId="0" applyFont="1" applyFill="1" applyAlignment="1" applyProtection="1">
      <alignment horizontal="center" vertical="center" wrapText="1"/>
      <protection locked="0"/>
    </xf>
    <xf numFmtId="0" fontId="34" fillId="0" borderId="0" xfId="0" applyFont="1" applyAlignment="1" applyProtection="1">
      <alignment vertical="justify" wrapText="1"/>
      <protection locked="0"/>
    </xf>
    <xf numFmtId="0" fontId="43" fillId="0" borderId="0" xfId="2" applyFont="1" applyBorder="1" applyAlignment="1" applyProtection="1">
      <alignment horizontal="center"/>
      <protection locked="0"/>
    </xf>
    <xf numFmtId="0" fontId="13" fillId="0" borderId="0" xfId="0" applyFont="1"/>
    <xf numFmtId="0" fontId="34" fillId="0" borderId="0" xfId="0" applyFont="1"/>
    <xf numFmtId="14" fontId="14" fillId="0" borderId="2" xfId="4" applyNumberFormat="1" applyFont="1" applyBorder="1" applyAlignment="1">
      <alignment horizontal="center" vertical="center"/>
    </xf>
    <xf numFmtId="0" fontId="10" fillId="3" borderId="12" xfId="0" applyFont="1" applyFill="1" applyBorder="1" applyAlignment="1">
      <alignment vertical="center" wrapText="1"/>
    </xf>
    <xf numFmtId="0" fontId="10" fillId="3" borderId="7" xfId="0" applyFont="1" applyFill="1" applyBorder="1" applyAlignment="1">
      <alignment vertical="center" wrapText="1"/>
    </xf>
    <xf numFmtId="0" fontId="10" fillId="3" borderId="12" xfId="0" applyFont="1" applyFill="1" applyBorder="1" applyAlignment="1">
      <alignment vertical="center"/>
    </xf>
    <xf numFmtId="0" fontId="14" fillId="0" borderId="2" xfId="4" applyFont="1" applyBorder="1" applyAlignment="1">
      <alignment horizontal="center" vertical="center"/>
    </xf>
    <xf numFmtId="0" fontId="19" fillId="12" borderId="10" xfId="0" applyFont="1" applyFill="1" applyBorder="1" applyAlignment="1">
      <alignment horizontal="center" vertical="center"/>
    </xf>
    <xf numFmtId="0" fontId="19" fillId="12" borderId="14" xfId="0" applyFont="1" applyFill="1" applyBorder="1" applyAlignment="1">
      <alignment horizontal="center" vertical="center"/>
    </xf>
    <xf numFmtId="0" fontId="7" fillId="12" borderId="15" xfId="0" applyFont="1" applyFill="1" applyBorder="1" applyAlignment="1">
      <alignment horizontal="center" vertical="center" wrapText="1"/>
    </xf>
    <xf numFmtId="0" fontId="34" fillId="4" borderId="2" xfId="0" applyFont="1" applyFill="1" applyBorder="1" applyAlignment="1">
      <alignment vertical="center"/>
    </xf>
    <xf numFmtId="0" fontId="34" fillId="19" borderId="0" xfId="0" applyFont="1" applyFill="1" applyAlignment="1">
      <alignment vertical="center"/>
    </xf>
    <xf numFmtId="0" fontId="21" fillId="19" borderId="0" xfId="0" applyFont="1" applyFill="1" applyAlignment="1">
      <alignment horizontal="left" vertical="center" wrapText="1"/>
    </xf>
    <xf numFmtId="0" fontId="16" fillId="0" borderId="0" xfId="0" applyFont="1" applyAlignment="1">
      <alignment horizontal="center" vertical="center"/>
    </xf>
    <xf numFmtId="0" fontId="43" fillId="0" borderId="0" xfId="2" applyFont="1" applyFill="1" applyAlignment="1" applyProtection="1">
      <alignment vertical="center"/>
    </xf>
    <xf numFmtId="0" fontId="21" fillId="0" borderId="0" xfId="0" applyFont="1" applyAlignment="1">
      <alignment horizontal="left" vertical="center" wrapText="1"/>
    </xf>
    <xf numFmtId="0" fontId="34" fillId="0" borderId="0" xfId="0" applyFont="1" applyAlignment="1">
      <alignment vertical="center" wrapText="1"/>
    </xf>
    <xf numFmtId="0" fontId="34" fillId="0" borderId="0" xfId="0" applyFont="1" applyAlignment="1">
      <alignment vertical="center"/>
    </xf>
    <xf numFmtId="0" fontId="21" fillId="0" borderId="0" xfId="0" applyFont="1" applyAlignment="1">
      <alignment wrapText="1"/>
    </xf>
    <xf numFmtId="0" fontId="44" fillId="6" borderId="2" xfId="0" applyFont="1" applyFill="1" applyBorder="1" applyAlignment="1" applyProtection="1">
      <alignment horizontal="left" vertical="justify" wrapText="1"/>
      <protection locked="0"/>
    </xf>
    <xf numFmtId="0" fontId="37" fillId="9" borderId="5" xfId="0" applyFont="1" applyFill="1" applyBorder="1" applyAlignment="1" applyProtection="1">
      <alignment horizontal="center" vertical="center" wrapText="1"/>
      <protection locked="0"/>
    </xf>
    <xf numFmtId="0" fontId="36" fillId="5" borderId="5" xfId="0" applyFont="1" applyFill="1" applyBorder="1" applyAlignment="1" applyProtection="1">
      <alignment horizontal="left" vertical="justify" wrapText="1"/>
      <protection locked="0"/>
    </xf>
    <xf numFmtId="0" fontId="32" fillId="0" borderId="2" xfId="0" applyFont="1" applyBorder="1" applyAlignment="1" applyProtection="1">
      <alignment horizontal="center" vertical="center" wrapText="1"/>
      <protection locked="0"/>
    </xf>
    <xf numFmtId="0" fontId="32" fillId="0" borderId="6" xfId="0" applyFont="1" applyBorder="1" applyAlignment="1" applyProtection="1">
      <alignment horizontal="center"/>
      <protection locked="0"/>
    </xf>
    <xf numFmtId="0" fontId="32" fillId="0" borderId="2" xfId="0" applyFont="1" applyBorder="1" applyAlignment="1" applyProtection="1">
      <alignment horizontal="center" vertical="top" wrapText="1"/>
      <protection locked="0"/>
    </xf>
    <xf numFmtId="0" fontId="6" fillId="22" borderId="9" xfId="0" applyFont="1" applyFill="1" applyBorder="1" applyAlignment="1" applyProtection="1">
      <alignment horizontal="center" vertical="center"/>
      <protection locked="0"/>
    </xf>
    <xf numFmtId="0" fontId="6" fillId="22" borderId="20" xfId="0" applyFont="1" applyFill="1" applyBorder="1" applyAlignment="1" applyProtection="1">
      <alignment horizontal="center" vertical="center"/>
      <protection locked="0"/>
    </xf>
    <xf numFmtId="0" fontId="1" fillId="4" borderId="2" xfId="0" applyFont="1" applyFill="1" applyBorder="1" applyAlignment="1" applyProtection="1">
      <alignment horizontal="center" vertical="center"/>
      <protection locked="0"/>
    </xf>
    <xf numFmtId="0" fontId="6" fillId="16" borderId="2" xfId="0" applyFont="1" applyFill="1" applyBorder="1" applyAlignment="1" applyProtection="1">
      <alignment horizontal="center" vertical="center"/>
      <protection locked="0"/>
    </xf>
    <xf numFmtId="0" fontId="32" fillId="0" borderId="12" xfId="0" applyFont="1" applyBorder="1" applyAlignment="1" applyProtection="1">
      <alignment horizontal="center" vertical="top" wrapText="1"/>
      <protection locked="0"/>
    </xf>
    <xf numFmtId="0" fontId="32" fillId="0" borderId="7" xfId="0" applyFont="1" applyBorder="1" applyAlignment="1" applyProtection="1">
      <alignment horizontal="center" vertical="top" wrapText="1"/>
      <protection locked="0"/>
    </xf>
    <xf numFmtId="0" fontId="32" fillId="0" borderId="4" xfId="0" applyFont="1" applyBorder="1" applyAlignment="1" applyProtection="1">
      <alignment horizontal="center" vertical="top" wrapText="1"/>
      <protection locked="0"/>
    </xf>
    <xf numFmtId="0" fontId="6" fillId="22" borderId="12" xfId="0" applyFont="1" applyFill="1" applyBorder="1" applyAlignment="1" applyProtection="1">
      <alignment horizontal="center" vertical="center"/>
      <protection locked="0"/>
    </xf>
    <xf numFmtId="0" fontId="6" fillId="22" borderId="7" xfId="0" applyFont="1" applyFill="1" applyBorder="1" applyAlignment="1" applyProtection="1">
      <alignment horizontal="center" vertical="center"/>
      <protection locked="0"/>
    </xf>
    <xf numFmtId="0" fontId="32" fillId="0" borderId="2" xfId="0" applyFont="1" applyBorder="1" applyAlignment="1" applyProtection="1">
      <alignment horizontal="center" vertical="top"/>
      <protection locked="0"/>
    </xf>
    <xf numFmtId="0" fontId="1" fillId="5" borderId="6" xfId="0" applyFont="1" applyFill="1" applyBorder="1" applyAlignment="1" applyProtection="1">
      <alignment horizontal="center" vertical="center"/>
      <protection locked="0"/>
    </xf>
    <xf numFmtId="0" fontId="1" fillId="5" borderId="0" xfId="0" applyFont="1" applyFill="1" applyAlignment="1" applyProtection="1">
      <alignment horizontal="center" vertical="center"/>
      <protection locked="0"/>
    </xf>
    <xf numFmtId="0" fontId="6" fillId="16" borderId="6" xfId="0" applyFont="1" applyFill="1" applyBorder="1" applyAlignment="1" applyProtection="1">
      <alignment horizontal="center" vertical="center"/>
      <protection locked="0"/>
    </xf>
    <xf numFmtId="0" fontId="6" fillId="16" borderId="0" xfId="0" applyFont="1" applyFill="1" applyAlignment="1" applyProtection="1">
      <alignment horizontal="center" vertical="center"/>
      <protection locked="0"/>
    </xf>
    <xf numFmtId="0" fontId="1" fillId="10" borderId="6" xfId="0" applyFont="1" applyFill="1" applyBorder="1" applyAlignment="1" applyProtection="1">
      <alignment horizontal="center" vertical="center"/>
      <protection locked="0"/>
    </xf>
    <xf numFmtId="0" fontId="1" fillId="10" borderId="0" xfId="0" applyFont="1" applyFill="1" applyAlignment="1" applyProtection="1">
      <alignment horizontal="center" vertical="center"/>
      <protection locked="0"/>
    </xf>
    <xf numFmtId="0" fontId="1" fillId="7" borderId="2" xfId="0" applyFont="1" applyFill="1" applyBorder="1" applyAlignment="1" applyProtection="1">
      <alignment horizontal="center" vertical="center"/>
      <protection locked="0"/>
    </xf>
    <xf numFmtId="0" fontId="1" fillId="21" borderId="2" xfId="0" applyFont="1" applyFill="1" applyBorder="1" applyAlignment="1" applyProtection="1">
      <alignment horizontal="center" vertical="center"/>
      <protection locked="0"/>
    </xf>
    <xf numFmtId="0" fontId="1" fillId="9" borderId="2" xfId="0" applyFont="1" applyFill="1" applyBorder="1" applyAlignment="1" applyProtection="1">
      <alignment horizontal="center" vertical="center"/>
      <protection locked="0"/>
    </xf>
    <xf numFmtId="0" fontId="1" fillId="10" borderId="2" xfId="0" applyFont="1" applyFill="1" applyBorder="1" applyAlignment="1" applyProtection="1">
      <alignment horizontal="center" vertical="center"/>
      <protection locked="0"/>
    </xf>
    <xf numFmtId="0" fontId="1" fillId="7" borderId="12" xfId="0" applyFont="1" applyFill="1" applyBorder="1" applyAlignment="1" applyProtection="1">
      <alignment horizontal="center" vertical="center"/>
      <protection locked="0"/>
    </xf>
    <xf numFmtId="0" fontId="1" fillId="7" borderId="7" xfId="0" applyFont="1" applyFill="1" applyBorder="1" applyAlignment="1" applyProtection="1">
      <alignment horizontal="center" vertical="center"/>
      <protection locked="0"/>
    </xf>
    <xf numFmtId="0" fontId="1" fillId="7" borderId="4" xfId="0" applyFont="1" applyFill="1" applyBorder="1" applyAlignment="1" applyProtection="1">
      <alignment horizontal="center" vertical="center"/>
      <protection locked="0"/>
    </xf>
    <xf numFmtId="0" fontId="6" fillId="18" borderId="9" xfId="0" applyFont="1" applyFill="1" applyBorder="1" applyAlignment="1" applyProtection="1">
      <alignment horizontal="center" vertical="center"/>
      <protection locked="0"/>
    </xf>
    <xf numFmtId="0" fontId="6" fillId="18" borderId="20" xfId="0" applyFont="1" applyFill="1" applyBorder="1" applyAlignment="1" applyProtection="1">
      <alignment horizontal="center" vertical="center"/>
      <protection locked="0"/>
    </xf>
    <xf numFmtId="0" fontId="1" fillId="20" borderId="2" xfId="0" applyFont="1" applyFill="1" applyBorder="1" applyAlignment="1" applyProtection="1">
      <alignment horizontal="center" vertical="center"/>
      <protection locked="0"/>
    </xf>
    <xf numFmtId="0" fontId="1" fillId="20" borderId="11" xfId="0" applyFont="1" applyFill="1" applyBorder="1" applyAlignment="1" applyProtection="1">
      <alignment horizontal="center" vertical="center"/>
      <protection locked="0"/>
    </xf>
    <xf numFmtId="0" fontId="1" fillId="0" borderId="18" xfId="0" applyFont="1" applyBorder="1" applyAlignment="1" applyProtection="1">
      <alignment horizontal="center"/>
      <protection locked="0"/>
    </xf>
    <xf numFmtId="0" fontId="1" fillId="0" borderId="10" xfId="0" applyFont="1" applyBorder="1" applyAlignment="1" applyProtection="1">
      <alignment horizontal="center"/>
      <protection locked="0"/>
    </xf>
    <xf numFmtId="0" fontId="1" fillId="0" borderId="11" xfId="0" applyFont="1" applyBorder="1" applyAlignment="1" applyProtection="1">
      <alignment horizontal="center" vertical="center"/>
      <protection locked="0"/>
    </xf>
    <xf numFmtId="0" fontId="1" fillId="0" borderId="10" xfId="0" applyFont="1" applyBorder="1" applyAlignment="1" applyProtection="1">
      <alignment horizontal="center" vertical="center"/>
      <protection locked="0"/>
    </xf>
    <xf numFmtId="0" fontId="34" fillId="4" borderId="2" xfId="0" applyFont="1" applyFill="1" applyBorder="1" applyAlignment="1">
      <alignment vertical="center"/>
    </xf>
    <xf numFmtId="0" fontId="34" fillId="19" borderId="0" xfId="0" applyFont="1" applyFill="1" applyAlignment="1">
      <alignment vertical="center"/>
    </xf>
    <xf numFmtId="0" fontId="34" fillId="0" borderId="16" xfId="0" applyFont="1" applyBorder="1" applyAlignment="1" applyProtection="1">
      <alignment horizontal="center" vertical="center" wrapText="1"/>
      <protection locked="0"/>
    </xf>
    <xf numFmtId="0" fontId="34" fillId="0" borderId="2" xfId="0" applyFont="1" applyBorder="1" applyAlignment="1" applyProtection="1">
      <alignment horizontal="center" vertical="center" wrapText="1"/>
      <protection locked="0"/>
    </xf>
    <xf numFmtId="0" fontId="14" fillId="0" borderId="9" xfId="4" applyFont="1" applyBorder="1" applyAlignment="1">
      <alignment horizontal="center"/>
    </xf>
    <xf numFmtId="0" fontId="14" fillId="0" borderId="17" xfId="4" applyFont="1" applyBorder="1" applyAlignment="1">
      <alignment horizontal="center"/>
    </xf>
    <xf numFmtId="0" fontId="14" fillId="0" borderId="6" xfId="4" applyFont="1" applyBorder="1" applyAlignment="1">
      <alignment horizontal="center"/>
    </xf>
    <xf numFmtId="0" fontId="14" fillId="0" borderId="18" xfId="4" applyFont="1" applyBorder="1" applyAlignment="1">
      <alignment horizontal="center"/>
    </xf>
    <xf numFmtId="0" fontId="14" fillId="0" borderId="13" xfId="4" applyFont="1" applyBorder="1" applyAlignment="1">
      <alignment horizontal="center"/>
    </xf>
    <xf numFmtId="0" fontId="14" fillId="0" borderId="8" xfId="4" applyFont="1" applyBorder="1" applyAlignment="1">
      <alignment horizontal="center"/>
    </xf>
    <xf numFmtId="0" fontId="11" fillId="0" borderId="0" xfId="0" applyFont="1" applyAlignment="1">
      <alignment horizontal="center"/>
    </xf>
    <xf numFmtId="0" fontId="34" fillId="0" borderId="2" xfId="4" applyFont="1" applyBorder="1" applyAlignment="1" applyProtection="1">
      <alignment horizontal="center" vertical="center"/>
      <protection locked="0"/>
    </xf>
    <xf numFmtId="0" fontId="34" fillId="0" borderId="12" xfId="4" applyFont="1" applyBorder="1" applyAlignment="1" applyProtection="1">
      <alignment horizontal="center"/>
      <protection locked="0"/>
    </xf>
    <xf numFmtId="0" fontId="34" fillId="0" borderId="7" xfId="4" applyFont="1" applyBorder="1" applyAlignment="1" applyProtection="1">
      <alignment horizontal="center"/>
      <protection locked="0"/>
    </xf>
    <xf numFmtId="0" fontId="34" fillId="0" borderId="4" xfId="4" applyFont="1" applyBorder="1" applyAlignment="1" applyProtection="1">
      <alignment horizontal="center"/>
      <protection locked="0"/>
    </xf>
    <xf numFmtId="0" fontId="22" fillId="0" borderId="0" xfId="2" applyFont="1" applyFill="1" applyAlignment="1" applyProtection="1">
      <alignment horizontal="center" vertical="center"/>
    </xf>
    <xf numFmtId="0" fontId="17" fillId="15" borderId="2" xfId="0" applyFont="1" applyFill="1" applyBorder="1" applyAlignment="1">
      <alignment horizontal="center" vertical="center"/>
    </xf>
    <xf numFmtId="0" fontId="34" fillId="2" borderId="2" xfId="0" applyFont="1" applyFill="1" applyBorder="1" applyAlignment="1">
      <alignment horizontal="center" vertical="center"/>
    </xf>
    <xf numFmtId="0" fontId="43" fillId="0" borderId="0" xfId="2" applyFont="1" applyAlignment="1" applyProtection="1">
      <alignment horizontal="center"/>
    </xf>
    <xf numFmtId="0" fontId="34" fillId="0" borderId="2" xfId="0" applyFont="1" applyBorder="1" applyAlignment="1" applyProtection="1">
      <alignment horizontal="center" vertical="center"/>
      <protection locked="0"/>
    </xf>
    <xf numFmtId="0" fontId="34" fillId="4" borderId="2" xfId="0" applyFont="1" applyFill="1" applyBorder="1" applyAlignment="1">
      <alignment vertical="center" wrapText="1"/>
    </xf>
    <xf numFmtId="0" fontId="20" fillId="19" borderId="0" xfId="0" applyFont="1" applyFill="1" applyAlignment="1">
      <alignment vertical="center" wrapText="1"/>
    </xf>
    <xf numFmtId="0" fontId="34" fillId="19" borderId="0" xfId="0" applyFont="1" applyFill="1" applyAlignment="1">
      <alignment vertical="center" wrapText="1"/>
    </xf>
    <xf numFmtId="0" fontId="43" fillId="0" borderId="0" xfId="2" applyFont="1" applyFill="1" applyAlignment="1" applyProtection="1">
      <alignment horizontal="left" vertical="center"/>
    </xf>
    <xf numFmtId="0" fontId="34" fillId="0" borderId="2" xfId="4" applyFont="1" applyBorder="1" applyAlignment="1" applyProtection="1">
      <alignment horizontal="left" vertical="center"/>
      <protection locked="0"/>
    </xf>
    <xf numFmtId="0" fontId="30" fillId="0" borderId="2" xfId="3" applyBorder="1" applyAlignment="1" applyProtection="1">
      <alignment horizontal="center" vertical="center"/>
      <protection locked="0"/>
    </xf>
    <xf numFmtId="0" fontId="13" fillId="0" borderId="2" xfId="0" applyFont="1" applyBorder="1" applyAlignment="1" applyProtection="1">
      <alignment horizontal="center" vertical="center"/>
      <protection locked="0"/>
    </xf>
    <xf numFmtId="0" fontId="20" fillId="0" borderId="2" xfId="4" applyFont="1" applyBorder="1" applyAlignment="1" applyProtection="1">
      <alignment horizontal="left" vertical="center"/>
      <protection locked="0"/>
    </xf>
    <xf numFmtId="0" fontId="20" fillId="0" borderId="2" xfId="4" applyFont="1" applyBorder="1" applyAlignment="1" applyProtection="1">
      <alignment horizontal="center" vertical="center"/>
      <protection locked="0"/>
    </xf>
    <xf numFmtId="0" fontId="10" fillId="3" borderId="12" xfId="0" applyFont="1" applyFill="1" applyBorder="1" applyAlignment="1">
      <alignment horizontal="left" vertical="center" wrapText="1"/>
    </xf>
    <xf numFmtId="0" fontId="10" fillId="3" borderId="7" xfId="0" applyFont="1" applyFill="1" applyBorder="1" applyAlignment="1">
      <alignment horizontal="left" vertical="center" wrapText="1"/>
    </xf>
    <xf numFmtId="0" fontId="10" fillId="0" borderId="7" xfId="0" applyFont="1" applyBorder="1" applyAlignment="1" applyProtection="1">
      <alignment horizontal="left" vertical="center" wrapText="1"/>
      <protection locked="0"/>
    </xf>
    <xf numFmtId="0" fontId="10" fillId="0" borderId="4" xfId="0" applyFont="1" applyBorder="1" applyAlignment="1" applyProtection="1">
      <alignment horizontal="left" vertical="center" wrapText="1"/>
      <protection locked="0"/>
    </xf>
    <xf numFmtId="0" fontId="10" fillId="0" borderId="4" xfId="0" applyFont="1" applyBorder="1" applyAlignment="1" applyProtection="1">
      <alignment horizontal="center" vertical="center"/>
      <protection locked="0"/>
    </xf>
    <xf numFmtId="0" fontId="10" fillId="0" borderId="2" xfId="0" applyFont="1" applyBorder="1" applyAlignment="1" applyProtection="1">
      <alignment horizontal="center" vertical="center"/>
      <protection locked="0"/>
    </xf>
    <xf numFmtId="0" fontId="16" fillId="15" borderId="12" xfId="0" applyFont="1" applyFill="1" applyBorder="1" applyAlignment="1">
      <alignment horizontal="center" vertical="center"/>
    </xf>
    <xf numFmtId="0" fontId="16" fillId="15" borderId="7" xfId="0" applyFont="1" applyFill="1" applyBorder="1" applyAlignment="1">
      <alignment horizontal="center" vertical="center"/>
    </xf>
    <xf numFmtId="0" fontId="16" fillId="15" borderId="4" xfId="0" applyFont="1" applyFill="1" applyBorder="1" applyAlignment="1">
      <alignment horizontal="center" vertical="center"/>
    </xf>
    <xf numFmtId="0" fontId="10" fillId="3" borderId="12" xfId="0" applyFont="1" applyFill="1" applyBorder="1" applyAlignment="1">
      <alignment horizontal="center" vertical="center" wrapText="1"/>
    </xf>
    <xf numFmtId="0" fontId="10" fillId="3" borderId="7" xfId="0" applyFont="1" applyFill="1" applyBorder="1" applyAlignment="1">
      <alignment horizontal="center" vertical="center" wrapText="1"/>
    </xf>
    <xf numFmtId="0" fontId="10" fillId="0" borderId="7" xfId="0" applyFont="1" applyBorder="1" applyAlignment="1" applyProtection="1">
      <alignment horizontal="center" vertical="center" wrapText="1"/>
      <protection locked="0"/>
    </xf>
    <xf numFmtId="0" fontId="10" fillId="0" borderId="4" xfId="0" applyFont="1" applyBorder="1" applyAlignment="1" applyProtection="1">
      <alignment horizontal="center" vertical="center" wrapText="1"/>
      <protection locked="0"/>
    </xf>
    <xf numFmtId="1" fontId="10" fillId="0" borderId="4" xfId="0" applyNumberFormat="1" applyFont="1" applyBorder="1" applyAlignment="1" applyProtection="1">
      <alignment horizontal="center" vertical="center"/>
      <protection locked="0"/>
    </xf>
    <xf numFmtId="1" fontId="10" fillId="0" borderId="2" xfId="0" applyNumberFormat="1" applyFont="1" applyBorder="1" applyAlignment="1" applyProtection="1">
      <alignment horizontal="center" vertical="center"/>
      <protection locked="0"/>
    </xf>
    <xf numFmtId="0" fontId="18" fillId="15" borderId="2" xfId="0" applyFont="1" applyFill="1" applyBorder="1" applyAlignment="1">
      <alignment horizontal="center" vertical="center"/>
    </xf>
    <xf numFmtId="0" fontId="34" fillId="3" borderId="19" xfId="0" applyFont="1" applyFill="1" applyBorder="1" applyAlignment="1">
      <alignment horizontal="center" vertical="center" wrapText="1"/>
    </xf>
    <xf numFmtId="0" fontId="34" fillId="3" borderId="5" xfId="0" applyFont="1" applyFill="1" applyBorder="1" applyAlignment="1">
      <alignment horizontal="center" vertical="center" wrapText="1"/>
    </xf>
    <xf numFmtId="0" fontId="34" fillId="3" borderId="6" xfId="0" applyFont="1" applyFill="1" applyBorder="1" applyAlignment="1">
      <alignment horizontal="center" vertical="center" wrapText="1"/>
    </xf>
    <xf numFmtId="0" fontId="34" fillId="3" borderId="0" xfId="0" applyFont="1" applyFill="1" applyAlignment="1">
      <alignment horizontal="center" vertical="center" wrapText="1"/>
    </xf>
    <xf numFmtId="164" fontId="34" fillId="0" borderId="2" xfId="0" applyNumberFormat="1" applyFont="1" applyBorder="1" applyAlignment="1" applyProtection="1">
      <alignment horizontal="center" vertical="center" wrapText="1"/>
      <protection locked="0"/>
    </xf>
    <xf numFmtId="0" fontId="34" fillId="3" borderId="2" xfId="0" applyFont="1" applyFill="1" applyBorder="1" applyAlignment="1">
      <alignment horizontal="center" vertical="center" wrapText="1"/>
    </xf>
    <xf numFmtId="0" fontId="34" fillId="3" borderId="12" xfId="0" applyFont="1" applyFill="1" applyBorder="1" applyAlignment="1">
      <alignment horizontal="center" vertical="center" wrapText="1"/>
    </xf>
    <xf numFmtId="1" fontId="34" fillId="0" borderId="4" xfId="0" applyNumberFormat="1" applyFont="1" applyBorder="1" applyAlignment="1" applyProtection="1">
      <alignment horizontal="center" vertical="center"/>
      <protection locked="0"/>
    </xf>
    <xf numFmtId="1" fontId="34" fillId="0" borderId="2" xfId="0" applyNumberFormat="1" applyFont="1" applyBorder="1" applyAlignment="1" applyProtection="1">
      <alignment horizontal="center" vertical="center"/>
      <protection locked="0"/>
    </xf>
    <xf numFmtId="0" fontId="15" fillId="15" borderId="2" xfId="0" applyFont="1" applyFill="1" applyBorder="1" applyAlignment="1">
      <alignment horizontal="center" vertical="center"/>
    </xf>
    <xf numFmtId="0" fontId="14" fillId="0" borderId="2" xfId="4" applyFont="1" applyBorder="1" applyAlignment="1">
      <alignment horizontal="center" vertical="center" wrapText="1"/>
    </xf>
    <xf numFmtId="0" fontId="0" fillId="0" borderId="2" xfId="0" applyBorder="1"/>
    <xf numFmtId="0" fontId="14" fillId="0" borderId="12" xfId="4" applyFont="1" applyBorder="1" applyAlignment="1">
      <alignment horizontal="center" vertical="center"/>
    </xf>
    <xf numFmtId="0" fontId="14" fillId="0" borderId="4" xfId="4" applyFont="1" applyBorder="1" applyAlignment="1">
      <alignment horizontal="center" vertical="center"/>
    </xf>
    <xf numFmtId="0" fontId="11" fillId="10" borderId="2" xfId="0" applyFont="1" applyFill="1" applyBorder="1" applyAlignment="1" applyProtection="1">
      <alignment horizontal="center" vertical="center"/>
      <protection locked="0"/>
    </xf>
    <xf numFmtId="0" fontId="11" fillId="0" borderId="12" xfId="0" applyFont="1" applyBorder="1" applyAlignment="1" applyProtection="1">
      <alignment horizontal="right"/>
      <protection locked="0"/>
    </xf>
    <xf numFmtId="0" fontId="11" fillId="0" borderId="7" xfId="0" applyFont="1" applyBorder="1" applyAlignment="1" applyProtection="1">
      <alignment horizontal="right"/>
      <protection locked="0"/>
    </xf>
    <xf numFmtId="0" fontId="3" fillId="18" borderId="20" xfId="0" applyFont="1" applyFill="1" applyBorder="1" applyAlignment="1" applyProtection="1">
      <alignment horizontal="center" vertical="center"/>
      <protection locked="0"/>
    </xf>
    <xf numFmtId="0" fontId="3" fillId="18" borderId="17" xfId="0" applyFont="1" applyFill="1" applyBorder="1" applyAlignment="1" applyProtection="1">
      <alignment horizontal="center" vertical="center"/>
      <protection locked="0"/>
    </xf>
    <xf numFmtId="0" fontId="3" fillId="18" borderId="21" xfId="0" applyFont="1" applyFill="1" applyBorder="1" applyAlignment="1" applyProtection="1">
      <alignment horizontal="center" vertical="center"/>
      <protection locked="0"/>
    </xf>
    <xf numFmtId="0" fontId="3" fillId="18" borderId="8" xfId="0" applyFont="1" applyFill="1" applyBorder="1" applyAlignment="1" applyProtection="1">
      <alignment horizontal="center" vertical="center"/>
      <protection locked="0"/>
    </xf>
    <xf numFmtId="0" fontId="3" fillId="20" borderId="2" xfId="0" applyFont="1" applyFill="1" applyBorder="1" applyAlignment="1" applyProtection="1">
      <alignment horizontal="center" vertical="center"/>
      <protection locked="0"/>
    </xf>
    <xf numFmtId="0" fontId="3" fillId="18" borderId="20" xfId="0" applyFont="1" applyFill="1" applyBorder="1" applyAlignment="1" applyProtection="1">
      <alignment horizontal="center" vertical="center" wrapText="1"/>
      <protection locked="0"/>
    </xf>
    <xf numFmtId="0" fontId="3" fillId="18" borderId="17" xfId="0" applyFont="1" applyFill="1" applyBorder="1" applyAlignment="1" applyProtection="1">
      <alignment horizontal="center" vertical="center" wrapText="1"/>
      <protection locked="0"/>
    </xf>
    <xf numFmtId="0" fontId="3" fillId="18" borderId="21" xfId="0" applyFont="1" applyFill="1" applyBorder="1" applyAlignment="1" applyProtection="1">
      <alignment horizontal="center" vertical="center" wrapText="1"/>
      <protection locked="0"/>
    </xf>
    <xf numFmtId="0" fontId="3" fillId="18" borderId="8" xfId="0" applyFont="1" applyFill="1" applyBorder="1" applyAlignment="1" applyProtection="1">
      <alignment horizontal="center" vertical="center" wrapText="1"/>
      <protection locked="0"/>
    </xf>
    <xf numFmtId="0" fontId="7" fillId="18" borderId="10" xfId="0" applyFont="1" applyFill="1" applyBorder="1" applyAlignment="1" applyProtection="1">
      <alignment horizontal="center" vertical="center" wrapText="1"/>
      <protection locked="0"/>
    </xf>
    <xf numFmtId="0" fontId="7" fillId="18" borderId="5" xfId="0" applyFont="1" applyFill="1" applyBorder="1" applyAlignment="1" applyProtection="1">
      <alignment horizontal="center" vertical="center" wrapText="1"/>
      <protection locked="0"/>
    </xf>
    <xf numFmtId="0" fontId="11" fillId="7" borderId="12" xfId="0" applyFont="1" applyFill="1" applyBorder="1" applyAlignment="1" applyProtection="1">
      <alignment horizontal="center" vertical="center"/>
      <protection locked="0"/>
    </xf>
    <xf numFmtId="0" fontId="11" fillId="7" borderId="7" xfId="0" applyFont="1" applyFill="1" applyBorder="1" applyAlignment="1" applyProtection="1">
      <alignment horizontal="center" vertical="center"/>
      <protection locked="0"/>
    </xf>
    <xf numFmtId="0" fontId="11" fillId="7" borderId="4" xfId="0" applyFont="1" applyFill="1" applyBorder="1" applyAlignment="1" applyProtection="1">
      <alignment horizontal="center" vertical="center"/>
      <protection locked="0"/>
    </xf>
    <xf numFmtId="0" fontId="35" fillId="15" borderId="4" xfId="0" applyFont="1" applyFill="1" applyBorder="1" applyAlignment="1" applyProtection="1">
      <alignment horizontal="left" vertical="center"/>
      <protection locked="0"/>
    </xf>
    <xf numFmtId="0" fontId="35" fillId="15" borderId="2" xfId="0" applyFont="1" applyFill="1" applyBorder="1" applyAlignment="1" applyProtection="1">
      <alignment horizontal="left" vertical="center"/>
      <protection locked="0"/>
    </xf>
    <xf numFmtId="0" fontId="11" fillId="0" borderId="9" xfId="0" applyFont="1" applyBorder="1" applyAlignment="1" applyProtection="1">
      <alignment horizontal="right"/>
      <protection locked="0"/>
    </xf>
    <xf numFmtId="0" fontId="11" fillId="0" borderId="20" xfId="0" applyFont="1" applyBorder="1" applyAlignment="1" applyProtection="1">
      <alignment horizontal="right"/>
      <protection locked="0"/>
    </xf>
    <xf numFmtId="0" fontId="11" fillId="21" borderId="12" xfId="0" applyFont="1" applyFill="1" applyBorder="1" applyAlignment="1" applyProtection="1">
      <alignment horizontal="center" vertical="center"/>
      <protection locked="0"/>
    </xf>
    <xf numFmtId="0" fontId="11" fillId="21" borderId="7" xfId="0" applyFont="1" applyFill="1" applyBorder="1" applyAlignment="1" applyProtection="1">
      <alignment horizontal="center" vertical="center"/>
      <protection locked="0"/>
    </xf>
    <xf numFmtId="0" fontId="11" fillId="21" borderId="4" xfId="0" applyFont="1" applyFill="1" applyBorder="1" applyAlignment="1" applyProtection="1">
      <alignment horizontal="center" vertical="center"/>
      <protection locked="0"/>
    </xf>
    <xf numFmtId="0" fontId="34" fillId="0" borderId="18" xfId="0" applyFont="1" applyBorder="1" applyAlignment="1" applyProtection="1">
      <alignment horizontal="center"/>
      <protection locked="0"/>
    </xf>
    <xf numFmtId="0" fontId="10" fillId="15" borderId="9" xfId="0" applyFont="1" applyFill="1" applyBorder="1" applyAlignment="1" applyProtection="1">
      <alignment horizontal="center"/>
      <protection locked="0"/>
    </xf>
    <xf numFmtId="0" fontId="10" fillId="15" borderId="10" xfId="0" applyFont="1" applyFill="1" applyBorder="1" applyAlignment="1" applyProtection="1">
      <alignment horizontal="center"/>
      <protection locked="0"/>
    </xf>
    <xf numFmtId="0" fontId="10" fillId="15" borderId="5" xfId="0" applyFont="1" applyFill="1" applyBorder="1" applyAlignment="1" applyProtection="1">
      <alignment horizontal="center"/>
      <protection locked="0"/>
    </xf>
    <xf numFmtId="0" fontId="34" fillId="15" borderId="9" xfId="0" applyFont="1" applyFill="1" applyBorder="1" applyAlignment="1" applyProtection="1">
      <alignment horizontal="center"/>
      <protection locked="0"/>
    </xf>
    <xf numFmtId="0" fontId="34" fillId="15" borderId="6" xfId="0" applyFont="1" applyFill="1" applyBorder="1" applyAlignment="1" applyProtection="1">
      <alignment horizontal="center"/>
      <protection locked="0"/>
    </xf>
    <xf numFmtId="0" fontId="34" fillId="15" borderId="13" xfId="0" applyFont="1" applyFill="1" applyBorder="1" applyAlignment="1" applyProtection="1">
      <alignment horizontal="center"/>
      <protection locked="0"/>
    </xf>
    <xf numFmtId="0" fontId="34" fillId="15" borderId="10" xfId="0" applyFont="1" applyFill="1" applyBorder="1" applyAlignment="1" applyProtection="1">
      <alignment horizontal="center"/>
      <protection locked="0"/>
    </xf>
    <xf numFmtId="0" fontId="34" fillId="15" borderId="5" xfId="0" applyFont="1" applyFill="1" applyBorder="1" applyAlignment="1" applyProtection="1">
      <alignment horizontal="center"/>
      <protection locked="0"/>
    </xf>
    <xf numFmtId="0" fontId="35" fillId="15" borderId="11" xfId="0" applyFont="1" applyFill="1" applyBorder="1" applyAlignment="1" applyProtection="1">
      <alignment horizontal="left" vertical="center"/>
      <protection locked="0"/>
    </xf>
    <xf numFmtId="0" fontId="11" fillId="0" borderId="0" xfId="0" applyFont="1" applyAlignment="1" applyProtection="1">
      <alignment horizontal="center"/>
      <protection locked="0"/>
    </xf>
    <xf numFmtId="0" fontId="11" fillId="5" borderId="2" xfId="0" applyFont="1" applyFill="1" applyBorder="1" applyAlignment="1" applyProtection="1">
      <alignment horizontal="center" vertical="center"/>
      <protection locked="0"/>
    </xf>
    <xf numFmtId="0" fontId="35" fillId="15" borderId="12" xfId="0" applyFont="1" applyFill="1" applyBorder="1" applyAlignment="1" applyProtection="1">
      <alignment horizontal="left" vertical="center"/>
      <protection locked="0"/>
    </xf>
    <xf numFmtId="0" fontId="35" fillId="15" borderId="7" xfId="0" applyFont="1" applyFill="1" applyBorder="1" applyAlignment="1" applyProtection="1">
      <alignment horizontal="left" vertical="center"/>
      <protection locked="0"/>
    </xf>
    <xf numFmtId="0" fontId="35" fillId="15" borderId="17" xfId="0" applyFont="1" applyFill="1" applyBorder="1" applyAlignment="1" applyProtection="1">
      <alignment horizontal="left" vertical="center"/>
      <protection locked="0"/>
    </xf>
    <xf numFmtId="0" fontId="43" fillId="0" borderId="0" xfId="2" applyFont="1" applyBorder="1" applyAlignment="1" applyProtection="1">
      <alignment horizontal="center"/>
      <protection locked="0"/>
    </xf>
    <xf numFmtId="0" fontId="11" fillId="5" borderId="12" xfId="0" applyFont="1" applyFill="1" applyBorder="1" applyAlignment="1" applyProtection="1">
      <alignment horizontal="center" vertical="center"/>
      <protection locked="0"/>
    </xf>
    <xf numFmtId="0" fontId="11" fillId="5" borderId="7" xfId="0" applyFont="1" applyFill="1" applyBorder="1" applyAlignment="1" applyProtection="1">
      <alignment horizontal="center" vertical="center"/>
      <protection locked="0"/>
    </xf>
    <xf numFmtId="0" fontId="11" fillId="5" borderId="4" xfId="0" applyFont="1" applyFill="1" applyBorder="1" applyAlignment="1" applyProtection="1">
      <alignment horizontal="center" vertical="center"/>
      <protection locked="0"/>
    </xf>
    <xf numFmtId="0" fontId="11" fillId="10" borderId="12" xfId="0" applyFont="1" applyFill="1" applyBorder="1" applyAlignment="1" applyProtection="1">
      <alignment horizontal="center" vertical="center"/>
      <protection locked="0"/>
    </xf>
    <xf numFmtId="0" fontId="11" fillId="10" borderId="7" xfId="0" applyFont="1" applyFill="1" applyBorder="1" applyAlignment="1" applyProtection="1">
      <alignment horizontal="center" vertical="center"/>
      <protection locked="0"/>
    </xf>
    <xf numFmtId="0" fontId="11" fillId="10" borderId="4" xfId="0" applyFont="1" applyFill="1" applyBorder="1" applyAlignment="1" applyProtection="1">
      <alignment horizontal="center" vertical="center"/>
      <protection locked="0"/>
    </xf>
    <xf numFmtId="0" fontId="11" fillId="0" borderId="9" xfId="0" applyFont="1" applyBorder="1" applyAlignment="1" applyProtection="1">
      <alignment horizontal="center"/>
      <protection locked="0"/>
    </xf>
    <xf numFmtId="0" fontId="11" fillId="0" borderId="20" xfId="0" applyFont="1" applyBorder="1" applyAlignment="1" applyProtection="1">
      <alignment horizontal="center"/>
      <protection locked="0"/>
    </xf>
    <xf numFmtId="0" fontId="11" fillId="0" borderId="18" xfId="0" applyFont="1" applyBorder="1" applyAlignment="1" applyProtection="1">
      <alignment horizontal="center"/>
      <protection locked="0"/>
    </xf>
    <xf numFmtId="0" fontId="11" fillId="0" borderId="9" xfId="0" applyFont="1" applyBorder="1" applyAlignment="1">
      <alignment horizontal="center"/>
    </xf>
    <xf numFmtId="0" fontId="11" fillId="0" borderId="20" xfId="0" applyFont="1" applyBorder="1" applyAlignment="1">
      <alignment horizontal="center"/>
    </xf>
    <xf numFmtId="0" fontId="11" fillId="0" borderId="17" xfId="0" applyFont="1" applyBorder="1" applyAlignment="1">
      <alignment horizontal="center"/>
    </xf>
    <xf numFmtId="0" fontId="9" fillId="18" borderId="18" xfId="0" applyFont="1" applyFill="1" applyBorder="1" applyAlignment="1" applyProtection="1">
      <alignment horizontal="center" vertical="center"/>
      <protection locked="0"/>
    </xf>
    <xf numFmtId="0" fontId="9" fillId="18" borderId="8" xfId="0" applyFont="1" applyFill="1" applyBorder="1" applyAlignment="1" applyProtection="1">
      <alignment horizontal="center" vertical="center"/>
      <protection locked="0"/>
    </xf>
    <xf numFmtId="0" fontId="7" fillId="18" borderId="6" xfId="0" applyFont="1" applyFill="1" applyBorder="1" applyAlignment="1" applyProtection="1">
      <alignment horizontal="center" vertical="center" wrapText="1"/>
      <protection locked="0"/>
    </xf>
    <xf numFmtId="0" fontId="7" fillId="18" borderId="13" xfId="0" applyFont="1" applyFill="1" applyBorder="1" applyAlignment="1" applyProtection="1">
      <alignment horizontal="center" vertical="center" wrapText="1"/>
      <protection locked="0"/>
    </xf>
    <xf numFmtId="0" fontId="7" fillId="18" borderId="2" xfId="0" applyFont="1" applyFill="1" applyBorder="1" applyAlignment="1" applyProtection="1">
      <alignment horizontal="center" vertical="center" wrapText="1"/>
      <protection locked="0"/>
    </xf>
    <xf numFmtId="0" fontId="9" fillId="18" borderId="10" xfId="0" applyFont="1" applyFill="1" applyBorder="1" applyAlignment="1" applyProtection="1">
      <alignment horizontal="center" vertical="center"/>
      <protection locked="0"/>
    </xf>
    <xf numFmtId="0" fontId="9" fillId="18" borderId="5" xfId="0" applyFont="1" applyFill="1" applyBorder="1" applyAlignment="1" applyProtection="1">
      <alignment horizontal="center" vertical="center"/>
      <protection locked="0"/>
    </xf>
    <xf numFmtId="0" fontId="38" fillId="0" borderId="2" xfId="0" applyFont="1" applyBorder="1" applyAlignment="1" applyProtection="1">
      <alignment horizontal="center" vertical="center"/>
      <protection locked="0"/>
    </xf>
    <xf numFmtId="0" fontId="38" fillId="0" borderId="11" xfId="0" applyFont="1" applyBorder="1" applyAlignment="1" applyProtection="1">
      <alignment horizontal="center" vertical="center"/>
      <protection locked="0"/>
    </xf>
    <xf numFmtId="0" fontId="8" fillId="7" borderId="2" xfId="0" applyFont="1" applyFill="1" applyBorder="1" applyAlignment="1" applyProtection="1">
      <alignment horizontal="center" vertical="center"/>
      <protection locked="0"/>
    </xf>
    <xf numFmtId="0" fontId="8" fillId="8" borderId="2" xfId="0" applyFont="1" applyFill="1" applyBorder="1" applyAlignment="1" applyProtection="1">
      <alignment horizontal="center" vertical="center"/>
      <protection locked="0"/>
    </xf>
    <xf numFmtId="0" fontId="11" fillId="9" borderId="2" xfId="0" applyFont="1" applyFill="1" applyBorder="1" applyAlignment="1" applyProtection="1">
      <alignment horizontal="center" vertical="center"/>
      <protection locked="0"/>
    </xf>
    <xf numFmtId="0" fontId="11" fillId="0" borderId="12" xfId="0" applyFont="1" applyBorder="1" applyAlignment="1" applyProtection="1">
      <alignment horizontal="center"/>
      <protection locked="0"/>
    </xf>
    <xf numFmtId="0" fontId="11" fillId="0" borderId="7" xfId="0" applyFont="1" applyBorder="1" applyAlignment="1" applyProtection="1">
      <alignment horizontal="center"/>
      <protection locked="0"/>
    </xf>
    <xf numFmtId="0" fontId="11" fillId="0" borderId="4" xfId="0" applyFont="1" applyBorder="1" applyAlignment="1" applyProtection="1">
      <alignment horizontal="center"/>
      <protection locked="0"/>
    </xf>
    <xf numFmtId="0" fontId="11" fillId="0" borderId="17" xfId="0" applyFont="1" applyBorder="1" applyAlignment="1" applyProtection="1">
      <alignment horizontal="center"/>
      <protection locked="0"/>
    </xf>
    <xf numFmtId="0" fontId="11" fillId="15" borderId="2" xfId="0" applyFont="1" applyFill="1" applyBorder="1" applyAlignment="1" applyProtection="1">
      <alignment horizontal="center" vertical="center" wrapText="1"/>
      <protection locked="0"/>
    </xf>
    <xf numFmtId="0" fontId="32" fillId="0" borderId="6" xfId="0" applyFont="1" applyBorder="1" applyAlignment="1">
      <alignment horizontal="center"/>
    </xf>
    <xf numFmtId="0" fontId="6" fillId="22" borderId="2" xfId="0" applyFont="1" applyFill="1" applyBorder="1" applyAlignment="1">
      <alignment horizontal="center" vertical="center"/>
    </xf>
    <xf numFmtId="0" fontId="1" fillId="4" borderId="2" xfId="0" applyFont="1" applyFill="1" applyBorder="1" applyAlignment="1">
      <alignment horizontal="center" vertical="center"/>
    </xf>
    <xf numFmtId="0" fontId="6" fillId="16"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1" fillId="5" borderId="2" xfId="0" applyFont="1" applyFill="1" applyBorder="1" applyAlignment="1">
      <alignment horizontal="center" vertical="center"/>
    </xf>
    <xf numFmtId="0" fontId="6" fillId="16" borderId="9" xfId="0" applyFont="1" applyFill="1" applyBorder="1" applyAlignment="1">
      <alignment horizontal="center" vertical="center"/>
    </xf>
    <xf numFmtId="0" fontId="6" fillId="16" borderId="20" xfId="0" applyFont="1" applyFill="1" applyBorder="1" applyAlignment="1">
      <alignment horizontal="center" vertical="center"/>
    </xf>
    <xf numFmtId="0" fontId="1" fillId="10" borderId="2" xfId="0" applyFont="1" applyFill="1" applyBorder="1" applyAlignment="1">
      <alignment horizontal="center" vertical="center"/>
    </xf>
    <xf numFmtId="0" fontId="1" fillId="7" borderId="2" xfId="0" applyFont="1" applyFill="1" applyBorder="1" applyAlignment="1">
      <alignment horizontal="center" vertical="center"/>
    </xf>
    <xf numFmtId="0" fontId="1" fillId="21" borderId="2" xfId="0" applyFont="1" applyFill="1" applyBorder="1" applyAlignment="1">
      <alignment horizontal="center" vertical="center"/>
    </xf>
    <xf numFmtId="0" fontId="1" fillId="9" borderId="2" xfId="0" applyFont="1" applyFill="1" applyBorder="1" applyAlignment="1">
      <alignment horizontal="center" vertical="center"/>
    </xf>
    <xf numFmtId="0" fontId="6" fillId="18" borderId="12" xfId="0" applyFont="1" applyFill="1" applyBorder="1" applyAlignment="1">
      <alignment horizontal="center" vertical="center"/>
    </xf>
    <xf numFmtId="0" fontId="6" fillId="18" borderId="7" xfId="0" applyFont="1" applyFill="1" applyBorder="1" applyAlignment="1">
      <alignment horizontal="center" vertical="center"/>
    </xf>
    <xf numFmtId="0" fontId="6" fillId="18" borderId="4" xfId="0" applyFont="1" applyFill="1" applyBorder="1" applyAlignment="1">
      <alignment horizontal="center" vertical="center"/>
    </xf>
    <xf numFmtId="0" fontId="1" fillId="20" borderId="2" xfId="0" applyFont="1" applyFill="1" applyBorder="1" applyAlignment="1">
      <alignment horizontal="center" vertical="center"/>
    </xf>
    <xf numFmtId="0" fontId="1" fillId="20" borderId="11" xfId="0" applyFont="1" applyFill="1" applyBorder="1" applyAlignment="1">
      <alignment horizontal="center" vertical="center"/>
    </xf>
    <xf numFmtId="0" fontId="1" fillId="0" borderId="18" xfId="0" applyFont="1" applyBorder="1" applyAlignment="1">
      <alignment horizontal="center"/>
    </xf>
    <xf numFmtId="0" fontId="1" fillId="0" borderId="10" xfId="0" applyFont="1" applyBorder="1" applyAlignment="1">
      <alignment horizontal="center"/>
    </xf>
    <xf numFmtId="0" fontId="1" fillId="0" borderId="11" xfId="0" applyFont="1" applyBorder="1" applyAlignment="1">
      <alignment horizontal="center" vertical="center"/>
    </xf>
    <xf numFmtId="0" fontId="1" fillId="0" borderId="10" xfId="0" applyFont="1" applyBorder="1" applyAlignment="1">
      <alignment horizontal="center" vertical="center"/>
    </xf>
    <xf numFmtId="0" fontId="6" fillId="18" borderId="2" xfId="0" applyFont="1" applyFill="1" applyBorder="1" applyAlignment="1">
      <alignment horizontal="center" vertical="center"/>
    </xf>
  </cellXfs>
  <cellStyles count="8">
    <cellStyle name="Estilo 1" xfId="1" xr:uid="{A2AFA324-6FC7-46CC-9473-BBA25DAC729B}"/>
    <cellStyle name="Hipervínculo" xfId="2" builtinId="8"/>
    <cellStyle name="Hipervínculo 3" xfId="3" xr:uid="{9B7E5AD5-C923-4F8A-9224-2409E545052F}"/>
    <cellStyle name="Normal" xfId="0" builtinId="0"/>
    <cellStyle name="Normal 2" xfId="4" xr:uid="{4DBF88E0-29C7-4058-A21D-2F9382E55583}"/>
    <cellStyle name="Normal 3" xfId="5" xr:uid="{BBFA1751-101E-4366-8FA2-D8EBAF1F8DF4}"/>
    <cellStyle name="Normal 4" xfId="6" xr:uid="{4636A52A-7AA9-4FC2-9602-B1517C8467EC}"/>
    <cellStyle name="Porcentual 2" xfId="7" xr:uid="{08FE8175-4C22-4098-BC52-4FB785AD5A4E}"/>
  </cellStyles>
  <dxfs count="2">
    <dxf>
      <font>
        <b val="0"/>
        <i val="0"/>
        <strike val="0"/>
        <condense val="0"/>
        <extend val="0"/>
        <outline val="0"/>
        <shadow val="0"/>
        <u val="none"/>
        <vertAlign val="baseline"/>
        <sz val="11"/>
        <color theme="0"/>
        <name val="Calibri"/>
        <scheme val="minor"/>
      </font>
    </dxf>
    <dxf>
      <fill>
        <patternFill patternType="solid">
          <fgColor indexed="64"/>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Direccionamiento Estratégico</a:t>
            </a:r>
          </a:p>
        </c:rich>
      </c:tx>
      <c:overlay val="0"/>
    </c:title>
    <c:autoTitleDeleted val="0"/>
    <c:plotArea>
      <c:layout/>
      <c:bar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00D-4421-BE5B-7775413A2D79}"/>
              </c:ext>
            </c:extLst>
          </c:dPt>
          <c:dPt>
            <c:idx val="1"/>
            <c:invertIfNegative val="0"/>
            <c:bubble3D val="0"/>
            <c:spPr>
              <a:solidFill>
                <a:srgbClr val="C00000"/>
              </a:solidFill>
            </c:spPr>
            <c:extLst>
              <c:ext xmlns:c16="http://schemas.microsoft.com/office/drawing/2014/chart" uri="{C3380CC4-5D6E-409C-BE32-E72D297353CC}">
                <c16:uniqueId val="{00000001-C00D-4421-BE5B-7775413A2D7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00D-4421-BE5B-7775413A2D7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00D-4421-BE5B-7775413A2D7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C00D-4421-BE5B-7775413A2D79}"/>
            </c:ext>
          </c:extLst>
        </c:ser>
        <c:dLbls>
          <c:showLegendKey val="0"/>
          <c:showVal val="0"/>
          <c:showCatName val="0"/>
          <c:showSerName val="0"/>
          <c:showPercent val="0"/>
          <c:showBubbleSize val="0"/>
        </c:dLbls>
        <c:gapWidth val="150"/>
        <c:axId val="1971927167"/>
        <c:axId val="1"/>
      </c:barChart>
      <c:catAx>
        <c:axId val="19719271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1927167"/>
        <c:crosses val="autoZero"/>
        <c:crossBetween val="between"/>
      </c:valAx>
      <c:spPr>
        <a:solidFill>
          <a:srgbClr val="FFFFFF"/>
        </a:solid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2E1-4328-BE75-B6F67943F2E7}"/>
                </c:ext>
              </c:extLst>
            </c:dLbl>
            <c:dLbl>
              <c:idx val="1"/>
              <c:layout>
                <c:manualLayout>
                  <c:x val="-5.0744970092441541E-2"/>
                  <c:y val="-2.8318589332885388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2E1-4328-BE75-B6F67943F2E7}"/>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2E1-4328-BE75-B6F67943F2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3-32E1-4328-BE75-B6F67943F2E7}"/>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2E1-4328-BE75-B6F67943F2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5-32E1-4328-BE75-B6F67943F2E7}"/>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2E1-4328-BE75-B6F67943F2E7}"/>
                </c:ext>
              </c:extLst>
            </c:dLbl>
            <c:dLbl>
              <c:idx val="1"/>
              <c:layout>
                <c:manualLayout>
                  <c:x val="-4.8569874932028273E-2"/>
                  <c:y val="-4.2477883999328087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2E1-4328-BE75-B6F67943F2E7}"/>
                </c:ext>
              </c:extLst>
            </c:dLbl>
            <c:dLbl>
              <c:idx val="2"/>
              <c:layout>
                <c:manualLayout>
                  <c:x val="-3.7694399129961934E-2"/>
                  <c:y val="-6.1356943554584986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2E1-4328-BE75-B6F67943F2E7}"/>
                </c:ext>
              </c:extLst>
            </c:dLbl>
            <c:dLbl>
              <c:idx val="3"/>
              <c:layout>
                <c:manualLayout>
                  <c:x val="-3.1049569048567136E-2"/>
                  <c:y val="-6.1356943554585007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2E1-4328-BE75-B6F67943F2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A-32E1-4328-BE75-B6F67943F2E7}"/>
            </c:ext>
          </c:extLst>
        </c:ser>
        <c:ser>
          <c:idx val="3"/>
          <c:order val="3"/>
          <c:tx>
            <c:v>AÑO 2014</c:v>
          </c:tx>
          <c:marker>
            <c:symbol val="none"/>
          </c:marker>
          <c:dLbls>
            <c:dLbl>
              <c:idx val="0"/>
              <c:layout>
                <c:manualLayout>
                  <c:x val="-3.9749949690220207E-2"/>
                  <c:y val="-8.0236003109841941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2E1-4328-BE75-B6F67943F2E7}"/>
                </c:ext>
              </c:extLst>
            </c:dLbl>
            <c:dLbl>
              <c:idx val="1"/>
              <c:layout>
                <c:manualLayout>
                  <c:x val="-4.3817377640193021E-2"/>
                  <c:y val="-9.9115062665098883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32E1-4328-BE75-B6F67943F2E7}"/>
                </c:ext>
              </c:extLst>
            </c:dLbl>
            <c:dLbl>
              <c:idx val="2"/>
              <c:layout>
                <c:manualLayout>
                  <c:x val="-3.177814029363777E-2"/>
                  <c:y val="-0.1510324764420554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2E1-4328-BE75-B6F67943F2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32E1-4328-BE75-B6F67943F2E7}"/>
            </c:ext>
          </c:extLst>
        </c:ser>
        <c:dLbls>
          <c:showLegendKey val="0"/>
          <c:showVal val="0"/>
          <c:showCatName val="0"/>
          <c:showSerName val="0"/>
          <c:showPercent val="0"/>
          <c:showBubbleSize val="0"/>
        </c:dLbls>
        <c:smooth val="0"/>
        <c:axId val="1911294143"/>
        <c:axId val="1"/>
      </c:lineChart>
      <c:catAx>
        <c:axId val="1911294143"/>
        <c:scaling>
          <c:orientation val="minMax"/>
        </c:scaling>
        <c:delete val="0"/>
        <c:axPos val="b"/>
        <c:numFmt formatCode="General" sourceLinked="1"/>
        <c:majorTickMark val="none"/>
        <c:minorTickMark val="none"/>
        <c:tickLblPos val="nextTo"/>
        <c:spPr>
          <a:ln w="9525" cap="flat" cmpd="sng" algn="ctr">
            <a:noFill/>
            <a:prstDash val="solid"/>
            <a:round/>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1294143"/>
        <c:crosses val="autoZero"/>
        <c:crossBetween val="between"/>
      </c:valAx>
    </c:plotArea>
    <c:legend>
      <c:legendPos val="r"/>
      <c:layout>
        <c:manualLayout>
          <c:xMode val="edge"/>
          <c:yMode val="edge"/>
          <c:wMode val="edge"/>
          <c:hMode val="edge"/>
          <c:x val="0.16688768097536197"/>
          <c:y val="0.89979820545687605"/>
          <c:w val="0.82926350012700023"/>
          <c:h val="0.96739974363669656"/>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3AC-469F-A1C7-95A77783AD63}"/>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3AC-469F-A1C7-95A77783AD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E3AC-469F-A1C7-95A77783AD63}"/>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3AC-469F-A1C7-95A77783AD63}"/>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3AC-469F-A1C7-95A77783AD63}"/>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3AC-469F-A1C7-95A77783AD63}"/>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3AC-469F-A1C7-95A77783AD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E3AC-469F-A1C7-95A77783AD63}"/>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3AC-469F-A1C7-95A77783AD63}"/>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3AC-469F-A1C7-95A77783AD63}"/>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3AC-469F-A1C7-95A77783AD63}"/>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3AC-469F-A1C7-95A77783AD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E3AC-469F-A1C7-95A77783AD63}"/>
            </c:ext>
          </c:extLst>
        </c:ser>
        <c:ser>
          <c:idx val="3"/>
          <c:order val="3"/>
          <c:tx>
            <c:v>AÑO 2014</c:v>
          </c:tx>
          <c:marker>
            <c:symbol val="none"/>
          </c:marker>
          <c:dLbls>
            <c:dLbl>
              <c:idx val="0"/>
              <c:layout>
                <c:manualLayout>
                  <c:x val="-4.8569874932028273E-2"/>
                  <c:y val="-3.2950870955641975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3AC-469F-A1C7-95A77783AD63}"/>
                </c:ext>
              </c:extLst>
            </c:dLbl>
            <c:dLbl>
              <c:idx val="1"/>
              <c:layout>
                <c:manualLayout>
                  <c:x val="-4.4100140011046743E-2"/>
                  <c:y val="-7.0609009190661293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3AC-469F-A1C7-95A77783AD63}"/>
                </c:ext>
              </c:extLst>
            </c:dLbl>
            <c:dLbl>
              <c:idx val="2"/>
              <c:layout>
                <c:manualLayout>
                  <c:x val="-4.8569874932028273E-2"/>
                  <c:y val="-2.824360367626455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3AC-469F-A1C7-95A77783AD63}"/>
                </c:ext>
              </c:extLst>
            </c:dLbl>
            <c:dLbl>
              <c:idx val="3"/>
              <c:layout>
                <c:manualLayout>
                  <c:x val="-3.9749949690220207E-2"/>
                  <c:y val="-5.1779940073151585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3AC-469F-A1C7-95A77783AD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3AC-469F-A1C7-95A77783AD63}"/>
            </c:ext>
          </c:extLst>
        </c:ser>
        <c:dLbls>
          <c:showLegendKey val="0"/>
          <c:showVal val="0"/>
          <c:showCatName val="0"/>
          <c:showSerName val="0"/>
          <c:showPercent val="0"/>
          <c:showBubbleSize val="0"/>
        </c:dLbls>
        <c:smooth val="0"/>
        <c:axId val="1911304223"/>
        <c:axId val="1"/>
      </c:lineChart>
      <c:catAx>
        <c:axId val="1911304223"/>
        <c:scaling>
          <c:orientation val="minMax"/>
        </c:scaling>
        <c:delete val="0"/>
        <c:axPos val="b"/>
        <c:numFmt formatCode="General" sourceLinked="1"/>
        <c:majorTickMark val="none"/>
        <c:minorTickMark val="none"/>
        <c:tickLblPos val="nextTo"/>
        <c:spPr>
          <a:ln w="9525" cap="flat" cmpd="sng" algn="ctr">
            <a:noFill/>
            <a:prstDash val="solid"/>
            <a:round/>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1304223"/>
        <c:crosses val="autoZero"/>
        <c:crossBetween val="between"/>
      </c:valAx>
    </c:plotArea>
    <c:legend>
      <c:legendPos val="r"/>
      <c:layout>
        <c:manualLayout>
          <c:xMode val="edge"/>
          <c:yMode val="edge"/>
          <c:wMode val="edge"/>
          <c:hMode val="edge"/>
          <c:x val="9.0559105918211841E-2"/>
          <c:y val="0.88814272341831391"/>
          <c:w val="0.9030045212090424"/>
          <c:h val="0.96973074169924556"/>
        </c:manualLayout>
      </c:layout>
      <c:overlay val="0"/>
      <c:txPr>
        <a:bodyPr/>
        <a:lstStyle/>
        <a:p>
          <a:pPr>
            <a:defRPr sz="99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893E-2"/>
                  <c:y val="4.6204618060621185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3B0-444E-A617-FECCCBAD4C77}"/>
                </c:ext>
              </c:extLst>
            </c:dLbl>
            <c:dLbl>
              <c:idx val="1"/>
              <c:layout>
                <c:manualLayout>
                  <c:x val="-5.444444444444449E-2"/>
                  <c:y val="-4.6204618060621185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3B0-444E-A617-FECCCBAD4C7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0.875</c:v>
                </c:pt>
                <c:pt idx="3">
                  <c:v>0</c:v>
                </c:pt>
              </c:numCache>
            </c:numRef>
          </c:val>
          <c:smooth val="0"/>
          <c:extLst>
            <c:ext xmlns:c16="http://schemas.microsoft.com/office/drawing/2014/chart" uri="{C3380CC4-5D6E-409C-BE32-E72D297353CC}">
              <c16:uniqueId val="{00000002-03B0-444E-A617-FECCCBAD4C77}"/>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398E-2"/>
                  <c:y val="-7.3927388896993934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3B0-444E-A617-FECCCBAD4C77}"/>
                </c:ext>
              </c:extLst>
            </c:dLbl>
            <c:dLbl>
              <c:idx val="1"/>
              <c:layout>
                <c:manualLayout>
                  <c:x val="-7.3138888888888892E-2"/>
                  <c:y val="-4.6204618060621185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3B0-444E-A617-FECCCBAD4C77}"/>
                </c:ext>
              </c:extLst>
            </c:dLbl>
            <c:dLbl>
              <c:idx val="2"/>
              <c:layout>
                <c:manualLayout>
                  <c:x val="-6.2027777777777779E-2"/>
                  <c:y val="-6.9306927090931891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3B0-444E-A617-FECCCBAD4C77}"/>
                </c:ext>
              </c:extLst>
            </c:dLbl>
            <c:dLbl>
              <c:idx val="3"/>
              <c:layout>
                <c:manualLayout>
                  <c:x val="-3.9759210547729226E-2"/>
                  <c:y val="-0.12727274076966419"/>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3B0-444E-A617-FECCCBAD4C7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0.25</c:v>
                </c:pt>
              </c:numCache>
            </c:numRef>
          </c:val>
          <c:smooth val="0"/>
          <c:extLst>
            <c:ext xmlns:c16="http://schemas.microsoft.com/office/drawing/2014/chart" uri="{C3380CC4-5D6E-409C-BE32-E72D297353CC}">
              <c16:uniqueId val="{00000007-03B0-444E-A617-FECCCBAD4C77}"/>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684E-3"/>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3B0-444E-A617-FECCCBAD4C77}"/>
                </c:ext>
              </c:extLst>
            </c:dLbl>
            <c:dLbl>
              <c:idx val="1"/>
              <c:layout>
                <c:manualLayout>
                  <c:x val="-7.8694444444444483E-2"/>
                  <c:y val="-6.4686465284869668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3B0-444E-A617-FECCCBAD4C77}"/>
                </c:ext>
              </c:extLst>
            </c:dLbl>
            <c:dLbl>
              <c:idx val="2"/>
              <c:layout>
                <c:manualLayout>
                  <c:x val="-6.4805555555555561E-2"/>
                  <c:y val="-4.6204618060621185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3B0-444E-A617-FECCCBAD4C77}"/>
                </c:ext>
              </c:extLst>
            </c:dLbl>
            <c:dLbl>
              <c:idx val="3"/>
              <c:layout>
                <c:manualLayout>
                  <c:x val="-3.9759210547729226E-2"/>
                  <c:y val="-7.0707078205368992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3B0-444E-A617-FECCCBAD4C7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0.5</c:v>
                </c:pt>
                <c:pt idx="3">
                  <c:v>0.375</c:v>
                </c:pt>
              </c:numCache>
            </c:numRef>
          </c:val>
          <c:smooth val="0"/>
          <c:extLst>
            <c:ext xmlns:c16="http://schemas.microsoft.com/office/drawing/2014/chart" uri="{C3380CC4-5D6E-409C-BE32-E72D297353CC}">
              <c16:uniqueId val="{0000000C-03B0-444E-A617-FECCCBAD4C77}"/>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03B0-444E-A617-FECCCBAD4C77}"/>
            </c:ext>
          </c:extLst>
        </c:ser>
        <c:dLbls>
          <c:showLegendKey val="0"/>
          <c:showVal val="0"/>
          <c:showCatName val="0"/>
          <c:showSerName val="0"/>
          <c:showPercent val="0"/>
          <c:showBubbleSize val="0"/>
        </c:dLbls>
        <c:smooth val="0"/>
        <c:axId val="1911309983"/>
        <c:axId val="1"/>
      </c:lineChart>
      <c:catAx>
        <c:axId val="1911309983"/>
        <c:scaling>
          <c:orientation val="minMax"/>
        </c:scaling>
        <c:delete val="0"/>
        <c:axPos val="b"/>
        <c:numFmt formatCode="General" sourceLinked="1"/>
        <c:majorTickMark val="none"/>
        <c:minorTickMark val="none"/>
        <c:tickLblPos val="nextTo"/>
        <c:spPr>
          <a:ln w="9525" cap="flat" cmpd="sng" algn="ctr">
            <a:noFill/>
            <a:prstDash val="solid"/>
            <a:round/>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1309983"/>
        <c:crosses val="autoZero"/>
        <c:crossBetween val="between"/>
      </c:valAx>
    </c:plotArea>
    <c:legend>
      <c:legendPos val="r"/>
      <c:layout>
        <c:manualLayout>
          <c:xMode val="edge"/>
          <c:yMode val="edge"/>
          <c:wMode val="edge"/>
          <c:hMode val="edge"/>
          <c:x val="0.11484246901569736"/>
          <c:y val="0.88708772579898099"/>
          <c:w val="0.87873853606137076"/>
          <c:h val="0.96944326076887444"/>
        </c:manualLayout>
      </c:layout>
      <c:overlay val="0"/>
      <c:txPr>
        <a:bodyPr/>
        <a:lstStyle/>
        <a:p>
          <a:pPr>
            <a:defRPr sz="99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Cultura Institucional</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951-4F73-A6E1-93627E64009A}"/>
              </c:ext>
            </c:extLst>
          </c:dPt>
          <c:dPt>
            <c:idx val="1"/>
            <c:invertIfNegative val="0"/>
            <c:bubble3D val="0"/>
            <c:spPr>
              <a:solidFill>
                <a:srgbClr val="C00000"/>
              </a:solidFill>
            </c:spPr>
            <c:extLst>
              <c:ext xmlns:c16="http://schemas.microsoft.com/office/drawing/2014/chart" uri="{C3380CC4-5D6E-409C-BE32-E72D297353CC}">
                <c16:uniqueId val="{00000001-E951-4F73-A6E1-93627E64009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951-4F73-A6E1-93627E64009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951-4F73-A6E1-93627E64009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E951-4F73-A6E1-93627E64009A}"/>
            </c:ext>
          </c:extLst>
        </c:ser>
        <c:dLbls>
          <c:showLegendKey val="0"/>
          <c:showVal val="0"/>
          <c:showCatName val="0"/>
          <c:showSerName val="0"/>
          <c:showPercent val="0"/>
          <c:showBubbleSize val="0"/>
        </c:dLbls>
        <c:gapWidth val="150"/>
        <c:axId val="1911312383"/>
        <c:axId val="1"/>
      </c:barChart>
      <c:catAx>
        <c:axId val="1911312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1312383"/>
        <c:crosses val="autoZero"/>
        <c:crossBetween val="between"/>
      </c:valAx>
      <c:spPr>
        <a:solidFill>
          <a:srgbClr val="FFFFFF"/>
        </a:solid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Cultura Institucional</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9BE-42FE-B295-FB456DE79F09}"/>
              </c:ext>
            </c:extLst>
          </c:dPt>
          <c:dPt>
            <c:idx val="1"/>
            <c:invertIfNegative val="0"/>
            <c:bubble3D val="0"/>
            <c:spPr>
              <a:solidFill>
                <a:srgbClr val="C00000"/>
              </a:solidFill>
            </c:spPr>
            <c:extLst>
              <c:ext xmlns:c16="http://schemas.microsoft.com/office/drawing/2014/chart" uri="{C3380CC4-5D6E-409C-BE32-E72D297353CC}">
                <c16:uniqueId val="{00000001-79BE-42FE-B295-FB456DE79F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9BE-42FE-B295-FB456DE79F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9BE-42FE-B295-FB456DE79F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79BE-42FE-B295-FB456DE79F09}"/>
            </c:ext>
          </c:extLst>
        </c:ser>
        <c:dLbls>
          <c:showLegendKey val="0"/>
          <c:showVal val="0"/>
          <c:showCatName val="0"/>
          <c:showSerName val="0"/>
          <c:showPercent val="0"/>
          <c:showBubbleSize val="0"/>
        </c:dLbls>
        <c:gapWidth val="150"/>
        <c:axId val="1911313823"/>
        <c:axId val="1"/>
      </c:barChart>
      <c:catAx>
        <c:axId val="19113138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1313823"/>
        <c:crosses val="autoZero"/>
        <c:crossBetween val="between"/>
      </c:valAx>
      <c:spPr>
        <a:solidFill>
          <a:srgbClr val="FFFFFF"/>
        </a:solid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Cultura Institucional</a:t>
            </a:r>
          </a:p>
        </c:rich>
      </c:tx>
      <c:layout>
        <c:manualLayout>
          <c:xMode val="edge"/>
          <c:yMode val="edge"/>
          <c:x val="0.14841314318811541"/>
          <c:y val="2.8293472661711679E-2"/>
        </c:manualLayout>
      </c:layout>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BE7-471F-9110-CA033A4B7F44}"/>
              </c:ext>
            </c:extLst>
          </c:dPt>
          <c:dPt>
            <c:idx val="1"/>
            <c:invertIfNegative val="0"/>
            <c:bubble3D val="0"/>
            <c:spPr>
              <a:solidFill>
                <a:srgbClr val="C00000"/>
              </a:solidFill>
            </c:spPr>
            <c:extLst>
              <c:ext xmlns:c16="http://schemas.microsoft.com/office/drawing/2014/chart" uri="{C3380CC4-5D6E-409C-BE32-E72D297353CC}">
                <c16:uniqueId val="{00000001-CBE7-471F-9110-CA033A4B7F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BE7-471F-9110-CA033A4B7F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BE7-471F-9110-CA033A4B7F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CBE7-471F-9110-CA033A4B7F44}"/>
            </c:ext>
          </c:extLst>
        </c:ser>
        <c:dLbls>
          <c:showLegendKey val="0"/>
          <c:showVal val="0"/>
          <c:showCatName val="0"/>
          <c:showSerName val="0"/>
          <c:showPercent val="0"/>
          <c:showBubbleSize val="0"/>
        </c:dLbls>
        <c:gapWidth val="150"/>
        <c:axId val="1911316223"/>
        <c:axId val="1"/>
      </c:barChart>
      <c:catAx>
        <c:axId val="1911316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1316223"/>
        <c:crosses val="autoZero"/>
        <c:crossBetween val="between"/>
      </c:valAx>
      <c:spPr>
        <a:solidFill>
          <a:srgbClr val="FFFFFF"/>
        </a:solid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893E-2"/>
                  <c:y val="4.6204618060621185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C34-4B7A-99AF-C8E2BBE5B5B3}"/>
                </c:ext>
              </c:extLst>
            </c:dLbl>
            <c:dLbl>
              <c:idx val="1"/>
              <c:layout>
                <c:manualLayout>
                  <c:x val="-5.4444444444444504E-2"/>
                  <c:y val="-4.6204618060621185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C34-4B7A-99AF-C8E2BBE5B5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BC34-4B7A-99AF-C8E2BBE5B5B3}"/>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426E-2"/>
                  <c:y val="-7.3927388896993934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C34-4B7A-99AF-C8E2BBE5B5B3}"/>
                </c:ext>
              </c:extLst>
            </c:dLbl>
            <c:dLbl>
              <c:idx val="1"/>
              <c:layout>
                <c:manualLayout>
                  <c:x val="-7.3138888888888892E-2"/>
                  <c:y val="-4.6204618060621185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C34-4B7A-99AF-C8E2BBE5B5B3}"/>
                </c:ext>
              </c:extLst>
            </c:dLbl>
            <c:dLbl>
              <c:idx val="2"/>
              <c:layout>
                <c:manualLayout>
                  <c:x val="-6.2027777777777779E-2"/>
                  <c:y val="-6.9306927090931947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C34-4B7A-99AF-C8E2BBE5B5B3}"/>
                </c:ext>
              </c:extLst>
            </c:dLbl>
            <c:dLbl>
              <c:idx val="3"/>
              <c:layout>
                <c:manualLayout>
                  <c:x val="-3.9759210547729247E-2"/>
                  <c:y val="-0.12727274076966419"/>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C34-4B7A-99AF-C8E2BBE5B5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BC34-4B7A-99AF-C8E2BBE5B5B3}"/>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33E-2"/>
                  <c:y val="4.7138052136912684E-3"/>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C34-4B7A-99AF-C8E2BBE5B5B3}"/>
                </c:ext>
              </c:extLst>
            </c:dLbl>
            <c:dLbl>
              <c:idx val="1"/>
              <c:layout>
                <c:manualLayout>
                  <c:x val="-7.8694444444444483E-2"/>
                  <c:y val="-6.4686465284869668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C34-4B7A-99AF-C8E2BBE5B5B3}"/>
                </c:ext>
              </c:extLst>
            </c:dLbl>
            <c:dLbl>
              <c:idx val="2"/>
              <c:layout>
                <c:manualLayout>
                  <c:x val="-6.4805555555555561E-2"/>
                  <c:y val="-4.6204618060621185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C34-4B7A-99AF-C8E2BBE5B5B3}"/>
                </c:ext>
              </c:extLst>
            </c:dLbl>
            <c:dLbl>
              <c:idx val="3"/>
              <c:layout>
                <c:manualLayout>
                  <c:x val="-3.9759210547729247E-2"/>
                  <c:y val="-7.0707078205368992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C34-4B7A-99AF-C8E2BBE5B5B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BC34-4B7A-99AF-C8E2BBE5B5B3}"/>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BC34-4B7A-99AF-C8E2BBE5B5B3}"/>
            </c:ext>
          </c:extLst>
        </c:ser>
        <c:dLbls>
          <c:showLegendKey val="0"/>
          <c:showVal val="0"/>
          <c:showCatName val="0"/>
          <c:showSerName val="0"/>
          <c:showPercent val="0"/>
          <c:showBubbleSize val="0"/>
        </c:dLbls>
        <c:smooth val="0"/>
        <c:axId val="1911333023"/>
        <c:axId val="1"/>
      </c:lineChart>
      <c:catAx>
        <c:axId val="1911333023"/>
        <c:scaling>
          <c:orientation val="minMax"/>
        </c:scaling>
        <c:delete val="0"/>
        <c:axPos val="b"/>
        <c:numFmt formatCode="General" sourceLinked="1"/>
        <c:majorTickMark val="none"/>
        <c:minorTickMark val="none"/>
        <c:tickLblPos val="nextTo"/>
        <c:spPr>
          <a:ln w="9525" cap="flat" cmpd="sng" algn="ctr">
            <a:noFill/>
            <a:prstDash val="solid"/>
            <a:round/>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1333023"/>
        <c:crosses val="autoZero"/>
        <c:crossBetween val="between"/>
      </c:valAx>
    </c:plotArea>
    <c:legend>
      <c:legendPos val="r"/>
      <c:layout>
        <c:manualLayout>
          <c:xMode val="edge"/>
          <c:yMode val="edge"/>
          <c:wMode val="edge"/>
          <c:hMode val="edge"/>
          <c:x val="9.0559105918211841E-2"/>
          <c:y val="0.88788063875193168"/>
          <c:w val="0.9030045212090424"/>
          <c:h val="0.96965928324380013"/>
        </c:manualLayout>
      </c:layout>
      <c:overlay val="0"/>
      <c:txPr>
        <a:bodyPr/>
        <a:lstStyle/>
        <a:p>
          <a:pPr>
            <a:defRPr sz="99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Clima Escolar</a:t>
            </a:r>
          </a:p>
        </c:rich>
      </c:tx>
      <c:layout>
        <c:manualLayout>
          <c:xMode val="edge"/>
          <c:yMode val="edge"/>
          <c:x val="0.19927484360897577"/>
          <c:y val="2.834384446020077E-2"/>
        </c:manualLayout>
      </c:layout>
      <c:overlay val="0"/>
    </c:title>
    <c:autoTitleDeleted val="0"/>
    <c:plotArea>
      <c:layout/>
      <c:bar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77C-4EB5-B3AE-F0876BCA55A2}"/>
              </c:ext>
            </c:extLst>
          </c:dPt>
          <c:dPt>
            <c:idx val="1"/>
            <c:invertIfNegative val="0"/>
            <c:bubble3D val="0"/>
            <c:spPr>
              <a:solidFill>
                <a:srgbClr val="C00000"/>
              </a:solidFill>
            </c:spPr>
            <c:extLst>
              <c:ext xmlns:c16="http://schemas.microsoft.com/office/drawing/2014/chart" uri="{C3380CC4-5D6E-409C-BE32-E72D297353CC}">
                <c16:uniqueId val="{00000001-C77C-4EB5-B3AE-F0876BCA55A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77C-4EB5-B3AE-F0876BCA55A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77C-4EB5-B3AE-F0876BCA55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C77C-4EB5-B3AE-F0876BCA55A2}"/>
            </c:ext>
          </c:extLst>
        </c:ser>
        <c:dLbls>
          <c:showLegendKey val="0"/>
          <c:showVal val="0"/>
          <c:showCatName val="0"/>
          <c:showSerName val="0"/>
          <c:showPercent val="0"/>
          <c:showBubbleSize val="0"/>
        </c:dLbls>
        <c:gapWidth val="150"/>
        <c:axId val="1911329663"/>
        <c:axId val="1"/>
      </c:barChart>
      <c:catAx>
        <c:axId val="1911329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1329663"/>
        <c:crosses val="autoZero"/>
        <c:crossBetween val="between"/>
      </c:valAx>
      <c:spPr>
        <a:solidFill>
          <a:srgbClr val="FFFFFF"/>
        </a:solid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Clima Escolar</a:t>
            </a:r>
          </a:p>
        </c:rich>
      </c:tx>
      <c:overlay val="0"/>
    </c:title>
    <c:autoTitleDeleted val="0"/>
    <c:plotArea>
      <c:layout/>
      <c:bar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37-4B6E-B7D6-D39645FD4CED}"/>
              </c:ext>
            </c:extLst>
          </c:dPt>
          <c:dPt>
            <c:idx val="1"/>
            <c:invertIfNegative val="0"/>
            <c:bubble3D val="0"/>
            <c:spPr>
              <a:solidFill>
                <a:srgbClr val="C00000"/>
              </a:solidFill>
            </c:spPr>
            <c:extLst>
              <c:ext xmlns:c16="http://schemas.microsoft.com/office/drawing/2014/chart" uri="{C3380CC4-5D6E-409C-BE32-E72D297353CC}">
                <c16:uniqueId val="{00000001-C637-4B6E-B7D6-D39645FD4CE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37-4B6E-B7D6-D39645FD4CE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37-4B6E-B7D6-D39645FD4CE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0.33333333333333331</c:v>
                </c:pt>
                <c:pt idx="2">
                  <c:v>0.55555555555555558</c:v>
                </c:pt>
                <c:pt idx="3">
                  <c:v>0.1111111111111111</c:v>
                </c:pt>
              </c:numCache>
            </c:numRef>
          </c:val>
          <c:extLst>
            <c:ext xmlns:c16="http://schemas.microsoft.com/office/drawing/2014/chart" uri="{C3380CC4-5D6E-409C-BE32-E72D297353CC}">
              <c16:uniqueId val="{00000004-C637-4B6E-B7D6-D39645FD4CED}"/>
            </c:ext>
          </c:extLst>
        </c:ser>
        <c:dLbls>
          <c:showLegendKey val="0"/>
          <c:showVal val="0"/>
          <c:showCatName val="0"/>
          <c:showSerName val="0"/>
          <c:showPercent val="0"/>
          <c:showBubbleSize val="0"/>
        </c:dLbls>
        <c:gapWidth val="150"/>
        <c:axId val="1911331583"/>
        <c:axId val="1"/>
      </c:barChart>
      <c:catAx>
        <c:axId val="1911331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1331583"/>
        <c:crosses val="autoZero"/>
        <c:crossBetween val="between"/>
      </c:valAx>
      <c:spPr>
        <a:solidFill>
          <a:srgbClr val="FFFFFF"/>
        </a:solid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Clima Escolar</a:t>
            </a:r>
          </a:p>
        </c:rich>
      </c:tx>
      <c:overlay val="0"/>
    </c:title>
    <c:autoTitleDeleted val="0"/>
    <c:plotArea>
      <c:layout/>
      <c:bar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3F0-44CB-8C92-2EDD176F3451}"/>
              </c:ext>
            </c:extLst>
          </c:dPt>
          <c:dPt>
            <c:idx val="1"/>
            <c:invertIfNegative val="0"/>
            <c:bubble3D val="0"/>
            <c:spPr>
              <a:solidFill>
                <a:srgbClr val="C00000"/>
              </a:solidFill>
            </c:spPr>
            <c:extLst>
              <c:ext xmlns:c16="http://schemas.microsoft.com/office/drawing/2014/chart" uri="{C3380CC4-5D6E-409C-BE32-E72D297353CC}">
                <c16:uniqueId val="{00000001-C3F0-44CB-8C92-2EDD176F34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3F0-44CB-8C92-2EDD176F34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3F0-44CB-8C92-2EDD176F34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0.33333333333333331</c:v>
                </c:pt>
                <c:pt idx="2">
                  <c:v>0.55555555555555558</c:v>
                </c:pt>
                <c:pt idx="3">
                  <c:v>0.1111111111111111</c:v>
                </c:pt>
              </c:numCache>
            </c:numRef>
          </c:val>
          <c:extLst>
            <c:ext xmlns:c16="http://schemas.microsoft.com/office/drawing/2014/chart" uri="{C3380CC4-5D6E-409C-BE32-E72D297353CC}">
              <c16:uniqueId val="{00000004-C3F0-44CB-8C92-2EDD176F3451}"/>
            </c:ext>
          </c:extLst>
        </c:ser>
        <c:dLbls>
          <c:showLegendKey val="0"/>
          <c:showVal val="0"/>
          <c:showCatName val="0"/>
          <c:showSerName val="0"/>
          <c:showPercent val="0"/>
          <c:showBubbleSize val="0"/>
        </c:dLbls>
        <c:gapWidth val="150"/>
        <c:axId val="1911326783"/>
        <c:axId val="1"/>
      </c:barChart>
      <c:catAx>
        <c:axId val="1911326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1326783"/>
        <c:crosses val="autoZero"/>
        <c:crossBetween val="between"/>
      </c:valAx>
      <c:spPr>
        <a:solidFill>
          <a:srgbClr val="FFFFFF"/>
        </a:solid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Direccionamiento Estratégico</a:t>
            </a:r>
          </a:p>
        </c:rich>
      </c:tx>
      <c:overlay val="0"/>
    </c:title>
    <c:autoTitleDeleted val="0"/>
    <c:plotArea>
      <c:layout/>
      <c:bar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9D5-4BF6-80B5-0F6DDA0294C3}"/>
              </c:ext>
            </c:extLst>
          </c:dPt>
          <c:dPt>
            <c:idx val="1"/>
            <c:invertIfNegative val="0"/>
            <c:bubble3D val="0"/>
            <c:spPr>
              <a:solidFill>
                <a:srgbClr val="C00000"/>
              </a:solidFill>
            </c:spPr>
            <c:extLst>
              <c:ext xmlns:c16="http://schemas.microsoft.com/office/drawing/2014/chart" uri="{C3380CC4-5D6E-409C-BE32-E72D297353CC}">
                <c16:uniqueId val="{00000001-09D5-4BF6-80B5-0F6DDA0294C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9D5-4BF6-80B5-0F6DDA0294C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9D5-4BF6-80B5-0F6DDA0294C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09D5-4BF6-80B5-0F6DDA0294C3}"/>
            </c:ext>
          </c:extLst>
        </c:ser>
        <c:dLbls>
          <c:showLegendKey val="0"/>
          <c:showVal val="0"/>
          <c:showCatName val="0"/>
          <c:showSerName val="0"/>
          <c:showPercent val="0"/>
          <c:showBubbleSize val="0"/>
        </c:dLbls>
        <c:gapWidth val="150"/>
        <c:axId val="1971944927"/>
        <c:axId val="1"/>
      </c:barChart>
      <c:catAx>
        <c:axId val="197194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1944927"/>
        <c:crosses val="autoZero"/>
        <c:crossBetween val="between"/>
      </c:valAx>
      <c:spPr>
        <a:solidFill>
          <a:srgbClr val="FFFFFF"/>
        </a:solid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7CA-440C-A308-6EE16E358C18}"/>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7CA-440C-A308-6EE16E358C1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97CA-440C-A308-6EE16E358C18}"/>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7CA-440C-A308-6EE16E358C18}"/>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7CA-440C-A308-6EE16E358C18}"/>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7CA-440C-A308-6EE16E358C18}"/>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7CA-440C-A308-6EE16E358C1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0.33333333333333331</c:v>
                </c:pt>
                <c:pt idx="2">
                  <c:v>0.55555555555555558</c:v>
                </c:pt>
                <c:pt idx="3">
                  <c:v>0.1111111111111111</c:v>
                </c:pt>
              </c:numCache>
            </c:numRef>
          </c:val>
          <c:smooth val="0"/>
          <c:extLst>
            <c:ext xmlns:c16="http://schemas.microsoft.com/office/drawing/2014/chart" uri="{C3380CC4-5D6E-409C-BE32-E72D297353CC}">
              <c16:uniqueId val="{00000007-97CA-440C-A308-6EE16E358C18}"/>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7CA-440C-A308-6EE16E358C18}"/>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7CA-440C-A308-6EE16E358C18}"/>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7CA-440C-A308-6EE16E358C18}"/>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7CA-440C-A308-6EE16E358C1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0.33333333333333331</c:v>
                </c:pt>
                <c:pt idx="2">
                  <c:v>0.55555555555555558</c:v>
                </c:pt>
                <c:pt idx="3">
                  <c:v>0.1111111111111111</c:v>
                </c:pt>
              </c:numCache>
            </c:numRef>
          </c:val>
          <c:smooth val="0"/>
          <c:extLst>
            <c:ext xmlns:c16="http://schemas.microsoft.com/office/drawing/2014/chart" uri="{C3380CC4-5D6E-409C-BE32-E72D297353CC}">
              <c16:uniqueId val="{0000000C-97CA-440C-A308-6EE16E358C18}"/>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7CA-440C-A308-6EE16E358C18}"/>
            </c:ext>
          </c:extLst>
        </c:ser>
        <c:dLbls>
          <c:showLegendKey val="0"/>
          <c:showVal val="0"/>
          <c:showCatName val="0"/>
          <c:showSerName val="0"/>
          <c:showPercent val="0"/>
          <c:showBubbleSize val="0"/>
        </c:dLbls>
        <c:smooth val="0"/>
        <c:axId val="1911326303"/>
        <c:axId val="1"/>
      </c:lineChart>
      <c:catAx>
        <c:axId val="1911326303"/>
        <c:scaling>
          <c:orientation val="minMax"/>
        </c:scaling>
        <c:delete val="0"/>
        <c:axPos val="b"/>
        <c:numFmt formatCode="General" sourceLinked="1"/>
        <c:majorTickMark val="none"/>
        <c:minorTickMark val="none"/>
        <c:tickLblPos val="nextTo"/>
        <c:spPr>
          <a:ln w="9525" cap="flat" cmpd="sng" algn="ctr">
            <a:noFill/>
            <a:prstDash val="solid"/>
            <a:round/>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1326303"/>
        <c:crosses val="autoZero"/>
        <c:crossBetween val="between"/>
      </c:valAx>
    </c:plotArea>
    <c:legend>
      <c:legendPos val="r"/>
      <c:layout>
        <c:manualLayout>
          <c:xMode val="edge"/>
          <c:yMode val="edge"/>
          <c:wMode val="edge"/>
          <c:hMode val="edge"/>
          <c:x val="0.10327800419419934"/>
          <c:y val="0.88735340435386756"/>
          <c:w val="0.89423594349701263"/>
          <c:h val="0.96951588698471514"/>
        </c:manualLayout>
      </c:layout>
      <c:overlay val="0"/>
      <c:txPr>
        <a:bodyPr/>
        <a:lstStyle/>
        <a:p>
          <a:pPr>
            <a:defRPr sz="99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Relaciones con el entorno</a:t>
            </a:r>
          </a:p>
        </c:rich>
      </c:tx>
      <c:overlay val="0"/>
    </c:title>
    <c:autoTitleDeleted val="0"/>
    <c:plotArea>
      <c:layout/>
      <c:bar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EEB-4B52-98F9-1D032BA63A2E}"/>
              </c:ext>
            </c:extLst>
          </c:dPt>
          <c:dPt>
            <c:idx val="1"/>
            <c:invertIfNegative val="0"/>
            <c:bubble3D val="0"/>
            <c:spPr>
              <a:solidFill>
                <a:srgbClr val="C00000"/>
              </a:solidFill>
            </c:spPr>
            <c:extLst>
              <c:ext xmlns:c16="http://schemas.microsoft.com/office/drawing/2014/chart" uri="{C3380CC4-5D6E-409C-BE32-E72D297353CC}">
                <c16:uniqueId val="{00000001-FEEB-4B52-98F9-1D032BA63A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EEB-4B52-98F9-1D032BA63A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EEB-4B52-98F9-1D032BA63A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FEEB-4B52-98F9-1D032BA63A2E}"/>
            </c:ext>
          </c:extLst>
        </c:ser>
        <c:dLbls>
          <c:showLegendKey val="0"/>
          <c:showVal val="0"/>
          <c:showCatName val="0"/>
          <c:showSerName val="0"/>
          <c:showPercent val="0"/>
          <c:showBubbleSize val="0"/>
        </c:dLbls>
        <c:gapWidth val="150"/>
        <c:axId val="1911327263"/>
        <c:axId val="1"/>
      </c:barChart>
      <c:catAx>
        <c:axId val="19113272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1327263"/>
        <c:crosses val="autoZero"/>
        <c:crossBetween val="between"/>
      </c:valAx>
      <c:spPr>
        <a:solidFill>
          <a:srgbClr val="FFFFFF"/>
        </a:solid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Relaciones con el entorno</a:t>
            </a:r>
          </a:p>
        </c:rich>
      </c:tx>
      <c:overlay val="0"/>
    </c:title>
    <c:autoTitleDeleted val="0"/>
    <c:plotArea>
      <c:layout/>
      <c:bar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E14-404B-B986-CB802FBF77B9}"/>
              </c:ext>
            </c:extLst>
          </c:dPt>
          <c:dPt>
            <c:idx val="1"/>
            <c:invertIfNegative val="0"/>
            <c:bubble3D val="0"/>
            <c:spPr>
              <a:solidFill>
                <a:srgbClr val="C00000"/>
              </a:solidFill>
            </c:spPr>
            <c:extLst>
              <c:ext xmlns:c16="http://schemas.microsoft.com/office/drawing/2014/chart" uri="{C3380CC4-5D6E-409C-BE32-E72D297353CC}">
                <c16:uniqueId val="{00000001-AE14-404B-B986-CB802FBF77B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E14-404B-B986-CB802FBF77B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E14-404B-B986-CB802FBF77B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0.25</c:v>
                </c:pt>
                <c:pt idx="1">
                  <c:v>0</c:v>
                </c:pt>
                <c:pt idx="2">
                  <c:v>0.5</c:v>
                </c:pt>
                <c:pt idx="3">
                  <c:v>0.25</c:v>
                </c:pt>
              </c:numCache>
            </c:numRef>
          </c:val>
          <c:extLst>
            <c:ext xmlns:c16="http://schemas.microsoft.com/office/drawing/2014/chart" uri="{C3380CC4-5D6E-409C-BE32-E72D297353CC}">
              <c16:uniqueId val="{00000004-AE14-404B-B986-CB802FBF77B9}"/>
            </c:ext>
          </c:extLst>
        </c:ser>
        <c:dLbls>
          <c:showLegendKey val="0"/>
          <c:showVal val="0"/>
          <c:showCatName val="0"/>
          <c:showSerName val="0"/>
          <c:showPercent val="0"/>
          <c:showBubbleSize val="0"/>
        </c:dLbls>
        <c:gapWidth val="150"/>
        <c:axId val="1911341183"/>
        <c:axId val="1"/>
      </c:barChart>
      <c:catAx>
        <c:axId val="1911341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1341183"/>
        <c:crosses val="autoZero"/>
        <c:crossBetween val="between"/>
      </c:valAx>
      <c:spPr>
        <a:solidFill>
          <a:srgbClr val="FFFFFF"/>
        </a:solid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Relaciones con el entorno</a:t>
            </a:r>
          </a:p>
        </c:rich>
      </c:tx>
      <c:overlay val="0"/>
    </c:title>
    <c:autoTitleDeleted val="0"/>
    <c:plotArea>
      <c:layout/>
      <c:bar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F63-4C2B-98D7-DA896EB6D59B}"/>
              </c:ext>
            </c:extLst>
          </c:dPt>
          <c:dPt>
            <c:idx val="1"/>
            <c:invertIfNegative val="0"/>
            <c:bubble3D val="0"/>
            <c:spPr>
              <a:solidFill>
                <a:srgbClr val="C00000"/>
              </a:solidFill>
            </c:spPr>
            <c:extLst>
              <c:ext xmlns:c16="http://schemas.microsoft.com/office/drawing/2014/chart" uri="{C3380CC4-5D6E-409C-BE32-E72D297353CC}">
                <c16:uniqueId val="{00000001-BF63-4C2B-98D7-DA896EB6D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F63-4C2B-98D7-DA896EB6D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F63-4C2B-98D7-DA896EB6D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0.25</c:v>
                </c:pt>
                <c:pt idx="1">
                  <c:v>0</c:v>
                </c:pt>
                <c:pt idx="2">
                  <c:v>0.5</c:v>
                </c:pt>
                <c:pt idx="3">
                  <c:v>0.25</c:v>
                </c:pt>
              </c:numCache>
            </c:numRef>
          </c:val>
          <c:extLst>
            <c:ext xmlns:c16="http://schemas.microsoft.com/office/drawing/2014/chart" uri="{C3380CC4-5D6E-409C-BE32-E72D297353CC}">
              <c16:uniqueId val="{00000004-BF63-4C2B-98D7-DA896EB6D59B}"/>
            </c:ext>
          </c:extLst>
        </c:ser>
        <c:dLbls>
          <c:showLegendKey val="0"/>
          <c:showVal val="0"/>
          <c:showCatName val="0"/>
          <c:showSerName val="0"/>
          <c:showPercent val="0"/>
          <c:showBubbleSize val="0"/>
        </c:dLbls>
        <c:gapWidth val="150"/>
        <c:axId val="1911345023"/>
        <c:axId val="1"/>
      </c:barChart>
      <c:catAx>
        <c:axId val="19113450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1345023"/>
        <c:crosses val="autoZero"/>
        <c:crossBetween val="between"/>
      </c:valAx>
      <c:spPr>
        <a:solidFill>
          <a:srgbClr val="FFFFFF"/>
        </a:solid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A20-4CC3-9685-6DEFE611C528}"/>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A20-4CC3-9685-6DEFE611C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2A20-4CC3-9685-6DEFE611C528}"/>
            </c:ext>
          </c:extLst>
        </c:ser>
        <c:ser>
          <c:idx val="0"/>
          <c:order val="1"/>
          <c:tx>
            <c:strRef>
              <c:f>Directiva!$H$2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A20-4CC3-9685-6DEFE611C528}"/>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A20-4CC3-9685-6DEFE611C528}"/>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A20-4CC3-9685-6DEFE611C528}"/>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A20-4CC3-9685-6DEFE611C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0.33333333333333331</c:v>
                </c:pt>
                <c:pt idx="2">
                  <c:v>0.55555555555555558</c:v>
                </c:pt>
                <c:pt idx="3">
                  <c:v>0.1111111111111111</c:v>
                </c:pt>
              </c:numCache>
            </c:numRef>
          </c:val>
          <c:smooth val="0"/>
          <c:extLst>
            <c:ext xmlns:c16="http://schemas.microsoft.com/office/drawing/2014/chart" uri="{C3380CC4-5D6E-409C-BE32-E72D297353CC}">
              <c16:uniqueId val="{00000007-2A20-4CC3-9685-6DEFE611C528}"/>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A20-4CC3-9685-6DEFE611C528}"/>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A20-4CC3-9685-6DEFE611C528}"/>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A20-4CC3-9685-6DEFE611C528}"/>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A20-4CC3-9685-6DEFE611C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0.33333333333333331</c:v>
                </c:pt>
                <c:pt idx="2">
                  <c:v>0.55555555555555558</c:v>
                </c:pt>
                <c:pt idx="3">
                  <c:v>0.1111111111111111</c:v>
                </c:pt>
              </c:numCache>
            </c:numRef>
          </c:val>
          <c:smooth val="0"/>
          <c:extLst>
            <c:ext xmlns:c16="http://schemas.microsoft.com/office/drawing/2014/chart" uri="{C3380CC4-5D6E-409C-BE32-E72D297353CC}">
              <c16:uniqueId val="{0000000C-2A20-4CC3-9685-6DEFE611C528}"/>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A20-4CC3-9685-6DEFE611C528}"/>
            </c:ext>
          </c:extLst>
        </c:ser>
        <c:dLbls>
          <c:showLegendKey val="0"/>
          <c:showVal val="0"/>
          <c:showCatName val="0"/>
          <c:showSerName val="0"/>
          <c:showPercent val="0"/>
          <c:showBubbleSize val="0"/>
        </c:dLbls>
        <c:smooth val="0"/>
        <c:axId val="1911349823"/>
        <c:axId val="1"/>
      </c:lineChart>
      <c:catAx>
        <c:axId val="1911349823"/>
        <c:scaling>
          <c:orientation val="minMax"/>
        </c:scaling>
        <c:delete val="0"/>
        <c:axPos val="b"/>
        <c:numFmt formatCode="General" sourceLinked="1"/>
        <c:majorTickMark val="none"/>
        <c:minorTickMark val="none"/>
        <c:tickLblPos val="nextTo"/>
        <c:spPr>
          <a:ln w="9525" cap="flat" cmpd="sng" algn="ctr">
            <a:noFill/>
            <a:prstDash val="solid"/>
            <a:round/>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1349823"/>
        <c:crosses val="autoZero"/>
        <c:crossBetween val="between"/>
      </c:valAx>
    </c:plotArea>
    <c:legend>
      <c:legendPos val="r"/>
      <c:layout>
        <c:manualLayout>
          <c:xMode val="edge"/>
          <c:yMode val="edge"/>
          <c:wMode val="edge"/>
          <c:hMode val="edge"/>
          <c:x val="0.1071018731354233"/>
          <c:y val="0.88708772579898099"/>
          <c:w val="0.88919469848877586"/>
          <c:h val="0.96944326076887444"/>
        </c:manualLayout>
      </c:layout>
      <c:overlay val="0"/>
      <c:txPr>
        <a:bodyPr/>
        <a:lstStyle/>
        <a:p>
          <a:pPr>
            <a:defRPr sz="99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Direccionamiento Estratégico</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19F-4209-8BBB-F7DBADC8517B}"/>
              </c:ext>
            </c:extLst>
          </c:dPt>
          <c:dPt>
            <c:idx val="1"/>
            <c:invertIfNegative val="0"/>
            <c:bubble3D val="0"/>
            <c:spPr>
              <a:solidFill>
                <a:srgbClr val="C00000"/>
              </a:solidFill>
            </c:spPr>
            <c:extLst>
              <c:ext xmlns:c16="http://schemas.microsoft.com/office/drawing/2014/chart" uri="{C3380CC4-5D6E-409C-BE32-E72D297353CC}">
                <c16:uniqueId val="{00000001-519F-4209-8BBB-F7DBADC8517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19F-4209-8BBB-F7DBADC851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19F-4209-8BBB-F7DBADC851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519F-4209-8BBB-F7DBADC8517B}"/>
            </c:ext>
          </c:extLst>
        </c:ser>
        <c:dLbls>
          <c:showLegendKey val="0"/>
          <c:showVal val="0"/>
          <c:showCatName val="0"/>
          <c:showSerName val="0"/>
          <c:showPercent val="0"/>
          <c:showBubbleSize val="0"/>
        </c:dLbls>
        <c:gapWidth val="150"/>
        <c:axId val="1911347903"/>
        <c:axId val="1"/>
      </c:barChart>
      <c:catAx>
        <c:axId val="19113479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1347903"/>
        <c:crosses val="autoZero"/>
        <c:crossBetween val="between"/>
      </c:valAx>
      <c:spPr>
        <a:solidFill>
          <a:srgbClr val="FFFFFF"/>
        </a:solid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Gestión Estrategica</a:t>
            </a:r>
          </a:p>
        </c:rich>
      </c:tx>
      <c:layout>
        <c:manualLayout>
          <c:xMode val="edge"/>
          <c:yMode val="edge"/>
          <c:x val="0.1629598785241308"/>
          <c:y val="4.6296282732100347E-2"/>
        </c:manualLayout>
      </c:layout>
      <c:overlay val="0"/>
    </c:title>
    <c:autoTitleDeleted val="0"/>
    <c:plotArea>
      <c:layout>
        <c:manualLayout>
          <c:layoutTarget val="inner"/>
          <c:xMode val="edge"/>
          <c:yMode val="edge"/>
          <c:x val="6.1111086166636776E-2"/>
          <c:y val="0.19432888597258677"/>
          <c:w val="0.93888888888888888"/>
          <c:h val="0.68969123651210262"/>
        </c:manualLayout>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72C5-4401-AE2C-C814DF6675A4}"/>
              </c:ext>
            </c:extLst>
          </c:dPt>
          <c:dPt>
            <c:idx val="1"/>
            <c:invertIfNegative val="0"/>
            <c:bubble3D val="0"/>
            <c:spPr>
              <a:solidFill>
                <a:srgbClr val="CC0000"/>
              </a:solidFill>
            </c:spPr>
            <c:extLst>
              <c:ext xmlns:c16="http://schemas.microsoft.com/office/drawing/2014/chart" uri="{C3380CC4-5D6E-409C-BE32-E72D297353CC}">
                <c16:uniqueId val="{00000001-72C5-4401-AE2C-C814DF6675A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2C5-4401-AE2C-C814DF6675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2C5-4401-AE2C-C814DF6675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72C5-4401-AE2C-C814DF6675A4}"/>
            </c:ext>
          </c:extLst>
        </c:ser>
        <c:dLbls>
          <c:showLegendKey val="0"/>
          <c:showVal val="0"/>
          <c:showCatName val="0"/>
          <c:showSerName val="0"/>
          <c:showPercent val="0"/>
          <c:showBubbleSize val="0"/>
        </c:dLbls>
        <c:gapWidth val="150"/>
        <c:axId val="1911353183"/>
        <c:axId val="1"/>
      </c:barChart>
      <c:catAx>
        <c:axId val="191135318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1353183"/>
        <c:crosses val="autoZero"/>
        <c:crossBetween val="between"/>
      </c:valAx>
      <c:spPr>
        <a:solidFill>
          <a:srgbClr val="FFFFFF"/>
        </a:solid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Gobierno Escolar</a:t>
            </a:r>
          </a:p>
        </c:rich>
      </c:tx>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DC0-468E-8375-4448455A6E5C}"/>
              </c:ext>
            </c:extLst>
          </c:dPt>
          <c:dPt>
            <c:idx val="1"/>
            <c:invertIfNegative val="0"/>
            <c:bubble3D val="0"/>
            <c:spPr>
              <a:solidFill>
                <a:srgbClr val="CC0000"/>
              </a:solidFill>
            </c:spPr>
            <c:extLst>
              <c:ext xmlns:c16="http://schemas.microsoft.com/office/drawing/2014/chart" uri="{C3380CC4-5D6E-409C-BE32-E72D297353CC}">
                <c16:uniqueId val="{00000001-3DC0-468E-8375-4448455A6E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C0-468E-8375-4448455A6E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C0-468E-8375-4448455A6E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DC0-468E-8375-4448455A6E5C}"/>
            </c:ext>
          </c:extLst>
        </c:ser>
        <c:dLbls>
          <c:showLegendKey val="0"/>
          <c:showVal val="0"/>
          <c:showCatName val="0"/>
          <c:showSerName val="0"/>
          <c:showPercent val="0"/>
          <c:showBubbleSize val="0"/>
        </c:dLbls>
        <c:gapWidth val="150"/>
        <c:axId val="1976418831"/>
        <c:axId val="1"/>
      </c:barChart>
      <c:catAx>
        <c:axId val="19764188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6418831"/>
        <c:crosses val="autoZero"/>
        <c:crossBetween val="between"/>
      </c:valAx>
      <c:spPr>
        <a:solidFill>
          <a:srgbClr val="FFFFFF"/>
        </a:solid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Cultura Institucional</a:t>
            </a:r>
          </a:p>
        </c:rich>
      </c:tx>
      <c:layout>
        <c:manualLayout>
          <c:xMode val="edge"/>
          <c:yMode val="edge"/>
          <c:x val="0.10075454150908301"/>
          <c:y val="2.849504400185271E-2"/>
        </c:manualLayout>
      </c:layout>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031B-48A2-BF1B-8FFBDEA046E0}"/>
              </c:ext>
            </c:extLst>
          </c:dPt>
          <c:dPt>
            <c:idx val="1"/>
            <c:invertIfNegative val="0"/>
            <c:bubble3D val="0"/>
            <c:spPr>
              <a:solidFill>
                <a:srgbClr val="CC0000"/>
              </a:solidFill>
            </c:spPr>
            <c:extLst>
              <c:ext xmlns:c16="http://schemas.microsoft.com/office/drawing/2014/chart" uri="{C3380CC4-5D6E-409C-BE32-E72D297353CC}">
                <c16:uniqueId val="{00000001-031B-48A2-BF1B-8FFBDEA046E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31B-48A2-BF1B-8FFBDEA046E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31B-48A2-BF1B-8FFBDEA046E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031B-48A2-BF1B-8FFBDEA046E0}"/>
            </c:ext>
          </c:extLst>
        </c:ser>
        <c:dLbls>
          <c:showLegendKey val="0"/>
          <c:showVal val="0"/>
          <c:showCatName val="0"/>
          <c:showSerName val="0"/>
          <c:showPercent val="0"/>
          <c:showBubbleSize val="0"/>
        </c:dLbls>
        <c:gapWidth val="150"/>
        <c:axId val="1976418351"/>
        <c:axId val="1"/>
      </c:barChart>
      <c:catAx>
        <c:axId val="197641835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6418351"/>
        <c:crosses val="autoZero"/>
        <c:crossBetween val="between"/>
      </c:valAx>
      <c:spPr>
        <a:solidFill>
          <a:srgbClr val="FFFFFF"/>
        </a:solid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Clima Escolar
</a:t>
            </a:r>
          </a:p>
        </c:rich>
      </c:tx>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E22-49BB-883C-A848F6D11B1A}"/>
              </c:ext>
            </c:extLst>
          </c:dPt>
          <c:dPt>
            <c:idx val="1"/>
            <c:invertIfNegative val="0"/>
            <c:bubble3D val="0"/>
            <c:spPr>
              <a:solidFill>
                <a:srgbClr val="CC0000"/>
              </a:solidFill>
            </c:spPr>
            <c:extLst>
              <c:ext xmlns:c16="http://schemas.microsoft.com/office/drawing/2014/chart" uri="{C3380CC4-5D6E-409C-BE32-E72D297353CC}">
                <c16:uniqueId val="{00000001-DE22-49BB-883C-A848F6D11B1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E22-49BB-883C-A848F6D11B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E22-49BB-883C-A848F6D11B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DE22-49BB-883C-A848F6D11B1A}"/>
            </c:ext>
          </c:extLst>
        </c:ser>
        <c:dLbls>
          <c:showLegendKey val="0"/>
          <c:showVal val="0"/>
          <c:showCatName val="0"/>
          <c:showSerName val="0"/>
          <c:showPercent val="0"/>
          <c:showBubbleSize val="0"/>
        </c:dLbls>
        <c:gapWidth val="150"/>
        <c:axId val="1976431311"/>
        <c:axId val="1"/>
      </c:barChart>
      <c:catAx>
        <c:axId val="19764313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6431311"/>
        <c:crosses val="autoZero"/>
        <c:crossBetween val="between"/>
      </c:valAx>
      <c:spPr>
        <a:solidFill>
          <a:srgbClr val="FFFFFF"/>
        </a:solid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Direccionamiento Estratégico</a:t>
            </a:r>
          </a:p>
        </c:rich>
      </c:tx>
      <c:overlay val="0"/>
    </c:title>
    <c:autoTitleDeleted val="0"/>
    <c:plotArea>
      <c:layout/>
      <c:bar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59-4A05-975C-A49318ABFBD4}"/>
              </c:ext>
            </c:extLst>
          </c:dPt>
          <c:dPt>
            <c:idx val="1"/>
            <c:invertIfNegative val="0"/>
            <c:bubble3D val="0"/>
            <c:spPr>
              <a:solidFill>
                <a:srgbClr val="C00000"/>
              </a:solidFill>
            </c:spPr>
            <c:extLst>
              <c:ext xmlns:c16="http://schemas.microsoft.com/office/drawing/2014/chart" uri="{C3380CC4-5D6E-409C-BE32-E72D297353CC}">
                <c16:uniqueId val="{00000001-1059-4A05-975C-A49318ABFB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59-4A05-975C-A49318ABFB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59-4A05-975C-A49318ABFB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extLst>
            <c:ext xmlns:c16="http://schemas.microsoft.com/office/drawing/2014/chart" uri="{C3380CC4-5D6E-409C-BE32-E72D297353CC}">
              <c16:uniqueId val="{00000004-1059-4A05-975C-A49318ABFBD4}"/>
            </c:ext>
          </c:extLst>
        </c:ser>
        <c:dLbls>
          <c:showLegendKey val="0"/>
          <c:showVal val="0"/>
          <c:showCatName val="0"/>
          <c:showSerName val="0"/>
          <c:showPercent val="0"/>
          <c:showBubbleSize val="0"/>
        </c:dLbls>
        <c:gapWidth val="150"/>
        <c:axId val="1971947327"/>
        <c:axId val="1"/>
      </c:barChart>
      <c:catAx>
        <c:axId val="19719473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1947327"/>
        <c:crosses val="autoZero"/>
        <c:crossBetween val="between"/>
      </c:valAx>
      <c:spPr>
        <a:solidFill>
          <a:srgbClr val="FFFFFF"/>
        </a:solid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Relaciones con el entorno</a:t>
            </a:r>
          </a:p>
        </c:rich>
      </c:tx>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50D-428D-85E9-7D7569DCF78D}"/>
              </c:ext>
            </c:extLst>
          </c:dPt>
          <c:dPt>
            <c:idx val="1"/>
            <c:invertIfNegative val="0"/>
            <c:bubble3D val="0"/>
            <c:spPr>
              <a:solidFill>
                <a:srgbClr val="CC0000"/>
              </a:solidFill>
            </c:spPr>
            <c:extLst>
              <c:ext xmlns:c16="http://schemas.microsoft.com/office/drawing/2014/chart" uri="{C3380CC4-5D6E-409C-BE32-E72D297353CC}">
                <c16:uniqueId val="{00000001-150D-428D-85E9-7D7569DCF78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50D-428D-85E9-7D7569DCF78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50D-428D-85E9-7D7569DCF78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150D-428D-85E9-7D7569DCF78D}"/>
            </c:ext>
          </c:extLst>
        </c:ser>
        <c:dLbls>
          <c:showLegendKey val="0"/>
          <c:showVal val="0"/>
          <c:showCatName val="0"/>
          <c:showSerName val="0"/>
          <c:showPercent val="0"/>
          <c:showBubbleSize val="0"/>
        </c:dLbls>
        <c:gapWidth val="150"/>
        <c:axId val="1976431791"/>
        <c:axId val="1"/>
      </c:barChart>
      <c:catAx>
        <c:axId val="1976431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6431791"/>
        <c:crosses val="autoZero"/>
        <c:crossBetween val="between"/>
      </c:valAx>
      <c:spPr>
        <a:solidFill>
          <a:srgbClr val="FFFFFF"/>
        </a:solid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Diseño Pedagogico</a:t>
            </a:r>
          </a:p>
        </c:rich>
      </c:tx>
      <c:overlay val="0"/>
    </c:title>
    <c:autoTitleDeleted val="0"/>
    <c:plotArea>
      <c:layout/>
      <c:bar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03-494B-81EF-564B8BA8A9F0}"/>
              </c:ext>
            </c:extLst>
          </c:dPt>
          <c:dPt>
            <c:idx val="1"/>
            <c:invertIfNegative val="0"/>
            <c:bubble3D val="0"/>
            <c:spPr>
              <a:solidFill>
                <a:srgbClr val="C00000"/>
              </a:solidFill>
            </c:spPr>
            <c:extLst>
              <c:ext xmlns:c16="http://schemas.microsoft.com/office/drawing/2014/chart" uri="{C3380CC4-5D6E-409C-BE32-E72D297353CC}">
                <c16:uniqueId val="{00000001-9403-494B-81EF-564B8BA8A9F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03-494B-81EF-564B8BA8A9F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03-494B-81EF-564B8BA8A9F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0.6</c:v>
                </c:pt>
                <c:pt idx="3">
                  <c:v>0.2</c:v>
                </c:pt>
              </c:numCache>
            </c:numRef>
          </c:val>
          <c:extLst>
            <c:ext xmlns:c16="http://schemas.microsoft.com/office/drawing/2014/chart" uri="{C3380CC4-5D6E-409C-BE32-E72D297353CC}">
              <c16:uniqueId val="{00000004-9403-494B-81EF-564B8BA8A9F0}"/>
            </c:ext>
          </c:extLst>
        </c:ser>
        <c:dLbls>
          <c:showLegendKey val="0"/>
          <c:showVal val="0"/>
          <c:showCatName val="0"/>
          <c:showSerName val="0"/>
          <c:showPercent val="0"/>
          <c:showBubbleSize val="0"/>
        </c:dLbls>
        <c:gapWidth val="150"/>
        <c:axId val="1914278063"/>
        <c:axId val="1"/>
      </c:barChart>
      <c:catAx>
        <c:axId val="1914278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4278063"/>
        <c:crosses val="autoZero"/>
        <c:crossBetween val="between"/>
      </c:valAx>
      <c:spPr>
        <a:solidFill>
          <a:srgbClr val="FFFFFF"/>
        </a:solid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Diseño Pedagogico</a:t>
            </a:r>
          </a:p>
        </c:rich>
      </c:tx>
      <c:overlay val="0"/>
    </c:title>
    <c:autoTitleDeleted val="0"/>
    <c:plotArea>
      <c:layout/>
      <c:bar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592-40D5-AE9D-A9995AC6E7CA}"/>
              </c:ext>
            </c:extLst>
          </c:dPt>
          <c:dPt>
            <c:idx val="1"/>
            <c:invertIfNegative val="0"/>
            <c:bubble3D val="0"/>
            <c:spPr>
              <a:solidFill>
                <a:srgbClr val="C00000"/>
              </a:solidFill>
            </c:spPr>
            <c:extLst>
              <c:ext xmlns:c16="http://schemas.microsoft.com/office/drawing/2014/chart" uri="{C3380CC4-5D6E-409C-BE32-E72D297353CC}">
                <c16:uniqueId val="{00000001-4592-40D5-AE9D-A9995AC6E7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592-40D5-AE9D-A9995AC6E7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592-40D5-AE9D-A9995AC6E7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0.6</c:v>
                </c:pt>
                <c:pt idx="3">
                  <c:v>0.4</c:v>
                </c:pt>
              </c:numCache>
            </c:numRef>
          </c:val>
          <c:extLst>
            <c:ext xmlns:c16="http://schemas.microsoft.com/office/drawing/2014/chart" uri="{C3380CC4-5D6E-409C-BE32-E72D297353CC}">
              <c16:uniqueId val="{00000004-4592-40D5-AE9D-A9995AC6E7CA}"/>
            </c:ext>
          </c:extLst>
        </c:ser>
        <c:dLbls>
          <c:showLegendKey val="0"/>
          <c:showVal val="0"/>
          <c:showCatName val="0"/>
          <c:showSerName val="0"/>
          <c:showPercent val="0"/>
          <c:showBubbleSize val="0"/>
        </c:dLbls>
        <c:gapWidth val="150"/>
        <c:axId val="1914277583"/>
        <c:axId val="1"/>
      </c:barChart>
      <c:catAx>
        <c:axId val="1914277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4277583"/>
        <c:crosses val="autoZero"/>
        <c:crossBetween val="between"/>
      </c:valAx>
      <c:spPr>
        <a:solidFill>
          <a:srgbClr val="FFFFFF"/>
        </a:solid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Diseño Pedagogico</a:t>
            </a:r>
          </a:p>
        </c:rich>
      </c:tx>
      <c:overlay val="0"/>
    </c:title>
    <c:autoTitleDeleted val="0"/>
    <c:plotArea>
      <c:layout/>
      <c:bar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1C-4BE3-A49F-6D4376573F7F}"/>
              </c:ext>
            </c:extLst>
          </c:dPt>
          <c:dPt>
            <c:idx val="1"/>
            <c:invertIfNegative val="0"/>
            <c:bubble3D val="0"/>
            <c:spPr>
              <a:solidFill>
                <a:srgbClr val="C00000"/>
              </a:solidFill>
            </c:spPr>
            <c:extLst>
              <c:ext xmlns:c16="http://schemas.microsoft.com/office/drawing/2014/chart" uri="{C3380CC4-5D6E-409C-BE32-E72D297353CC}">
                <c16:uniqueId val="{00000001-CF1C-4BE3-A49F-6D4376573F7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1C-4BE3-A49F-6D4376573F7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1C-4BE3-A49F-6D4376573F7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0.4</c:v>
                </c:pt>
                <c:pt idx="3">
                  <c:v>0.6</c:v>
                </c:pt>
              </c:numCache>
            </c:numRef>
          </c:val>
          <c:extLst>
            <c:ext xmlns:c16="http://schemas.microsoft.com/office/drawing/2014/chart" uri="{C3380CC4-5D6E-409C-BE32-E72D297353CC}">
              <c16:uniqueId val="{00000004-CF1C-4BE3-A49F-6D4376573F7F}"/>
            </c:ext>
          </c:extLst>
        </c:ser>
        <c:dLbls>
          <c:showLegendKey val="0"/>
          <c:showVal val="0"/>
          <c:showCatName val="0"/>
          <c:showSerName val="0"/>
          <c:showPercent val="0"/>
          <c:showBubbleSize val="0"/>
        </c:dLbls>
        <c:gapWidth val="150"/>
        <c:axId val="1914271343"/>
        <c:axId val="1"/>
      </c:barChart>
      <c:catAx>
        <c:axId val="1914271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4271343"/>
        <c:crosses val="autoZero"/>
        <c:crossBetween val="between"/>
      </c:valAx>
      <c:spPr>
        <a:solidFill>
          <a:srgbClr val="FFFFFF"/>
        </a:solid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Practicas Pedagogicas</a:t>
            </a:r>
          </a:p>
        </c:rich>
      </c:tx>
      <c:overlay val="0"/>
    </c:title>
    <c:autoTitleDeleted val="0"/>
    <c:plotArea>
      <c:layout/>
      <c:bar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760-4CD0-B2E2-4AD9BF707654}"/>
              </c:ext>
            </c:extLst>
          </c:dPt>
          <c:dPt>
            <c:idx val="1"/>
            <c:invertIfNegative val="0"/>
            <c:bubble3D val="0"/>
            <c:spPr>
              <a:solidFill>
                <a:srgbClr val="C00000"/>
              </a:solidFill>
            </c:spPr>
            <c:extLst>
              <c:ext xmlns:c16="http://schemas.microsoft.com/office/drawing/2014/chart" uri="{C3380CC4-5D6E-409C-BE32-E72D297353CC}">
                <c16:uniqueId val="{00000001-E760-4CD0-B2E2-4AD9BF70765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760-4CD0-B2E2-4AD9BF70765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760-4CD0-B2E2-4AD9BF70765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E760-4CD0-B2E2-4AD9BF707654}"/>
            </c:ext>
          </c:extLst>
        </c:ser>
        <c:dLbls>
          <c:showLegendKey val="0"/>
          <c:showVal val="0"/>
          <c:showCatName val="0"/>
          <c:showSerName val="0"/>
          <c:showPercent val="0"/>
          <c:showBubbleSize val="0"/>
        </c:dLbls>
        <c:gapWidth val="150"/>
        <c:axId val="1914272783"/>
        <c:axId val="1"/>
      </c:barChart>
      <c:catAx>
        <c:axId val="1914272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4272783"/>
        <c:crosses val="autoZero"/>
        <c:crossBetween val="between"/>
      </c:valAx>
      <c:spPr>
        <a:solidFill>
          <a:srgbClr val="FFFFFF"/>
        </a:solid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Practicas Pedagogicas</a:t>
            </a:r>
          </a:p>
        </c:rich>
      </c:tx>
      <c:overlay val="0"/>
    </c:title>
    <c:autoTitleDeleted val="0"/>
    <c:plotArea>
      <c:layout/>
      <c:bar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172-4BD0-9DA8-61589B7A3AD9}"/>
              </c:ext>
            </c:extLst>
          </c:dPt>
          <c:dPt>
            <c:idx val="1"/>
            <c:invertIfNegative val="0"/>
            <c:bubble3D val="0"/>
            <c:spPr>
              <a:solidFill>
                <a:srgbClr val="C00000"/>
              </a:solidFill>
            </c:spPr>
            <c:extLst>
              <c:ext xmlns:c16="http://schemas.microsoft.com/office/drawing/2014/chart" uri="{C3380CC4-5D6E-409C-BE32-E72D297353CC}">
                <c16:uniqueId val="{00000001-9172-4BD0-9DA8-61589B7A3AD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172-4BD0-9DA8-61589B7A3AD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172-4BD0-9DA8-61589B7A3AD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9172-4BD0-9DA8-61589B7A3AD9}"/>
            </c:ext>
          </c:extLst>
        </c:ser>
        <c:dLbls>
          <c:showLegendKey val="0"/>
          <c:showVal val="0"/>
          <c:showCatName val="0"/>
          <c:showSerName val="0"/>
          <c:showPercent val="0"/>
          <c:showBubbleSize val="0"/>
        </c:dLbls>
        <c:gapWidth val="150"/>
        <c:axId val="1914280463"/>
        <c:axId val="1"/>
      </c:barChart>
      <c:catAx>
        <c:axId val="19142804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4280463"/>
        <c:crosses val="autoZero"/>
        <c:crossBetween val="between"/>
      </c:valAx>
      <c:spPr>
        <a:solidFill>
          <a:srgbClr val="FFFFFF"/>
        </a:solid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Practicas Pedagogicas</a:t>
            </a:r>
          </a:p>
        </c:rich>
      </c:tx>
      <c:overlay val="0"/>
    </c:title>
    <c:autoTitleDeleted val="0"/>
    <c:plotArea>
      <c:layout/>
      <c:bar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E19-47A5-8F34-F6B6C1995903}"/>
              </c:ext>
            </c:extLst>
          </c:dPt>
          <c:dPt>
            <c:idx val="1"/>
            <c:invertIfNegative val="0"/>
            <c:bubble3D val="0"/>
            <c:spPr>
              <a:solidFill>
                <a:srgbClr val="C00000"/>
              </a:solidFill>
            </c:spPr>
            <c:extLst>
              <c:ext xmlns:c16="http://schemas.microsoft.com/office/drawing/2014/chart" uri="{C3380CC4-5D6E-409C-BE32-E72D297353CC}">
                <c16:uniqueId val="{00000001-BE19-47A5-8F34-F6B6C199590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E19-47A5-8F34-F6B6C199590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E19-47A5-8F34-F6B6C199590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BE19-47A5-8F34-F6B6C1995903}"/>
            </c:ext>
          </c:extLst>
        </c:ser>
        <c:dLbls>
          <c:showLegendKey val="0"/>
          <c:showVal val="0"/>
          <c:showCatName val="0"/>
          <c:showSerName val="0"/>
          <c:showPercent val="0"/>
          <c:showBubbleSize val="0"/>
        </c:dLbls>
        <c:gapWidth val="150"/>
        <c:axId val="1914963855"/>
        <c:axId val="1"/>
      </c:barChart>
      <c:catAx>
        <c:axId val="19149638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496385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Gestion de aula</a:t>
            </a:r>
          </a:p>
        </c:rich>
      </c:tx>
      <c:overlay val="0"/>
    </c:title>
    <c:autoTitleDeleted val="0"/>
    <c:plotArea>
      <c:layout/>
      <c:bar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5D-48D9-8CD1-2F09C75149AA}"/>
              </c:ext>
            </c:extLst>
          </c:dPt>
          <c:dPt>
            <c:idx val="1"/>
            <c:invertIfNegative val="0"/>
            <c:bubble3D val="0"/>
            <c:spPr>
              <a:solidFill>
                <a:srgbClr val="C00000"/>
              </a:solidFill>
            </c:spPr>
            <c:extLst>
              <c:ext xmlns:c16="http://schemas.microsoft.com/office/drawing/2014/chart" uri="{C3380CC4-5D6E-409C-BE32-E72D297353CC}">
                <c16:uniqueId val="{00000001-835D-48D9-8CD1-2F09C75149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5D-48D9-8CD1-2F09C75149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5D-48D9-8CD1-2F09C75149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835D-48D9-8CD1-2F09C75149AA}"/>
            </c:ext>
          </c:extLst>
        </c:ser>
        <c:dLbls>
          <c:showLegendKey val="0"/>
          <c:showVal val="0"/>
          <c:showCatName val="0"/>
          <c:showSerName val="0"/>
          <c:showPercent val="0"/>
          <c:showBubbleSize val="0"/>
        </c:dLbls>
        <c:gapWidth val="150"/>
        <c:axId val="1914966255"/>
        <c:axId val="1"/>
      </c:barChart>
      <c:catAx>
        <c:axId val="19149662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4966255"/>
        <c:crosses val="autoZero"/>
        <c:crossBetween val="between"/>
      </c:valAx>
      <c:spPr>
        <a:solidFill>
          <a:srgbClr val="FFFFFF"/>
        </a:solid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Gestion de aula</a:t>
            </a:r>
          </a:p>
        </c:rich>
      </c:tx>
      <c:overlay val="0"/>
    </c:title>
    <c:autoTitleDeleted val="0"/>
    <c:plotArea>
      <c:layout/>
      <c:bar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1D9-4C73-94D0-92A94544DC44}"/>
              </c:ext>
            </c:extLst>
          </c:dPt>
          <c:dPt>
            <c:idx val="1"/>
            <c:invertIfNegative val="0"/>
            <c:bubble3D val="0"/>
            <c:spPr>
              <a:solidFill>
                <a:srgbClr val="C00000"/>
              </a:solidFill>
            </c:spPr>
            <c:extLst>
              <c:ext xmlns:c16="http://schemas.microsoft.com/office/drawing/2014/chart" uri="{C3380CC4-5D6E-409C-BE32-E72D297353CC}">
                <c16:uniqueId val="{00000001-D1D9-4C73-94D0-92A94544DC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1D9-4C73-94D0-92A94544DC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1D9-4C73-94D0-92A94544DC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D1D9-4C73-94D0-92A94544DC44}"/>
            </c:ext>
          </c:extLst>
        </c:ser>
        <c:dLbls>
          <c:showLegendKey val="0"/>
          <c:showVal val="0"/>
          <c:showCatName val="0"/>
          <c:showSerName val="0"/>
          <c:showPercent val="0"/>
          <c:showBubbleSize val="0"/>
        </c:dLbls>
        <c:gapWidth val="150"/>
        <c:axId val="1914961935"/>
        <c:axId val="1"/>
      </c:barChart>
      <c:catAx>
        <c:axId val="19149619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4961935"/>
        <c:crosses val="autoZero"/>
        <c:crossBetween val="between"/>
      </c:valAx>
      <c:spPr>
        <a:solidFill>
          <a:srgbClr val="FFFFFF"/>
        </a:solid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Gestion de aula</a:t>
            </a:r>
          </a:p>
        </c:rich>
      </c:tx>
      <c:overlay val="0"/>
    </c:title>
    <c:autoTitleDeleted val="0"/>
    <c:plotArea>
      <c:layout/>
      <c:bar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8AB-478D-89DD-22491B883931}"/>
              </c:ext>
            </c:extLst>
          </c:dPt>
          <c:dPt>
            <c:idx val="1"/>
            <c:invertIfNegative val="0"/>
            <c:bubble3D val="0"/>
            <c:spPr>
              <a:solidFill>
                <a:srgbClr val="C00000"/>
              </a:solidFill>
            </c:spPr>
            <c:extLst>
              <c:ext xmlns:c16="http://schemas.microsoft.com/office/drawing/2014/chart" uri="{C3380CC4-5D6E-409C-BE32-E72D297353CC}">
                <c16:uniqueId val="{00000001-C8AB-478D-89DD-22491B8839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8AB-478D-89DD-22491B8839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8AB-478D-89DD-22491B8839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C8AB-478D-89DD-22491B883931}"/>
            </c:ext>
          </c:extLst>
        </c:ser>
        <c:dLbls>
          <c:showLegendKey val="0"/>
          <c:showVal val="0"/>
          <c:showCatName val="0"/>
          <c:showSerName val="0"/>
          <c:showPercent val="0"/>
          <c:showBubbleSize val="0"/>
        </c:dLbls>
        <c:gapWidth val="150"/>
        <c:axId val="1914967695"/>
        <c:axId val="1"/>
      </c:barChart>
      <c:catAx>
        <c:axId val="19149676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4967695"/>
        <c:crosses val="autoZero"/>
        <c:crossBetween val="between"/>
      </c:valAx>
      <c:spPr>
        <a:solidFill>
          <a:srgbClr val="FFFFFF"/>
        </a:solid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Gestión Estrategica</a:t>
            </a:r>
          </a:p>
        </c:rich>
      </c:tx>
      <c:overlay val="0"/>
    </c:title>
    <c:autoTitleDeleted val="0"/>
    <c:plotArea>
      <c:layout/>
      <c:bar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3E3-4F48-8109-65F56550D30B}"/>
              </c:ext>
            </c:extLst>
          </c:dPt>
          <c:dPt>
            <c:idx val="1"/>
            <c:invertIfNegative val="0"/>
            <c:bubble3D val="0"/>
            <c:spPr>
              <a:solidFill>
                <a:srgbClr val="C00000"/>
              </a:solidFill>
            </c:spPr>
            <c:extLst>
              <c:ext xmlns:c16="http://schemas.microsoft.com/office/drawing/2014/chart" uri="{C3380CC4-5D6E-409C-BE32-E72D297353CC}">
                <c16:uniqueId val="{00000001-F3E3-4F48-8109-65F56550D3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3E3-4F48-8109-65F56550D3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3E3-4F48-8109-65F56550D3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extLst>
            <c:ext xmlns:c16="http://schemas.microsoft.com/office/drawing/2014/chart" uri="{C3380CC4-5D6E-409C-BE32-E72D297353CC}">
              <c16:uniqueId val="{00000004-F3E3-4F48-8109-65F56550D30B}"/>
            </c:ext>
          </c:extLst>
        </c:ser>
        <c:dLbls>
          <c:showLegendKey val="0"/>
          <c:showVal val="0"/>
          <c:showCatName val="0"/>
          <c:showSerName val="0"/>
          <c:showPercent val="0"/>
          <c:showBubbleSize val="0"/>
        </c:dLbls>
        <c:gapWidth val="150"/>
        <c:axId val="1971950687"/>
        <c:axId val="1"/>
      </c:barChart>
      <c:catAx>
        <c:axId val="19719506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1950687"/>
        <c:crosses val="autoZero"/>
        <c:crossBetween val="between"/>
      </c:valAx>
      <c:spPr>
        <a:solidFill>
          <a:srgbClr val="FFFFFF"/>
        </a:solid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934-49E2-9714-BA7F85B20173}"/>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934-49E2-9714-BA7F85B201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0.6</c:v>
                </c:pt>
                <c:pt idx="3">
                  <c:v>0.2</c:v>
                </c:pt>
              </c:numCache>
            </c:numRef>
          </c:val>
          <c:smooth val="0"/>
          <c:extLst>
            <c:ext xmlns:c16="http://schemas.microsoft.com/office/drawing/2014/chart" uri="{C3380CC4-5D6E-409C-BE32-E72D297353CC}">
              <c16:uniqueId val="{00000002-B934-49E2-9714-BA7F85B20173}"/>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934-49E2-9714-BA7F85B20173}"/>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934-49E2-9714-BA7F85B20173}"/>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934-49E2-9714-BA7F85B20173}"/>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934-49E2-9714-BA7F85B201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7-B934-49E2-9714-BA7F85B20173}"/>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934-49E2-9714-BA7F85B20173}"/>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934-49E2-9714-BA7F85B20173}"/>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934-49E2-9714-BA7F85B20173}"/>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934-49E2-9714-BA7F85B201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0.4</c:v>
                </c:pt>
                <c:pt idx="3">
                  <c:v>0.6</c:v>
                </c:pt>
              </c:numCache>
            </c:numRef>
          </c:val>
          <c:smooth val="0"/>
          <c:extLst>
            <c:ext xmlns:c16="http://schemas.microsoft.com/office/drawing/2014/chart" uri="{C3380CC4-5D6E-409C-BE32-E72D297353CC}">
              <c16:uniqueId val="{0000000C-B934-49E2-9714-BA7F85B20173}"/>
            </c:ext>
          </c:extLst>
        </c:ser>
        <c:ser>
          <c:idx val="3"/>
          <c:order val="3"/>
          <c:tx>
            <c:v>AÑO 2014</c:v>
          </c:tx>
          <c:marker>
            <c:symbol val="none"/>
          </c:marker>
          <c:dLbls>
            <c:dLbl>
              <c:idx val="0"/>
              <c:layout>
                <c:manualLayout>
                  <c:x val="-3.076680667771341E-2"/>
                  <c:y val="-8.4848493846442788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934-49E2-9714-BA7F85B20173}"/>
                </c:ext>
              </c:extLst>
            </c:dLbl>
            <c:dLbl>
              <c:idx val="1"/>
              <c:layout>
                <c:manualLayout>
                  <c:x val="-1.9891330875647071E-2"/>
                  <c:y val="-5.1851857350603922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934-49E2-9714-BA7F85B20173}"/>
                </c:ext>
              </c:extLst>
            </c:dLbl>
            <c:dLbl>
              <c:idx val="2"/>
              <c:layout>
                <c:manualLayout>
                  <c:x val="-4.5992472800606289E-2"/>
                  <c:y val="-7.5420883419060253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934-49E2-9714-BA7F85B20173}"/>
                </c:ext>
              </c:extLst>
            </c:dLbl>
            <c:dLbl>
              <c:idx val="3"/>
              <c:layout>
                <c:manualLayout>
                  <c:x val="-3.7292092158953211E-2"/>
                  <c:y val="-8.956229906013409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934-49E2-9714-BA7F85B2017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934-49E2-9714-BA7F85B20173}"/>
            </c:ext>
          </c:extLst>
        </c:ser>
        <c:dLbls>
          <c:showLegendKey val="0"/>
          <c:showVal val="0"/>
          <c:showCatName val="0"/>
          <c:showSerName val="0"/>
          <c:showPercent val="0"/>
          <c:showBubbleSize val="0"/>
        </c:dLbls>
        <c:smooth val="0"/>
        <c:axId val="1914969615"/>
        <c:axId val="1"/>
      </c:lineChart>
      <c:catAx>
        <c:axId val="1914969615"/>
        <c:scaling>
          <c:orientation val="minMax"/>
        </c:scaling>
        <c:delete val="0"/>
        <c:axPos val="b"/>
        <c:numFmt formatCode="General" sourceLinked="1"/>
        <c:majorTickMark val="none"/>
        <c:minorTickMark val="none"/>
        <c:tickLblPos val="nextTo"/>
        <c:spPr>
          <a:ln w="9525" cap="flat" cmpd="sng" algn="ctr">
            <a:noFill/>
            <a:prstDash val="solid"/>
            <a:round/>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4969615"/>
        <c:crosses val="autoZero"/>
        <c:crossBetween val="between"/>
      </c:valAx>
    </c:plotArea>
    <c:legend>
      <c:legendPos val="r"/>
      <c:layout>
        <c:manualLayout>
          <c:xMode val="edge"/>
          <c:yMode val="edge"/>
          <c:wMode val="edge"/>
          <c:hMode val="edge"/>
          <c:x val="9.0442280833147787E-2"/>
          <c:y val="0.88814261535065131"/>
          <c:w val="0.90183834989777945"/>
          <c:h val="0.969730664508058"/>
        </c:manualLayout>
      </c:layout>
      <c:overlay val="0"/>
      <c:txPr>
        <a:bodyPr/>
        <a:lstStyle/>
        <a:p>
          <a:pPr>
            <a:defRPr sz="99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65D-45C3-A370-9C9C9B102E58}"/>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65D-45C3-A370-9C9C9B102E5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365D-45C3-A370-9C9C9B102E58}"/>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65D-45C3-A370-9C9C9B102E58}"/>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65D-45C3-A370-9C9C9B102E58}"/>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65D-45C3-A370-9C9C9B102E58}"/>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65D-45C3-A370-9C9C9B102E5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365D-45C3-A370-9C9C9B102E58}"/>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65D-45C3-A370-9C9C9B102E58}"/>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65D-45C3-A370-9C9C9B102E58}"/>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65D-45C3-A370-9C9C9B102E58}"/>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65D-45C3-A370-9C9C9B102E5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365D-45C3-A370-9C9C9B102E58}"/>
            </c:ext>
          </c:extLst>
        </c:ser>
        <c:ser>
          <c:idx val="3"/>
          <c:order val="3"/>
          <c:tx>
            <c:v>AÑO 2014</c:v>
          </c:tx>
          <c:marker>
            <c:symbol val="none"/>
          </c:marker>
          <c:dLbls>
            <c:dLbl>
              <c:idx val="2"/>
              <c:layout>
                <c:manualLayout>
                  <c:x val="-3.5116996998539943E-2"/>
                  <c:y val="-7.9973122511489428E-2"/>
                </c:manualLayout>
              </c:layout>
              <c:spPr>
                <a:noFill/>
                <a:ln>
                  <a:noFill/>
                </a:ln>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65D-45C3-A370-9C9C9B102E58}"/>
                </c:ext>
              </c:extLst>
            </c:dLbl>
            <c:dLbl>
              <c:idx val="3"/>
              <c:layout>
                <c:manualLayout>
                  <c:x val="-3.9467187319366485E-2"/>
                  <c:y val="-7.526882118728416E-2"/>
                </c:manualLayout>
              </c:layout>
              <c:spPr>
                <a:noFill/>
                <a:ln>
                  <a:noFill/>
                </a:ln>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65D-45C3-A370-9C9C9B102E5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365D-45C3-A370-9C9C9B102E58}"/>
            </c:ext>
          </c:extLst>
        </c:ser>
        <c:dLbls>
          <c:showLegendKey val="0"/>
          <c:showVal val="0"/>
          <c:showCatName val="0"/>
          <c:showSerName val="0"/>
          <c:showPercent val="0"/>
          <c:showBubbleSize val="0"/>
        </c:dLbls>
        <c:smooth val="0"/>
        <c:axId val="1915697679"/>
        <c:axId val="1"/>
      </c:lineChart>
      <c:catAx>
        <c:axId val="1915697679"/>
        <c:scaling>
          <c:orientation val="minMax"/>
        </c:scaling>
        <c:delete val="0"/>
        <c:axPos val="b"/>
        <c:numFmt formatCode="General" sourceLinked="1"/>
        <c:majorTickMark val="none"/>
        <c:minorTickMark val="none"/>
        <c:tickLblPos val="nextTo"/>
        <c:spPr>
          <a:ln w="9525" cap="flat" cmpd="sng" algn="ctr">
            <a:noFill/>
            <a:prstDash val="solid"/>
            <a:round/>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5697679"/>
        <c:crosses val="autoZero"/>
        <c:crossBetween val="between"/>
      </c:valAx>
    </c:plotArea>
    <c:legend>
      <c:legendPos val="r"/>
      <c:layout>
        <c:manualLayout>
          <c:xMode val="edge"/>
          <c:yMode val="edge"/>
          <c:wMode val="edge"/>
          <c:hMode val="edge"/>
          <c:x val="9.0559288197083476E-2"/>
          <c:y val="0.88814272341831391"/>
          <c:w val="0.90300469198106992"/>
          <c:h val="0.96973074169924556"/>
        </c:manualLayout>
      </c:layout>
      <c:overlay val="0"/>
      <c:txPr>
        <a:bodyPr/>
        <a:lstStyle/>
        <a:p>
          <a:pPr>
            <a:defRPr sz="99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4AD-40FA-9D6C-0662304D421F}"/>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4AD-40FA-9D6C-0662304D42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44AD-40FA-9D6C-0662304D421F}"/>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4AD-40FA-9D6C-0662304D421F}"/>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4AD-40FA-9D6C-0662304D421F}"/>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4AD-40FA-9D6C-0662304D421F}"/>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4AD-40FA-9D6C-0662304D42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44AD-40FA-9D6C-0662304D421F}"/>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4AD-40FA-9D6C-0662304D421F}"/>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4AD-40FA-9D6C-0662304D421F}"/>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44AD-40FA-9D6C-0662304D421F}"/>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44AD-40FA-9D6C-0662304D421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44AD-40FA-9D6C-0662304D421F}"/>
            </c:ext>
          </c:extLst>
        </c:ser>
        <c:ser>
          <c:idx val="3"/>
          <c:order val="3"/>
          <c:tx>
            <c:v>AÑO 2014</c:v>
          </c:tx>
          <c:marker>
            <c:symbol val="none"/>
          </c:marker>
          <c:dLbls>
            <c:dLbl>
              <c:idx val="0"/>
              <c:layout>
                <c:manualLayout>
                  <c:x val="-3.5116996998539943E-2"/>
                  <c:y val="-7.070742312695906E-2"/>
                </c:manualLayout>
              </c:layout>
              <c:spPr>
                <a:noFill/>
                <a:ln>
                  <a:noFill/>
                </a:ln>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4AD-40FA-9D6C-0662304D421F}"/>
                </c:ext>
              </c:extLst>
            </c:dLbl>
            <c:dLbl>
              <c:idx val="1"/>
              <c:layout>
                <c:manualLayout>
                  <c:x val="-3.2941901838126675E-2"/>
                  <c:y val="-6.127944503315437E-2"/>
                </c:manualLayout>
              </c:layout>
              <c:spPr>
                <a:noFill/>
                <a:ln>
                  <a:noFill/>
                </a:ln>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4AD-40FA-9D6C-0662304D421F}"/>
                </c:ext>
              </c:extLst>
            </c:dLbl>
            <c:dLbl>
              <c:idx val="2"/>
              <c:layout>
                <c:manualLayout>
                  <c:x val="-3.2941901838126675E-2"/>
                  <c:y val="-7.0707051961331965E-2"/>
                </c:manualLayout>
              </c:layout>
              <c:spPr>
                <a:noFill/>
                <a:ln>
                  <a:noFill/>
                </a:ln>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4AD-40FA-9D6C-0662304D421F}"/>
                </c:ext>
              </c:extLst>
            </c:dLbl>
            <c:dLbl>
              <c:idx val="3"/>
              <c:layout>
                <c:manualLayout>
                  <c:x val="-3.9467187319366485E-2"/>
                  <c:y val="-6.127944503315437E-2"/>
                </c:manualLayout>
              </c:layout>
              <c:spPr>
                <a:noFill/>
                <a:ln>
                  <a:noFill/>
                </a:ln>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4AD-40FA-9D6C-0662304D421F}"/>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4AD-40FA-9D6C-0662304D421F}"/>
            </c:ext>
          </c:extLst>
        </c:ser>
        <c:dLbls>
          <c:showLegendKey val="0"/>
          <c:showVal val="0"/>
          <c:showCatName val="0"/>
          <c:showSerName val="0"/>
          <c:showPercent val="0"/>
          <c:showBubbleSize val="0"/>
        </c:dLbls>
        <c:smooth val="0"/>
        <c:axId val="1915692399"/>
        <c:axId val="1"/>
      </c:lineChart>
      <c:catAx>
        <c:axId val="1915692399"/>
        <c:scaling>
          <c:orientation val="minMax"/>
        </c:scaling>
        <c:delete val="0"/>
        <c:axPos val="b"/>
        <c:numFmt formatCode="General" sourceLinked="1"/>
        <c:majorTickMark val="none"/>
        <c:minorTickMark val="none"/>
        <c:tickLblPos val="nextTo"/>
        <c:spPr>
          <a:ln w="9525" cap="flat" cmpd="sng" algn="ctr">
            <a:noFill/>
            <a:prstDash val="solid"/>
            <a:round/>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5692399"/>
        <c:crosses val="autoZero"/>
        <c:crossBetween val="between"/>
      </c:valAx>
    </c:plotArea>
    <c:legend>
      <c:legendPos val="r"/>
      <c:layout>
        <c:manualLayout>
          <c:xMode val="edge"/>
          <c:yMode val="edge"/>
          <c:wMode val="edge"/>
          <c:hMode val="edge"/>
          <c:x val="9.1852977837229802E-2"/>
          <c:y val="0.88708772579898099"/>
          <c:w val="0.90429838162121623"/>
          <c:h val="0.96944326076887444"/>
        </c:manualLayout>
      </c:layout>
      <c:overlay val="0"/>
      <c:txPr>
        <a:bodyPr/>
        <a:lstStyle/>
        <a:p>
          <a:pPr>
            <a:defRPr sz="99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Seguimiento Academico</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CBB-4F0D-9698-AF8680DB20E3}"/>
              </c:ext>
            </c:extLst>
          </c:dPt>
          <c:dPt>
            <c:idx val="1"/>
            <c:invertIfNegative val="0"/>
            <c:bubble3D val="0"/>
            <c:spPr>
              <a:solidFill>
                <a:srgbClr val="C00000"/>
              </a:solidFill>
            </c:spPr>
            <c:extLst>
              <c:ext xmlns:c16="http://schemas.microsoft.com/office/drawing/2014/chart" uri="{C3380CC4-5D6E-409C-BE32-E72D297353CC}">
                <c16:uniqueId val="{00000001-4CBB-4F0D-9698-AF8680DB20E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BB-4F0D-9698-AF8680DB20E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BB-4F0D-9698-AF8680DB20E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CBB-4F0D-9698-AF8680DB20E3}"/>
            </c:ext>
          </c:extLst>
        </c:ser>
        <c:dLbls>
          <c:showLegendKey val="0"/>
          <c:showVal val="0"/>
          <c:showCatName val="0"/>
          <c:showSerName val="0"/>
          <c:showPercent val="0"/>
          <c:showBubbleSize val="0"/>
        </c:dLbls>
        <c:gapWidth val="150"/>
        <c:axId val="1915698639"/>
        <c:axId val="1"/>
      </c:barChart>
      <c:catAx>
        <c:axId val="19156986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5698639"/>
        <c:crosses val="autoZero"/>
        <c:crossBetween val="between"/>
      </c:valAx>
      <c:spPr>
        <a:solidFill>
          <a:srgbClr val="FFFFFF"/>
        </a:solid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Seguimiento Academico</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B55-47E9-B68C-86226CA4E5BB}"/>
              </c:ext>
            </c:extLst>
          </c:dPt>
          <c:dPt>
            <c:idx val="1"/>
            <c:invertIfNegative val="0"/>
            <c:bubble3D val="0"/>
            <c:spPr>
              <a:solidFill>
                <a:srgbClr val="C00000"/>
              </a:solidFill>
            </c:spPr>
            <c:extLst>
              <c:ext xmlns:c16="http://schemas.microsoft.com/office/drawing/2014/chart" uri="{C3380CC4-5D6E-409C-BE32-E72D297353CC}">
                <c16:uniqueId val="{00000001-8B55-47E9-B68C-86226CA4E5B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B55-47E9-B68C-86226CA4E5B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B55-47E9-B68C-86226CA4E5B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8B55-47E9-B68C-86226CA4E5BB}"/>
            </c:ext>
          </c:extLst>
        </c:ser>
        <c:dLbls>
          <c:showLegendKey val="0"/>
          <c:showVal val="0"/>
          <c:showCatName val="0"/>
          <c:showSerName val="0"/>
          <c:showPercent val="0"/>
          <c:showBubbleSize val="0"/>
        </c:dLbls>
        <c:gapWidth val="150"/>
        <c:axId val="1915703919"/>
        <c:axId val="1"/>
      </c:barChart>
      <c:catAx>
        <c:axId val="19157039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5703919"/>
        <c:crosses val="autoZero"/>
        <c:crossBetween val="between"/>
      </c:valAx>
      <c:spPr>
        <a:solidFill>
          <a:srgbClr val="FFFFFF"/>
        </a:solid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Seguimiento Academico</a:t>
            </a: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EC3-404A-AE04-7507B3B56D8D}"/>
              </c:ext>
            </c:extLst>
          </c:dPt>
          <c:dPt>
            <c:idx val="1"/>
            <c:invertIfNegative val="0"/>
            <c:bubble3D val="0"/>
            <c:spPr>
              <a:solidFill>
                <a:srgbClr val="C00000"/>
              </a:solidFill>
            </c:spPr>
            <c:extLst>
              <c:ext xmlns:c16="http://schemas.microsoft.com/office/drawing/2014/chart" uri="{C3380CC4-5D6E-409C-BE32-E72D297353CC}">
                <c16:uniqueId val="{00000001-8EC3-404A-AE04-7507B3B56D8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EC3-404A-AE04-7507B3B56D8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EC3-404A-AE04-7507B3B56D8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1</c:v>
                </c:pt>
              </c:numCache>
            </c:numRef>
          </c:val>
          <c:extLst>
            <c:ext xmlns:c16="http://schemas.microsoft.com/office/drawing/2014/chart" uri="{C3380CC4-5D6E-409C-BE32-E72D297353CC}">
              <c16:uniqueId val="{00000004-8EC3-404A-AE04-7507B3B56D8D}"/>
            </c:ext>
          </c:extLst>
        </c:ser>
        <c:dLbls>
          <c:showLegendKey val="0"/>
          <c:showVal val="0"/>
          <c:showCatName val="0"/>
          <c:showSerName val="0"/>
          <c:showPercent val="0"/>
          <c:showBubbleSize val="0"/>
        </c:dLbls>
        <c:gapWidth val="150"/>
        <c:axId val="1915704879"/>
        <c:axId val="1"/>
      </c:barChart>
      <c:catAx>
        <c:axId val="19157048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5704879"/>
        <c:crosses val="autoZero"/>
        <c:crossBetween val="between"/>
      </c:valAx>
      <c:spPr>
        <a:solidFill>
          <a:srgbClr val="FFFFFF"/>
        </a:solid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893E-2"/>
                  <c:y val="4.6204618060621185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CA5-46F9-B2E0-E196CBCBC22C}"/>
                </c:ext>
              </c:extLst>
            </c:dLbl>
            <c:dLbl>
              <c:idx val="1"/>
              <c:layout>
                <c:manualLayout>
                  <c:x val="-5.4444444444444504E-2"/>
                  <c:y val="-4.6204618060621185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CA5-46F9-B2E0-E196CBCBC2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2-2CA5-46F9-B2E0-E196CBCBC22C}"/>
            </c:ext>
          </c:extLst>
        </c:ser>
        <c:ser>
          <c:idx val="0"/>
          <c:order val="1"/>
          <c:tx>
            <c:strRef>
              <c:f>Academica!$H$2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467E-2"/>
                  <c:y val="-7.3927388896993934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CA5-46F9-B2E0-E196CBCBC22C}"/>
                </c:ext>
              </c:extLst>
            </c:dLbl>
            <c:dLbl>
              <c:idx val="1"/>
              <c:layout>
                <c:manualLayout>
                  <c:x val="-7.3138888888888892E-2"/>
                  <c:y val="-4.6204618060621185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CA5-46F9-B2E0-E196CBCBC22C}"/>
                </c:ext>
              </c:extLst>
            </c:dLbl>
            <c:dLbl>
              <c:idx val="2"/>
              <c:layout>
                <c:manualLayout>
                  <c:x val="-6.2027777777777779E-2"/>
                  <c:y val="-6.9306927090932002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CA5-46F9-B2E0-E196CBCBC22C}"/>
                </c:ext>
              </c:extLst>
            </c:dLbl>
            <c:dLbl>
              <c:idx val="3"/>
              <c:layout>
                <c:manualLayout>
                  <c:x val="-3.9759210547729268E-2"/>
                  <c:y val="-0.12727274076966419"/>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CA5-46F9-B2E0-E196CBCBC2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0.33333333333333331</c:v>
                </c:pt>
                <c:pt idx="2">
                  <c:v>0.5</c:v>
                </c:pt>
                <c:pt idx="3">
                  <c:v>0.16666666666666666</c:v>
                </c:pt>
              </c:numCache>
            </c:numRef>
          </c:val>
          <c:smooth val="0"/>
          <c:extLst>
            <c:ext xmlns:c16="http://schemas.microsoft.com/office/drawing/2014/chart" uri="{C3380CC4-5D6E-409C-BE32-E72D297353CC}">
              <c16:uniqueId val="{00000007-2CA5-46F9-B2E0-E196CBCBC22C}"/>
            </c:ext>
          </c:extLst>
        </c:ser>
        <c:ser>
          <c:idx val="1"/>
          <c:order val="2"/>
          <c:tx>
            <c:strRef>
              <c:f>Academica!$M$2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33E-2"/>
                  <c:y val="4.7138052136912684E-3"/>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CA5-46F9-B2E0-E196CBCBC22C}"/>
                </c:ext>
              </c:extLst>
            </c:dLbl>
            <c:dLbl>
              <c:idx val="1"/>
              <c:layout>
                <c:manualLayout>
                  <c:x val="-7.8694444444444483E-2"/>
                  <c:y val="-6.4686465284869668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CA5-46F9-B2E0-E196CBCBC22C}"/>
                </c:ext>
              </c:extLst>
            </c:dLbl>
            <c:dLbl>
              <c:idx val="2"/>
              <c:layout>
                <c:manualLayout>
                  <c:x val="-6.4805555555555561E-2"/>
                  <c:y val="-4.6204618060621185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CA5-46F9-B2E0-E196CBCBC22C}"/>
                </c:ext>
              </c:extLst>
            </c:dLbl>
            <c:dLbl>
              <c:idx val="3"/>
              <c:layout>
                <c:manualLayout>
                  <c:x val="-3.9759210547729268E-2"/>
                  <c:y val="-7.0707078205368992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CA5-46F9-B2E0-E196CBCBC22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0.16666666666666666</c:v>
                </c:pt>
                <c:pt idx="2">
                  <c:v>0.33333333333333331</c:v>
                </c:pt>
                <c:pt idx="3">
                  <c:v>0.5</c:v>
                </c:pt>
              </c:numCache>
            </c:numRef>
          </c:val>
          <c:smooth val="0"/>
          <c:extLst>
            <c:ext xmlns:c16="http://schemas.microsoft.com/office/drawing/2014/chart" uri="{C3380CC4-5D6E-409C-BE32-E72D297353CC}">
              <c16:uniqueId val="{0000000C-2CA5-46F9-B2E0-E196CBCBC22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CA5-46F9-B2E0-E196CBCBC22C}"/>
            </c:ext>
          </c:extLst>
        </c:ser>
        <c:dLbls>
          <c:showLegendKey val="0"/>
          <c:showVal val="0"/>
          <c:showCatName val="0"/>
          <c:showSerName val="0"/>
          <c:showPercent val="0"/>
          <c:showBubbleSize val="0"/>
        </c:dLbls>
        <c:smooth val="0"/>
        <c:axId val="1915705839"/>
        <c:axId val="1"/>
      </c:lineChart>
      <c:catAx>
        <c:axId val="1915705839"/>
        <c:scaling>
          <c:orientation val="minMax"/>
        </c:scaling>
        <c:delete val="0"/>
        <c:axPos val="b"/>
        <c:numFmt formatCode="General" sourceLinked="1"/>
        <c:majorTickMark val="none"/>
        <c:minorTickMark val="none"/>
        <c:tickLblPos val="nextTo"/>
        <c:spPr>
          <a:ln w="9525" cap="flat" cmpd="sng" algn="ctr">
            <a:noFill/>
            <a:prstDash val="solid"/>
            <a:round/>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5705839"/>
        <c:crosses val="autoZero"/>
        <c:crossBetween val="between"/>
      </c:valAx>
    </c:plotArea>
    <c:legend>
      <c:legendPos val="r"/>
      <c:layout>
        <c:manualLayout>
          <c:xMode val="edge"/>
          <c:yMode val="edge"/>
          <c:wMode val="edge"/>
          <c:hMode val="edge"/>
          <c:x val="9.1852977837229802E-2"/>
          <c:y val="0.88761755831922884"/>
          <c:w val="0.90429838162121623"/>
          <c:h val="0.96958753403488118"/>
        </c:manualLayout>
      </c:layout>
      <c:overlay val="0"/>
      <c:txPr>
        <a:bodyPr/>
        <a:lstStyle/>
        <a:p>
          <a:pPr>
            <a:defRPr sz="99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Diseño Pedagogico</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CCF-45DB-815E-F3BCCAC1BFFB}"/>
              </c:ext>
            </c:extLst>
          </c:dPt>
          <c:dPt>
            <c:idx val="1"/>
            <c:invertIfNegative val="0"/>
            <c:bubble3D val="0"/>
            <c:spPr>
              <a:solidFill>
                <a:srgbClr val="C00000"/>
              </a:solidFill>
            </c:spPr>
            <c:extLst>
              <c:ext xmlns:c16="http://schemas.microsoft.com/office/drawing/2014/chart" uri="{C3380CC4-5D6E-409C-BE32-E72D297353CC}">
                <c16:uniqueId val="{00000001-ECCF-45DB-815E-F3BCCAC1BF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CF-45DB-815E-F3BCCAC1BF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CF-45DB-815E-F3BCCAC1BF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CCF-45DB-815E-F3BCCAC1BFFB}"/>
            </c:ext>
          </c:extLst>
        </c:ser>
        <c:dLbls>
          <c:showLegendKey val="0"/>
          <c:showVal val="0"/>
          <c:showCatName val="0"/>
          <c:showSerName val="0"/>
          <c:showPercent val="0"/>
          <c:showBubbleSize val="0"/>
        </c:dLbls>
        <c:gapWidth val="150"/>
        <c:axId val="1915709199"/>
        <c:axId val="1"/>
      </c:barChart>
      <c:catAx>
        <c:axId val="19157091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5709199"/>
        <c:crosses val="autoZero"/>
        <c:crossBetween val="between"/>
      </c:valAx>
      <c:spPr>
        <a:solidFill>
          <a:srgbClr val="FFFFFF"/>
        </a:solid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Practicas Pedagogicas</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6011-412E-905A-FC8B5A677E34}"/>
              </c:ext>
            </c:extLst>
          </c:dPt>
          <c:dPt>
            <c:idx val="1"/>
            <c:invertIfNegative val="0"/>
            <c:bubble3D val="0"/>
            <c:spPr>
              <a:solidFill>
                <a:srgbClr val="C00000"/>
              </a:solidFill>
            </c:spPr>
            <c:extLst>
              <c:ext xmlns:c16="http://schemas.microsoft.com/office/drawing/2014/chart" uri="{C3380CC4-5D6E-409C-BE32-E72D297353CC}">
                <c16:uniqueId val="{00000001-6011-412E-905A-FC8B5A677E3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011-412E-905A-FC8B5A677E3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011-412E-905A-FC8B5A677E34}"/>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6011-412E-905A-FC8B5A677E34}"/>
            </c:ext>
          </c:extLst>
        </c:ser>
        <c:dLbls>
          <c:showLegendKey val="0"/>
          <c:showVal val="0"/>
          <c:showCatName val="0"/>
          <c:showSerName val="0"/>
          <c:showPercent val="0"/>
          <c:showBubbleSize val="0"/>
        </c:dLbls>
        <c:gapWidth val="150"/>
        <c:axId val="1915695279"/>
        <c:axId val="1"/>
      </c:barChart>
      <c:catAx>
        <c:axId val="191569527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5695279"/>
        <c:crosses val="autoZero"/>
        <c:crossBetween val="between"/>
      </c:valAx>
      <c:spPr>
        <a:solidFill>
          <a:srgbClr val="FFFFFF"/>
        </a:solid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Gestion de aula</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4C1-4BE2-9179-9C3D5D07B04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4C1-4BE2-9179-9C3D5D07B04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84C1-4BE2-9179-9C3D5D07B04A}"/>
            </c:ext>
          </c:extLst>
        </c:ser>
        <c:dLbls>
          <c:showLegendKey val="0"/>
          <c:showVal val="0"/>
          <c:showCatName val="0"/>
          <c:showSerName val="0"/>
          <c:showPercent val="0"/>
          <c:showBubbleSize val="0"/>
        </c:dLbls>
        <c:gapWidth val="150"/>
        <c:axId val="1915713999"/>
        <c:axId val="1"/>
      </c:barChart>
      <c:catAx>
        <c:axId val="19157139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5713999"/>
        <c:crosses val="autoZero"/>
        <c:crossBetween val="between"/>
      </c:valAx>
      <c:spPr>
        <a:solidFill>
          <a:srgbClr val="FFFFFF"/>
        </a:solid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Gestión Estrategica</a:t>
            </a:r>
          </a:p>
        </c:rich>
      </c:tx>
      <c:overlay val="0"/>
    </c:title>
    <c:autoTitleDeleted val="0"/>
    <c:plotArea>
      <c:layout/>
      <c:bar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62-49FB-9350-B01CDBCFCFD2}"/>
              </c:ext>
            </c:extLst>
          </c:dPt>
          <c:dPt>
            <c:idx val="1"/>
            <c:invertIfNegative val="0"/>
            <c:bubble3D val="0"/>
            <c:spPr>
              <a:solidFill>
                <a:srgbClr val="C00000"/>
              </a:solidFill>
            </c:spPr>
            <c:extLst>
              <c:ext xmlns:c16="http://schemas.microsoft.com/office/drawing/2014/chart" uri="{C3380CC4-5D6E-409C-BE32-E72D297353CC}">
                <c16:uniqueId val="{00000001-DB62-49FB-9350-B01CDBCFCF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62-49FB-9350-B01CDBCFCF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62-49FB-9350-B01CDBCFCF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DB62-49FB-9350-B01CDBCFCFD2}"/>
            </c:ext>
          </c:extLst>
        </c:ser>
        <c:dLbls>
          <c:showLegendKey val="0"/>
          <c:showVal val="0"/>
          <c:showCatName val="0"/>
          <c:showSerName val="0"/>
          <c:showPercent val="0"/>
          <c:showBubbleSize val="0"/>
        </c:dLbls>
        <c:gapWidth val="150"/>
        <c:axId val="1971954047"/>
        <c:axId val="1"/>
      </c:barChart>
      <c:catAx>
        <c:axId val="19719540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1954047"/>
        <c:crosses val="autoZero"/>
        <c:crossBetween val="between"/>
      </c:valAx>
      <c:spPr>
        <a:solidFill>
          <a:srgbClr val="FFFFFF"/>
        </a:solid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Seguimiento Academico</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A77-4194-9773-FF3E965BDCB7}"/>
              </c:ext>
            </c:extLst>
          </c:dPt>
          <c:dPt>
            <c:idx val="1"/>
            <c:invertIfNegative val="0"/>
            <c:bubble3D val="0"/>
            <c:spPr>
              <a:solidFill>
                <a:srgbClr val="C00000"/>
              </a:solidFill>
            </c:spPr>
            <c:extLst>
              <c:ext xmlns:c16="http://schemas.microsoft.com/office/drawing/2014/chart" uri="{C3380CC4-5D6E-409C-BE32-E72D297353CC}">
                <c16:uniqueId val="{00000001-FA77-4194-9773-FF3E965BDC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A77-4194-9773-FF3E965BDC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A77-4194-9773-FF3E965BDC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FA77-4194-9773-FF3E965BDCB7}"/>
            </c:ext>
          </c:extLst>
        </c:ser>
        <c:dLbls>
          <c:showLegendKey val="0"/>
          <c:showVal val="0"/>
          <c:showCatName val="0"/>
          <c:showSerName val="0"/>
          <c:showPercent val="0"/>
          <c:showBubbleSize val="0"/>
        </c:dLbls>
        <c:gapWidth val="150"/>
        <c:axId val="1915717359"/>
        <c:axId val="1"/>
      </c:barChart>
      <c:catAx>
        <c:axId val="1915717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5717359"/>
        <c:crosses val="autoZero"/>
        <c:crossBetween val="between"/>
      </c:valAx>
      <c:spPr>
        <a:solidFill>
          <a:srgbClr val="FFFFFF"/>
        </a:solid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Apoyo a la gestión académica</a:t>
            </a:r>
          </a:p>
        </c:rich>
      </c:tx>
      <c:overlay val="0"/>
    </c:title>
    <c:autoTitleDeleted val="0"/>
    <c:plotArea>
      <c:layout/>
      <c:bar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E7B-45E6-A619-A252D9FC65A7}"/>
              </c:ext>
            </c:extLst>
          </c:dPt>
          <c:dPt>
            <c:idx val="1"/>
            <c:invertIfNegative val="0"/>
            <c:bubble3D val="0"/>
            <c:spPr>
              <a:solidFill>
                <a:srgbClr val="C00000"/>
              </a:solidFill>
            </c:spPr>
            <c:extLst>
              <c:ext xmlns:c16="http://schemas.microsoft.com/office/drawing/2014/chart" uri="{C3380CC4-5D6E-409C-BE32-E72D297353CC}">
                <c16:uniqueId val="{00000001-4E7B-45E6-A619-A252D9FC65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E7B-45E6-A619-A252D9FC65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E7B-45E6-A619-A252D9FC65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extLst>
            <c:ext xmlns:c16="http://schemas.microsoft.com/office/drawing/2014/chart" uri="{C3380CC4-5D6E-409C-BE32-E72D297353CC}">
              <c16:uniqueId val="{00000004-4E7B-45E6-A619-A252D9FC65A7}"/>
            </c:ext>
          </c:extLst>
        </c:ser>
        <c:dLbls>
          <c:showLegendKey val="0"/>
          <c:showVal val="0"/>
          <c:showCatName val="0"/>
          <c:showSerName val="0"/>
          <c:showPercent val="0"/>
          <c:showBubbleSize val="0"/>
        </c:dLbls>
        <c:gapWidth val="150"/>
        <c:axId val="1909921743"/>
        <c:axId val="1"/>
      </c:barChart>
      <c:catAx>
        <c:axId val="190992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09921743"/>
        <c:crosses val="autoZero"/>
        <c:crossBetween val="between"/>
      </c:valAx>
      <c:spPr>
        <a:solidFill>
          <a:srgbClr val="FFFFFF"/>
        </a:solid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Apoyo a la gestión académica</a:t>
            </a:r>
          </a:p>
        </c:rich>
      </c:tx>
      <c:overlay val="0"/>
    </c:title>
    <c:autoTitleDeleted val="0"/>
    <c:plotArea>
      <c:layout/>
      <c:bar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FF5-43F4-8282-FC1D32787FC6}"/>
              </c:ext>
            </c:extLst>
          </c:dPt>
          <c:dPt>
            <c:idx val="1"/>
            <c:invertIfNegative val="0"/>
            <c:bubble3D val="0"/>
            <c:spPr>
              <a:solidFill>
                <a:srgbClr val="C00000"/>
              </a:solidFill>
            </c:spPr>
            <c:extLst>
              <c:ext xmlns:c16="http://schemas.microsoft.com/office/drawing/2014/chart" uri="{C3380CC4-5D6E-409C-BE32-E72D297353CC}">
                <c16:uniqueId val="{00000001-1FF5-43F4-8282-FC1D32787F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FF5-43F4-8282-FC1D32787F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FF5-43F4-8282-FC1D32787F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4-1FF5-43F4-8282-FC1D32787FC6}"/>
            </c:ext>
          </c:extLst>
        </c:ser>
        <c:dLbls>
          <c:showLegendKey val="0"/>
          <c:showVal val="0"/>
          <c:showCatName val="0"/>
          <c:showSerName val="0"/>
          <c:showPercent val="0"/>
          <c:showBubbleSize val="0"/>
        </c:dLbls>
        <c:gapWidth val="150"/>
        <c:axId val="1909923183"/>
        <c:axId val="1"/>
      </c:barChart>
      <c:catAx>
        <c:axId val="1909923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09923183"/>
        <c:crosses val="autoZero"/>
        <c:crossBetween val="between"/>
      </c:valAx>
      <c:spPr>
        <a:solidFill>
          <a:srgbClr val="FFFFFF"/>
        </a:solid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a la gestión académica</a:t>
            </a:r>
          </a:p>
        </c:rich>
      </c:tx>
      <c:overlay val="0"/>
    </c:title>
    <c:autoTitleDeleted val="0"/>
    <c:plotArea>
      <c:layout/>
      <c:bar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860-414A-832A-E4CD815F0650}"/>
              </c:ext>
            </c:extLst>
          </c:dPt>
          <c:dPt>
            <c:idx val="1"/>
            <c:invertIfNegative val="0"/>
            <c:bubble3D val="0"/>
            <c:spPr>
              <a:solidFill>
                <a:srgbClr val="C00000"/>
              </a:solidFill>
            </c:spPr>
            <c:extLst>
              <c:ext xmlns:c16="http://schemas.microsoft.com/office/drawing/2014/chart" uri="{C3380CC4-5D6E-409C-BE32-E72D297353CC}">
                <c16:uniqueId val="{00000001-B860-414A-832A-E4CD815F06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860-414A-832A-E4CD815F06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860-414A-832A-E4CD815F06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0.5</c:v>
                </c:pt>
                <c:pt idx="3">
                  <c:v>0.5</c:v>
                </c:pt>
              </c:numCache>
            </c:numRef>
          </c:val>
          <c:extLst>
            <c:ext xmlns:c16="http://schemas.microsoft.com/office/drawing/2014/chart" uri="{C3380CC4-5D6E-409C-BE32-E72D297353CC}">
              <c16:uniqueId val="{00000004-B860-414A-832A-E4CD815F0650}"/>
            </c:ext>
          </c:extLst>
        </c:ser>
        <c:dLbls>
          <c:showLegendKey val="0"/>
          <c:showVal val="0"/>
          <c:showCatName val="0"/>
          <c:showSerName val="0"/>
          <c:showPercent val="0"/>
          <c:showBubbleSize val="0"/>
        </c:dLbls>
        <c:gapWidth val="150"/>
        <c:axId val="1909923663"/>
        <c:axId val="1"/>
      </c:barChart>
      <c:catAx>
        <c:axId val="1909923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09923663"/>
        <c:crosses val="autoZero"/>
        <c:crossBetween val="between"/>
      </c:valAx>
      <c:spPr>
        <a:solidFill>
          <a:srgbClr val="FFFFFF"/>
        </a:solid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Administración de la planta fisica y de los recursos</a:t>
            </a:r>
          </a:p>
        </c:rich>
      </c:tx>
      <c:overlay val="0"/>
    </c:title>
    <c:autoTitleDeleted val="0"/>
    <c:plotArea>
      <c:layout/>
      <c:bar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CD3-49A5-9514-85A1D4155050}"/>
              </c:ext>
            </c:extLst>
          </c:dPt>
          <c:dPt>
            <c:idx val="1"/>
            <c:invertIfNegative val="0"/>
            <c:bubble3D val="0"/>
            <c:spPr>
              <a:solidFill>
                <a:srgbClr val="C00000"/>
              </a:solidFill>
            </c:spPr>
            <c:extLst>
              <c:ext xmlns:c16="http://schemas.microsoft.com/office/drawing/2014/chart" uri="{C3380CC4-5D6E-409C-BE32-E72D297353CC}">
                <c16:uniqueId val="{00000001-1CD3-49A5-9514-85A1D41550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CD3-49A5-9514-85A1D41550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CD3-49A5-9514-85A1D41550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0.7142857142857143</c:v>
                </c:pt>
                <c:pt idx="3">
                  <c:v>0.2857142857142857</c:v>
                </c:pt>
              </c:numCache>
            </c:numRef>
          </c:val>
          <c:extLst>
            <c:ext xmlns:c16="http://schemas.microsoft.com/office/drawing/2014/chart" uri="{C3380CC4-5D6E-409C-BE32-E72D297353CC}">
              <c16:uniqueId val="{00000004-1CD3-49A5-9514-85A1D4155050}"/>
            </c:ext>
          </c:extLst>
        </c:ser>
        <c:dLbls>
          <c:showLegendKey val="0"/>
          <c:showVal val="0"/>
          <c:showCatName val="0"/>
          <c:showSerName val="0"/>
          <c:showPercent val="0"/>
          <c:showBubbleSize val="0"/>
        </c:dLbls>
        <c:gapWidth val="150"/>
        <c:axId val="1909908783"/>
        <c:axId val="1"/>
      </c:barChart>
      <c:catAx>
        <c:axId val="1909908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09908783"/>
        <c:crosses val="autoZero"/>
        <c:crossBetween val="between"/>
      </c:valAx>
      <c:spPr>
        <a:solidFill>
          <a:srgbClr val="FFFFFF"/>
        </a:solid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Administración de la planta fisica y de los recursos</a:t>
            </a:r>
          </a:p>
        </c:rich>
      </c:tx>
      <c:overlay val="0"/>
    </c:title>
    <c:autoTitleDeleted val="0"/>
    <c:plotArea>
      <c:layout/>
      <c:bar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74E-4FFA-A720-0196CF14B53F}"/>
              </c:ext>
            </c:extLst>
          </c:dPt>
          <c:dPt>
            <c:idx val="1"/>
            <c:invertIfNegative val="0"/>
            <c:bubble3D val="0"/>
            <c:spPr>
              <a:solidFill>
                <a:srgbClr val="C00000"/>
              </a:solidFill>
            </c:spPr>
            <c:extLst>
              <c:ext xmlns:c16="http://schemas.microsoft.com/office/drawing/2014/chart" uri="{C3380CC4-5D6E-409C-BE32-E72D297353CC}">
                <c16:uniqueId val="{00000001-F74E-4FFA-A720-0196CF14B53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74E-4FFA-A720-0196CF14B53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74E-4FFA-A720-0196CF14B53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0.2857142857142857</c:v>
                </c:pt>
              </c:numCache>
            </c:numRef>
          </c:val>
          <c:extLst>
            <c:ext xmlns:c16="http://schemas.microsoft.com/office/drawing/2014/chart" uri="{C3380CC4-5D6E-409C-BE32-E72D297353CC}">
              <c16:uniqueId val="{00000004-F74E-4FFA-A720-0196CF14B53F}"/>
            </c:ext>
          </c:extLst>
        </c:ser>
        <c:dLbls>
          <c:showLegendKey val="0"/>
          <c:showVal val="0"/>
          <c:showCatName val="0"/>
          <c:showSerName val="0"/>
          <c:showPercent val="0"/>
          <c:showBubbleSize val="0"/>
        </c:dLbls>
        <c:gapWidth val="150"/>
        <c:axId val="1909913583"/>
        <c:axId val="1"/>
      </c:barChart>
      <c:catAx>
        <c:axId val="190991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09913583"/>
        <c:crosses val="autoZero"/>
        <c:crossBetween val="between"/>
      </c:valAx>
      <c:spPr>
        <a:solidFill>
          <a:srgbClr val="FFFFFF"/>
        </a:solid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la planta fisica y de los recursos</a:t>
            </a:r>
          </a:p>
        </c:rich>
      </c:tx>
      <c:overlay val="0"/>
    </c:title>
    <c:autoTitleDeleted val="0"/>
    <c:plotArea>
      <c:layout/>
      <c:bar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49-4458-8ACA-CD85F3AD94A2}"/>
              </c:ext>
            </c:extLst>
          </c:dPt>
          <c:dPt>
            <c:idx val="1"/>
            <c:invertIfNegative val="0"/>
            <c:bubble3D val="0"/>
            <c:spPr>
              <a:solidFill>
                <a:srgbClr val="C00000"/>
              </a:solidFill>
            </c:spPr>
            <c:extLst>
              <c:ext xmlns:c16="http://schemas.microsoft.com/office/drawing/2014/chart" uri="{C3380CC4-5D6E-409C-BE32-E72D297353CC}">
                <c16:uniqueId val="{00000001-AA49-4458-8ACA-CD85F3AD94A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49-4458-8ACA-CD85F3AD94A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49-4458-8ACA-CD85F3AD94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0.7142857142857143</c:v>
                </c:pt>
                <c:pt idx="3">
                  <c:v>0.2857142857142857</c:v>
                </c:pt>
              </c:numCache>
            </c:numRef>
          </c:val>
          <c:extLst>
            <c:ext xmlns:c16="http://schemas.microsoft.com/office/drawing/2014/chart" uri="{C3380CC4-5D6E-409C-BE32-E72D297353CC}">
              <c16:uniqueId val="{00000004-AA49-4458-8ACA-CD85F3AD94A2}"/>
            </c:ext>
          </c:extLst>
        </c:ser>
        <c:dLbls>
          <c:showLegendKey val="0"/>
          <c:showVal val="0"/>
          <c:showCatName val="0"/>
          <c:showSerName val="0"/>
          <c:showPercent val="0"/>
          <c:showBubbleSize val="0"/>
        </c:dLbls>
        <c:gapWidth val="150"/>
        <c:axId val="1909915023"/>
        <c:axId val="1"/>
      </c:barChart>
      <c:catAx>
        <c:axId val="19099150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099150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Administración de servicios complementarios</a:t>
            </a:r>
          </a:p>
        </c:rich>
      </c:tx>
      <c:overlay val="0"/>
    </c:title>
    <c:autoTitleDeleted val="0"/>
    <c:plotArea>
      <c:layout/>
      <c:bar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BE5-43B0-8769-064919F1CDCE}"/>
              </c:ext>
            </c:extLst>
          </c:dPt>
          <c:dPt>
            <c:idx val="1"/>
            <c:invertIfNegative val="0"/>
            <c:bubble3D val="0"/>
            <c:spPr>
              <a:solidFill>
                <a:srgbClr val="C00000"/>
              </a:solidFill>
            </c:spPr>
            <c:extLst>
              <c:ext xmlns:c16="http://schemas.microsoft.com/office/drawing/2014/chart" uri="{C3380CC4-5D6E-409C-BE32-E72D297353CC}">
                <c16:uniqueId val="{00000001-5BE5-43B0-8769-064919F1CDC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BE5-43B0-8769-064919F1CDC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BE5-43B0-8769-064919F1CDC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c:v>
                </c:pt>
                <c:pt idx="3">
                  <c:v>1</c:v>
                </c:pt>
              </c:numCache>
            </c:numRef>
          </c:val>
          <c:extLst>
            <c:ext xmlns:c16="http://schemas.microsoft.com/office/drawing/2014/chart" uri="{C3380CC4-5D6E-409C-BE32-E72D297353CC}">
              <c16:uniqueId val="{00000004-5BE5-43B0-8769-064919F1CDCE}"/>
            </c:ext>
          </c:extLst>
        </c:ser>
        <c:dLbls>
          <c:showLegendKey val="0"/>
          <c:showVal val="0"/>
          <c:showCatName val="0"/>
          <c:showSerName val="0"/>
          <c:showPercent val="0"/>
          <c:showBubbleSize val="0"/>
        </c:dLbls>
        <c:gapWidth val="150"/>
        <c:axId val="1909913103"/>
        <c:axId val="1"/>
      </c:barChart>
      <c:catAx>
        <c:axId val="19099131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09913103"/>
        <c:crosses val="autoZero"/>
        <c:crossBetween val="between"/>
      </c:valAx>
      <c:spPr>
        <a:solidFill>
          <a:srgbClr val="FFFFFF"/>
        </a:solid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Administración de servicios complementarios</a:t>
            </a:r>
          </a:p>
        </c:rich>
      </c:tx>
      <c:overlay val="0"/>
    </c:title>
    <c:autoTitleDeleted val="0"/>
    <c:plotArea>
      <c:layout/>
      <c:bar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7A4-4892-A7FB-ADB0933183B4}"/>
              </c:ext>
            </c:extLst>
          </c:dPt>
          <c:dPt>
            <c:idx val="1"/>
            <c:invertIfNegative val="0"/>
            <c:bubble3D val="0"/>
            <c:spPr>
              <a:solidFill>
                <a:srgbClr val="C00000"/>
              </a:solidFill>
            </c:spPr>
            <c:extLst>
              <c:ext xmlns:c16="http://schemas.microsoft.com/office/drawing/2014/chart" uri="{C3380CC4-5D6E-409C-BE32-E72D297353CC}">
                <c16:uniqueId val="{00000001-A7A4-4892-A7FB-ADB0933183B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7A4-4892-A7FB-ADB0933183B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7A4-4892-A7FB-ADB0933183B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0.5</c:v>
                </c:pt>
              </c:numCache>
            </c:numRef>
          </c:val>
          <c:extLst>
            <c:ext xmlns:c16="http://schemas.microsoft.com/office/drawing/2014/chart" uri="{C3380CC4-5D6E-409C-BE32-E72D297353CC}">
              <c16:uniqueId val="{00000004-A7A4-4892-A7FB-ADB0933183B4}"/>
            </c:ext>
          </c:extLst>
        </c:ser>
        <c:dLbls>
          <c:showLegendKey val="0"/>
          <c:showVal val="0"/>
          <c:showCatName val="0"/>
          <c:showSerName val="0"/>
          <c:showPercent val="0"/>
          <c:showBubbleSize val="0"/>
        </c:dLbls>
        <c:gapWidth val="150"/>
        <c:axId val="1909928463"/>
        <c:axId val="1"/>
      </c:barChart>
      <c:catAx>
        <c:axId val="19099284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09928463"/>
        <c:crosses val="autoZero"/>
        <c:crossBetween val="between"/>
      </c:valAx>
      <c:spPr>
        <a:solidFill>
          <a:srgbClr val="FFFFFF"/>
        </a:solid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Administración de servicios complementarios</a:t>
            </a:r>
          </a:p>
        </c:rich>
      </c:tx>
      <c:overlay val="0"/>
    </c:title>
    <c:autoTitleDeleted val="0"/>
    <c:plotArea>
      <c:layout/>
      <c:bar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8D2-4DF7-8DFE-C2CDFBF97167}"/>
              </c:ext>
            </c:extLst>
          </c:dPt>
          <c:dPt>
            <c:idx val="1"/>
            <c:invertIfNegative val="0"/>
            <c:bubble3D val="0"/>
            <c:spPr>
              <a:solidFill>
                <a:srgbClr val="C00000"/>
              </a:solidFill>
            </c:spPr>
            <c:extLst>
              <c:ext xmlns:c16="http://schemas.microsoft.com/office/drawing/2014/chart" uri="{C3380CC4-5D6E-409C-BE32-E72D297353CC}">
                <c16:uniqueId val="{00000001-D8D2-4DF7-8DFE-C2CDFBF9716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8D2-4DF7-8DFE-C2CDFBF9716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8D2-4DF7-8DFE-C2CDFBF9716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0.5</c:v>
                </c:pt>
                <c:pt idx="3">
                  <c:v>0.5</c:v>
                </c:pt>
              </c:numCache>
            </c:numRef>
          </c:val>
          <c:extLst>
            <c:ext xmlns:c16="http://schemas.microsoft.com/office/drawing/2014/chart" uri="{C3380CC4-5D6E-409C-BE32-E72D297353CC}">
              <c16:uniqueId val="{00000004-D8D2-4DF7-8DFE-C2CDFBF97167}"/>
            </c:ext>
          </c:extLst>
        </c:ser>
        <c:dLbls>
          <c:showLegendKey val="0"/>
          <c:showVal val="0"/>
          <c:showCatName val="0"/>
          <c:showSerName val="0"/>
          <c:showPercent val="0"/>
          <c:showBubbleSize val="0"/>
        </c:dLbls>
        <c:gapWidth val="150"/>
        <c:axId val="1909930863"/>
        <c:axId val="1"/>
      </c:barChart>
      <c:catAx>
        <c:axId val="1909930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09930863"/>
        <c:crosses val="autoZero"/>
        <c:crossBetween val="between"/>
      </c:valAx>
      <c:spPr>
        <a:solidFill>
          <a:srgbClr val="FFFFFF"/>
        </a:solid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Gestión Estrategica</a:t>
            </a:r>
          </a:p>
        </c:rich>
      </c:tx>
      <c:overlay val="0"/>
    </c:title>
    <c:autoTitleDeleted val="0"/>
    <c:plotArea>
      <c:layout/>
      <c:bar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83C-415F-96C0-52B3918F9C04}"/>
              </c:ext>
            </c:extLst>
          </c:dPt>
          <c:dPt>
            <c:idx val="1"/>
            <c:invertIfNegative val="0"/>
            <c:bubble3D val="0"/>
            <c:spPr>
              <a:solidFill>
                <a:srgbClr val="C00000"/>
              </a:solidFill>
            </c:spPr>
            <c:extLst>
              <c:ext xmlns:c16="http://schemas.microsoft.com/office/drawing/2014/chart" uri="{C3380CC4-5D6E-409C-BE32-E72D297353CC}">
                <c16:uniqueId val="{00000001-D83C-415F-96C0-52B3918F9C0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83C-415F-96C0-52B3918F9C0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83C-415F-96C0-52B3918F9C0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D83C-415F-96C0-52B3918F9C04}"/>
            </c:ext>
          </c:extLst>
        </c:ser>
        <c:dLbls>
          <c:showLegendKey val="0"/>
          <c:showVal val="0"/>
          <c:showCatName val="0"/>
          <c:showSerName val="0"/>
          <c:showPercent val="0"/>
          <c:showBubbleSize val="0"/>
        </c:dLbls>
        <c:gapWidth val="150"/>
        <c:axId val="1971957887"/>
        <c:axId val="1"/>
      </c:barChart>
      <c:catAx>
        <c:axId val="19719578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19578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BBD-46B1-A4C7-0FCFAF8C3B64}"/>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BBD-46B1-A4C7-0FCFAF8C3B6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CBBD-46B1-A4C7-0FCFAF8C3B64}"/>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BBD-46B1-A4C7-0FCFAF8C3B64}"/>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BBD-46B1-A4C7-0FCFAF8C3B64}"/>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BBD-46B1-A4C7-0FCFAF8C3B64}"/>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BBD-46B1-A4C7-0FCFAF8C3B6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CBBD-46B1-A4C7-0FCFAF8C3B64}"/>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BBD-46B1-A4C7-0FCFAF8C3B64}"/>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BBD-46B1-A4C7-0FCFAF8C3B64}"/>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CBBD-46B1-A4C7-0FCFAF8C3B64}"/>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CBBD-46B1-A4C7-0FCFAF8C3B6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CBBD-46B1-A4C7-0FCFAF8C3B64}"/>
            </c:ext>
          </c:extLst>
        </c:ser>
        <c:ser>
          <c:idx val="3"/>
          <c:order val="3"/>
          <c:tx>
            <c:v>AÑO 4</c:v>
          </c:tx>
          <c:marker>
            <c:symbol val="none"/>
          </c:marker>
          <c:dLbls>
            <c:dLbl>
              <c:idx val="0"/>
              <c:layout>
                <c:manualLayout>
                  <c:x val="-2.8591711517300143E-2"/>
                  <c:y val="-8.9562299060134049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BBD-46B1-A4C7-0FCFAF8C3B64}"/>
                </c:ext>
              </c:extLst>
            </c:dLbl>
            <c:dLbl>
              <c:idx val="1"/>
              <c:layout>
                <c:manualLayout>
                  <c:x val="-3.8455682436106538E-2"/>
                  <c:y val="-5.6565662564295169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BBD-46B1-A4C7-0FCFAF8C3B64}"/>
                </c:ext>
              </c:extLst>
            </c:dLbl>
            <c:dLbl>
              <c:idx val="3"/>
              <c:layout>
                <c:manualLayout>
                  <c:x val="-2.4241521196473607E-2"/>
                  <c:y val="-6.1279467777986457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BBD-46B1-A4C7-0FCFAF8C3B64}"/>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CBBD-46B1-A4C7-0FCFAF8C3B64}"/>
            </c:ext>
          </c:extLst>
        </c:ser>
        <c:dLbls>
          <c:showLegendKey val="0"/>
          <c:showVal val="0"/>
          <c:showCatName val="0"/>
          <c:showSerName val="0"/>
          <c:showPercent val="0"/>
          <c:showBubbleSize val="0"/>
        </c:dLbls>
        <c:smooth val="0"/>
        <c:axId val="1909934703"/>
        <c:axId val="1"/>
      </c:lineChart>
      <c:catAx>
        <c:axId val="1909934703"/>
        <c:scaling>
          <c:orientation val="minMax"/>
        </c:scaling>
        <c:delete val="0"/>
        <c:axPos val="b"/>
        <c:numFmt formatCode="General" sourceLinked="1"/>
        <c:majorTickMark val="none"/>
        <c:minorTickMark val="none"/>
        <c:tickLblPos val="nextTo"/>
        <c:spPr>
          <a:ln w="9525" cap="flat" cmpd="sng" algn="ctr">
            <a:noFill/>
            <a:prstDash val="solid"/>
            <a:round/>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09934703"/>
        <c:crosses val="autoZero"/>
        <c:crossBetween val="between"/>
      </c:valAx>
    </c:plotArea>
    <c:legend>
      <c:legendPos val="r"/>
      <c:layout>
        <c:manualLayout>
          <c:xMode val="edge"/>
          <c:yMode val="edge"/>
          <c:wMode val="edge"/>
          <c:hMode val="edge"/>
          <c:x val="0.1136987606278945"/>
          <c:y val="0.88788066984584679"/>
          <c:w val="0.87858166377851421"/>
          <c:h val="0.96965916232301952"/>
        </c:manualLayout>
      </c:layout>
      <c:overlay val="0"/>
      <c:txPr>
        <a:bodyPr/>
        <a:lstStyle/>
        <a:p>
          <a:pPr>
            <a:defRPr sz="99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893E-2"/>
                  <c:y val="4.6204618060621185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237-443C-AD67-D12391131AAC}"/>
                </c:ext>
              </c:extLst>
            </c:dLbl>
            <c:dLbl>
              <c:idx val="1"/>
              <c:layout>
                <c:manualLayout>
                  <c:x val="-5.444444444444449E-2"/>
                  <c:y val="-4.6204618060621185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237-443C-AD67-D12391131AA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0.7142857142857143</c:v>
                </c:pt>
                <c:pt idx="3">
                  <c:v>0.2857142857142857</c:v>
                </c:pt>
              </c:numCache>
            </c:numRef>
          </c:val>
          <c:smooth val="0"/>
          <c:extLst>
            <c:ext xmlns:c16="http://schemas.microsoft.com/office/drawing/2014/chart" uri="{C3380CC4-5D6E-409C-BE32-E72D297353CC}">
              <c16:uniqueId val="{00000002-F237-443C-AD67-D12391131AAC}"/>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398E-2"/>
                  <c:y val="-7.3927388896993934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237-443C-AD67-D12391131AAC}"/>
                </c:ext>
              </c:extLst>
            </c:dLbl>
            <c:dLbl>
              <c:idx val="1"/>
              <c:layout>
                <c:manualLayout>
                  <c:x val="-7.3138888888888892E-2"/>
                  <c:y val="-4.6204618060621185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237-443C-AD67-D12391131AAC}"/>
                </c:ext>
              </c:extLst>
            </c:dLbl>
            <c:dLbl>
              <c:idx val="2"/>
              <c:layout>
                <c:manualLayout>
                  <c:x val="-6.2027777777777779E-2"/>
                  <c:y val="-6.9306927090931891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237-443C-AD67-D12391131AAC}"/>
                </c:ext>
              </c:extLst>
            </c:dLbl>
            <c:dLbl>
              <c:idx val="3"/>
              <c:layout>
                <c:manualLayout>
                  <c:x val="-3.9759210547729226E-2"/>
                  <c:y val="-0.12727274076966419"/>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237-443C-AD67-D12391131AA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0.2857142857142857</c:v>
                </c:pt>
              </c:numCache>
            </c:numRef>
          </c:val>
          <c:smooth val="0"/>
          <c:extLst>
            <c:ext xmlns:c16="http://schemas.microsoft.com/office/drawing/2014/chart" uri="{C3380CC4-5D6E-409C-BE32-E72D297353CC}">
              <c16:uniqueId val="{00000007-F237-443C-AD67-D12391131AAC}"/>
            </c:ext>
          </c:extLst>
        </c:ser>
        <c:ser>
          <c:idx val="1"/>
          <c:order val="2"/>
          <c:tx>
            <c:strRef>
              <c:f>Directiva!$M$2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684E-3"/>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237-443C-AD67-D12391131AAC}"/>
                </c:ext>
              </c:extLst>
            </c:dLbl>
            <c:dLbl>
              <c:idx val="1"/>
              <c:layout>
                <c:manualLayout>
                  <c:x val="-7.8694444444444483E-2"/>
                  <c:y val="-6.4686465284869668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237-443C-AD67-D12391131AAC}"/>
                </c:ext>
              </c:extLst>
            </c:dLbl>
            <c:dLbl>
              <c:idx val="2"/>
              <c:layout>
                <c:manualLayout>
                  <c:x val="-6.4805555555555561E-2"/>
                  <c:y val="-4.6204618060621185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237-443C-AD67-D12391131AAC}"/>
                </c:ext>
              </c:extLst>
            </c:dLbl>
            <c:dLbl>
              <c:idx val="3"/>
              <c:layout>
                <c:manualLayout>
                  <c:x val="-3.9759210547729226E-2"/>
                  <c:y val="-7.0707078205368992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237-443C-AD67-D12391131AA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F237-443C-AD67-D12391131AAC}"/>
            </c:ext>
          </c:extLst>
        </c:ser>
        <c:ser>
          <c:idx val="3"/>
          <c:order val="3"/>
          <c:tx>
            <c:v>AÑO 4</c:v>
          </c:tx>
          <c:marker>
            <c:symbol val="none"/>
          </c:marker>
          <c:dLbls>
            <c:dLbl>
              <c:idx val="0"/>
              <c:layout>
                <c:manualLayout>
                  <c:x val="-4.4219684611201737E-2"/>
                  <c:y val="-4.6113302198987252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237-443C-AD67-D12391131AAC}"/>
                </c:ext>
              </c:extLst>
            </c:dLbl>
            <c:dLbl>
              <c:idx val="1"/>
              <c:layout>
                <c:manualLayout>
                  <c:x val="-4.6394779771615005E-2"/>
                  <c:y val="-5.9947292858683422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237-443C-AD67-D12391131AAC}"/>
                </c:ext>
              </c:extLst>
            </c:dLbl>
            <c:dLbl>
              <c:idx val="2"/>
              <c:layout>
                <c:manualLayout>
                  <c:x val="-4.4219684611201737E-2"/>
                  <c:y val="-7.3781283518379606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237-443C-AD67-D12391131AAC}"/>
                </c:ext>
              </c:extLst>
            </c:dLbl>
            <c:dLbl>
              <c:idx val="3"/>
              <c:layout>
                <c:manualLayout>
                  <c:x val="-4.2044589450788469E-2"/>
                  <c:y val="-4.6113302198987252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237-443C-AD67-D12391131AA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237-443C-AD67-D12391131AAC}"/>
            </c:ext>
          </c:extLst>
        </c:ser>
        <c:dLbls>
          <c:showLegendKey val="0"/>
          <c:showVal val="0"/>
          <c:showCatName val="0"/>
          <c:showSerName val="0"/>
          <c:showPercent val="0"/>
          <c:showBubbleSize val="0"/>
        </c:dLbls>
        <c:smooth val="0"/>
        <c:axId val="1918258607"/>
        <c:axId val="1"/>
      </c:lineChart>
      <c:catAx>
        <c:axId val="1918258607"/>
        <c:scaling>
          <c:orientation val="minMax"/>
        </c:scaling>
        <c:delete val="0"/>
        <c:axPos val="b"/>
        <c:numFmt formatCode="General" sourceLinked="1"/>
        <c:majorTickMark val="none"/>
        <c:minorTickMark val="none"/>
        <c:tickLblPos val="nextTo"/>
        <c:spPr>
          <a:ln w="9525" cap="flat" cmpd="sng" algn="ctr">
            <a:noFill/>
            <a:prstDash val="solid"/>
            <a:round/>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8258607"/>
        <c:crosses val="autoZero"/>
        <c:crossBetween val="between"/>
      </c:valAx>
    </c:plotArea>
    <c:legend>
      <c:legendPos val="r"/>
      <c:layout>
        <c:manualLayout>
          <c:xMode val="edge"/>
          <c:yMode val="edge"/>
          <c:wMode val="edge"/>
          <c:hMode val="edge"/>
          <c:x val="0.1138458884649728"/>
          <c:y val="0.89019009351519851"/>
          <c:w val="0.87971791541521227"/>
          <c:h val="0.97028414926395079"/>
        </c:manualLayout>
      </c:layout>
      <c:overlay val="0"/>
      <c:txPr>
        <a:bodyPr/>
        <a:lstStyle/>
        <a:p>
          <a:pPr>
            <a:defRPr sz="99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7AF-47E1-892F-0D7A7849497E}"/>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7AF-47E1-892F-0D7A7849497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97AF-47E1-892F-0D7A7849497E}"/>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7AF-47E1-892F-0D7A7849497E}"/>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7AF-47E1-892F-0D7A7849497E}"/>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7AF-47E1-892F-0D7A7849497E}"/>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7AF-47E1-892F-0D7A7849497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0.5</c:v>
                </c:pt>
              </c:numCache>
            </c:numRef>
          </c:val>
          <c:smooth val="0"/>
          <c:extLst>
            <c:ext xmlns:c16="http://schemas.microsoft.com/office/drawing/2014/chart" uri="{C3380CC4-5D6E-409C-BE32-E72D297353CC}">
              <c16:uniqueId val="{00000007-97AF-47E1-892F-0D7A7849497E}"/>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7AF-47E1-892F-0D7A7849497E}"/>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7AF-47E1-892F-0D7A7849497E}"/>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7AF-47E1-892F-0D7A7849497E}"/>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7AF-47E1-892F-0D7A7849497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97AF-47E1-892F-0D7A7849497E}"/>
            </c:ext>
          </c:extLst>
        </c:ser>
        <c:ser>
          <c:idx val="3"/>
          <c:order val="3"/>
          <c:tx>
            <c:v>AÑO 4</c:v>
          </c:tx>
          <c:marker>
            <c:symbol val="none"/>
          </c:marker>
          <c:dLbls>
            <c:dLbl>
              <c:idx val="0"/>
              <c:layout>
                <c:manualLayout>
                  <c:x val="-4.8569874932028273E-2"/>
                  <c:y val="-6.1279467777986457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7AF-47E1-892F-0D7A7849497E}"/>
                </c:ext>
              </c:extLst>
            </c:dLbl>
            <c:dLbl>
              <c:idx val="1"/>
              <c:layout>
                <c:manualLayout>
                  <c:x val="-3.5519303969548666E-2"/>
                  <c:y val="-5.1851857350603964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7AF-47E1-892F-0D7A7849497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97AF-47E1-892F-0D7A7849497E}"/>
            </c:ext>
          </c:extLst>
        </c:ser>
        <c:dLbls>
          <c:showLegendKey val="0"/>
          <c:showVal val="0"/>
          <c:showCatName val="0"/>
          <c:showSerName val="0"/>
          <c:showPercent val="0"/>
          <c:showBubbleSize val="0"/>
        </c:dLbls>
        <c:smooth val="0"/>
        <c:axId val="1918256207"/>
        <c:axId val="1"/>
      </c:lineChart>
      <c:catAx>
        <c:axId val="1918256207"/>
        <c:scaling>
          <c:orientation val="minMax"/>
        </c:scaling>
        <c:delete val="0"/>
        <c:axPos val="b"/>
        <c:numFmt formatCode="General" sourceLinked="1"/>
        <c:majorTickMark val="none"/>
        <c:minorTickMark val="none"/>
        <c:tickLblPos val="nextTo"/>
        <c:spPr>
          <a:ln w="9525" cap="flat" cmpd="sng" algn="ctr">
            <a:noFill/>
            <a:prstDash val="solid"/>
            <a:round/>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8256207"/>
        <c:crosses val="autoZero"/>
        <c:crossBetween val="between"/>
      </c:valAx>
    </c:plotArea>
    <c:legend>
      <c:legendPos val="r"/>
      <c:layout>
        <c:manualLayout>
          <c:xMode val="edge"/>
          <c:yMode val="edge"/>
          <c:wMode val="edge"/>
          <c:hMode val="edge"/>
          <c:x val="0.11484241847661072"/>
          <c:y val="0.88708772579898099"/>
          <c:w val="0.87873853814545666"/>
          <c:h val="0.96944326076887444"/>
        </c:manualLayout>
      </c:layout>
      <c:overlay val="0"/>
      <c:txPr>
        <a:bodyPr/>
        <a:lstStyle/>
        <a:p>
          <a:pPr>
            <a:defRPr sz="99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Talento Humano</a:t>
            </a:r>
          </a:p>
        </c:rich>
      </c:tx>
      <c:overlay val="0"/>
    </c:title>
    <c:autoTitleDeleted val="0"/>
    <c:plotArea>
      <c:layout/>
      <c:bar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8A1-49F4-8D97-6600E1226721}"/>
              </c:ext>
            </c:extLst>
          </c:dPt>
          <c:dPt>
            <c:idx val="1"/>
            <c:invertIfNegative val="0"/>
            <c:bubble3D val="0"/>
            <c:spPr>
              <a:solidFill>
                <a:srgbClr val="C00000"/>
              </a:solidFill>
            </c:spPr>
            <c:extLst>
              <c:ext xmlns:c16="http://schemas.microsoft.com/office/drawing/2014/chart" uri="{C3380CC4-5D6E-409C-BE32-E72D297353CC}">
                <c16:uniqueId val="{00000001-B8A1-49F4-8D97-6600E12267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8A1-49F4-8D97-6600E12267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8A1-49F4-8D97-6600E122672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0.2</c:v>
                </c:pt>
                <c:pt idx="2">
                  <c:v>0.1</c:v>
                </c:pt>
                <c:pt idx="3">
                  <c:v>0.7</c:v>
                </c:pt>
              </c:numCache>
            </c:numRef>
          </c:val>
          <c:extLst>
            <c:ext xmlns:c16="http://schemas.microsoft.com/office/drawing/2014/chart" uri="{C3380CC4-5D6E-409C-BE32-E72D297353CC}">
              <c16:uniqueId val="{00000004-B8A1-49F4-8D97-6600E1226721}"/>
            </c:ext>
          </c:extLst>
        </c:ser>
        <c:dLbls>
          <c:showLegendKey val="0"/>
          <c:showVal val="0"/>
          <c:showCatName val="0"/>
          <c:showSerName val="0"/>
          <c:showPercent val="0"/>
          <c:showBubbleSize val="0"/>
        </c:dLbls>
        <c:gapWidth val="150"/>
        <c:axId val="1918268207"/>
        <c:axId val="1"/>
      </c:barChart>
      <c:catAx>
        <c:axId val="19182682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8268207"/>
        <c:crosses val="autoZero"/>
        <c:crossBetween val="between"/>
      </c:valAx>
      <c:spPr>
        <a:solidFill>
          <a:srgbClr val="FFFFFF"/>
        </a:solid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Talento Humano</a:t>
            </a:r>
          </a:p>
        </c:rich>
      </c:tx>
      <c:overlay val="0"/>
    </c:title>
    <c:autoTitleDeleted val="0"/>
    <c:plotArea>
      <c:layout/>
      <c:bar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431-4E91-AB69-B88CB2B96378}"/>
              </c:ext>
            </c:extLst>
          </c:dPt>
          <c:dPt>
            <c:idx val="1"/>
            <c:invertIfNegative val="0"/>
            <c:bubble3D val="0"/>
            <c:spPr>
              <a:solidFill>
                <a:srgbClr val="C00000"/>
              </a:solidFill>
            </c:spPr>
            <c:extLst>
              <c:ext xmlns:c16="http://schemas.microsoft.com/office/drawing/2014/chart" uri="{C3380CC4-5D6E-409C-BE32-E72D297353CC}">
                <c16:uniqueId val="{00000001-D431-4E91-AB69-B88CB2B9637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431-4E91-AB69-B88CB2B9637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431-4E91-AB69-B88CB2B9637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0.1</c:v>
                </c:pt>
                <c:pt idx="3">
                  <c:v>0.9</c:v>
                </c:pt>
              </c:numCache>
            </c:numRef>
          </c:val>
          <c:extLst>
            <c:ext xmlns:c16="http://schemas.microsoft.com/office/drawing/2014/chart" uri="{C3380CC4-5D6E-409C-BE32-E72D297353CC}">
              <c16:uniqueId val="{00000004-D431-4E91-AB69-B88CB2B96378}"/>
            </c:ext>
          </c:extLst>
        </c:ser>
        <c:dLbls>
          <c:showLegendKey val="0"/>
          <c:showVal val="0"/>
          <c:showCatName val="0"/>
          <c:showSerName val="0"/>
          <c:showPercent val="0"/>
          <c:showBubbleSize val="0"/>
        </c:dLbls>
        <c:gapWidth val="150"/>
        <c:axId val="1918256687"/>
        <c:axId val="1"/>
      </c:barChart>
      <c:catAx>
        <c:axId val="19182566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8256687"/>
        <c:crosses val="autoZero"/>
        <c:crossBetween val="between"/>
      </c:valAx>
      <c:spPr>
        <a:solidFill>
          <a:srgbClr val="FFFFFF"/>
        </a:solid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Talento Humano</a:t>
            </a:r>
          </a:p>
        </c:rich>
      </c:tx>
      <c:overlay val="0"/>
    </c:title>
    <c:autoTitleDeleted val="0"/>
    <c:plotArea>
      <c:layout/>
      <c:bar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A51-4ACD-81B5-E8ED4F9DDFD4}"/>
              </c:ext>
            </c:extLst>
          </c:dPt>
          <c:dPt>
            <c:idx val="1"/>
            <c:invertIfNegative val="0"/>
            <c:bubble3D val="0"/>
            <c:spPr>
              <a:solidFill>
                <a:srgbClr val="C00000"/>
              </a:solidFill>
            </c:spPr>
            <c:extLst>
              <c:ext xmlns:c16="http://schemas.microsoft.com/office/drawing/2014/chart" uri="{C3380CC4-5D6E-409C-BE32-E72D297353CC}">
                <c16:uniqueId val="{00000001-2A51-4ACD-81B5-E8ED4F9DDF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A51-4ACD-81B5-E8ED4F9DDF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A51-4ACD-81B5-E8ED4F9DDF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0.1</c:v>
                </c:pt>
                <c:pt idx="3">
                  <c:v>0.9</c:v>
                </c:pt>
              </c:numCache>
            </c:numRef>
          </c:val>
          <c:extLst>
            <c:ext xmlns:c16="http://schemas.microsoft.com/office/drawing/2014/chart" uri="{C3380CC4-5D6E-409C-BE32-E72D297353CC}">
              <c16:uniqueId val="{00000004-2A51-4ACD-81B5-E8ED4F9DDFD4}"/>
            </c:ext>
          </c:extLst>
        </c:ser>
        <c:dLbls>
          <c:showLegendKey val="0"/>
          <c:showVal val="0"/>
          <c:showCatName val="0"/>
          <c:showSerName val="0"/>
          <c:showPercent val="0"/>
          <c:showBubbleSize val="0"/>
        </c:dLbls>
        <c:gapWidth val="150"/>
        <c:axId val="1918264847"/>
        <c:axId val="1"/>
      </c:barChart>
      <c:catAx>
        <c:axId val="19182648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8264847"/>
        <c:crosses val="autoZero"/>
        <c:crossBetween val="between"/>
      </c:valAx>
      <c:spPr>
        <a:solidFill>
          <a:srgbClr val="FFFFFF"/>
        </a:solid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57B-478F-B49A-106CDBA2D4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1-057B-478F-B49A-106CDBA2D4CE}"/>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57B-478F-B49A-106CDBA2D4CE}"/>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57B-478F-B49A-106CDBA2D4CE}"/>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57B-478F-B49A-106CDBA2D4CE}"/>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57B-478F-B49A-106CDBA2D4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0.1</c:v>
                </c:pt>
                <c:pt idx="3">
                  <c:v>0.9</c:v>
                </c:pt>
              </c:numCache>
            </c:numRef>
          </c:val>
          <c:smooth val="0"/>
          <c:extLst>
            <c:ext xmlns:c16="http://schemas.microsoft.com/office/drawing/2014/chart" uri="{C3380CC4-5D6E-409C-BE32-E72D297353CC}">
              <c16:uniqueId val="{00000006-057B-478F-B49A-106CDBA2D4CE}"/>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57B-478F-B49A-106CDBA2D4CE}"/>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57B-478F-B49A-106CDBA2D4CE}"/>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57B-478F-B49A-106CDBA2D4CE}"/>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57B-478F-B49A-106CDBA2D4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0.2</c:v>
                </c:pt>
                <c:pt idx="3">
                  <c:v>0.8</c:v>
                </c:pt>
              </c:numCache>
            </c:numRef>
          </c:val>
          <c:smooth val="0"/>
          <c:extLst>
            <c:ext xmlns:c16="http://schemas.microsoft.com/office/drawing/2014/chart" uri="{C3380CC4-5D6E-409C-BE32-E72D297353CC}">
              <c16:uniqueId val="{0000000B-057B-478F-B49A-106CDBA2D4CE}"/>
            </c:ext>
          </c:extLst>
        </c:ser>
        <c:ser>
          <c:idx val="3"/>
          <c:order val="3"/>
          <c:tx>
            <c:v>AÑO 2014</c:v>
          </c:tx>
          <c:marker>
            <c:symbol val="none"/>
          </c:marker>
          <c:dLbls>
            <c:dLbl>
              <c:idx val="0"/>
              <c:layout>
                <c:manualLayout>
                  <c:x val="-4.4219684611201737E-2"/>
                  <c:y val="-7.5306758299772028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057B-478F-B49A-106CDBA2D4CE}"/>
                </c:ext>
              </c:extLst>
            </c:dLbl>
            <c:dLbl>
              <c:idx val="1"/>
              <c:layout>
                <c:manualLayout>
                  <c:x val="-9.4181620445894509E-3"/>
                  <c:y val="-6.1186741118564765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57B-478F-B49A-106CDBA2D4CE}"/>
                </c:ext>
              </c:extLst>
            </c:dLbl>
            <c:dLbl>
              <c:idx val="2"/>
              <c:layout>
                <c:manualLayout>
                  <c:x val="-4.1925044850633475E-2"/>
                  <c:y val="-9.4133447874715045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57B-478F-B49A-106CDBA2D4CE}"/>
                </c:ext>
              </c:extLst>
            </c:dLbl>
            <c:dLbl>
              <c:idx val="3"/>
              <c:layout>
                <c:manualLayout>
                  <c:x val="-3.3344208809135398E-2"/>
                  <c:y val="-8.9426775480979284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57B-478F-B49A-106CDBA2D4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057B-478F-B49A-106CDBA2D4CE}"/>
            </c:ext>
          </c:extLst>
        </c:ser>
        <c:dLbls>
          <c:showLegendKey val="0"/>
          <c:showVal val="0"/>
          <c:showCatName val="0"/>
          <c:showSerName val="0"/>
          <c:showPercent val="0"/>
          <c:showBubbleSize val="0"/>
        </c:dLbls>
        <c:smooth val="0"/>
        <c:axId val="1918274447"/>
        <c:axId val="1"/>
      </c:lineChart>
      <c:catAx>
        <c:axId val="1918274447"/>
        <c:scaling>
          <c:orientation val="minMax"/>
        </c:scaling>
        <c:delete val="0"/>
        <c:axPos val="b"/>
        <c:numFmt formatCode="General" sourceLinked="1"/>
        <c:majorTickMark val="none"/>
        <c:minorTickMark val="none"/>
        <c:tickLblPos val="nextTo"/>
        <c:spPr>
          <a:ln w="9525" cap="flat" cmpd="sng" algn="ctr">
            <a:noFill/>
            <a:prstDash val="solid"/>
            <a:round/>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8274447"/>
        <c:crosses val="autoZero"/>
        <c:crossBetween val="between"/>
      </c:valAx>
    </c:plotArea>
    <c:legend>
      <c:legendPos val="r"/>
      <c:layout>
        <c:manualLayout>
          <c:xMode val="edge"/>
          <c:yMode val="edge"/>
          <c:wMode val="edge"/>
          <c:hMode val="edge"/>
          <c:x val="9.0559298644370498E-2"/>
          <c:y val="0.88788063875193168"/>
          <c:w val="0.90300470817436473"/>
          <c:h val="0.96965928324380013"/>
        </c:manualLayout>
      </c:layout>
      <c:overlay val="0"/>
      <c:txPr>
        <a:bodyPr/>
        <a:lstStyle/>
        <a:p>
          <a:pPr>
            <a:defRPr sz="99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Apoyo financiero y contable</a:t>
            </a:r>
          </a:p>
        </c:rich>
      </c:tx>
      <c:overlay val="0"/>
    </c:title>
    <c:autoTitleDeleted val="0"/>
    <c:plotArea>
      <c:layout/>
      <c:bar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85-49DC-B69A-3DA612AB26BD}"/>
              </c:ext>
            </c:extLst>
          </c:dPt>
          <c:dPt>
            <c:idx val="1"/>
            <c:invertIfNegative val="0"/>
            <c:bubble3D val="0"/>
            <c:spPr>
              <a:solidFill>
                <a:srgbClr val="C00000"/>
              </a:solidFill>
            </c:spPr>
            <c:extLst>
              <c:ext xmlns:c16="http://schemas.microsoft.com/office/drawing/2014/chart" uri="{C3380CC4-5D6E-409C-BE32-E72D297353CC}">
                <c16:uniqueId val="{00000001-D585-49DC-B69A-3DA612AB2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85-49DC-B69A-3DA612AB2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85-49DC-B69A-3DA612AB2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D585-49DC-B69A-3DA612AB26BD}"/>
            </c:ext>
          </c:extLst>
        </c:ser>
        <c:dLbls>
          <c:showLegendKey val="0"/>
          <c:showVal val="0"/>
          <c:showCatName val="0"/>
          <c:showSerName val="0"/>
          <c:showPercent val="0"/>
          <c:showBubbleSize val="0"/>
        </c:dLbls>
        <c:gapWidth val="150"/>
        <c:axId val="1918284527"/>
        <c:axId val="1"/>
      </c:barChart>
      <c:catAx>
        <c:axId val="19182845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8284527"/>
        <c:crosses val="autoZero"/>
        <c:crossBetween val="between"/>
      </c:valAx>
      <c:spPr>
        <a:solidFill>
          <a:srgbClr val="FFFFFF"/>
        </a:solid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Apoyo financiero y contable</a:t>
            </a:r>
          </a:p>
        </c:rich>
      </c:tx>
      <c:overlay val="0"/>
    </c:title>
    <c:autoTitleDeleted val="0"/>
    <c:plotArea>
      <c:layout/>
      <c:bar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3C0-40F4-98FC-7FDD957C8C72}"/>
              </c:ext>
            </c:extLst>
          </c:dPt>
          <c:dPt>
            <c:idx val="1"/>
            <c:invertIfNegative val="0"/>
            <c:bubble3D val="0"/>
            <c:spPr>
              <a:solidFill>
                <a:srgbClr val="C00000"/>
              </a:solidFill>
            </c:spPr>
            <c:extLst>
              <c:ext xmlns:c16="http://schemas.microsoft.com/office/drawing/2014/chart" uri="{C3380CC4-5D6E-409C-BE32-E72D297353CC}">
                <c16:uniqueId val="{00000001-03C0-40F4-98FC-7FDD957C8C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3C0-40F4-98FC-7FDD957C8C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3C0-40F4-98FC-7FDD957C8C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extLst>
            <c:ext xmlns:c16="http://schemas.microsoft.com/office/drawing/2014/chart" uri="{C3380CC4-5D6E-409C-BE32-E72D297353CC}">
              <c16:uniqueId val="{00000004-03C0-40F4-98FC-7FDD957C8C72}"/>
            </c:ext>
          </c:extLst>
        </c:ser>
        <c:dLbls>
          <c:showLegendKey val="0"/>
          <c:showVal val="0"/>
          <c:showCatName val="0"/>
          <c:showSerName val="0"/>
          <c:showPercent val="0"/>
          <c:showBubbleSize val="0"/>
        </c:dLbls>
        <c:gapWidth val="150"/>
        <c:axId val="1918275407"/>
        <c:axId val="1"/>
      </c:barChart>
      <c:catAx>
        <c:axId val="191827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8275407"/>
        <c:crosses val="autoZero"/>
        <c:crossBetween val="between"/>
      </c:valAx>
      <c:spPr>
        <a:solidFill>
          <a:srgbClr val="FFFFFF"/>
        </a:solid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Apoyo financiero y contable</a:t>
            </a:r>
          </a:p>
        </c:rich>
      </c:tx>
      <c:overlay val="0"/>
    </c:title>
    <c:autoTitleDeleted val="0"/>
    <c:plotArea>
      <c:layout/>
      <c:bar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9FB-4B49-96FF-F57362EEFAE2}"/>
              </c:ext>
            </c:extLst>
          </c:dPt>
          <c:dPt>
            <c:idx val="1"/>
            <c:invertIfNegative val="0"/>
            <c:bubble3D val="0"/>
            <c:spPr>
              <a:solidFill>
                <a:srgbClr val="C00000"/>
              </a:solidFill>
            </c:spPr>
            <c:extLst>
              <c:ext xmlns:c16="http://schemas.microsoft.com/office/drawing/2014/chart" uri="{C3380CC4-5D6E-409C-BE32-E72D297353CC}">
                <c16:uniqueId val="{00000001-A9FB-4B49-96FF-F57362EEFAE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9FB-4B49-96FF-F57362EEFAE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9FB-4B49-96FF-F57362EEFAE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4-A9FB-4B49-96FF-F57362EEFAE2}"/>
            </c:ext>
          </c:extLst>
        </c:ser>
        <c:dLbls>
          <c:showLegendKey val="0"/>
          <c:showVal val="0"/>
          <c:showCatName val="0"/>
          <c:showSerName val="0"/>
          <c:showPercent val="0"/>
          <c:showBubbleSize val="0"/>
        </c:dLbls>
        <c:gapWidth val="150"/>
        <c:axId val="1918278287"/>
        <c:axId val="1"/>
      </c:barChart>
      <c:catAx>
        <c:axId val="19182782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8278287"/>
        <c:crosses val="autoZero"/>
        <c:crossBetween val="between"/>
      </c:valAx>
      <c:spPr>
        <a:solidFill>
          <a:srgbClr val="FFFFFF"/>
        </a:solid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Gobierno Escolar</a:t>
            </a:r>
          </a:p>
        </c:rich>
      </c:tx>
      <c:overlay val="0"/>
    </c:title>
    <c:autoTitleDeleted val="0"/>
    <c:plotArea>
      <c:layout/>
      <c:bar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541-4FB3-806D-3CA2EDE00425}"/>
              </c:ext>
            </c:extLst>
          </c:dPt>
          <c:dPt>
            <c:idx val="1"/>
            <c:invertIfNegative val="0"/>
            <c:bubble3D val="0"/>
            <c:spPr>
              <a:solidFill>
                <a:srgbClr val="C00000"/>
              </a:solidFill>
            </c:spPr>
            <c:extLst>
              <c:ext xmlns:c16="http://schemas.microsoft.com/office/drawing/2014/chart" uri="{C3380CC4-5D6E-409C-BE32-E72D297353CC}">
                <c16:uniqueId val="{00000001-F541-4FB3-806D-3CA2EDE0042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541-4FB3-806D-3CA2EDE0042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541-4FB3-806D-3CA2EDE0042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0.875</c:v>
                </c:pt>
                <c:pt idx="3">
                  <c:v>0</c:v>
                </c:pt>
              </c:numCache>
            </c:numRef>
          </c:val>
          <c:extLst>
            <c:ext xmlns:c16="http://schemas.microsoft.com/office/drawing/2014/chart" uri="{C3380CC4-5D6E-409C-BE32-E72D297353CC}">
              <c16:uniqueId val="{00000004-F541-4FB3-806D-3CA2EDE00425}"/>
            </c:ext>
          </c:extLst>
        </c:ser>
        <c:dLbls>
          <c:showLegendKey val="0"/>
          <c:showVal val="0"/>
          <c:showCatName val="0"/>
          <c:showSerName val="0"/>
          <c:showPercent val="0"/>
          <c:showBubbleSize val="0"/>
        </c:dLbls>
        <c:gapWidth val="150"/>
        <c:axId val="1971960767"/>
        <c:axId val="1"/>
      </c:barChart>
      <c:catAx>
        <c:axId val="19719607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1960767"/>
        <c:crosses val="autoZero"/>
        <c:crossBetween val="between"/>
      </c:valAx>
      <c:spPr>
        <a:solidFill>
          <a:srgbClr val="FFFFFF"/>
        </a:solid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82F-41B9-81E5-FF3D6692C011}"/>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82F-41B9-81E5-FF3D6692C0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E82F-41B9-81E5-FF3D6692C011}"/>
            </c:ext>
          </c:extLst>
        </c:ser>
        <c:ser>
          <c:idx val="0"/>
          <c:order val="1"/>
          <c:tx>
            <c:strRef>
              <c:f>Admon!$H$2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82F-41B9-81E5-FF3D6692C011}"/>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82F-41B9-81E5-FF3D6692C011}"/>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82F-41B9-81E5-FF3D6692C011}"/>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82F-41B9-81E5-FF3D6692C0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E82F-41B9-81E5-FF3D6692C011}"/>
            </c:ext>
          </c:extLst>
        </c:ser>
        <c:ser>
          <c:idx val="1"/>
          <c:order val="2"/>
          <c:tx>
            <c:strRef>
              <c:f>Admon!$M$2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82F-41B9-81E5-FF3D6692C011}"/>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82F-41B9-81E5-FF3D6692C011}"/>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82F-41B9-81E5-FF3D6692C011}"/>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82F-41B9-81E5-FF3D6692C0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C-E82F-41B9-81E5-FF3D6692C011}"/>
            </c:ext>
          </c:extLst>
        </c:ser>
        <c:ser>
          <c:idx val="3"/>
          <c:order val="3"/>
          <c:tx>
            <c:v>AÑO 2014</c:v>
          </c:tx>
          <c:marker>
            <c:symbol val="none"/>
          </c:marker>
          <c:dLbls>
            <c:dLbl>
              <c:idx val="0"/>
              <c:layout>
                <c:manualLayout>
                  <c:x val="-5.9445350734094619E-2"/>
                  <c:y val="-6.1279467777986457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82F-41B9-81E5-FF3D6692C011}"/>
                </c:ext>
              </c:extLst>
            </c:dLbl>
            <c:dLbl>
              <c:idx val="1"/>
              <c:layout>
                <c:manualLayout>
                  <c:x val="-4.2044589450788469E-2"/>
                  <c:y val="-6.1279467777986457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82F-41B9-81E5-FF3D6692C011}"/>
                </c:ext>
              </c:extLst>
            </c:dLbl>
            <c:dLbl>
              <c:idx val="2"/>
              <c:layout>
                <c:manualLayout>
                  <c:x val="-5.2920065252854816E-2"/>
                  <c:y val="-5.656566256429519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82F-41B9-81E5-FF3D6692C011}"/>
                </c:ext>
              </c:extLst>
            </c:dLbl>
            <c:dLbl>
              <c:idx val="3"/>
              <c:layout>
                <c:manualLayout>
                  <c:x val="-5.0744970092441541E-2"/>
                  <c:y val="-6.1279467777986457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82F-41B9-81E5-FF3D6692C0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82F-41B9-81E5-FF3D6692C011}"/>
            </c:ext>
          </c:extLst>
        </c:ser>
        <c:dLbls>
          <c:showLegendKey val="0"/>
          <c:showVal val="0"/>
          <c:showCatName val="0"/>
          <c:showSerName val="0"/>
          <c:showPercent val="0"/>
          <c:showBubbleSize val="0"/>
        </c:dLbls>
        <c:smooth val="0"/>
        <c:axId val="1918282607"/>
        <c:axId val="1"/>
      </c:lineChart>
      <c:catAx>
        <c:axId val="1918282607"/>
        <c:scaling>
          <c:orientation val="minMax"/>
        </c:scaling>
        <c:delete val="0"/>
        <c:axPos val="b"/>
        <c:numFmt formatCode="General" sourceLinked="1"/>
        <c:majorTickMark val="none"/>
        <c:minorTickMark val="none"/>
        <c:tickLblPos val="nextTo"/>
        <c:spPr>
          <a:ln w="9525" cap="flat" cmpd="sng" algn="ctr">
            <a:noFill/>
            <a:prstDash val="solid"/>
            <a:round/>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8282607"/>
        <c:crosses val="autoZero"/>
        <c:crossBetween val="between"/>
      </c:valAx>
    </c:plotArea>
    <c:legend>
      <c:legendPos val="r"/>
      <c:layout>
        <c:manualLayout>
          <c:xMode val="edge"/>
          <c:yMode val="edge"/>
          <c:wMode val="edge"/>
          <c:hMode val="edge"/>
          <c:x val="9.0559298644370498E-2"/>
          <c:y val="0.88761769532906754"/>
          <c:w val="0.90300470817436473"/>
          <c:h val="0.96958749008832923"/>
        </c:manualLayout>
      </c:layout>
      <c:overlay val="0"/>
      <c:txPr>
        <a:bodyPr/>
        <a:lstStyle/>
        <a:p>
          <a:pPr>
            <a:defRPr sz="99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Apoyo a la gestión académica</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6898-42AC-87DF-A4B536CED00D}"/>
              </c:ext>
            </c:extLst>
          </c:dPt>
          <c:dPt>
            <c:idx val="1"/>
            <c:invertIfNegative val="0"/>
            <c:bubble3D val="0"/>
            <c:spPr>
              <a:solidFill>
                <a:srgbClr val="C00000"/>
              </a:solidFill>
            </c:spPr>
            <c:extLst>
              <c:ext xmlns:c16="http://schemas.microsoft.com/office/drawing/2014/chart" uri="{C3380CC4-5D6E-409C-BE32-E72D297353CC}">
                <c16:uniqueId val="{00000001-6898-42AC-87DF-A4B536CED0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898-42AC-87DF-A4B536CED0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898-42AC-87DF-A4B536CED0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6898-42AC-87DF-A4B536CED00D}"/>
            </c:ext>
          </c:extLst>
        </c:ser>
        <c:dLbls>
          <c:showLegendKey val="0"/>
          <c:showVal val="0"/>
          <c:showCatName val="0"/>
          <c:showSerName val="0"/>
          <c:showPercent val="0"/>
          <c:showBubbleSize val="0"/>
        </c:dLbls>
        <c:gapWidth val="150"/>
        <c:axId val="1970846351"/>
        <c:axId val="1"/>
      </c:barChart>
      <c:catAx>
        <c:axId val="197084635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0846351"/>
        <c:crosses val="autoZero"/>
        <c:crossBetween val="between"/>
      </c:valAx>
      <c:spPr>
        <a:solidFill>
          <a:srgbClr val="FFFFFF"/>
        </a:solid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Administración de la planta fisica y de los recursos
</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497-4E00-BEA1-9A8C8E941EF1}"/>
              </c:ext>
            </c:extLst>
          </c:dPt>
          <c:dPt>
            <c:idx val="1"/>
            <c:invertIfNegative val="0"/>
            <c:bubble3D val="0"/>
            <c:spPr>
              <a:solidFill>
                <a:srgbClr val="C00000"/>
              </a:solidFill>
            </c:spPr>
            <c:extLst>
              <c:ext xmlns:c16="http://schemas.microsoft.com/office/drawing/2014/chart" uri="{C3380CC4-5D6E-409C-BE32-E72D297353CC}">
                <c16:uniqueId val="{00000001-9497-4E00-BEA1-9A8C8E941E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97-4E00-BEA1-9A8C8E941E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97-4E00-BEA1-9A8C8E941E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9497-4E00-BEA1-9A8C8E941EF1}"/>
            </c:ext>
          </c:extLst>
        </c:ser>
        <c:dLbls>
          <c:showLegendKey val="0"/>
          <c:showVal val="0"/>
          <c:showCatName val="0"/>
          <c:showSerName val="0"/>
          <c:showPercent val="0"/>
          <c:showBubbleSize val="0"/>
        </c:dLbls>
        <c:gapWidth val="150"/>
        <c:axId val="1970847311"/>
        <c:axId val="1"/>
      </c:barChart>
      <c:catAx>
        <c:axId val="19708473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0847311"/>
        <c:crosses val="autoZero"/>
        <c:crossBetween val="between"/>
      </c:valAx>
      <c:spPr>
        <a:solidFill>
          <a:srgbClr val="FFFFFF"/>
        </a:solid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Administración de servicios complementarios</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2F7D-4A23-990D-8F792DCD6F6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2F7D-4A23-990D-8F792DCD6F6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2F7D-4A23-990D-8F792DCD6F62}"/>
            </c:ext>
          </c:extLst>
        </c:ser>
        <c:dLbls>
          <c:showLegendKey val="0"/>
          <c:showVal val="0"/>
          <c:showCatName val="0"/>
          <c:showSerName val="0"/>
          <c:showPercent val="0"/>
          <c:showBubbleSize val="0"/>
        </c:dLbls>
        <c:gapWidth val="150"/>
        <c:axId val="1970839151"/>
        <c:axId val="1"/>
      </c:barChart>
      <c:catAx>
        <c:axId val="197083915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970839151"/>
        <c:crosses val="autoZero"/>
        <c:crossBetween val="between"/>
      </c:valAx>
      <c:spPr>
        <a:solidFill>
          <a:srgbClr val="FFFFFF"/>
        </a:solid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Talento Humano</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0C42-492C-98DD-991370E7536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0C42-492C-98DD-991370E7536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0C42-492C-98DD-991370E75362}"/>
            </c:ext>
          </c:extLst>
        </c:ser>
        <c:dLbls>
          <c:showLegendKey val="0"/>
          <c:showVal val="0"/>
          <c:showCatName val="0"/>
          <c:showSerName val="0"/>
          <c:showPercent val="0"/>
          <c:showBubbleSize val="0"/>
        </c:dLbls>
        <c:gapWidth val="150"/>
        <c:axId val="1970835791"/>
        <c:axId val="1"/>
      </c:barChart>
      <c:catAx>
        <c:axId val="1970835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0835791"/>
        <c:crosses val="autoZero"/>
        <c:crossBetween val="between"/>
      </c:valAx>
      <c:spPr>
        <a:solidFill>
          <a:srgbClr val="FFFFFF"/>
        </a:solid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Apoyo financiero y contable</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5FB-46A1-81A0-37AB2A8E936B}"/>
              </c:ext>
            </c:extLst>
          </c:dPt>
          <c:dPt>
            <c:idx val="1"/>
            <c:invertIfNegative val="0"/>
            <c:bubble3D val="0"/>
            <c:spPr>
              <a:solidFill>
                <a:srgbClr val="C00000"/>
              </a:solidFill>
            </c:spPr>
            <c:extLst>
              <c:ext xmlns:c16="http://schemas.microsoft.com/office/drawing/2014/chart" uri="{C3380CC4-5D6E-409C-BE32-E72D297353CC}">
                <c16:uniqueId val="{00000001-C5FB-46A1-81A0-37AB2A8E93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5FB-46A1-81A0-37AB2A8E93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5FB-46A1-81A0-37AB2A8E93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C5FB-46A1-81A0-37AB2A8E936B}"/>
            </c:ext>
          </c:extLst>
        </c:ser>
        <c:dLbls>
          <c:showLegendKey val="0"/>
          <c:showVal val="0"/>
          <c:showCatName val="0"/>
          <c:showSerName val="0"/>
          <c:showPercent val="0"/>
          <c:showBubbleSize val="0"/>
        </c:dLbls>
        <c:gapWidth val="150"/>
        <c:axId val="1970847791"/>
        <c:axId val="1"/>
      </c:barChart>
      <c:catAx>
        <c:axId val="19708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0847791"/>
        <c:crosses val="autoZero"/>
        <c:crossBetween val="between"/>
      </c:valAx>
      <c:spPr>
        <a:solidFill>
          <a:srgbClr val="FFFFFF"/>
        </a:solid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Accesibilidad</a:t>
            </a:r>
          </a:p>
        </c:rich>
      </c:tx>
      <c:overlay val="0"/>
    </c:title>
    <c:autoTitleDeleted val="0"/>
    <c:plotArea>
      <c:layout/>
      <c:bar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D40-4B4F-9283-09C41BEA783D}"/>
              </c:ext>
            </c:extLst>
          </c:dPt>
          <c:dPt>
            <c:idx val="1"/>
            <c:invertIfNegative val="0"/>
            <c:bubble3D val="0"/>
            <c:spPr>
              <a:solidFill>
                <a:srgbClr val="C00000"/>
              </a:solidFill>
            </c:spPr>
            <c:extLst>
              <c:ext xmlns:c16="http://schemas.microsoft.com/office/drawing/2014/chart" uri="{C3380CC4-5D6E-409C-BE32-E72D297353CC}">
                <c16:uniqueId val="{00000001-6D40-4B4F-9283-09C41BEA783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D40-4B4F-9283-09C41BEA78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D40-4B4F-9283-09C41BEA783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6D40-4B4F-9283-09C41BEA783D}"/>
            </c:ext>
          </c:extLst>
        </c:ser>
        <c:dLbls>
          <c:showLegendKey val="0"/>
          <c:showVal val="0"/>
          <c:showCatName val="0"/>
          <c:showSerName val="0"/>
          <c:showPercent val="0"/>
          <c:showBubbleSize val="0"/>
        </c:dLbls>
        <c:gapWidth val="150"/>
        <c:axId val="1970832911"/>
        <c:axId val="1"/>
      </c:barChart>
      <c:catAx>
        <c:axId val="19708329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0832911"/>
        <c:crosses val="autoZero"/>
        <c:crossBetween val="between"/>
      </c:valAx>
      <c:spPr>
        <a:solidFill>
          <a:srgbClr val="FFFFFF"/>
        </a:solid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Accesibilidad</a:t>
            </a:r>
          </a:p>
        </c:rich>
      </c:tx>
      <c:overlay val="0"/>
    </c:title>
    <c:autoTitleDeleted val="0"/>
    <c:plotArea>
      <c:layout/>
      <c:bar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EE3-49E3-B904-C83B3D9F2AC0}"/>
              </c:ext>
            </c:extLst>
          </c:dPt>
          <c:dPt>
            <c:idx val="1"/>
            <c:invertIfNegative val="0"/>
            <c:bubble3D val="0"/>
            <c:spPr>
              <a:solidFill>
                <a:srgbClr val="C00000"/>
              </a:solidFill>
            </c:spPr>
            <c:extLst>
              <c:ext xmlns:c16="http://schemas.microsoft.com/office/drawing/2014/chart" uri="{C3380CC4-5D6E-409C-BE32-E72D297353CC}">
                <c16:uniqueId val="{00000001-7EE3-49E3-B904-C83B3D9F2AC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EE3-49E3-B904-C83B3D9F2AC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EE3-49E3-B904-C83B3D9F2AC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0.5</c:v>
                </c:pt>
                <c:pt idx="2">
                  <c:v>0.5</c:v>
                </c:pt>
                <c:pt idx="3">
                  <c:v>0</c:v>
                </c:pt>
              </c:numCache>
            </c:numRef>
          </c:val>
          <c:extLst>
            <c:ext xmlns:c16="http://schemas.microsoft.com/office/drawing/2014/chart" uri="{C3380CC4-5D6E-409C-BE32-E72D297353CC}">
              <c16:uniqueId val="{00000004-7EE3-49E3-B904-C83B3D9F2AC0}"/>
            </c:ext>
          </c:extLst>
        </c:ser>
        <c:dLbls>
          <c:showLegendKey val="0"/>
          <c:showVal val="0"/>
          <c:showCatName val="0"/>
          <c:showSerName val="0"/>
          <c:showPercent val="0"/>
          <c:showBubbleSize val="0"/>
        </c:dLbls>
        <c:gapWidth val="150"/>
        <c:axId val="1970834351"/>
        <c:axId val="1"/>
      </c:barChart>
      <c:catAx>
        <c:axId val="19708343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0834351"/>
        <c:crosses val="autoZero"/>
        <c:crossBetween val="between"/>
      </c:valAx>
      <c:spPr>
        <a:solidFill>
          <a:srgbClr val="FFFFFF"/>
        </a:solid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Accesibilidad</a:t>
            </a:r>
          </a:p>
        </c:rich>
      </c:tx>
      <c:overlay val="0"/>
    </c:title>
    <c:autoTitleDeleted val="0"/>
    <c:plotArea>
      <c:layout/>
      <c:bar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309-4C3E-B0A9-29FA8899840A}"/>
              </c:ext>
            </c:extLst>
          </c:dPt>
          <c:dPt>
            <c:idx val="1"/>
            <c:invertIfNegative val="0"/>
            <c:bubble3D val="0"/>
            <c:spPr>
              <a:solidFill>
                <a:srgbClr val="C00000"/>
              </a:solidFill>
            </c:spPr>
            <c:extLst>
              <c:ext xmlns:c16="http://schemas.microsoft.com/office/drawing/2014/chart" uri="{C3380CC4-5D6E-409C-BE32-E72D297353CC}">
                <c16:uniqueId val="{00000001-5309-4C3E-B0A9-29FA8899840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309-4C3E-B0A9-29FA8899840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309-4C3E-B0A9-29FA8899840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0.5</c:v>
                </c:pt>
                <c:pt idx="2">
                  <c:v>0.5</c:v>
                </c:pt>
                <c:pt idx="3">
                  <c:v>0</c:v>
                </c:pt>
              </c:numCache>
            </c:numRef>
          </c:val>
          <c:extLst>
            <c:ext xmlns:c16="http://schemas.microsoft.com/office/drawing/2014/chart" uri="{C3380CC4-5D6E-409C-BE32-E72D297353CC}">
              <c16:uniqueId val="{00000004-5309-4C3E-B0A9-29FA8899840A}"/>
            </c:ext>
          </c:extLst>
        </c:ser>
        <c:dLbls>
          <c:showLegendKey val="0"/>
          <c:showVal val="0"/>
          <c:showCatName val="0"/>
          <c:showSerName val="0"/>
          <c:showPercent val="0"/>
          <c:showBubbleSize val="0"/>
        </c:dLbls>
        <c:gapWidth val="150"/>
        <c:axId val="1970852111"/>
        <c:axId val="1"/>
      </c:barChart>
      <c:catAx>
        <c:axId val="19708521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0852111"/>
        <c:crosses val="autoZero"/>
        <c:crossBetween val="between"/>
      </c:valAx>
      <c:spPr>
        <a:solidFill>
          <a:srgbClr val="FFFFFF"/>
        </a:solid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Proyección a la comunidad</a:t>
            </a:r>
          </a:p>
        </c:rich>
      </c:tx>
      <c:overlay val="0"/>
    </c:title>
    <c:autoTitleDeleted val="0"/>
    <c:plotArea>
      <c:layout/>
      <c:bar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82-40C5-90C3-DA917CFCE22B}"/>
              </c:ext>
            </c:extLst>
          </c:dPt>
          <c:dPt>
            <c:idx val="1"/>
            <c:invertIfNegative val="0"/>
            <c:bubble3D val="0"/>
            <c:spPr>
              <a:solidFill>
                <a:srgbClr val="C00000"/>
              </a:solidFill>
            </c:spPr>
            <c:extLst>
              <c:ext xmlns:c16="http://schemas.microsoft.com/office/drawing/2014/chart" uri="{C3380CC4-5D6E-409C-BE32-E72D297353CC}">
                <c16:uniqueId val="{00000001-9582-40C5-90C3-DA917CFCE22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82-40C5-90C3-DA917CFCE22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82-40C5-90C3-DA917CFCE22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9582-40C5-90C3-DA917CFCE22B}"/>
            </c:ext>
          </c:extLst>
        </c:ser>
        <c:dLbls>
          <c:showLegendKey val="0"/>
          <c:showVal val="0"/>
          <c:showCatName val="0"/>
          <c:showSerName val="0"/>
          <c:showPercent val="0"/>
          <c:showBubbleSize val="0"/>
        </c:dLbls>
        <c:gapWidth val="150"/>
        <c:axId val="1970858351"/>
        <c:axId val="1"/>
      </c:barChart>
      <c:catAx>
        <c:axId val="19708583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0858351"/>
        <c:crosses val="autoZero"/>
        <c:crossBetween val="between"/>
      </c:valAx>
      <c:spPr>
        <a:solidFill>
          <a:srgbClr val="FFFFFF"/>
        </a:solid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Gobierno Escolar</a:t>
            </a:r>
          </a:p>
        </c:rich>
      </c:tx>
      <c:overlay val="0"/>
    </c:title>
    <c:autoTitleDeleted val="0"/>
    <c:plotArea>
      <c:layout/>
      <c:bar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4FF-4CCC-81DE-3F8143F72791}"/>
              </c:ext>
            </c:extLst>
          </c:dPt>
          <c:dPt>
            <c:idx val="1"/>
            <c:invertIfNegative val="0"/>
            <c:bubble3D val="0"/>
            <c:spPr>
              <a:solidFill>
                <a:srgbClr val="C00000"/>
              </a:solidFill>
            </c:spPr>
            <c:extLst>
              <c:ext xmlns:c16="http://schemas.microsoft.com/office/drawing/2014/chart" uri="{C3380CC4-5D6E-409C-BE32-E72D297353CC}">
                <c16:uniqueId val="{00000001-84FF-4CCC-81DE-3F8143F7279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4FF-4CCC-81DE-3F8143F7279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4FF-4CCC-81DE-3F8143F7279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0.25</c:v>
                </c:pt>
              </c:numCache>
            </c:numRef>
          </c:val>
          <c:extLst>
            <c:ext xmlns:c16="http://schemas.microsoft.com/office/drawing/2014/chart" uri="{C3380CC4-5D6E-409C-BE32-E72D297353CC}">
              <c16:uniqueId val="{00000004-84FF-4CCC-81DE-3F8143F72791}"/>
            </c:ext>
          </c:extLst>
        </c:ser>
        <c:dLbls>
          <c:showLegendKey val="0"/>
          <c:showVal val="0"/>
          <c:showCatName val="0"/>
          <c:showSerName val="0"/>
          <c:showPercent val="0"/>
          <c:showBubbleSize val="0"/>
        </c:dLbls>
        <c:gapWidth val="150"/>
        <c:axId val="1911297983"/>
        <c:axId val="1"/>
      </c:barChart>
      <c:catAx>
        <c:axId val="1911297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1297983"/>
        <c:crosses val="autoZero"/>
        <c:crossBetween val="between"/>
      </c:valAx>
      <c:spPr>
        <a:solidFill>
          <a:srgbClr val="FFFFFF"/>
        </a:solid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Proyección a la comunidad</a:t>
            </a:r>
          </a:p>
        </c:rich>
      </c:tx>
      <c:overlay val="0"/>
    </c:title>
    <c:autoTitleDeleted val="0"/>
    <c:plotArea>
      <c:layout/>
      <c:bar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1D5-475A-A1A6-ED33A75D8C49}"/>
              </c:ext>
            </c:extLst>
          </c:dPt>
          <c:dPt>
            <c:idx val="1"/>
            <c:invertIfNegative val="0"/>
            <c:bubble3D val="0"/>
            <c:spPr>
              <a:solidFill>
                <a:srgbClr val="C00000"/>
              </a:solidFill>
            </c:spPr>
            <c:extLst>
              <c:ext xmlns:c16="http://schemas.microsoft.com/office/drawing/2014/chart" uri="{C3380CC4-5D6E-409C-BE32-E72D297353CC}">
                <c16:uniqueId val="{00000001-01D5-475A-A1A6-ED33A75D8C4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1D5-475A-A1A6-ED33A75D8C4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1D5-475A-A1A6-ED33A75D8C4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01D5-475A-A1A6-ED33A75D8C49}"/>
            </c:ext>
          </c:extLst>
        </c:ser>
        <c:dLbls>
          <c:showLegendKey val="0"/>
          <c:showVal val="0"/>
          <c:showCatName val="0"/>
          <c:showSerName val="0"/>
          <c:showPercent val="0"/>
          <c:showBubbleSize val="0"/>
        </c:dLbls>
        <c:gapWidth val="150"/>
        <c:axId val="1970856431"/>
        <c:axId val="1"/>
      </c:barChart>
      <c:catAx>
        <c:axId val="19708564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0856431"/>
        <c:crosses val="autoZero"/>
        <c:crossBetween val="between"/>
      </c:valAx>
      <c:spPr>
        <a:solidFill>
          <a:srgbClr val="FFFFFF"/>
        </a:solid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Proyección a la comunidad</a:t>
            </a:r>
          </a:p>
        </c:rich>
      </c:tx>
      <c:overlay val="0"/>
    </c:title>
    <c:autoTitleDeleted val="0"/>
    <c:plotArea>
      <c:layout/>
      <c:bar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1B-4E5C-9121-A6195B08B072}"/>
              </c:ext>
            </c:extLst>
          </c:dPt>
          <c:dPt>
            <c:idx val="1"/>
            <c:invertIfNegative val="0"/>
            <c:bubble3D val="0"/>
            <c:spPr>
              <a:solidFill>
                <a:srgbClr val="C00000"/>
              </a:solidFill>
            </c:spPr>
            <c:extLst>
              <c:ext xmlns:c16="http://schemas.microsoft.com/office/drawing/2014/chart" uri="{C3380CC4-5D6E-409C-BE32-E72D297353CC}">
                <c16:uniqueId val="{00000001-0F1B-4E5C-9121-A6195B08B0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1B-4E5C-9121-A6195B08B0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1B-4E5C-9121-A6195B08B0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0.5</c:v>
                </c:pt>
                <c:pt idx="3">
                  <c:v>0.5</c:v>
                </c:pt>
              </c:numCache>
            </c:numRef>
          </c:val>
          <c:extLst>
            <c:ext xmlns:c16="http://schemas.microsoft.com/office/drawing/2014/chart" uri="{C3380CC4-5D6E-409C-BE32-E72D297353CC}">
              <c16:uniqueId val="{00000004-0F1B-4E5C-9121-A6195B08B072}"/>
            </c:ext>
          </c:extLst>
        </c:ser>
        <c:dLbls>
          <c:showLegendKey val="0"/>
          <c:showVal val="0"/>
          <c:showCatName val="0"/>
          <c:showSerName val="0"/>
          <c:showPercent val="0"/>
          <c:showBubbleSize val="0"/>
        </c:dLbls>
        <c:gapWidth val="150"/>
        <c:axId val="1970861711"/>
        <c:axId val="1"/>
      </c:barChart>
      <c:catAx>
        <c:axId val="1970861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08617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Participación y convivencia</a:t>
            </a:r>
          </a:p>
        </c:rich>
      </c:tx>
      <c:overlay val="0"/>
    </c:title>
    <c:autoTitleDeleted val="0"/>
    <c:plotArea>
      <c:layout/>
      <c:bar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910-47A8-B9EC-355FCC34EF5C}"/>
              </c:ext>
            </c:extLst>
          </c:dPt>
          <c:dPt>
            <c:idx val="1"/>
            <c:invertIfNegative val="0"/>
            <c:bubble3D val="0"/>
            <c:spPr>
              <a:solidFill>
                <a:srgbClr val="C00000"/>
              </a:solidFill>
            </c:spPr>
            <c:extLst>
              <c:ext xmlns:c16="http://schemas.microsoft.com/office/drawing/2014/chart" uri="{C3380CC4-5D6E-409C-BE32-E72D297353CC}">
                <c16:uniqueId val="{00000001-A910-47A8-B9EC-355FCC34EF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910-47A8-B9EC-355FCC34EF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910-47A8-B9EC-355FCC34EF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A910-47A8-B9EC-355FCC34EF5C}"/>
            </c:ext>
          </c:extLst>
        </c:ser>
        <c:dLbls>
          <c:showLegendKey val="0"/>
          <c:showVal val="0"/>
          <c:showCatName val="0"/>
          <c:showSerName val="0"/>
          <c:showPercent val="0"/>
          <c:showBubbleSize val="0"/>
        </c:dLbls>
        <c:gapWidth val="150"/>
        <c:axId val="1971912287"/>
        <c:axId val="1"/>
      </c:barChart>
      <c:catAx>
        <c:axId val="19719122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1912287"/>
        <c:crosses val="autoZero"/>
        <c:crossBetween val="between"/>
      </c:valAx>
      <c:spPr>
        <a:solidFill>
          <a:srgbClr val="FFFFFF"/>
        </a:solid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Participación y convivencia</a:t>
            </a:r>
          </a:p>
        </c:rich>
      </c:tx>
      <c:overlay val="0"/>
    </c:title>
    <c:autoTitleDeleted val="0"/>
    <c:plotArea>
      <c:layout/>
      <c:bar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94-4FFC-95A6-AB224289C733}"/>
              </c:ext>
            </c:extLst>
          </c:dPt>
          <c:dPt>
            <c:idx val="1"/>
            <c:invertIfNegative val="0"/>
            <c:bubble3D val="0"/>
            <c:spPr>
              <a:solidFill>
                <a:srgbClr val="C00000"/>
              </a:solidFill>
            </c:spPr>
            <c:extLst>
              <c:ext xmlns:c16="http://schemas.microsoft.com/office/drawing/2014/chart" uri="{C3380CC4-5D6E-409C-BE32-E72D297353CC}">
                <c16:uniqueId val="{00000001-2994-4FFC-95A6-AB224289C73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94-4FFC-95A6-AB224289C73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94-4FFC-95A6-AB224289C73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2994-4FFC-95A6-AB224289C733}"/>
            </c:ext>
          </c:extLst>
        </c:ser>
        <c:dLbls>
          <c:showLegendKey val="0"/>
          <c:showVal val="0"/>
          <c:showCatName val="0"/>
          <c:showSerName val="0"/>
          <c:showPercent val="0"/>
          <c:showBubbleSize val="0"/>
        </c:dLbls>
        <c:gapWidth val="150"/>
        <c:axId val="1971901247"/>
        <c:axId val="1"/>
      </c:barChart>
      <c:catAx>
        <c:axId val="19719012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1901247"/>
        <c:crosses val="autoZero"/>
        <c:crossBetween val="between"/>
      </c:valAx>
      <c:spPr>
        <a:solidFill>
          <a:srgbClr val="FFFFFF"/>
        </a:solid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Participación y convivencia</a:t>
            </a:r>
          </a:p>
        </c:rich>
      </c:tx>
      <c:overlay val="0"/>
    </c:title>
    <c:autoTitleDeleted val="0"/>
    <c:plotArea>
      <c:layout/>
      <c:bar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A9-4D3A-BE9D-4395A25ECD8B}"/>
              </c:ext>
            </c:extLst>
          </c:dPt>
          <c:dPt>
            <c:idx val="1"/>
            <c:invertIfNegative val="0"/>
            <c:bubble3D val="0"/>
            <c:spPr>
              <a:solidFill>
                <a:srgbClr val="C00000"/>
              </a:solidFill>
            </c:spPr>
            <c:extLst>
              <c:ext xmlns:c16="http://schemas.microsoft.com/office/drawing/2014/chart" uri="{C3380CC4-5D6E-409C-BE32-E72D297353CC}">
                <c16:uniqueId val="{00000001-C6A9-4D3A-BE9D-4395A25ECD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A9-4D3A-BE9D-4395A25ECD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A9-4D3A-BE9D-4395A25ECD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C6A9-4D3A-BE9D-4395A25ECD8B}"/>
            </c:ext>
          </c:extLst>
        </c:ser>
        <c:dLbls>
          <c:showLegendKey val="0"/>
          <c:showVal val="0"/>
          <c:showCatName val="0"/>
          <c:showSerName val="0"/>
          <c:showPercent val="0"/>
          <c:showBubbleSize val="0"/>
        </c:dLbls>
        <c:gapWidth val="150"/>
        <c:axId val="1971911807"/>
        <c:axId val="1"/>
      </c:barChart>
      <c:catAx>
        <c:axId val="19719118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1911807"/>
        <c:crosses val="autoZero"/>
        <c:crossBetween val="between"/>
      </c:valAx>
      <c:spPr>
        <a:solidFill>
          <a:srgbClr val="FFFFFF"/>
        </a:solid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28A-406D-A3B8-55A37E94D351}"/>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28A-406D-A3B8-55A37E94D35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428A-406D-A3B8-55A37E94D351}"/>
            </c:ext>
          </c:extLst>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28A-406D-A3B8-55A37E94D351}"/>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28A-406D-A3B8-55A37E94D351}"/>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28A-406D-A3B8-55A37E94D351}"/>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28A-406D-A3B8-55A37E94D35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428A-406D-A3B8-55A37E94D351}"/>
            </c:ext>
          </c:extLst>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28A-406D-A3B8-55A37E94D351}"/>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28A-406D-A3B8-55A37E94D351}"/>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428A-406D-A3B8-55A37E94D351}"/>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428A-406D-A3B8-55A37E94D35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428A-406D-A3B8-55A37E94D351}"/>
            </c:ext>
          </c:extLst>
        </c:ser>
        <c:ser>
          <c:idx val="3"/>
          <c:order val="3"/>
          <c:tx>
            <c:v>AÑO 2014</c:v>
          </c:tx>
          <c:marker>
            <c:symbol val="none"/>
          </c:marker>
          <c:dLbls>
            <c:dLbl>
              <c:idx val="0"/>
              <c:layout>
                <c:manualLayout>
                  <c:x val="-6.1620445894507887E-2"/>
                  <c:y val="-7.0707078205368992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28A-406D-A3B8-55A37E94D351}"/>
                </c:ext>
              </c:extLst>
            </c:dLbl>
            <c:dLbl>
              <c:idx val="1"/>
              <c:layout>
                <c:manualLayout>
                  <c:x val="-5.0744970092441541E-2"/>
                  <c:y val="-8.0134688632751513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28A-406D-A3B8-55A37E94D351}"/>
                </c:ext>
              </c:extLst>
            </c:dLbl>
            <c:dLbl>
              <c:idx val="2"/>
              <c:layout>
                <c:manualLayout>
                  <c:x val="-3.9749949690220207E-2"/>
                  <c:y val="-8.0134688632751513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28A-406D-A3B8-55A37E94D351}"/>
                </c:ext>
              </c:extLst>
            </c:dLbl>
            <c:dLbl>
              <c:idx val="3"/>
              <c:layout>
                <c:manualLayout>
                  <c:x val="-5.5095160413268084E-2"/>
                  <c:y val="-8.9562299060134049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28A-406D-A3B8-55A37E94D35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28A-406D-A3B8-55A37E94D351}"/>
            </c:ext>
          </c:extLst>
        </c:ser>
        <c:dLbls>
          <c:showLegendKey val="0"/>
          <c:showVal val="0"/>
          <c:showCatName val="0"/>
          <c:showSerName val="0"/>
          <c:showPercent val="0"/>
          <c:showBubbleSize val="0"/>
        </c:dLbls>
        <c:smooth val="0"/>
        <c:axId val="1971905567"/>
        <c:axId val="1"/>
      </c:lineChart>
      <c:catAx>
        <c:axId val="1971905567"/>
        <c:scaling>
          <c:orientation val="minMax"/>
        </c:scaling>
        <c:delete val="0"/>
        <c:axPos val="b"/>
        <c:numFmt formatCode="General" sourceLinked="1"/>
        <c:majorTickMark val="none"/>
        <c:minorTickMark val="none"/>
        <c:tickLblPos val="nextTo"/>
        <c:spPr>
          <a:ln w="9525" cap="flat" cmpd="sng" algn="ctr">
            <a:noFill/>
            <a:prstDash val="solid"/>
            <a:round/>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1905567"/>
        <c:crosses val="autoZero"/>
        <c:crossBetween val="between"/>
      </c:valAx>
    </c:plotArea>
    <c:legend>
      <c:legendPos val="r"/>
      <c:layout>
        <c:manualLayout>
          <c:xMode val="edge"/>
          <c:yMode val="edge"/>
          <c:wMode val="edge"/>
          <c:hMode val="edge"/>
          <c:x val="9.1615942102230799E-2"/>
          <c:y val="0.88788065426247953"/>
          <c:w val="0.90196516834625451"/>
          <c:h val="0.96965903852182422"/>
        </c:manualLayout>
      </c:layout>
      <c:overlay val="0"/>
      <c:txPr>
        <a:bodyPr/>
        <a:lstStyle/>
        <a:p>
          <a:pPr>
            <a:defRPr sz="99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ADE-4187-9543-3DB01995DD86}"/>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ADE-4187-9543-3DB01995DD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3ADE-4187-9543-3DB01995DD86}"/>
            </c:ext>
          </c:extLst>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ADE-4187-9543-3DB01995DD86}"/>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ADE-4187-9543-3DB01995DD86}"/>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ADE-4187-9543-3DB01995DD86}"/>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ADE-4187-9543-3DB01995DD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3ADE-4187-9543-3DB01995DD86}"/>
            </c:ext>
          </c:extLst>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ADE-4187-9543-3DB01995DD86}"/>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ADE-4187-9543-3DB01995DD86}"/>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ADE-4187-9543-3DB01995DD86}"/>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ADE-4187-9543-3DB01995DD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C-3ADE-4187-9543-3DB01995DD86}"/>
            </c:ext>
          </c:extLst>
        </c:ser>
        <c:ser>
          <c:idx val="3"/>
          <c:order val="3"/>
          <c:tx>
            <c:v>AÑO 2014</c:v>
          </c:tx>
          <c:marker>
            <c:symbol val="none"/>
          </c:marker>
          <c:dLbls>
            <c:dLbl>
              <c:idx val="0"/>
              <c:layout>
                <c:manualLayout>
                  <c:x val="-4.8569874932028273E-2"/>
                  <c:y val="-6.9169953298480871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ADE-4187-9543-3DB01995DD86}"/>
                </c:ext>
              </c:extLst>
            </c:dLbl>
            <c:dLbl>
              <c:idx val="1"/>
              <c:layout>
                <c:manualLayout>
                  <c:x val="-5.7270255573681352E-2"/>
                  <c:y val="-7.3781283518379606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ADE-4187-9543-3DB01995DD86}"/>
                </c:ext>
              </c:extLst>
            </c:dLbl>
            <c:dLbl>
              <c:idx val="2"/>
              <c:layout>
                <c:manualLayout>
                  <c:x val="-4.8569874932028273E-2"/>
                  <c:y val="-6.9169953298480871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ADE-4187-9543-3DB01995DD86}"/>
                </c:ext>
              </c:extLst>
            </c:dLbl>
            <c:dLbl>
              <c:idx val="3"/>
              <c:layout>
                <c:manualLayout>
                  <c:x val="-5.7270255573681352E-2"/>
                  <c:y val="-8.3003943958177048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ADE-4187-9543-3DB01995DD8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ADE-4187-9543-3DB01995DD86}"/>
            </c:ext>
          </c:extLst>
        </c:ser>
        <c:dLbls>
          <c:showLegendKey val="0"/>
          <c:showVal val="0"/>
          <c:showCatName val="0"/>
          <c:showSerName val="0"/>
          <c:showPercent val="0"/>
          <c:showBubbleSize val="0"/>
        </c:dLbls>
        <c:smooth val="0"/>
        <c:axId val="1971912767"/>
        <c:axId val="1"/>
      </c:lineChart>
      <c:catAx>
        <c:axId val="1971912767"/>
        <c:scaling>
          <c:orientation val="minMax"/>
        </c:scaling>
        <c:delete val="0"/>
        <c:axPos val="b"/>
        <c:numFmt formatCode="General" sourceLinked="1"/>
        <c:majorTickMark val="none"/>
        <c:minorTickMark val="none"/>
        <c:tickLblPos val="nextTo"/>
        <c:spPr>
          <a:ln w="9525" cap="flat" cmpd="sng" algn="ctr">
            <a:noFill/>
            <a:prstDash val="solid"/>
            <a:round/>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1912767"/>
        <c:crosses val="autoZero"/>
        <c:crossBetween val="between"/>
      </c:valAx>
    </c:plotArea>
    <c:legend>
      <c:legendPos val="r"/>
      <c:layout>
        <c:manualLayout>
          <c:xMode val="edge"/>
          <c:yMode val="edge"/>
          <c:wMode val="edge"/>
          <c:hMode val="edge"/>
          <c:x val="9.0559288197083476E-2"/>
          <c:y val="0.89019009351519851"/>
          <c:w val="0.90300469198106992"/>
          <c:h val="0.97028414926395079"/>
        </c:manualLayout>
      </c:layout>
      <c:overlay val="0"/>
      <c:txPr>
        <a:bodyPr/>
        <a:lstStyle/>
        <a:p>
          <a:pPr>
            <a:defRPr sz="99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B4A-40E3-9004-55295C963CC0}"/>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B4A-40E3-9004-55295C963CC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CB4A-40E3-9004-55295C963CC0}"/>
            </c:ext>
          </c:extLst>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B4A-40E3-9004-55295C963CC0}"/>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B4A-40E3-9004-55295C963CC0}"/>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B4A-40E3-9004-55295C963CC0}"/>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B4A-40E3-9004-55295C963CC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CB4A-40E3-9004-55295C963CC0}"/>
            </c:ext>
          </c:extLst>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B4A-40E3-9004-55295C963CC0}"/>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B4A-40E3-9004-55295C963CC0}"/>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CB4A-40E3-9004-55295C963CC0}"/>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CB4A-40E3-9004-55295C963CC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CB4A-40E3-9004-55295C963CC0}"/>
            </c:ext>
          </c:extLst>
        </c:ser>
        <c:ser>
          <c:idx val="3"/>
          <c:order val="3"/>
          <c:tx>
            <c:v>AÑO 2014</c:v>
          </c:tx>
          <c:marker>
            <c:symbol val="none"/>
          </c:marker>
          <c:dLbls>
            <c:dLbl>
              <c:idx val="0"/>
              <c:layout>
                <c:manualLayout>
                  <c:x val="-4.8569874932028273E-2"/>
                  <c:y val="-6.1279467777986436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B4A-40E3-9004-55295C963CC0}"/>
                </c:ext>
              </c:extLst>
            </c:dLbl>
            <c:dLbl>
              <c:idx val="1"/>
              <c:layout>
                <c:manualLayout>
                  <c:x val="-5.2920065252854816E-2"/>
                  <c:y val="-5.6565662564295169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B4A-40E3-9004-55295C963CC0}"/>
                </c:ext>
              </c:extLst>
            </c:dLbl>
            <c:dLbl>
              <c:idx val="2"/>
              <c:layout>
                <c:manualLayout>
                  <c:x val="-4.6394779771615005E-2"/>
                  <c:y val="-6.1279467777986436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B4A-40E3-9004-55295C963CC0}"/>
                </c:ext>
              </c:extLst>
            </c:dLbl>
            <c:dLbl>
              <c:idx val="3"/>
              <c:layout>
                <c:manualLayout>
                  <c:x val="-3.9749949690220207E-2"/>
                  <c:y val="-9.4276104273825309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B4A-40E3-9004-55295C963CC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B4A-40E3-9004-55295C963CC0}"/>
            </c:ext>
          </c:extLst>
        </c:ser>
        <c:dLbls>
          <c:showLegendKey val="0"/>
          <c:showVal val="0"/>
          <c:showCatName val="0"/>
          <c:showSerName val="0"/>
          <c:showPercent val="0"/>
          <c:showBubbleSize val="0"/>
        </c:dLbls>
        <c:smooth val="0"/>
        <c:axId val="1971924287"/>
        <c:axId val="1"/>
      </c:lineChart>
      <c:catAx>
        <c:axId val="1971924287"/>
        <c:scaling>
          <c:orientation val="minMax"/>
        </c:scaling>
        <c:delete val="0"/>
        <c:axPos val="b"/>
        <c:numFmt formatCode="General" sourceLinked="1"/>
        <c:majorTickMark val="none"/>
        <c:minorTickMark val="none"/>
        <c:tickLblPos val="nextTo"/>
        <c:spPr>
          <a:ln w="9525" cap="flat" cmpd="sng" algn="ctr">
            <a:noFill/>
            <a:prstDash val="solid"/>
            <a:round/>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1924287"/>
        <c:crosses val="autoZero"/>
        <c:crossBetween val="between"/>
      </c:valAx>
    </c:plotArea>
    <c:legend>
      <c:legendPos val="r"/>
      <c:layout>
        <c:manualLayout>
          <c:xMode val="edge"/>
          <c:yMode val="edge"/>
          <c:wMode val="edge"/>
          <c:hMode val="edge"/>
          <c:x val="9.1615942102230799E-2"/>
          <c:y val="0.88708772579898099"/>
          <c:w val="0.90196516834625451"/>
          <c:h val="0.96944326076887444"/>
        </c:manualLayout>
      </c:layout>
      <c:overlay val="0"/>
      <c:txPr>
        <a:bodyPr/>
        <a:lstStyle/>
        <a:p>
          <a:pPr>
            <a:defRPr sz="99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2023. Prevención de riesgos</a:t>
            </a:r>
          </a:p>
        </c:rich>
      </c:tx>
      <c:overlay val="0"/>
    </c:title>
    <c:autoTitleDeleted val="0"/>
    <c:plotArea>
      <c:layout/>
      <c:bar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46C-4606-9D68-7A8D859F3C72}"/>
              </c:ext>
            </c:extLst>
          </c:dPt>
          <c:dPt>
            <c:idx val="1"/>
            <c:invertIfNegative val="0"/>
            <c:bubble3D val="0"/>
            <c:spPr>
              <a:solidFill>
                <a:srgbClr val="C00000"/>
              </a:solidFill>
            </c:spPr>
            <c:extLst>
              <c:ext xmlns:c16="http://schemas.microsoft.com/office/drawing/2014/chart" uri="{C3380CC4-5D6E-409C-BE32-E72D297353CC}">
                <c16:uniqueId val="{00000001-E46C-4606-9D68-7A8D859F3C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46C-4606-9D68-7A8D859F3C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46C-4606-9D68-7A8D859F3C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E46C-4606-9D68-7A8D859F3C72}"/>
            </c:ext>
          </c:extLst>
        </c:ser>
        <c:dLbls>
          <c:showLegendKey val="0"/>
          <c:showVal val="0"/>
          <c:showCatName val="0"/>
          <c:showSerName val="0"/>
          <c:showPercent val="0"/>
          <c:showBubbleSize val="0"/>
        </c:dLbls>
        <c:gapWidth val="150"/>
        <c:axId val="1971916127"/>
        <c:axId val="1"/>
      </c:barChart>
      <c:catAx>
        <c:axId val="19719161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1916127"/>
        <c:crosses val="autoZero"/>
        <c:crossBetween val="between"/>
      </c:valAx>
      <c:spPr>
        <a:solidFill>
          <a:srgbClr val="FFFFFF"/>
        </a:solid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2024. Prevención de riesgos</a:t>
            </a:r>
          </a:p>
        </c:rich>
      </c:tx>
      <c:overlay val="0"/>
    </c:title>
    <c:autoTitleDeleted val="0"/>
    <c:plotArea>
      <c:layout/>
      <c:bar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7B1-471D-82D3-49D25D84E589}"/>
              </c:ext>
            </c:extLst>
          </c:dPt>
          <c:dPt>
            <c:idx val="1"/>
            <c:invertIfNegative val="0"/>
            <c:bubble3D val="0"/>
            <c:spPr>
              <a:solidFill>
                <a:srgbClr val="C00000"/>
              </a:solidFill>
            </c:spPr>
            <c:extLst>
              <c:ext xmlns:c16="http://schemas.microsoft.com/office/drawing/2014/chart" uri="{C3380CC4-5D6E-409C-BE32-E72D297353CC}">
                <c16:uniqueId val="{00000001-37B1-471D-82D3-49D25D84E5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7B1-471D-82D3-49D25D84E5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7B1-471D-82D3-49D25D84E5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37B1-471D-82D3-49D25D84E589}"/>
            </c:ext>
          </c:extLst>
        </c:ser>
        <c:dLbls>
          <c:showLegendKey val="0"/>
          <c:showVal val="0"/>
          <c:showCatName val="0"/>
          <c:showSerName val="0"/>
          <c:showPercent val="0"/>
          <c:showBubbleSize val="0"/>
        </c:dLbls>
        <c:gapWidth val="150"/>
        <c:axId val="1971916607"/>
        <c:axId val="1"/>
      </c:barChart>
      <c:catAx>
        <c:axId val="19719166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1916607"/>
        <c:crosses val="autoZero"/>
        <c:crossBetween val="between"/>
      </c:valAx>
      <c:spPr>
        <a:solidFill>
          <a:srgbClr val="FFFFFF"/>
        </a:solid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Gobierno Escolar</a:t>
            </a:r>
          </a:p>
        </c:rich>
      </c:tx>
      <c:overlay val="0"/>
    </c:title>
    <c:autoTitleDeleted val="0"/>
    <c:plotArea>
      <c:layout/>
      <c:bar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EF5-43F2-8BE4-A878148B44BD}"/>
              </c:ext>
            </c:extLst>
          </c:dPt>
          <c:dPt>
            <c:idx val="1"/>
            <c:invertIfNegative val="0"/>
            <c:bubble3D val="0"/>
            <c:spPr>
              <a:solidFill>
                <a:srgbClr val="C00000"/>
              </a:solidFill>
            </c:spPr>
            <c:extLst>
              <c:ext xmlns:c16="http://schemas.microsoft.com/office/drawing/2014/chart" uri="{C3380CC4-5D6E-409C-BE32-E72D297353CC}">
                <c16:uniqueId val="{00000001-6EF5-43F2-8BE4-A878148B44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EF5-43F2-8BE4-A878148B44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EF5-43F2-8BE4-A878148B44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0.125</c:v>
                </c:pt>
                <c:pt idx="2">
                  <c:v>0.5</c:v>
                </c:pt>
                <c:pt idx="3">
                  <c:v>0.375</c:v>
                </c:pt>
              </c:numCache>
            </c:numRef>
          </c:val>
          <c:extLst>
            <c:ext xmlns:c16="http://schemas.microsoft.com/office/drawing/2014/chart" uri="{C3380CC4-5D6E-409C-BE32-E72D297353CC}">
              <c16:uniqueId val="{00000004-6EF5-43F2-8BE4-A878148B44BD}"/>
            </c:ext>
          </c:extLst>
        </c:ser>
        <c:dLbls>
          <c:showLegendKey val="0"/>
          <c:showVal val="0"/>
          <c:showCatName val="0"/>
          <c:showSerName val="0"/>
          <c:showPercent val="0"/>
          <c:showBubbleSize val="0"/>
        </c:dLbls>
        <c:gapWidth val="150"/>
        <c:axId val="1911299903"/>
        <c:axId val="1"/>
      </c:barChart>
      <c:catAx>
        <c:axId val="19112999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11299903"/>
        <c:crosses val="autoZero"/>
        <c:crossBetween val="between"/>
      </c:valAx>
      <c:spPr>
        <a:solidFill>
          <a:srgbClr val="FFFFFF"/>
        </a:solid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2025. Prevención de riesgos</a:t>
            </a:r>
          </a:p>
        </c:rich>
      </c:tx>
      <c:overlay val="0"/>
    </c:title>
    <c:autoTitleDeleted val="0"/>
    <c:plotArea>
      <c:layout/>
      <c:bar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5C4-4BFB-AE7E-F163673739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1</c:v>
                </c:pt>
              </c:numCache>
            </c:numRef>
          </c:val>
          <c:extLst>
            <c:ext xmlns:c16="http://schemas.microsoft.com/office/drawing/2014/chart" uri="{C3380CC4-5D6E-409C-BE32-E72D297353CC}">
              <c16:uniqueId val="{00000001-85C4-4BFB-AE7E-F1636737396C}"/>
            </c:ext>
          </c:extLst>
        </c:ser>
        <c:dLbls>
          <c:showLegendKey val="0"/>
          <c:showVal val="0"/>
          <c:showCatName val="0"/>
          <c:showSerName val="0"/>
          <c:showPercent val="0"/>
          <c:showBubbleSize val="0"/>
        </c:dLbls>
        <c:gapWidth val="150"/>
        <c:axId val="1971922367"/>
        <c:axId val="1"/>
      </c:barChart>
      <c:catAx>
        <c:axId val="1971922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1922367"/>
        <c:crosses val="autoZero"/>
        <c:crossBetween val="between"/>
      </c:valAx>
      <c:spPr>
        <a:solidFill>
          <a:srgbClr val="FFFFFF"/>
        </a:solid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ap="rnd" cmpd="sng" algn="ctr">
              <a:solidFill>
                <a:schemeClr val="accent3">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F3C-4D2E-865B-E40F9961A7F9}"/>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F3C-4D2E-865B-E40F9961A7F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4F3C-4D2E-865B-E40F9961A7F9}"/>
            </c:ext>
          </c:extLst>
        </c:ser>
        <c:ser>
          <c:idx val="0"/>
          <c:order val="1"/>
          <c:tx>
            <c:strRef>
              <c:f>Comunidad!$H$2</c:f>
              <c:strCache>
                <c:ptCount val="1"/>
                <c:pt idx="0">
                  <c:v>AÑO 2024</c:v>
                </c:pt>
              </c:strCache>
            </c:strRef>
          </c:tx>
          <c:spPr>
            <a:ln w="63500" cap="rnd" cmpd="sng" algn="ctr">
              <a:solidFill>
                <a:schemeClr val="accent1">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F3C-4D2E-865B-E40F9961A7F9}"/>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F3C-4D2E-865B-E40F9961A7F9}"/>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F3C-4D2E-865B-E40F9961A7F9}"/>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F3C-4D2E-865B-E40F9961A7F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4F3C-4D2E-865B-E40F9961A7F9}"/>
            </c:ext>
          </c:extLst>
        </c:ser>
        <c:ser>
          <c:idx val="1"/>
          <c:order val="2"/>
          <c:tx>
            <c:strRef>
              <c:f>Comunidad!$M$2</c:f>
              <c:strCache>
                <c:ptCount val="1"/>
                <c:pt idx="0">
                  <c:v>AÑO 2025</c:v>
                </c:pt>
              </c:strCache>
            </c:strRef>
          </c:tx>
          <c:spPr>
            <a:ln w="63500" cap="rnd" cmpd="sng" algn="ctr">
              <a:solidFill>
                <a:schemeClr val="accent2">
                  <a:shade val="95000"/>
                  <a:satMod val="105000"/>
                </a:schemeClr>
              </a:solidFill>
              <a:prstDash val="solid"/>
              <a:round/>
            </a:ln>
          </c:spPr>
          <c:marker>
            <c:symbol val="none"/>
          </c:marker>
          <c:dLbls>
            <c:dLbl>
              <c:idx val="0"/>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F3C-4D2E-865B-E40F9961A7F9}"/>
                </c:ext>
              </c:extLst>
            </c:dLbl>
            <c:dLbl>
              <c:idx val="1"/>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F3C-4D2E-865B-E40F9961A7F9}"/>
                </c:ext>
              </c:extLst>
            </c:dLbl>
            <c:dLbl>
              <c:idx val="2"/>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4F3C-4D2E-865B-E40F9961A7F9}"/>
                </c:ext>
              </c:extLst>
            </c:dLbl>
            <c:dLbl>
              <c:idx val="3"/>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4F3C-4D2E-865B-E40F9961A7F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4F3C-4D2E-865B-E40F9961A7F9}"/>
            </c:ext>
          </c:extLst>
        </c:ser>
        <c:ser>
          <c:idx val="3"/>
          <c:order val="3"/>
          <c:tx>
            <c:v>AÑO 2014</c:v>
          </c:tx>
          <c:marker>
            <c:symbol val="none"/>
          </c:marker>
          <c:dLbls>
            <c:dLbl>
              <c:idx val="0"/>
              <c:layout>
                <c:manualLayout>
                  <c:x val="-5.5095160413268084E-2"/>
                  <c:y val="-7.5306758299772042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F3C-4D2E-865B-E40F9961A7F9}"/>
                </c:ext>
              </c:extLst>
            </c:dLbl>
            <c:dLbl>
              <c:idx val="1"/>
              <c:layout>
                <c:manualLayout>
                  <c:x val="-5.2920065252854816E-2"/>
                  <c:y val="-5.1773396331093277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F3C-4D2E-865B-E40F9961A7F9}"/>
                </c:ext>
              </c:extLst>
            </c:dLbl>
            <c:dLbl>
              <c:idx val="2"/>
              <c:layout>
                <c:manualLayout>
                  <c:x val="-4.4100140011046743E-2"/>
                  <c:y val="-8.0013430693507789E-2"/>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F3C-4D2E-865B-E40F9961A7F9}"/>
                </c:ext>
              </c:extLst>
            </c:dLbl>
            <c:dLbl>
              <c:idx val="3"/>
              <c:layout>
                <c:manualLayout>
                  <c:x val="-3.7574854529806939E-2"/>
                  <c:y val="-0.11766680984339381"/>
                </c:manualLayout>
              </c:layout>
              <c:spPr>
                <a:noFill/>
                <a:ln>
                  <a:noFill/>
                </a:ln>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F3C-4D2E-865B-E40F9961A7F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F3C-4D2E-865B-E40F9961A7F9}"/>
            </c:ext>
          </c:extLst>
        </c:ser>
        <c:dLbls>
          <c:showLegendKey val="0"/>
          <c:showVal val="0"/>
          <c:showCatName val="0"/>
          <c:showSerName val="0"/>
          <c:showPercent val="0"/>
          <c:showBubbleSize val="0"/>
        </c:dLbls>
        <c:smooth val="0"/>
        <c:axId val="1971927647"/>
        <c:axId val="1"/>
      </c:lineChart>
      <c:catAx>
        <c:axId val="1971927647"/>
        <c:scaling>
          <c:orientation val="minMax"/>
        </c:scaling>
        <c:delete val="0"/>
        <c:axPos val="b"/>
        <c:numFmt formatCode="General" sourceLinked="1"/>
        <c:majorTickMark val="none"/>
        <c:minorTickMark val="none"/>
        <c:tickLblPos val="nextTo"/>
        <c:spPr>
          <a:ln w="9525" cap="flat" cmpd="sng" algn="ctr">
            <a:noFill/>
            <a:prstDash val="solid"/>
            <a:round/>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1927647"/>
        <c:crosses val="autoZero"/>
        <c:crossBetween val="between"/>
      </c:valAx>
    </c:plotArea>
    <c:legend>
      <c:legendPos val="r"/>
      <c:layout>
        <c:manualLayout>
          <c:xMode val="edge"/>
          <c:yMode val="edge"/>
          <c:wMode val="edge"/>
          <c:hMode val="edge"/>
          <c:x val="9.0442280833147787E-2"/>
          <c:y val="0.88788063875193168"/>
          <c:w val="0.90183834989777945"/>
          <c:h val="0.96965928324380013"/>
        </c:manualLayout>
      </c:layout>
      <c:overlay val="0"/>
      <c:txPr>
        <a:bodyPr/>
        <a:lstStyle/>
        <a:p>
          <a:pPr>
            <a:defRPr sz="99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Accesibilidad</a:t>
            </a: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8E24-4B5A-9C95-060EE4ED585A}"/>
              </c:ext>
            </c:extLst>
          </c:dPt>
          <c:dPt>
            <c:idx val="1"/>
            <c:invertIfNegative val="0"/>
            <c:bubble3D val="0"/>
            <c:spPr>
              <a:solidFill>
                <a:srgbClr val="C00000"/>
              </a:solidFill>
            </c:spPr>
            <c:extLst>
              <c:ext xmlns:c16="http://schemas.microsoft.com/office/drawing/2014/chart" uri="{C3380CC4-5D6E-409C-BE32-E72D297353CC}">
                <c16:uniqueId val="{00000001-8E24-4B5A-9C95-060EE4ED585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E24-4B5A-9C95-060EE4ED58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E24-4B5A-9C95-060EE4ED585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8E24-4B5A-9C95-060EE4ED585A}"/>
            </c:ext>
          </c:extLst>
        </c:ser>
        <c:dLbls>
          <c:showLegendKey val="0"/>
          <c:showVal val="0"/>
          <c:showCatName val="0"/>
          <c:showSerName val="0"/>
          <c:showPercent val="0"/>
          <c:showBubbleSize val="0"/>
        </c:dLbls>
        <c:gapWidth val="150"/>
        <c:axId val="1971930047"/>
        <c:axId val="1"/>
      </c:barChart>
      <c:catAx>
        <c:axId val="19719300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1930047"/>
        <c:crosses val="autoZero"/>
        <c:crossBetween val="between"/>
      </c:valAx>
      <c:spPr>
        <a:solidFill>
          <a:srgbClr val="FFFFFF"/>
        </a:solid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Proyección a la comunidad</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0BFC-443C-89BC-DBD19DA2361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0BFC-443C-89BC-DBD19DA2361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0BFC-443C-89BC-DBD19DA2361E}"/>
            </c:ext>
          </c:extLst>
        </c:ser>
        <c:dLbls>
          <c:showLegendKey val="0"/>
          <c:showVal val="0"/>
          <c:showCatName val="0"/>
          <c:showSerName val="0"/>
          <c:showPercent val="0"/>
          <c:showBubbleSize val="0"/>
        </c:dLbls>
        <c:gapWidth val="150"/>
        <c:axId val="1971930527"/>
        <c:axId val="1"/>
      </c:barChart>
      <c:catAx>
        <c:axId val="197193052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1930527"/>
        <c:crosses val="autoZero"/>
        <c:crossBetween val="between"/>
      </c:valAx>
      <c:spPr>
        <a:solidFill>
          <a:srgbClr val="FFFFFF"/>
        </a:solid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Participación y convivencia</a:t>
            </a:r>
          </a:p>
        </c:rich>
      </c:tx>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0A13-4A4C-AE2B-EF631BF9C19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0A13-4A4C-AE2B-EF631BF9C19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0A13-4A4C-AE2B-EF631BF9C198}"/>
            </c:ext>
          </c:extLst>
        </c:ser>
        <c:dLbls>
          <c:showLegendKey val="0"/>
          <c:showVal val="0"/>
          <c:showCatName val="0"/>
          <c:showSerName val="0"/>
          <c:showPercent val="0"/>
          <c:showBubbleSize val="0"/>
        </c:dLbls>
        <c:gapWidth val="150"/>
        <c:axId val="1971936287"/>
        <c:axId val="1"/>
      </c:barChart>
      <c:catAx>
        <c:axId val="19719362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1936287"/>
        <c:crosses val="autoZero"/>
        <c:crossBetween val="between"/>
      </c:valAx>
      <c:spPr>
        <a:solidFill>
          <a:srgbClr val="FFFFFF"/>
        </a:solid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2026. Prevención de riesgos</a:t>
            </a:r>
          </a:p>
        </c:rich>
      </c:tx>
      <c:layout>
        <c:manualLayout>
          <c:xMode val="edge"/>
          <c:yMode val="edge"/>
          <c:x val="0.19146326748449177"/>
          <c:y val="2.8397101770729363E-2"/>
        </c:manualLayout>
      </c:layout>
      <c:overlay val="0"/>
    </c:title>
    <c:autoTitleDeleted val="0"/>
    <c:plotArea>
      <c:layout/>
      <c:bar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663E-49CC-AD6A-25DCC0E2DB8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663E-49CC-AD6A-25DCC0E2DB8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663E-49CC-AD6A-25DCC0E2DB81}"/>
            </c:ext>
          </c:extLst>
        </c:ser>
        <c:dLbls>
          <c:showLegendKey val="0"/>
          <c:showVal val="0"/>
          <c:showCatName val="0"/>
          <c:showSerName val="0"/>
          <c:showPercent val="0"/>
          <c:showBubbleSize val="0"/>
        </c:dLbls>
        <c:gapWidth val="150"/>
        <c:axId val="1971938687"/>
        <c:axId val="1"/>
      </c:barChart>
      <c:catAx>
        <c:axId val="19719386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tickMarkSkip val="1"/>
        <c:noMultiLvlLbl val="0"/>
      </c:catAx>
      <c:valAx>
        <c:axId val="1"/>
        <c:scaling>
          <c:orientation val="minMax"/>
        </c:scaling>
        <c:delete val="1"/>
        <c:axPos val="l"/>
        <c:numFmt formatCode="0%" sourceLinked="1"/>
        <c:majorTickMark val="out"/>
        <c:minorTickMark val="none"/>
        <c:tickLblPos val="nextTo"/>
        <c:crossAx val="1971938687"/>
        <c:crosses val="autoZero"/>
        <c:crossBetween val="between"/>
      </c:valAx>
      <c:spPr>
        <a:solidFill>
          <a:srgbClr val="FFFFFF"/>
        </a:solid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1" l="0.75" r="0.75"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3" Type="http://schemas.openxmlformats.org/officeDocument/2006/relationships/image" Target="../media/image7.png"/><Relationship Id="rId18" Type="http://schemas.openxmlformats.org/officeDocument/2006/relationships/hyperlink" Target="#Admon!A5"/><Relationship Id="rId26" Type="http://schemas.openxmlformats.org/officeDocument/2006/relationships/hyperlink" Target="#Comunidad!A5"/><Relationship Id="rId3" Type="http://schemas.openxmlformats.org/officeDocument/2006/relationships/hyperlink" Target="#Directiva!A5"/><Relationship Id="rId21" Type="http://schemas.openxmlformats.org/officeDocument/2006/relationships/image" Target="../media/image10.png"/><Relationship Id="rId7" Type="http://schemas.openxmlformats.org/officeDocument/2006/relationships/hyperlink" Target="#Directiva!A7"/><Relationship Id="rId12" Type="http://schemas.openxmlformats.org/officeDocument/2006/relationships/hyperlink" Target="#Academica!A5"/><Relationship Id="rId17" Type="http://schemas.openxmlformats.org/officeDocument/2006/relationships/hyperlink" Target="#Admon!A4"/><Relationship Id="rId25" Type="http://schemas.openxmlformats.org/officeDocument/2006/relationships/hyperlink" Target="#Comunidad!A4"/><Relationship Id="rId33" Type="http://schemas.openxmlformats.org/officeDocument/2006/relationships/image" Target="../media/image14.png"/><Relationship Id="rId2" Type="http://schemas.openxmlformats.org/officeDocument/2006/relationships/image" Target="../media/image3.png"/><Relationship Id="rId16" Type="http://schemas.openxmlformats.org/officeDocument/2006/relationships/image" Target="../media/image8.png"/><Relationship Id="rId20" Type="http://schemas.openxmlformats.org/officeDocument/2006/relationships/hyperlink" Target="#Admon!A6"/><Relationship Id="rId29" Type="http://schemas.openxmlformats.org/officeDocument/2006/relationships/hyperlink" Target="#Instituci&#243;n!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4"/><Relationship Id="rId24" Type="http://schemas.openxmlformats.org/officeDocument/2006/relationships/hyperlink" Target="#Admon!A8"/><Relationship Id="rId32" Type="http://schemas.openxmlformats.org/officeDocument/2006/relationships/image" Target="../media/image13.jpeg"/><Relationship Id="rId5" Type="http://schemas.openxmlformats.org/officeDocument/2006/relationships/hyperlink" Target="#Directiva!A6"/><Relationship Id="rId15" Type="http://schemas.openxmlformats.org/officeDocument/2006/relationships/hyperlink" Target="#Academica!A7"/><Relationship Id="rId23" Type="http://schemas.openxmlformats.org/officeDocument/2006/relationships/image" Target="../media/image11.png"/><Relationship Id="rId28" Type="http://schemas.openxmlformats.org/officeDocument/2006/relationships/hyperlink" Target="#Comunidad!A7"/><Relationship Id="rId10" Type="http://schemas.openxmlformats.org/officeDocument/2006/relationships/hyperlink" Target="#Directiva!A9"/><Relationship Id="rId19" Type="http://schemas.openxmlformats.org/officeDocument/2006/relationships/image" Target="../media/image9.png"/><Relationship Id="rId31" Type="http://schemas.openxmlformats.org/officeDocument/2006/relationships/hyperlink" Target="#Directiva!A1"/><Relationship Id="rId4" Type="http://schemas.openxmlformats.org/officeDocument/2006/relationships/image" Target="../media/image4.png"/><Relationship Id="rId9" Type="http://schemas.openxmlformats.org/officeDocument/2006/relationships/image" Target="../media/image6.png"/><Relationship Id="rId14" Type="http://schemas.openxmlformats.org/officeDocument/2006/relationships/hyperlink" Target="#Academica!A6"/><Relationship Id="rId22" Type="http://schemas.openxmlformats.org/officeDocument/2006/relationships/hyperlink" Target="#Admon!A7"/><Relationship Id="rId27" Type="http://schemas.openxmlformats.org/officeDocument/2006/relationships/hyperlink" Target="#Comunidad!A6"/><Relationship Id="rId30" Type="http://schemas.openxmlformats.org/officeDocument/2006/relationships/image" Target="../media/image12.jpeg"/><Relationship Id="rId8" Type="http://schemas.openxmlformats.org/officeDocument/2006/relationships/hyperlink" Target="#Directiva!A8"/></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5.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6.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7.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31750</xdr:colOff>
      <xdr:row>0</xdr:row>
      <xdr:rowOff>171450</xdr:rowOff>
    </xdr:from>
    <xdr:to>
      <xdr:col>1</xdr:col>
      <xdr:colOff>603250</xdr:colOff>
      <xdr:row>2</xdr:row>
      <xdr:rowOff>95250</xdr:rowOff>
    </xdr:to>
    <xdr:pic>
      <xdr:nvPicPr>
        <xdr:cNvPr id="27565469" name="1 Imagen" descr="Secretaría de Educación">
          <a:extLst>
            <a:ext uri="{FF2B5EF4-FFF2-40B4-BE49-F238E27FC236}">
              <a16:creationId xmlns:a16="http://schemas.microsoft.com/office/drawing/2014/main" id="{FBAD85D0-A59C-6BA9-5506-DC8D60CD47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750" y="171450"/>
          <a:ext cx="121285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139700</xdr:colOff>
      <xdr:row>0</xdr:row>
      <xdr:rowOff>114300</xdr:rowOff>
    </xdr:from>
    <xdr:to>
      <xdr:col>10</xdr:col>
      <xdr:colOff>869950</xdr:colOff>
      <xdr:row>2</xdr:row>
      <xdr:rowOff>215900</xdr:rowOff>
    </xdr:to>
    <xdr:pic>
      <xdr:nvPicPr>
        <xdr:cNvPr id="27565470" name="Picture 3995" descr="MB900431547">
          <a:hlinkClick xmlns:r="http://schemas.openxmlformats.org/officeDocument/2006/relationships" r:id="rId2" tooltip="Ir a revision identidad"/>
          <a:extLst>
            <a:ext uri="{FF2B5EF4-FFF2-40B4-BE49-F238E27FC236}">
              <a16:creationId xmlns:a16="http://schemas.microsoft.com/office/drawing/2014/main" id="{5F8D7787-46D9-EC4D-8D1A-F4463EB3C05C}"/>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010650" y="114300"/>
          <a:ext cx="730250" cy="679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2901950</xdr:colOff>
      <xdr:row>5</xdr:row>
      <xdr:rowOff>6350</xdr:rowOff>
    </xdr:from>
    <xdr:to>
      <xdr:col>3</xdr:col>
      <xdr:colOff>38100</xdr:colOff>
      <xdr:row>6</xdr:row>
      <xdr:rowOff>25400</xdr:rowOff>
    </xdr:to>
    <xdr:pic>
      <xdr:nvPicPr>
        <xdr:cNvPr id="55622424" name="2 Imagen">
          <a:hlinkClick xmlns:r="http://schemas.openxmlformats.org/officeDocument/2006/relationships" r:id="rId1" tooltip="IR A RESUMEN"/>
          <a:extLst>
            <a:ext uri="{FF2B5EF4-FFF2-40B4-BE49-F238E27FC236}">
              <a16:creationId xmlns:a16="http://schemas.microsoft.com/office/drawing/2014/main" id="{063D519A-F9B1-7B7C-DA98-61331EF4AD0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035300" y="1206500"/>
          <a:ext cx="260350"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2895600</xdr:colOff>
      <xdr:row>11</xdr:row>
      <xdr:rowOff>6350</xdr:rowOff>
    </xdr:from>
    <xdr:to>
      <xdr:col>3</xdr:col>
      <xdr:colOff>31750</xdr:colOff>
      <xdr:row>12</xdr:row>
      <xdr:rowOff>19050</xdr:rowOff>
    </xdr:to>
    <xdr:pic>
      <xdr:nvPicPr>
        <xdr:cNvPr id="55622425" name="3 Imagen">
          <a:hlinkClick xmlns:r="http://schemas.openxmlformats.org/officeDocument/2006/relationships" r:id="rId3" tooltip="IR A RESUMEN"/>
          <a:extLst>
            <a:ext uri="{FF2B5EF4-FFF2-40B4-BE49-F238E27FC236}">
              <a16:creationId xmlns:a16="http://schemas.microsoft.com/office/drawing/2014/main" id="{778D763E-2DB9-8E86-7A9C-13EEB6EC3A4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028950" y="353695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2882900</xdr:colOff>
      <xdr:row>18</xdr:row>
      <xdr:rowOff>6350</xdr:rowOff>
    </xdr:from>
    <xdr:to>
      <xdr:col>3</xdr:col>
      <xdr:colOff>31750</xdr:colOff>
      <xdr:row>19</xdr:row>
      <xdr:rowOff>19050</xdr:rowOff>
    </xdr:to>
    <xdr:pic>
      <xdr:nvPicPr>
        <xdr:cNvPr id="55622426" name="4 Imagen">
          <a:hlinkClick xmlns:r="http://schemas.openxmlformats.org/officeDocument/2006/relationships" r:id="rId5" tooltip="IR A RESUMEN"/>
          <a:extLst>
            <a:ext uri="{FF2B5EF4-FFF2-40B4-BE49-F238E27FC236}">
              <a16:creationId xmlns:a16="http://schemas.microsoft.com/office/drawing/2014/main" id="{2108B22E-0814-4C20-5CC4-A6E9DAD80CA7}"/>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3016250" y="6394450"/>
          <a:ext cx="2730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2914650</xdr:colOff>
      <xdr:row>28</xdr:row>
      <xdr:rowOff>6350</xdr:rowOff>
    </xdr:from>
    <xdr:to>
      <xdr:col>3</xdr:col>
      <xdr:colOff>50800</xdr:colOff>
      <xdr:row>29</xdr:row>
      <xdr:rowOff>19050</xdr:rowOff>
    </xdr:to>
    <xdr:pic>
      <xdr:nvPicPr>
        <xdr:cNvPr id="55622427" name="5 Imagen">
          <a:hlinkClick xmlns:r="http://schemas.openxmlformats.org/officeDocument/2006/relationships" r:id="rId7" tooltip="IR A RESUMEN"/>
          <a:extLst>
            <a:ext uri="{FF2B5EF4-FFF2-40B4-BE49-F238E27FC236}">
              <a16:creationId xmlns:a16="http://schemas.microsoft.com/office/drawing/2014/main" id="{0C71340B-DEC0-AFB8-7DDD-E9831692DB12}"/>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048000" y="1077595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2876550</xdr:colOff>
      <xdr:row>34</xdr:row>
      <xdr:rowOff>19050</xdr:rowOff>
    </xdr:from>
    <xdr:to>
      <xdr:col>3</xdr:col>
      <xdr:colOff>12700</xdr:colOff>
      <xdr:row>35</xdr:row>
      <xdr:rowOff>25400</xdr:rowOff>
    </xdr:to>
    <xdr:pic>
      <xdr:nvPicPr>
        <xdr:cNvPr id="55622428" name="7 Imagen">
          <a:hlinkClick xmlns:r="http://schemas.openxmlformats.org/officeDocument/2006/relationships" r:id="rId8" tooltip="IR A RESUMEN"/>
          <a:extLst>
            <a:ext uri="{FF2B5EF4-FFF2-40B4-BE49-F238E27FC236}">
              <a16:creationId xmlns:a16="http://schemas.microsoft.com/office/drawing/2014/main" id="{FB7ADFD2-2C3C-A3E6-C6E1-D6CD273BF31B}"/>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3009900" y="13157200"/>
          <a:ext cx="2603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2882900</xdr:colOff>
      <xdr:row>45</xdr:row>
      <xdr:rowOff>6350</xdr:rowOff>
    </xdr:from>
    <xdr:to>
      <xdr:col>3</xdr:col>
      <xdr:colOff>19050</xdr:colOff>
      <xdr:row>46</xdr:row>
      <xdr:rowOff>25400</xdr:rowOff>
    </xdr:to>
    <xdr:pic>
      <xdr:nvPicPr>
        <xdr:cNvPr id="55622429" name="8 Imagen">
          <a:hlinkClick xmlns:r="http://schemas.openxmlformats.org/officeDocument/2006/relationships" r:id="rId10" tooltip="IR A RESUMEN"/>
          <a:extLst>
            <a:ext uri="{FF2B5EF4-FFF2-40B4-BE49-F238E27FC236}">
              <a16:creationId xmlns:a16="http://schemas.microsoft.com/office/drawing/2014/main" id="{61D50FAE-5271-AC03-A67F-22FD5D1D8AD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016250" y="18021300"/>
          <a:ext cx="260350"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2901950</xdr:colOff>
      <xdr:row>53</xdr:row>
      <xdr:rowOff>6350</xdr:rowOff>
    </xdr:from>
    <xdr:to>
      <xdr:col>3</xdr:col>
      <xdr:colOff>38100</xdr:colOff>
      <xdr:row>54</xdr:row>
      <xdr:rowOff>19050</xdr:rowOff>
    </xdr:to>
    <xdr:pic>
      <xdr:nvPicPr>
        <xdr:cNvPr id="55622430" name="9 Imagen">
          <a:hlinkClick xmlns:r="http://schemas.openxmlformats.org/officeDocument/2006/relationships" r:id="rId11" tooltip="IR A RESUMEN"/>
          <a:extLst>
            <a:ext uri="{FF2B5EF4-FFF2-40B4-BE49-F238E27FC236}">
              <a16:creationId xmlns:a16="http://schemas.microsoft.com/office/drawing/2014/main" id="{1E61123A-E990-85C8-48AD-9B425FDC9A2D}"/>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035300" y="2110105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2876550</xdr:colOff>
      <xdr:row>59</xdr:row>
      <xdr:rowOff>76200</xdr:rowOff>
    </xdr:from>
    <xdr:to>
      <xdr:col>3</xdr:col>
      <xdr:colOff>12700</xdr:colOff>
      <xdr:row>61</xdr:row>
      <xdr:rowOff>6350</xdr:rowOff>
    </xdr:to>
    <xdr:pic>
      <xdr:nvPicPr>
        <xdr:cNvPr id="55622431" name="10 Imagen">
          <a:hlinkClick xmlns:r="http://schemas.openxmlformats.org/officeDocument/2006/relationships" r:id="rId12" tooltip="IR A RESUMEN"/>
          <a:extLst>
            <a:ext uri="{FF2B5EF4-FFF2-40B4-BE49-F238E27FC236}">
              <a16:creationId xmlns:a16="http://schemas.microsoft.com/office/drawing/2014/main" id="{E85FD0A9-E751-2925-7D22-8944C6A90BDF}"/>
            </a:ext>
          </a:extLst>
        </xdr:cNvPr>
        <xdr:cNvPicPr>
          <a:picLocks noChangeAspect="1" noChangeArrowheads="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3009900" y="2329815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2882900</xdr:colOff>
      <xdr:row>66</xdr:row>
      <xdr:rowOff>19050</xdr:rowOff>
    </xdr:from>
    <xdr:to>
      <xdr:col>3</xdr:col>
      <xdr:colOff>19050</xdr:colOff>
      <xdr:row>67</xdr:row>
      <xdr:rowOff>25400</xdr:rowOff>
    </xdr:to>
    <xdr:pic>
      <xdr:nvPicPr>
        <xdr:cNvPr id="55622432" name="11 Imagen">
          <a:hlinkClick xmlns:r="http://schemas.openxmlformats.org/officeDocument/2006/relationships" r:id="rId14" tooltip="IR A RESUMEN"/>
          <a:extLst>
            <a:ext uri="{FF2B5EF4-FFF2-40B4-BE49-F238E27FC236}">
              <a16:creationId xmlns:a16="http://schemas.microsoft.com/office/drawing/2014/main" id="{16563225-EC7D-BFED-F307-E9574B3E4182}"/>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3016250" y="25184100"/>
          <a:ext cx="2603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2901950</xdr:colOff>
      <xdr:row>72</xdr:row>
      <xdr:rowOff>0</xdr:rowOff>
    </xdr:from>
    <xdr:to>
      <xdr:col>3</xdr:col>
      <xdr:colOff>50800</xdr:colOff>
      <xdr:row>73</xdr:row>
      <xdr:rowOff>19050</xdr:rowOff>
    </xdr:to>
    <xdr:pic>
      <xdr:nvPicPr>
        <xdr:cNvPr id="55622433" name="12 Imagen">
          <a:hlinkClick xmlns:r="http://schemas.openxmlformats.org/officeDocument/2006/relationships" r:id="rId15" tooltip="IR A RESUMEN"/>
          <a:extLst>
            <a:ext uri="{FF2B5EF4-FFF2-40B4-BE49-F238E27FC236}">
              <a16:creationId xmlns:a16="http://schemas.microsoft.com/office/drawing/2014/main" id="{279C094C-F914-4BC5-52A2-4CBCE810FA1C}"/>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035300" y="27012900"/>
          <a:ext cx="273050"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2895600</xdr:colOff>
      <xdr:row>82</xdr:row>
      <xdr:rowOff>6350</xdr:rowOff>
    </xdr:from>
    <xdr:to>
      <xdr:col>3</xdr:col>
      <xdr:colOff>31750</xdr:colOff>
      <xdr:row>83</xdr:row>
      <xdr:rowOff>25400</xdr:rowOff>
    </xdr:to>
    <xdr:pic>
      <xdr:nvPicPr>
        <xdr:cNvPr id="55622434" name="13 Imagen">
          <a:hlinkClick xmlns:r="http://schemas.openxmlformats.org/officeDocument/2006/relationships" r:id="rId17" tooltip="IR A RESUMEN"/>
          <a:extLst>
            <a:ext uri="{FF2B5EF4-FFF2-40B4-BE49-F238E27FC236}">
              <a16:creationId xmlns:a16="http://schemas.microsoft.com/office/drawing/2014/main" id="{EEB189D8-0E75-86B6-CE36-83E2930945A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028950" y="30314900"/>
          <a:ext cx="260350" cy="24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698500</xdr:colOff>
      <xdr:row>86</xdr:row>
      <xdr:rowOff>69850</xdr:rowOff>
    </xdr:from>
    <xdr:to>
      <xdr:col>4</xdr:col>
      <xdr:colOff>946150</xdr:colOff>
      <xdr:row>87</xdr:row>
      <xdr:rowOff>50800</xdr:rowOff>
    </xdr:to>
    <xdr:pic>
      <xdr:nvPicPr>
        <xdr:cNvPr id="55622435" name="14 Imagen">
          <a:hlinkClick xmlns:r="http://schemas.openxmlformats.org/officeDocument/2006/relationships" r:id="rId18" tooltip="IR A RESUMEN"/>
          <a:extLst>
            <a:ext uri="{FF2B5EF4-FFF2-40B4-BE49-F238E27FC236}">
              <a16:creationId xmlns:a16="http://schemas.microsoft.com/office/drawing/2014/main" id="{EBFA8795-1C83-3ED9-A77D-A9470BAC7A46}"/>
            </a:ext>
          </a:extLst>
        </xdr:cNvPr>
        <xdr:cNvPicPr>
          <a:picLocks noChangeAspect="1" noChangeArrowheads="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775200" y="317436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96</xdr:row>
      <xdr:rowOff>6350</xdr:rowOff>
    </xdr:from>
    <xdr:to>
      <xdr:col>4</xdr:col>
      <xdr:colOff>927100</xdr:colOff>
      <xdr:row>97</xdr:row>
      <xdr:rowOff>19050</xdr:rowOff>
    </xdr:to>
    <xdr:pic>
      <xdr:nvPicPr>
        <xdr:cNvPr id="55622436" name="15 Imagen">
          <a:hlinkClick xmlns:r="http://schemas.openxmlformats.org/officeDocument/2006/relationships" r:id="rId20" tooltip="IR A RESUMEN"/>
          <a:extLst>
            <a:ext uri="{FF2B5EF4-FFF2-40B4-BE49-F238E27FC236}">
              <a16:creationId xmlns:a16="http://schemas.microsoft.com/office/drawing/2014/main" id="{6A629540-4D8F-2AD7-E5D5-6732FACA6160}"/>
            </a:ext>
          </a:extLst>
        </xdr:cNvPr>
        <xdr:cNvPicPr>
          <a:picLocks noChangeAspect="1" noChangeArrowheads="1"/>
        </xdr:cNvPicPr>
      </xdr:nvPicPr>
      <xdr:blipFill>
        <a:blip xmlns:r="http://schemas.openxmlformats.org/officeDocument/2006/relationships" r:embed="rId21" cstate="print">
          <a:extLst>
            <a:ext uri="{28A0092B-C50C-407E-A947-70E740481C1C}">
              <a14:useLocalDpi xmlns:a14="http://schemas.microsoft.com/office/drawing/2010/main" val="0"/>
            </a:ext>
          </a:extLst>
        </a:blip>
        <a:srcRect/>
        <a:stretch>
          <a:fillRect/>
        </a:stretch>
      </xdr:blipFill>
      <xdr:spPr bwMode="auto">
        <a:xfrm>
          <a:off x="4743450" y="3489960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2832100</xdr:colOff>
      <xdr:row>100</xdr:row>
      <xdr:rowOff>19050</xdr:rowOff>
    </xdr:from>
    <xdr:to>
      <xdr:col>2</xdr:col>
      <xdr:colOff>3092450</xdr:colOff>
      <xdr:row>101</xdr:row>
      <xdr:rowOff>25400</xdr:rowOff>
    </xdr:to>
    <xdr:pic>
      <xdr:nvPicPr>
        <xdr:cNvPr id="55622437" name="16 Imagen">
          <a:hlinkClick xmlns:r="http://schemas.openxmlformats.org/officeDocument/2006/relationships" r:id="rId22" tooltip="IR A RESUMEN"/>
          <a:extLst>
            <a:ext uri="{FF2B5EF4-FFF2-40B4-BE49-F238E27FC236}">
              <a16:creationId xmlns:a16="http://schemas.microsoft.com/office/drawing/2014/main" id="{8D884FB3-C1C4-C76B-53AD-5690AACC13DD}"/>
            </a:ext>
          </a:extLst>
        </xdr:cNvPr>
        <xdr:cNvPicPr>
          <a:picLocks noChangeAspect="1" noChangeArrowheads="1"/>
        </xdr:cNvPicPr>
      </xdr:nvPicPr>
      <xdr:blipFill>
        <a:blip xmlns:r="http://schemas.openxmlformats.org/officeDocument/2006/relationships" r:embed="rId23" cstate="print">
          <a:extLst>
            <a:ext uri="{28A0092B-C50C-407E-A947-70E740481C1C}">
              <a14:useLocalDpi xmlns:a14="http://schemas.microsoft.com/office/drawing/2010/main" val="0"/>
            </a:ext>
          </a:extLst>
        </a:blip>
        <a:srcRect/>
        <a:stretch>
          <a:fillRect/>
        </a:stretch>
      </xdr:blipFill>
      <xdr:spPr bwMode="auto">
        <a:xfrm>
          <a:off x="2965450" y="36696650"/>
          <a:ext cx="2603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2895600</xdr:colOff>
      <xdr:row>112</xdr:row>
      <xdr:rowOff>19050</xdr:rowOff>
    </xdr:from>
    <xdr:to>
      <xdr:col>3</xdr:col>
      <xdr:colOff>31750</xdr:colOff>
      <xdr:row>113</xdr:row>
      <xdr:rowOff>25400</xdr:rowOff>
    </xdr:to>
    <xdr:pic>
      <xdr:nvPicPr>
        <xdr:cNvPr id="55622438" name="17 Imagen">
          <a:hlinkClick xmlns:r="http://schemas.openxmlformats.org/officeDocument/2006/relationships" r:id="rId24" tooltip="IR A RESUMEN"/>
          <a:extLst>
            <a:ext uri="{FF2B5EF4-FFF2-40B4-BE49-F238E27FC236}">
              <a16:creationId xmlns:a16="http://schemas.microsoft.com/office/drawing/2014/main" id="{FAE28897-4E09-31F1-94F8-985E7B01CBE6}"/>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3028950" y="40792400"/>
          <a:ext cx="2603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2895600</xdr:colOff>
      <xdr:row>120</xdr:row>
      <xdr:rowOff>6350</xdr:rowOff>
    </xdr:from>
    <xdr:to>
      <xdr:col>3</xdr:col>
      <xdr:colOff>31750</xdr:colOff>
      <xdr:row>121</xdr:row>
      <xdr:rowOff>19050</xdr:rowOff>
    </xdr:to>
    <xdr:pic>
      <xdr:nvPicPr>
        <xdr:cNvPr id="55622439" name="18 Imagen">
          <a:hlinkClick xmlns:r="http://schemas.openxmlformats.org/officeDocument/2006/relationships" r:id="rId25" tooltip="IR A RESUMEN"/>
          <a:extLst>
            <a:ext uri="{FF2B5EF4-FFF2-40B4-BE49-F238E27FC236}">
              <a16:creationId xmlns:a16="http://schemas.microsoft.com/office/drawing/2014/main" id="{191E1222-2859-3C8E-7476-7A4BBB73069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028950" y="4301490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2901950</xdr:colOff>
      <xdr:row>125</xdr:row>
      <xdr:rowOff>107950</xdr:rowOff>
    </xdr:from>
    <xdr:to>
      <xdr:col>3</xdr:col>
      <xdr:colOff>38100</xdr:colOff>
      <xdr:row>127</xdr:row>
      <xdr:rowOff>6350</xdr:rowOff>
    </xdr:to>
    <xdr:pic>
      <xdr:nvPicPr>
        <xdr:cNvPr id="55622440" name="19 Imagen">
          <a:hlinkClick xmlns:r="http://schemas.openxmlformats.org/officeDocument/2006/relationships" r:id="rId26" tooltip="IR A RESUMEN"/>
          <a:extLst>
            <a:ext uri="{FF2B5EF4-FFF2-40B4-BE49-F238E27FC236}">
              <a16:creationId xmlns:a16="http://schemas.microsoft.com/office/drawing/2014/main" id="{E7272A30-0DBB-AC2D-171E-C1A7CCA388C7}"/>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3035300" y="44970700"/>
          <a:ext cx="2603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2901950</xdr:colOff>
      <xdr:row>132</xdr:row>
      <xdr:rowOff>6350</xdr:rowOff>
    </xdr:from>
    <xdr:to>
      <xdr:col>3</xdr:col>
      <xdr:colOff>38100</xdr:colOff>
      <xdr:row>133</xdr:row>
      <xdr:rowOff>19050</xdr:rowOff>
    </xdr:to>
    <xdr:pic>
      <xdr:nvPicPr>
        <xdr:cNvPr id="55622441" name="20 Imagen">
          <a:hlinkClick xmlns:r="http://schemas.openxmlformats.org/officeDocument/2006/relationships" r:id="rId27" tooltip="IR A RESUMEN"/>
          <a:extLst>
            <a:ext uri="{FF2B5EF4-FFF2-40B4-BE49-F238E27FC236}">
              <a16:creationId xmlns:a16="http://schemas.microsoft.com/office/drawing/2014/main" id="{F9EDBF06-946C-E0FC-A67B-B364FB55574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035300" y="46837600"/>
          <a:ext cx="26035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2914650</xdr:colOff>
      <xdr:row>137</xdr:row>
      <xdr:rowOff>19050</xdr:rowOff>
    </xdr:from>
    <xdr:to>
      <xdr:col>3</xdr:col>
      <xdr:colOff>50800</xdr:colOff>
      <xdr:row>138</xdr:row>
      <xdr:rowOff>25400</xdr:rowOff>
    </xdr:to>
    <xdr:pic>
      <xdr:nvPicPr>
        <xdr:cNvPr id="55622442" name="21 Imagen">
          <a:hlinkClick xmlns:r="http://schemas.openxmlformats.org/officeDocument/2006/relationships" r:id="rId28" tooltip="IR A RESUMEN"/>
          <a:extLst>
            <a:ext uri="{FF2B5EF4-FFF2-40B4-BE49-F238E27FC236}">
              <a16:creationId xmlns:a16="http://schemas.microsoft.com/office/drawing/2014/main" id="{F3C9911E-F1CF-5FA1-FB70-49F657582F82}"/>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3048000" y="48329850"/>
          <a:ext cx="26035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88900</xdr:colOff>
      <xdr:row>0</xdr:row>
      <xdr:rowOff>12700</xdr:rowOff>
    </xdr:from>
    <xdr:to>
      <xdr:col>2</xdr:col>
      <xdr:colOff>393700</xdr:colOff>
      <xdr:row>0</xdr:row>
      <xdr:rowOff>381000</xdr:rowOff>
    </xdr:to>
    <xdr:pic>
      <xdr:nvPicPr>
        <xdr:cNvPr id="55622443" name="Picture 3995" descr="MB900431547">
          <a:hlinkClick xmlns:r="http://schemas.openxmlformats.org/officeDocument/2006/relationships" r:id="rId29" tooltip="Regresar"/>
          <a:extLst>
            <a:ext uri="{FF2B5EF4-FFF2-40B4-BE49-F238E27FC236}">
              <a16:creationId xmlns:a16="http://schemas.microsoft.com/office/drawing/2014/main" id="{376B445B-A073-9B66-006C-96F253D4B648}"/>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20650" y="12700"/>
          <a:ext cx="406400" cy="368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488950</xdr:colOff>
      <xdr:row>0</xdr:row>
      <xdr:rowOff>19050</xdr:rowOff>
    </xdr:from>
    <xdr:to>
      <xdr:col>2</xdr:col>
      <xdr:colOff>889000</xdr:colOff>
      <xdr:row>0</xdr:row>
      <xdr:rowOff>400050</xdr:rowOff>
    </xdr:to>
    <xdr:pic>
      <xdr:nvPicPr>
        <xdr:cNvPr id="55622444" name="Picture 3995" descr="MB900431547">
          <a:hlinkClick xmlns:r="http://schemas.openxmlformats.org/officeDocument/2006/relationships" r:id="rId31" tooltip="Ir a directiva"/>
          <a:extLst>
            <a:ext uri="{FF2B5EF4-FFF2-40B4-BE49-F238E27FC236}">
              <a16:creationId xmlns:a16="http://schemas.microsoft.com/office/drawing/2014/main" id="{3FCAE874-8177-B7AF-060C-4A53809950C8}"/>
            </a:ext>
          </a:extLst>
        </xdr:cNvPr>
        <xdr:cNvPicPr>
          <a:picLocks noChangeAspect="1" noChangeArrowheads="1"/>
        </xdr:cNvPicPr>
      </xdr:nvPicPr>
      <xdr:blipFill>
        <a:blip xmlns:r="http://schemas.openxmlformats.org/officeDocument/2006/relationships" r:embed="rId3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22300" y="19050"/>
          <a:ext cx="4000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711200</xdr:colOff>
      <xdr:row>96</xdr:row>
      <xdr:rowOff>6350</xdr:rowOff>
    </xdr:from>
    <xdr:to>
      <xdr:col>2</xdr:col>
      <xdr:colOff>171450</xdr:colOff>
      <xdr:row>97</xdr:row>
      <xdr:rowOff>6350</xdr:rowOff>
    </xdr:to>
    <xdr:pic>
      <xdr:nvPicPr>
        <xdr:cNvPr id="55622445" name="15 Imagen" descr="MC900433801.PNG">
          <a:hlinkClick xmlns:r="http://schemas.openxmlformats.org/officeDocument/2006/relationships" r:id="rId20" tooltip="IR A RESUMEN"/>
          <a:extLst>
            <a:ext uri="{FF2B5EF4-FFF2-40B4-BE49-F238E27FC236}">
              <a16:creationId xmlns:a16="http://schemas.microsoft.com/office/drawing/2014/main" id="{C6C7F02F-99AB-DF0C-6FF4-FD039364A1A4}"/>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31750" y="34899600"/>
          <a:ext cx="273050" cy="222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711200</xdr:colOff>
      <xdr:row>96</xdr:row>
      <xdr:rowOff>6350</xdr:rowOff>
    </xdr:from>
    <xdr:to>
      <xdr:col>2</xdr:col>
      <xdr:colOff>171450</xdr:colOff>
      <xdr:row>97</xdr:row>
      <xdr:rowOff>6350</xdr:rowOff>
    </xdr:to>
    <xdr:pic>
      <xdr:nvPicPr>
        <xdr:cNvPr id="55622446" name="15 Imagen" descr="MC900433801.PNG">
          <a:hlinkClick xmlns:r="http://schemas.openxmlformats.org/officeDocument/2006/relationships" r:id="rId20" tooltip="IR A RESUMEN"/>
          <a:extLst>
            <a:ext uri="{FF2B5EF4-FFF2-40B4-BE49-F238E27FC236}">
              <a16:creationId xmlns:a16="http://schemas.microsoft.com/office/drawing/2014/main" id="{0490CF1A-E916-E364-AF34-769D50839BCB}"/>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31750" y="34899600"/>
          <a:ext cx="273050" cy="222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711200</xdr:colOff>
      <xdr:row>96</xdr:row>
      <xdr:rowOff>6350</xdr:rowOff>
    </xdr:from>
    <xdr:to>
      <xdr:col>2</xdr:col>
      <xdr:colOff>171450</xdr:colOff>
      <xdr:row>97</xdr:row>
      <xdr:rowOff>6350</xdr:rowOff>
    </xdr:to>
    <xdr:pic>
      <xdr:nvPicPr>
        <xdr:cNvPr id="55622447" name="15 Imagen" descr="MC900433801.PNG">
          <a:hlinkClick xmlns:r="http://schemas.openxmlformats.org/officeDocument/2006/relationships" r:id="rId20" tooltip="IR A RESUMEN"/>
          <a:extLst>
            <a:ext uri="{FF2B5EF4-FFF2-40B4-BE49-F238E27FC236}">
              <a16:creationId xmlns:a16="http://schemas.microsoft.com/office/drawing/2014/main" id="{E37E8FDB-4BFC-BDA2-BCE2-E57C2344484F}"/>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31750" y="34899600"/>
          <a:ext cx="273050" cy="222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711200</xdr:colOff>
      <xdr:row>96</xdr:row>
      <xdr:rowOff>6350</xdr:rowOff>
    </xdr:from>
    <xdr:to>
      <xdr:col>2</xdr:col>
      <xdr:colOff>171450</xdr:colOff>
      <xdr:row>97</xdr:row>
      <xdr:rowOff>6350</xdr:rowOff>
    </xdr:to>
    <xdr:pic>
      <xdr:nvPicPr>
        <xdr:cNvPr id="55622448" name="15 Imagen" descr="MC900433801.PNG">
          <a:hlinkClick xmlns:r="http://schemas.openxmlformats.org/officeDocument/2006/relationships" r:id="rId20" tooltip="IR A RESUMEN"/>
          <a:extLst>
            <a:ext uri="{FF2B5EF4-FFF2-40B4-BE49-F238E27FC236}">
              <a16:creationId xmlns:a16="http://schemas.microsoft.com/office/drawing/2014/main" id="{53BE20C5-E080-9B9F-64FE-B9B5D2914DFD}"/>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31750" y="34899600"/>
          <a:ext cx="273050" cy="222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711200</xdr:colOff>
      <xdr:row>96</xdr:row>
      <xdr:rowOff>6350</xdr:rowOff>
    </xdr:from>
    <xdr:to>
      <xdr:col>2</xdr:col>
      <xdr:colOff>171450</xdr:colOff>
      <xdr:row>97</xdr:row>
      <xdr:rowOff>6350</xdr:rowOff>
    </xdr:to>
    <xdr:pic>
      <xdr:nvPicPr>
        <xdr:cNvPr id="55622449" name="15 Imagen" descr="MC900433801.PNG">
          <a:hlinkClick xmlns:r="http://schemas.openxmlformats.org/officeDocument/2006/relationships" r:id="rId20" tooltip="IR A RESUMEN"/>
          <a:extLst>
            <a:ext uri="{FF2B5EF4-FFF2-40B4-BE49-F238E27FC236}">
              <a16:creationId xmlns:a16="http://schemas.microsoft.com/office/drawing/2014/main" id="{A1592B9A-6EA9-CDD3-D723-9919D4E7DA2E}"/>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31750" y="34899600"/>
          <a:ext cx="273050" cy="222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711200</xdr:colOff>
      <xdr:row>96</xdr:row>
      <xdr:rowOff>6350</xdr:rowOff>
    </xdr:from>
    <xdr:to>
      <xdr:col>2</xdr:col>
      <xdr:colOff>171450</xdr:colOff>
      <xdr:row>97</xdr:row>
      <xdr:rowOff>6350</xdr:rowOff>
    </xdr:to>
    <xdr:pic>
      <xdr:nvPicPr>
        <xdr:cNvPr id="55622450" name="15 Imagen" descr="MC900433801.PNG">
          <a:hlinkClick xmlns:r="http://schemas.openxmlformats.org/officeDocument/2006/relationships" r:id="rId20" tooltip="IR A RESUMEN"/>
          <a:extLst>
            <a:ext uri="{FF2B5EF4-FFF2-40B4-BE49-F238E27FC236}">
              <a16:creationId xmlns:a16="http://schemas.microsoft.com/office/drawing/2014/main" id="{0A74A82F-9BFD-A1D2-4772-9E1DEFC24EF8}"/>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31750" y="34899600"/>
          <a:ext cx="273050" cy="222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711200</xdr:colOff>
      <xdr:row>96</xdr:row>
      <xdr:rowOff>6350</xdr:rowOff>
    </xdr:from>
    <xdr:to>
      <xdr:col>2</xdr:col>
      <xdr:colOff>171450</xdr:colOff>
      <xdr:row>97</xdr:row>
      <xdr:rowOff>6350</xdr:rowOff>
    </xdr:to>
    <xdr:pic>
      <xdr:nvPicPr>
        <xdr:cNvPr id="55622451" name="15 Imagen" descr="MC900433801.PNG">
          <a:hlinkClick xmlns:r="http://schemas.openxmlformats.org/officeDocument/2006/relationships" r:id="rId20" tooltip="IR A RESUMEN"/>
          <a:extLst>
            <a:ext uri="{FF2B5EF4-FFF2-40B4-BE49-F238E27FC236}">
              <a16:creationId xmlns:a16="http://schemas.microsoft.com/office/drawing/2014/main" id="{AF80A408-C1F3-A8EB-397F-668F358CC8F2}"/>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31750" y="34899600"/>
          <a:ext cx="273050" cy="222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711200</xdr:colOff>
      <xdr:row>96</xdr:row>
      <xdr:rowOff>6350</xdr:rowOff>
    </xdr:from>
    <xdr:to>
      <xdr:col>2</xdr:col>
      <xdr:colOff>171450</xdr:colOff>
      <xdr:row>97</xdr:row>
      <xdr:rowOff>6350</xdr:rowOff>
    </xdr:to>
    <xdr:pic>
      <xdr:nvPicPr>
        <xdr:cNvPr id="55622452" name="15 Imagen" descr="MC900433801.PNG">
          <a:hlinkClick xmlns:r="http://schemas.openxmlformats.org/officeDocument/2006/relationships" r:id="rId20" tooltip="IR A RESUMEN"/>
          <a:extLst>
            <a:ext uri="{FF2B5EF4-FFF2-40B4-BE49-F238E27FC236}">
              <a16:creationId xmlns:a16="http://schemas.microsoft.com/office/drawing/2014/main" id="{C968AA6D-B9F8-5B97-9ADF-9805A5F4C383}"/>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31750" y="34899600"/>
          <a:ext cx="273050" cy="222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711200</xdr:colOff>
      <xdr:row>96</xdr:row>
      <xdr:rowOff>6350</xdr:rowOff>
    </xdr:from>
    <xdr:to>
      <xdr:col>2</xdr:col>
      <xdr:colOff>171450</xdr:colOff>
      <xdr:row>97</xdr:row>
      <xdr:rowOff>6350</xdr:rowOff>
    </xdr:to>
    <xdr:pic>
      <xdr:nvPicPr>
        <xdr:cNvPr id="55622453" name="15 Imagen" descr="MC900433801.PNG">
          <a:hlinkClick xmlns:r="http://schemas.openxmlformats.org/officeDocument/2006/relationships" r:id="rId20" tooltip="IR A RESUMEN"/>
          <a:extLst>
            <a:ext uri="{FF2B5EF4-FFF2-40B4-BE49-F238E27FC236}">
              <a16:creationId xmlns:a16="http://schemas.microsoft.com/office/drawing/2014/main" id="{6A95C05A-7108-67FE-3C37-6EAD743026A6}"/>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31750" y="34899600"/>
          <a:ext cx="273050" cy="222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711200</xdr:colOff>
      <xdr:row>96</xdr:row>
      <xdr:rowOff>6350</xdr:rowOff>
    </xdr:from>
    <xdr:to>
      <xdr:col>2</xdr:col>
      <xdr:colOff>171450</xdr:colOff>
      <xdr:row>97</xdr:row>
      <xdr:rowOff>6350</xdr:rowOff>
    </xdr:to>
    <xdr:pic>
      <xdr:nvPicPr>
        <xdr:cNvPr id="55622454" name="15 Imagen" descr="MC900433801.PNG">
          <a:hlinkClick xmlns:r="http://schemas.openxmlformats.org/officeDocument/2006/relationships" r:id="rId20" tooltip="IR A RESUMEN"/>
          <a:extLst>
            <a:ext uri="{FF2B5EF4-FFF2-40B4-BE49-F238E27FC236}">
              <a16:creationId xmlns:a16="http://schemas.microsoft.com/office/drawing/2014/main" id="{83355111-7697-C7D1-6C9A-2F66FB655BA7}"/>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31750" y="34899600"/>
          <a:ext cx="273050" cy="222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711200</xdr:colOff>
      <xdr:row>96</xdr:row>
      <xdr:rowOff>6350</xdr:rowOff>
    </xdr:from>
    <xdr:to>
      <xdr:col>2</xdr:col>
      <xdr:colOff>171450</xdr:colOff>
      <xdr:row>97</xdr:row>
      <xdr:rowOff>6350</xdr:rowOff>
    </xdr:to>
    <xdr:pic>
      <xdr:nvPicPr>
        <xdr:cNvPr id="55622455" name="15 Imagen" descr="MC900433801.PNG">
          <a:hlinkClick xmlns:r="http://schemas.openxmlformats.org/officeDocument/2006/relationships" r:id="rId20" tooltip="IR A RESUMEN"/>
          <a:extLst>
            <a:ext uri="{FF2B5EF4-FFF2-40B4-BE49-F238E27FC236}">
              <a16:creationId xmlns:a16="http://schemas.microsoft.com/office/drawing/2014/main" id="{83AFF221-8E11-5205-E1DE-A83DF004A01E}"/>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31750" y="34899600"/>
          <a:ext cx="273050" cy="222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711200</xdr:colOff>
      <xdr:row>96</xdr:row>
      <xdr:rowOff>6350</xdr:rowOff>
    </xdr:from>
    <xdr:to>
      <xdr:col>2</xdr:col>
      <xdr:colOff>171450</xdr:colOff>
      <xdr:row>97</xdr:row>
      <xdr:rowOff>6350</xdr:rowOff>
    </xdr:to>
    <xdr:pic>
      <xdr:nvPicPr>
        <xdr:cNvPr id="55622456" name="15 Imagen" descr="MC900433801.PNG">
          <a:hlinkClick xmlns:r="http://schemas.openxmlformats.org/officeDocument/2006/relationships" r:id="rId20" tooltip="IR A RESUMEN"/>
          <a:extLst>
            <a:ext uri="{FF2B5EF4-FFF2-40B4-BE49-F238E27FC236}">
              <a16:creationId xmlns:a16="http://schemas.microsoft.com/office/drawing/2014/main" id="{D462D258-8A1C-5B37-C10C-0C2E8B905F2C}"/>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31750" y="34899600"/>
          <a:ext cx="273050" cy="222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12700</xdr:colOff>
      <xdr:row>2</xdr:row>
      <xdr:rowOff>12700</xdr:rowOff>
    </xdr:from>
    <xdr:to>
      <xdr:col>27</xdr:col>
      <xdr:colOff>12700</xdr:colOff>
      <xdr:row>8</xdr:row>
      <xdr:rowOff>0</xdr:rowOff>
    </xdr:to>
    <xdr:graphicFrame macro="">
      <xdr:nvGraphicFramePr>
        <xdr:cNvPr id="56421868" name="1 Gráfico">
          <a:extLst>
            <a:ext uri="{FF2B5EF4-FFF2-40B4-BE49-F238E27FC236}">
              <a16:creationId xmlns:a16="http://schemas.microsoft.com/office/drawing/2014/main" id="{B11F9443-6E74-7AEF-D459-B215BD04BE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787400</xdr:colOff>
      <xdr:row>1</xdr:row>
      <xdr:rowOff>285750</xdr:rowOff>
    </xdr:from>
    <xdr:to>
      <xdr:col>32</xdr:col>
      <xdr:colOff>622300</xdr:colOff>
      <xdr:row>7</xdr:row>
      <xdr:rowOff>469900</xdr:rowOff>
    </xdr:to>
    <xdr:graphicFrame macro="">
      <xdr:nvGraphicFramePr>
        <xdr:cNvPr id="56421869" name="2 Gráfico">
          <a:extLst>
            <a:ext uri="{FF2B5EF4-FFF2-40B4-BE49-F238E27FC236}">
              <a16:creationId xmlns:a16="http://schemas.microsoft.com/office/drawing/2014/main" id="{BA3D7CD0-6519-92E6-C3A3-5010B9FE8C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19050</xdr:colOff>
      <xdr:row>2</xdr:row>
      <xdr:rowOff>0</xdr:rowOff>
    </xdr:from>
    <xdr:to>
      <xdr:col>39</xdr:col>
      <xdr:colOff>0</xdr:colOff>
      <xdr:row>8</xdr:row>
      <xdr:rowOff>0</xdr:rowOff>
    </xdr:to>
    <xdr:graphicFrame macro="">
      <xdr:nvGraphicFramePr>
        <xdr:cNvPr id="56421870" name="3 Gráfico">
          <a:extLst>
            <a:ext uri="{FF2B5EF4-FFF2-40B4-BE49-F238E27FC236}">
              <a16:creationId xmlns:a16="http://schemas.microsoft.com/office/drawing/2014/main" id="{40FCACF2-D296-BE10-A555-A31DA125CC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355600</xdr:rowOff>
    </xdr:from>
    <xdr:to>
      <xdr:col>27</xdr:col>
      <xdr:colOff>0</xdr:colOff>
      <xdr:row>14</xdr:row>
      <xdr:rowOff>539750</xdr:rowOff>
    </xdr:to>
    <xdr:graphicFrame macro="">
      <xdr:nvGraphicFramePr>
        <xdr:cNvPr id="56421871" name="4 Gráfico">
          <a:extLst>
            <a:ext uri="{FF2B5EF4-FFF2-40B4-BE49-F238E27FC236}">
              <a16:creationId xmlns:a16="http://schemas.microsoft.com/office/drawing/2014/main" id="{FDA3A7A2-F395-079E-7FC2-C749F4D429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355600</xdr:rowOff>
    </xdr:from>
    <xdr:to>
      <xdr:col>33</xdr:col>
      <xdr:colOff>0</xdr:colOff>
      <xdr:row>14</xdr:row>
      <xdr:rowOff>565150</xdr:rowOff>
    </xdr:to>
    <xdr:graphicFrame macro="">
      <xdr:nvGraphicFramePr>
        <xdr:cNvPr id="56421872" name="5 Gráfico">
          <a:extLst>
            <a:ext uri="{FF2B5EF4-FFF2-40B4-BE49-F238E27FC236}">
              <a16:creationId xmlns:a16="http://schemas.microsoft.com/office/drawing/2014/main" id="{104E7298-B612-E819-B6A2-DB0D089D89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355600</xdr:rowOff>
    </xdr:from>
    <xdr:to>
      <xdr:col>39</xdr:col>
      <xdr:colOff>0</xdr:colOff>
      <xdr:row>14</xdr:row>
      <xdr:rowOff>565150</xdr:rowOff>
    </xdr:to>
    <xdr:graphicFrame macro="">
      <xdr:nvGraphicFramePr>
        <xdr:cNvPr id="56421873" name="6 Gráfico">
          <a:extLst>
            <a:ext uri="{FF2B5EF4-FFF2-40B4-BE49-F238E27FC236}">
              <a16:creationId xmlns:a16="http://schemas.microsoft.com/office/drawing/2014/main" id="{2A3738BC-8833-EF96-38C0-373DADBE08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88900</xdr:rowOff>
    </xdr:to>
    <xdr:graphicFrame macro="">
      <xdr:nvGraphicFramePr>
        <xdr:cNvPr id="56421874" name="7 Gráfico">
          <a:extLst>
            <a:ext uri="{FF2B5EF4-FFF2-40B4-BE49-F238E27FC236}">
              <a16:creationId xmlns:a16="http://schemas.microsoft.com/office/drawing/2014/main" id="{6622FFBE-D5ED-C102-BDBE-B8B2D13FEE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622300</xdr:colOff>
      <xdr:row>19</xdr:row>
      <xdr:rowOff>88900</xdr:rowOff>
    </xdr:to>
    <xdr:graphicFrame macro="">
      <xdr:nvGraphicFramePr>
        <xdr:cNvPr id="56421875" name="8 Gráfico">
          <a:extLst>
            <a:ext uri="{FF2B5EF4-FFF2-40B4-BE49-F238E27FC236}">
              <a16:creationId xmlns:a16="http://schemas.microsoft.com/office/drawing/2014/main" id="{CE949F4D-7B2A-88F7-8BF9-D4E11996FF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622300</xdr:colOff>
      <xdr:row>19</xdr:row>
      <xdr:rowOff>95250</xdr:rowOff>
    </xdr:to>
    <xdr:graphicFrame macro="">
      <xdr:nvGraphicFramePr>
        <xdr:cNvPr id="56421876" name="9 Gráfico">
          <a:extLst>
            <a:ext uri="{FF2B5EF4-FFF2-40B4-BE49-F238E27FC236}">
              <a16:creationId xmlns:a16="http://schemas.microsoft.com/office/drawing/2014/main" id="{F358FFD5-E1DF-A2F9-E7CE-D118450DED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292100</xdr:colOff>
      <xdr:row>2</xdr:row>
      <xdr:rowOff>0</xdr:rowOff>
    </xdr:from>
    <xdr:to>
      <xdr:col>52</xdr:col>
      <xdr:colOff>69850</xdr:colOff>
      <xdr:row>8</xdr:row>
      <xdr:rowOff>0</xdr:rowOff>
    </xdr:to>
    <xdr:graphicFrame macro="">
      <xdr:nvGraphicFramePr>
        <xdr:cNvPr id="56421877" name="10 Gráfico">
          <a:extLst>
            <a:ext uri="{FF2B5EF4-FFF2-40B4-BE49-F238E27FC236}">
              <a16:creationId xmlns:a16="http://schemas.microsoft.com/office/drawing/2014/main" id="{5514C0B0-2DDF-3885-1D8C-C362A37BBA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584200</xdr:colOff>
      <xdr:row>8</xdr:row>
      <xdr:rowOff>400050</xdr:rowOff>
    </xdr:from>
    <xdr:to>
      <xdr:col>52</xdr:col>
      <xdr:colOff>361950</xdr:colOff>
      <xdr:row>14</xdr:row>
      <xdr:rowOff>609600</xdr:rowOff>
    </xdr:to>
    <xdr:graphicFrame macro="">
      <xdr:nvGraphicFramePr>
        <xdr:cNvPr id="56421878" name="11 Gráfico">
          <a:extLst>
            <a:ext uri="{FF2B5EF4-FFF2-40B4-BE49-F238E27FC236}">
              <a16:creationId xmlns:a16="http://schemas.microsoft.com/office/drawing/2014/main" id="{C19AABC4-6192-80FE-9850-DC6F6FAE98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628650</xdr:colOff>
      <xdr:row>15</xdr:row>
      <xdr:rowOff>12700</xdr:rowOff>
    </xdr:from>
    <xdr:to>
      <xdr:col>52</xdr:col>
      <xdr:colOff>419100</xdr:colOff>
      <xdr:row>19</xdr:row>
      <xdr:rowOff>107950</xdr:rowOff>
    </xdr:to>
    <xdr:graphicFrame macro="">
      <xdr:nvGraphicFramePr>
        <xdr:cNvPr id="56421879" name="12 Gráfico">
          <a:extLst>
            <a:ext uri="{FF2B5EF4-FFF2-40B4-BE49-F238E27FC236}">
              <a16:creationId xmlns:a16="http://schemas.microsoft.com/office/drawing/2014/main" id="{A3C948AD-BE04-E3DE-156C-F67A75B7B6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254000</xdr:rowOff>
    </xdr:to>
    <xdr:graphicFrame macro="">
      <xdr:nvGraphicFramePr>
        <xdr:cNvPr id="56421880" name="7 Gráfico">
          <a:extLst>
            <a:ext uri="{FF2B5EF4-FFF2-40B4-BE49-F238E27FC236}">
              <a16:creationId xmlns:a16="http://schemas.microsoft.com/office/drawing/2014/main" id="{BED0EF89-BD66-ACE3-3CE0-4B51AF1D0F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622300</xdr:colOff>
      <xdr:row>25</xdr:row>
      <xdr:rowOff>254000</xdr:rowOff>
    </xdr:to>
    <xdr:graphicFrame macro="">
      <xdr:nvGraphicFramePr>
        <xdr:cNvPr id="56421881" name="8 Gráfico">
          <a:extLst>
            <a:ext uri="{FF2B5EF4-FFF2-40B4-BE49-F238E27FC236}">
              <a16:creationId xmlns:a16="http://schemas.microsoft.com/office/drawing/2014/main" id="{A565FA33-BD89-4C84-7BBF-A2A486EE9A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622300</xdr:colOff>
      <xdr:row>25</xdr:row>
      <xdr:rowOff>279400</xdr:rowOff>
    </xdr:to>
    <xdr:graphicFrame macro="">
      <xdr:nvGraphicFramePr>
        <xdr:cNvPr id="56421882" name="9 Gráfico">
          <a:extLst>
            <a:ext uri="{FF2B5EF4-FFF2-40B4-BE49-F238E27FC236}">
              <a16:creationId xmlns:a16="http://schemas.microsoft.com/office/drawing/2014/main" id="{A360E866-6B69-E69C-A29D-01F4E5CE78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603250</xdr:colOff>
      <xdr:row>19</xdr:row>
      <xdr:rowOff>152400</xdr:rowOff>
    </xdr:from>
    <xdr:to>
      <xdr:col>52</xdr:col>
      <xdr:colOff>381000</xdr:colOff>
      <xdr:row>25</xdr:row>
      <xdr:rowOff>222250</xdr:rowOff>
    </xdr:to>
    <xdr:graphicFrame macro="">
      <xdr:nvGraphicFramePr>
        <xdr:cNvPr id="56421883" name="16 Gráfico">
          <a:extLst>
            <a:ext uri="{FF2B5EF4-FFF2-40B4-BE49-F238E27FC236}">
              <a16:creationId xmlns:a16="http://schemas.microsoft.com/office/drawing/2014/main" id="{A6BBFFCD-0F2F-2408-7A40-C437C9ED96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374650</xdr:rowOff>
    </xdr:from>
    <xdr:to>
      <xdr:col>27</xdr:col>
      <xdr:colOff>0</xdr:colOff>
      <xdr:row>30</xdr:row>
      <xdr:rowOff>285750</xdr:rowOff>
    </xdr:to>
    <xdr:graphicFrame macro="">
      <xdr:nvGraphicFramePr>
        <xdr:cNvPr id="56421884" name="7 Gráfico">
          <a:extLst>
            <a:ext uri="{FF2B5EF4-FFF2-40B4-BE49-F238E27FC236}">
              <a16:creationId xmlns:a16="http://schemas.microsoft.com/office/drawing/2014/main" id="{E380A864-9014-916A-27CB-CD27E7F96C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374650</xdr:rowOff>
    </xdr:from>
    <xdr:to>
      <xdr:col>32</xdr:col>
      <xdr:colOff>622300</xdr:colOff>
      <xdr:row>30</xdr:row>
      <xdr:rowOff>285750</xdr:rowOff>
    </xdr:to>
    <xdr:graphicFrame macro="">
      <xdr:nvGraphicFramePr>
        <xdr:cNvPr id="56421885" name="8 Gráfico">
          <a:extLst>
            <a:ext uri="{FF2B5EF4-FFF2-40B4-BE49-F238E27FC236}">
              <a16:creationId xmlns:a16="http://schemas.microsoft.com/office/drawing/2014/main" id="{7BBBDC4B-9237-69C3-A060-18CB5FFA97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374650</xdr:rowOff>
    </xdr:from>
    <xdr:to>
      <xdr:col>38</xdr:col>
      <xdr:colOff>622300</xdr:colOff>
      <xdr:row>30</xdr:row>
      <xdr:rowOff>298450</xdr:rowOff>
    </xdr:to>
    <xdr:graphicFrame macro="">
      <xdr:nvGraphicFramePr>
        <xdr:cNvPr id="56421886" name="9 Gráfico">
          <a:extLst>
            <a:ext uri="{FF2B5EF4-FFF2-40B4-BE49-F238E27FC236}">
              <a16:creationId xmlns:a16="http://schemas.microsoft.com/office/drawing/2014/main" id="{6C4B013D-A770-E153-1965-CADF48E7AD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539750</xdr:colOff>
      <xdr:row>25</xdr:row>
      <xdr:rowOff>374650</xdr:rowOff>
    </xdr:from>
    <xdr:to>
      <xdr:col>52</xdr:col>
      <xdr:colOff>450850</xdr:colOff>
      <xdr:row>30</xdr:row>
      <xdr:rowOff>304800</xdr:rowOff>
    </xdr:to>
    <xdr:graphicFrame macro="">
      <xdr:nvGraphicFramePr>
        <xdr:cNvPr id="56421887" name="16 Gráfico">
          <a:extLst>
            <a:ext uri="{FF2B5EF4-FFF2-40B4-BE49-F238E27FC236}">
              <a16:creationId xmlns:a16="http://schemas.microsoft.com/office/drawing/2014/main" id="{34B1C788-FB7D-9D54-1C84-71EABB9414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628650</xdr:colOff>
      <xdr:row>31</xdr:row>
      <xdr:rowOff>127000</xdr:rowOff>
    </xdr:from>
    <xdr:to>
      <xdr:col>26</xdr:col>
      <xdr:colOff>628650</xdr:colOff>
      <xdr:row>35</xdr:row>
      <xdr:rowOff>196850</xdr:rowOff>
    </xdr:to>
    <xdr:graphicFrame macro="">
      <xdr:nvGraphicFramePr>
        <xdr:cNvPr id="56421888" name="7 Gráfico">
          <a:extLst>
            <a:ext uri="{FF2B5EF4-FFF2-40B4-BE49-F238E27FC236}">
              <a16:creationId xmlns:a16="http://schemas.microsoft.com/office/drawing/2014/main" id="{3F3EACF0-6FC5-6CAD-5137-461DD8B33A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127000</xdr:colOff>
      <xdr:row>31</xdr:row>
      <xdr:rowOff>127000</xdr:rowOff>
    </xdr:from>
    <xdr:to>
      <xdr:col>32</xdr:col>
      <xdr:colOff>622300</xdr:colOff>
      <xdr:row>35</xdr:row>
      <xdr:rowOff>196850</xdr:rowOff>
    </xdr:to>
    <xdr:graphicFrame macro="">
      <xdr:nvGraphicFramePr>
        <xdr:cNvPr id="56421889" name="8 Gráfico">
          <a:extLst>
            <a:ext uri="{FF2B5EF4-FFF2-40B4-BE49-F238E27FC236}">
              <a16:creationId xmlns:a16="http://schemas.microsoft.com/office/drawing/2014/main" id="{6D98CD4E-117C-9BD5-BC20-4FA498EF01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107950</xdr:colOff>
      <xdr:row>31</xdr:row>
      <xdr:rowOff>127000</xdr:rowOff>
    </xdr:from>
    <xdr:to>
      <xdr:col>38</xdr:col>
      <xdr:colOff>609600</xdr:colOff>
      <xdr:row>35</xdr:row>
      <xdr:rowOff>209550</xdr:rowOff>
    </xdr:to>
    <xdr:graphicFrame macro="">
      <xdr:nvGraphicFramePr>
        <xdr:cNvPr id="56421890" name="9 Gráfico">
          <a:extLst>
            <a:ext uri="{FF2B5EF4-FFF2-40B4-BE49-F238E27FC236}">
              <a16:creationId xmlns:a16="http://schemas.microsoft.com/office/drawing/2014/main" id="{2AAAE86C-DA2F-4C4B-FB5F-1BF4BB587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539750</xdr:colOff>
      <xdr:row>31</xdr:row>
      <xdr:rowOff>76200</xdr:rowOff>
    </xdr:from>
    <xdr:to>
      <xdr:col>52</xdr:col>
      <xdr:colOff>508000</xdr:colOff>
      <xdr:row>35</xdr:row>
      <xdr:rowOff>171450</xdr:rowOff>
    </xdr:to>
    <xdr:graphicFrame macro="">
      <xdr:nvGraphicFramePr>
        <xdr:cNvPr id="56421891" name="16 Gráfico">
          <a:extLst>
            <a:ext uri="{FF2B5EF4-FFF2-40B4-BE49-F238E27FC236}">
              <a16:creationId xmlns:a16="http://schemas.microsoft.com/office/drawing/2014/main" id="{DBF3C7AD-B3EF-0DAA-58A3-DF9A2F5A87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12700</xdr:colOff>
      <xdr:row>0</xdr:row>
      <xdr:rowOff>38100</xdr:rowOff>
    </xdr:from>
    <xdr:to>
      <xdr:col>21</xdr:col>
      <xdr:colOff>590550</xdr:colOff>
      <xdr:row>3</xdr:row>
      <xdr:rowOff>57150</xdr:rowOff>
    </xdr:to>
    <xdr:pic>
      <xdr:nvPicPr>
        <xdr:cNvPr id="56421892" name="Picture 3995" descr="MB900431547">
          <a:hlinkClick xmlns:r="http://schemas.openxmlformats.org/officeDocument/2006/relationships" r:id="rId25" tooltip="Ir a factores criticos"/>
          <a:extLst>
            <a:ext uri="{FF2B5EF4-FFF2-40B4-BE49-F238E27FC236}">
              <a16:creationId xmlns:a16="http://schemas.microsoft.com/office/drawing/2014/main" id="{A47738D6-CDF9-EAB6-E5DB-030D2DACBD85}"/>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569700" y="38100"/>
          <a:ext cx="577850" cy="692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158750</xdr:colOff>
      <xdr:row>3</xdr:row>
      <xdr:rowOff>95250</xdr:rowOff>
    </xdr:from>
    <xdr:to>
      <xdr:col>21</xdr:col>
      <xdr:colOff>482600</xdr:colOff>
      <xdr:row>4</xdr:row>
      <xdr:rowOff>25400</xdr:rowOff>
    </xdr:to>
    <xdr:pic>
      <xdr:nvPicPr>
        <xdr:cNvPr id="56421893" name="2 Imagen">
          <a:hlinkClick xmlns:r="http://schemas.openxmlformats.org/officeDocument/2006/relationships" r:id="rId25" tooltip="Ir a academica"/>
          <a:extLst>
            <a:ext uri="{FF2B5EF4-FFF2-40B4-BE49-F238E27FC236}">
              <a16:creationId xmlns:a16="http://schemas.microsoft.com/office/drawing/2014/main" id="{090B8754-5BE4-F4BD-BF2C-5685524F0C2F}"/>
            </a:ext>
          </a:extLst>
        </xdr:cNvPr>
        <xdr:cNvPicPr>
          <a:picLocks noChangeAspect="1" noChangeArrowheads="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715750" y="768350"/>
          <a:ext cx="323850" cy="412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177800</xdr:colOff>
      <xdr:row>2</xdr:row>
      <xdr:rowOff>0</xdr:rowOff>
    </xdr:from>
    <xdr:to>
      <xdr:col>44</xdr:col>
      <xdr:colOff>177800</xdr:colOff>
      <xdr:row>8</xdr:row>
      <xdr:rowOff>0</xdr:rowOff>
    </xdr:to>
    <xdr:graphicFrame macro="">
      <xdr:nvGraphicFramePr>
        <xdr:cNvPr id="56421894" name="1 Gráfico">
          <a:extLst>
            <a:ext uri="{FF2B5EF4-FFF2-40B4-BE49-F238E27FC236}">
              <a16:creationId xmlns:a16="http://schemas.microsoft.com/office/drawing/2014/main" id="{AB64E8F8-9701-1EFC-CF4F-2C414FBA54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171450</xdr:colOff>
      <xdr:row>8</xdr:row>
      <xdr:rowOff>336550</xdr:rowOff>
    </xdr:from>
    <xdr:to>
      <xdr:col>44</xdr:col>
      <xdr:colOff>152400</xdr:colOff>
      <xdr:row>14</xdr:row>
      <xdr:rowOff>552450</xdr:rowOff>
    </xdr:to>
    <xdr:graphicFrame macro="">
      <xdr:nvGraphicFramePr>
        <xdr:cNvPr id="56421895" name="4 Gráfico">
          <a:extLst>
            <a:ext uri="{FF2B5EF4-FFF2-40B4-BE49-F238E27FC236}">
              <a16:creationId xmlns:a16="http://schemas.microsoft.com/office/drawing/2014/main" id="{9A4109F1-A038-1C0E-2B21-7651D205BF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171450</xdr:colOff>
      <xdr:row>15</xdr:row>
      <xdr:rowOff>0</xdr:rowOff>
    </xdr:from>
    <xdr:to>
      <xdr:col>44</xdr:col>
      <xdr:colOff>171450</xdr:colOff>
      <xdr:row>19</xdr:row>
      <xdr:rowOff>88900</xdr:rowOff>
    </xdr:to>
    <xdr:graphicFrame macro="">
      <xdr:nvGraphicFramePr>
        <xdr:cNvPr id="56421896" name="5 Gráfico">
          <a:extLst>
            <a:ext uri="{FF2B5EF4-FFF2-40B4-BE49-F238E27FC236}">
              <a16:creationId xmlns:a16="http://schemas.microsoft.com/office/drawing/2014/main" id="{22856EB6-0370-7D4B-8218-BB882DE580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177800</xdr:colOff>
      <xdr:row>20</xdr:row>
      <xdr:rowOff>19050</xdr:rowOff>
    </xdr:from>
    <xdr:to>
      <xdr:col>44</xdr:col>
      <xdr:colOff>190500</xdr:colOff>
      <xdr:row>25</xdr:row>
      <xdr:rowOff>279400</xdr:rowOff>
    </xdr:to>
    <xdr:graphicFrame macro="">
      <xdr:nvGraphicFramePr>
        <xdr:cNvPr id="56421897" name="6 Gráfico">
          <a:extLst>
            <a:ext uri="{FF2B5EF4-FFF2-40B4-BE49-F238E27FC236}">
              <a16:creationId xmlns:a16="http://schemas.microsoft.com/office/drawing/2014/main" id="{29196653-D104-AABD-1F36-212406EBFC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177800</xdr:colOff>
      <xdr:row>25</xdr:row>
      <xdr:rowOff>412750</xdr:rowOff>
    </xdr:from>
    <xdr:to>
      <xdr:col>44</xdr:col>
      <xdr:colOff>203200</xdr:colOff>
      <xdr:row>30</xdr:row>
      <xdr:rowOff>285750</xdr:rowOff>
    </xdr:to>
    <xdr:graphicFrame macro="">
      <xdr:nvGraphicFramePr>
        <xdr:cNvPr id="56421898" name="7 Gráfico">
          <a:extLst>
            <a:ext uri="{FF2B5EF4-FFF2-40B4-BE49-F238E27FC236}">
              <a16:creationId xmlns:a16="http://schemas.microsoft.com/office/drawing/2014/main" id="{924C6F01-4FF6-46FD-7A09-6C943E551E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222250</xdr:colOff>
      <xdr:row>31</xdr:row>
      <xdr:rowOff>114300</xdr:rowOff>
    </xdr:from>
    <xdr:to>
      <xdr:col>44</xdr:col>
      <xdr:colOff>222250</xdr:colOff>
      <xdr:row>35</xdr:row>
      <xdr:rowOff>222250</xdr:rowOff>
    </xdr:to>
    <xdr:graphicFrame macro="">
      <xdr:nvGraphicFramePr>
        <xdr:cNvPr id="56421899" name="8 Gráfico">
          <a:extLst>
            <a:ext uri="{FF2B5EF4-FFF2-40B4-BE49-F238E27FC236}">
              <a16:creationId xmlns:a16="http://schemas.microsoft.com/office/drawing/2014/main" id="{5D0A14C7-1DAC-B7E0-217B-B753357CAA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12700</xdr:colOff>
      <xdr:row>2</xdr:row>
      <xdr:rowOff>12700</xdr:rowOff>
    </xdr:from>
    <xdr:to>
      <xdr:col>27</xdr:col>
      <xdr:colOff>12700</xdr:colOff>
      <xdr:row>8</xdr:row>
      <xdr:rowOff>0</xdr:rowOff>
    </xdr:to>
    <xdr:graphicFrame macro="">
      <xdr:nvGraphicFramePr>
        <xdr:cNvPr id="54446961" name="1 Gráfico">
          <a:extLst>
            <a:ext uri="{FF2B5EF4-FFF2-40B4-BE49-F238E27FC236}">
              <a16:creationId xmlns:a16="http://schemas.microsoft.com/office/drawing/2014/main" id="{8FEDC7D0-C80E-3382-BE34-9CA4A31044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787400</xdr:colOff>
      <xdr:row>1</xdr:row>
      <xdr:rowOff>285750</xdr:rowOff>
    </xdr:from>
    <xdr:to>
      <xdr:col>32</xdr:col>
      <xdr:colOff>622300</xdr:colOff>
      <xdr:row>7</xdr:row>
      <xdr:rowOff>469900</xdr:rowOff>
    </xdr:to>
    <xdr:graphicFrame macro="">
      <xdr:nvGraphicFramePr>
        <xdr:cNvPr id="54446962" name="2 Gráfico">
          <a:extLst>
            <a:ext uri="{FF2B5EF4-FFF2-40B4-BE49-F238E27FC236}">
              <a16:creationId xmlns:a16="http://schemas.microsoft.com/office/drawing/2014/main" id="{C57206B7-B2C1-50C4-C82C-8B9F136C26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19050</xdr:colOff>
      <xdr:row>2</xdr:row>
      <xdr:rowOff>0</xdr:rowOff>
    </xdr:from>
    <xdr:to>
      <xdr:col>39</xdr:col>
      <xdr:colOff>0</xdr:colOff>
      <xdr:row>8</xdr:row>
      <xdr:rowOff>0</xdr:rowOff>
    </xdr:to>
    <xdr:graphicFrame macro="">
      <xdr:nvGraphicFramePr>
        <xdr:cNvPr id="54446963" name="3 Gráfico">
          <a:extLst>
            <a:ext uri="{FF2B5EF4-FFF2-40B4-BE49-F238E27FC236}">
              <a16:creationId xmlns:a16="http://schemas.microsoft.com/office/drawing/2014/main" id="{75BD4995-70E7-2C8D-3791-574056EA9D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355600</xdr:rowOff>
    </xdr:from>
    <xdr:to>
      <xdr:col>27</xdr:col>
      <xdr:colOff>0</xdr:colOff>
      <xdr:row>14</xdr:row>
      <xdr:rowOff>539750</xdr:rowOff>
    </xdr:to>
    <xdr:graphicFrame macro="">
      <xdr:nvGraphicFramePr>
        <xdr:cNvPr id="54446964" name="4 Gráfico">
          <a:extLst>
            <a:ext uri="{FF2B5EF4-FFF2-40B4-BE49-F238E27FC236}">
              <a16:creationId xmlns:a16="http://schemas.microsoft.com/office/drawing/2014/main" id="{853BBC4A-93B0-8988-180E-CCC48B5D5C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355600</xdr:rowOff>
    </xdr:from>
    <xdr:to>
      <xdr:col>33</xdr:col>
      <xdr:colOff>0</xdr:colOff>
      <xdr:row>14</xdr:row>
      <xdr:rowOff>565150</xdr:rowOff>
    </xdr:to>
    <xdr:graphicFrame macro="">
      <xdr:nvGraphicFramePr>
        <xdr:cNvPr id="54446965" name="5 Gráfico">
          <a:extLst>
            <a:ext uri="{FF2B5EF4-FFF2-40B4-BE49-F238E27FC236}">
              <a16:creationId xmlns:a16="http://schemas.microsoft.com/office/drawing/2014/main" id="{58C8C74A-1E7D-5A1C-4835-3F96EB7372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355600</xdr:rowOff>
    </xdr:from>
    <xdr:to>
      <xdr:col>39</xdr:col>
      <xdr:colOff>0</xdr:colOff>
      <xdr:row>14</xdr:row>
      <xdr:rowOff>565150</xdr:rowOff>
    </xdr:to>
    <xdr:graphicFrame macro="">
      <xdr:nvGraphicFramePr>
        <xdr:cNvPr id="54446966" name="6 Gráfico">
          <a:extLst>
            <a:ext uri="{FF2B5EF4-FFF2-40B4-BE49-F238E27FC236}">
              <a16:creationId xmlns:a16="http://schemas.microsoft.com/office/drawing/2014/main" id="{B41B4B05-F9CC-49D2-BBB2-DB502736B4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88900</xdr:rowOff>
    </xdr:to>
    <xdr:graphicFrame macro="">
      <xdr:nvGraphicFramePr>
        <xdr:cNvPr id="54446967" name="7 Gráfico">
          <a:extLst>
            <a:ext uri="{FF2B5EF4-FFF2-40B4-BE49-F238E27FC236}">
              <a16:creationId xmlns:a16="http://schemas.microsoft.com/office/drawing/2014/main" id="{E7B80610-D015-E596-315D-6F3DC5D607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622300</xdr:colOff>
      <xdr:row>19</xdr:row>
      <xdr:rowOff>88900</xdr:rowOff>
    </xdr:to>
    <xdr:graphicFrame macro="">
      <xdr:nvGraphicFramePr>
        <xdr:cNvPr id="54446968" name="8 Gráfico">
          <a:extLst>
            <a:ext uri="{FF2B5EF4-FFF2-40B4-BE49-F238E27FC236}">
              <a16:creationId xmlns:a16="http://schemas.microsoft.com/office/drawing/2014/main" id="{F46434FC-8789-9E10-CEB9-9D2F149F19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622300</xdr:colOff>
      <xdr:row>19</xdr:row>
      <xdr:rowOff>95250</xdr:rowOff>
    </xdr:to>
    <xdr:graphicFrame macro="">
      <xdr:nvGraphicFramePr>
        <xdr:cNvPr id="54446969" name="9 Gráfico">
          <a:extLst>
            <a:ext uri="{FF2B5EF4-FFF2-40B4-BE49-F238E27FC236}">
              <a16:creationId xmlns:a16="http://schemas.microsoft.com/office/drawing/2014/main" id="{2BDFED9D-B144-D2C3-EF89-09F2181F29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273050</xdr:colOff>
      <xdr:row>1</xdr:row>
      <xdr:rowOff>273050</xdr:rowOff>
    </xdr:from>
    <xdr:to>
      <xdr:col>52</xdr:col>
      <xdr:colOff>57150</xdr:colOff>
      <xdr:row>7</xdr:row>
      <xdr:rowOff>469900</xdr:rowOff>
    </xdr:to>
    <xdr:graphicFrame macro="">
      <xdr:nvGraphicFramePr>
        <xdr:cNvPr id="54446970" name="10 Gráfico">
          <a:extLst>
            <a:ext uri="{FF2B5EF4-FFF2-40B4-BE49-F238E27FC236}">
              <a16:creationId xmlns:a16="http://schemas.microsoft.com/office/drawing/2014/main" id="{F4E01EF8-7231-E681-A82A-DEA280337F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292100</xdr:colOff>
      <xdr:row>8</xdr:row>
      <xdr:rowOff>323850</xdr:rowOff>
    </xdr:from>
    <xdr:to>
      <xdr:col>52</xdr:col>
      <xdr:colOff>69850</xdr:colOff>
      <xdr:row>14</xdr:row>
      <xdr:rowOff>533400</xdr:rowOff>
    </xdr:to>
    <xdr:graphicFrame macro="">
      <xdr:nvGraphicFramePr>
        <xdr:cNvPr id="54446971" name="11 Gráfico">
          <a:extLst>
            <a:ext uri="{FF2B5EF4-FFF2-40B4-BE49-F238E27FC236}">
              <a16:creationId xmlns:a16="http://schemas.microsoft.com/office/drawing/2014/main" id="{3E3CE5B8-4D58-88F8-C5EA-AB102179AB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330200</xdr:colOff>
      <xdr:row>15</xdr:row>
      <xdr:rowOff>0</xdr:rowOff>
    </xdr:from>
    <xdr:to>
      <xdr:col>52</xdr:col>
      <xdr:colOff>107950</xdr:colOff>
      <xdr:row>19</xdr:row>
      <xdr:rowOff>95250</xdr:rowOff>
    </xdr:to>
    <xdr:graphicFrame macro="">
      <xdr:nvGraphicFramePr>
        <xdr:cNvPr id="54446972" name="12 Gráfico">
          <a:extLst>
            <a:ext uri="{FF2B5EF4-FFF2-40B4-BE49-F238E27FC236}">
              <a16:creationId xmlns:a16="http://schemas.microsoft.com/office/drawing/2014/main" id="{29CFD00D-348A-B8DF-7345-1FF238AA33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254000</xdr:rowOff>
    </xdr:to>
    <xdr:graphicFrame macro="">
      <xdr:nvGraphicFramePr>
        <xdr:cNvPr id="54446973" name="7 Gráfico">
          <a:extLst>
            <a:ext uri="{FF2B5EF4-FFF2-40B4-BE49-F238E27FC236}">
              <a16:creationId xmlns:a16="http://schemas.microsoft.com/office/drawing/2014/main" id="{891741ED-CE6A-B665-7E34-647F9ADC3B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622300</xdr:colOff>
      <xdr:row>25</xdr:row>
      <xdr:rowOff>254000</xdr:rowOff>
    </xdr:to>
    <xdr:graphicFrame macro="">
      <xdr:nvGraphicFramePr>
        <xdr:cNvPr id="54446974" name="8 Gráfico">
          <a:extLst>
            <a:ext uri="{FF2B5EF4-FFF2-40B4-BE49-F238E27FC236}">
              <a16:creationId xmlns:a16="http://schemas.microsoft.com/office/drawing/2014/main" id="{CE88DE03-24DA-3A83-073E-DEF5385149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622300</xdr:colOff>
      <xdr:row>25</xdr:row>
      <xdr:rowOff>279400</xdr:rowOff>
    </xdr:to>
    <xdr:graphicFrame macro="">
      <xdr:nvGraphicFramePr>
        <xdr:cNvPr id="54446975" name="9 Gráfico">
          <a:extLst>
            <a:ext uri="{FF2B5EF4-FFF2-40B4-BE49-F238E27FC236}">
              <a16:creationId xmlns:a16="http://schemas.microsoft.com/office/drawing/2014/main" id="{3D40BBA5-CAD8-AADC-1F0A-C7EE172B1A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323850</xdr:colOff>
      <xdr:row>20</xdr:row>
      <xdr:rowOff>12700</xdr:rowOff>
    </xdr:from>
    <xdr:to>
      <xdr:col>52</xdr:col>
      <xdr:colOff>101600</xdr:colOff>
      <xdr:row>25</xdr:row>
      <xdr:rowOff>285750</xdr:rowOff>
    </xdr:to>
    <xdr:graphicFrame macro="">
      <xdr:nvGraphicFramePr>
        <xdr:cNvPr id="54446976" name="16 Gráfico">
          <a:extLst>
            <a:ext uri="{FF2B5EF4-FFF2-40B4-BE49-F238E27FC236}">
              <a16:creationId xmlns:a16="http://schemas.microsoft.com/office/drawing/2014/main" id="{050A60CB-1440-01D2-BC3D-FB41EFCEA9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31750</xdr:colOff>
      <xdr:row>0</xdr:row>
      <xdr:rowOff>38100</xdr:rowOff>
    </xdr:from>
    <xdr:to>
      <xdr:col>21</xdr:col>
      <xdr:colOff>622300</xdr:colOff>
      <xdr:row>3</xdr:row>
      <xdr:rowOff>57150</xdr:rowOff>
    </xdr:to>
    <xdr:pic>
      <xdr:nvPicPr>
        <xdr:cNvPr id="54446977" name="Picture 3995" descr="MB900431547">
          <a:hlinkClick xmlns:r="http://schemas.openxmlformats.org/officeDocument/2006/relationships" r:id="rId17" tooltip="Ir a factores criticos"/>
          <a:extLst>
            <a:ext uri="{FF2B5EF4-FFF2-40B4-BE49-F238E27FC236}">
              <a16:creationId xmlns:a16="http://schemas.microsoft.com/office/drawing/2014/main" id="{D381B6DB-4FF2-F2FB-81A6-0430666442EA}"/>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633200" y="38100"/>
          <a:ext cx="590550" cy="692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190500</xdr:colOff>
      <xdr:row>3</xdr:row>
      <xdr:rowOff>82550</xdr:rowOff>
    </xdr:from>
    <xdr:to>
      <xdr:col>21</xdr:col>
      <xdr:colOff>501650</xdr:colOff>
      <xdr:row>4</xdr:row>
      <xdr:rowOff>0</xdr:rowOff>
    </xdr:to>
    <xdr:pic>
      <xdr:nvPicPr>
        <xdr:cNvPr id="54446978" name="2 Imagen">
          <a:hlinkClick xmlns:r="http://schemas.openxmlformats.org/officeDocument/2006/relationships" r:id="rId17" tooltip="Ir a administrativa"/>
          <a:extLst>
            <a:ext uri="{FF2B5EF4-FFF2-40B4-BE49-F238E27FC236}">
              <a16:creationId xmlns:a16="http://schemas.microsoft.com/office/drawing/2014/main" id="{5A551774-377E-0B5D-4235-FDE2A8427D3A}"/>
            </a:ext>
          </a:extLst>
        </xdr:cNvPr>
        <xdr:cNvPicPr>
          <a:picLocks noChangeAspect="1" noChangeArrowheads="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791950" y="755650"/>
          <a:ext cx="31115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107950</xdr:colOff>
      <xdr:row>2</xdr:row>
      <xdr:rowOff>0</xdr:rowOff>
    </xdr:from>
    <xdr:to>
      <xdr:col>44</xdr:col>
      <xdr:colOff>101600</xdr:colOff>
      <xdr:row>8</xdr:row>
      <xdr:rowOff>0</xdr:rowOff>
    </xdr:to>
    <xdr:graphicFrame macro="">
      <xdr:nvGraphicFramePr>
        <xdr:cNvPr id="54446979" name="1 Gráfico">
          <a:extLst>
            <a:ext uri="{FF2B5EF4-FFF2-40B4-BE49-F238E27FC236}">
              <a16:creationId xmlns:a16="http://schemas.microsoft.com/office/drawing/2014/main" id="{490BD38C-C2C6-0331-1294-B4B95B7795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152400</xdr:colOff>
      <xdr:row>8</xdr:row>
      <xdr:rowOff>342900</xdr:rowOff>
    </xdr:from>
    <xdr:to>
      <xdr:col>44</xdr:col>
      <xdr:colOff>152400</xdr:colOff>
      <xdr:row>14</xdr:row>
      <xdr:rowOff>539750</xdr:rowOff>
    </xdr:to>
    <xdr:graphicFrame macro="">
      <xdr:nvGraphicFramePr>
        <xdr:cNvPr id="54446980" name="2 Gráfico">
          <a:extLst>
            <a:ext uri="{FF2B5EF4-FFF2-40B4-BE49-F238E27FC236}">
              <a16:creationId xmlns:a16="http://schemas.microsoft.com/office/drawing/2014/main" id="{11275D05-3FD2-69EC-4A2A-B138311EB2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152400</xdr:colOff>
      <xdr:row>15</xdr:row>
      <xdr:rowOff>19050</xdr:rowOff>
    </xdr:from>
    <xdr:to>
      <xdr:col>44</xdr:col>
      <xdr:colOff>158750</xdr:colOff>
      <xdr:row>19</xdr:row>
      <xdr:rowOff>95250</xdr:rowOff>
    </xdr:to>
    <xdr:graphicFrame macro="">
      <xdr:nvGraphicFramePr>
        <xdr:cNvPr id="54446981" name="3 Gráfico">
          <a:extLst>
            <a:ext uri="{FF2B5EF4-FFF2-40B4-BE49-F238E27FC236}">
              <a16:creationId xmlns:a16="http://schemas.microsoft.com/office/drawing/2014/main" id="{C213459D-6D6A-AFC5-233B-AAB3152B0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139700</xdr:colOff>
      <xdr:row>20</xdr:row>
      <xdr:rowOff>12700</xdr:rowOff>
    </xdr:from>
    <xdr:to>
      <xdr:col>44</xdr:col>
      <xdr:colOff>158750</xdr:colOff>
      <xdr:row>25</xdr:row>
      <xdr:rowOff>254000</xdr:rowOff>
    </xdr:to>
    <xdr:graphicFrame macro="">
      <xdr:nvGraphicFramePr>
        <xdr:cNvPr id="54446982" name="4 Gráfico">
          <a:extLst>
            <a:ext uri="{FF2B5EF4-FFF2-40B4-BE49-F238E27FC236}">
              <a16:creationId xmlns:a16="http://schemas.microsoft.com/office/drawing/2014/main" id="{C9447489-F26C-336B-4E0C-A6F3CF4354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12700</xdr:colOff>
      <xdr:row>2</xdr:row>
      <xdr:rowOff>12700</xdr:rowOff>
    </xdr:from>
    <xdr:to>
      <xdr:col>27</xdr:col>
      <xdr:colOff>12700</xdr:colOff>
      <xdr:row>8</xdr:row>
      <xdr:rowOff>0</xdr:rowOff>
    </xdr:to>
    <xdr:graphicFrame macro="">
      <xdr:nvGraphicFramePr>
        <xdr:cNvPr id="57740345" name="1 Gráfico">
          <a:extLst>
            <a:ext uri="{FF2B5EF4-FFF2-40B4-BE49-F238E27FC236}">
              <a16:creationId xmlns:a16="http://schemas.microsoft.com/office/drawing/2014/main" id="{D3B43320-BF54-67EA-61B7-48BA7D6489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787400</xdr:colOff>
      <xdr:row>1</xdr:row>
      <xdr:rowOff>285750</xdr:rowOff>
    </xdr:from>
    <xdr:to>
      <xdr:col>32</xdr:col>
      <xdr:colOff>622300</xdr:colOff>
      <xdr:row>7</xdr:row>
      <xdr:rowOff>469900</xdr:rowOff>
    </xdr:to>
    <xdr:graphicFrame macro="">
      <xdr:nvGraphicFramePr>
        <xdr:cNvPr id="57740346" name="2 Gráfico">
          <a:extLst>
            <a:ext uri="{FF2B5EF4-FFF2-40B4-BE49-F238E27FC236}">
              <a16:creationId xmlns:a16="http://schemas.microsoft.com/office/drawing/2014/main" id="{DA7B7783-1E10-8C99-74BB-166B0910DB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19050</xdr:colOff>
      <xdr:row>2</xdr:row>
      <xdr:rowOff>0</xdr:rowOff>
    </xdr:from>
    <xdr:to>
      <xdr:col>39</xdr:col>
      <xdr:colOff>0</xdr:colOff>
      <xdr:row>8</xdr:row>
      <xdr:rowOff>0</xdr:rowOff>
    </xdr:to>
    <xdr:graphicFrame macro="">
      <xdr:nvGraphicFramePr>
        <xdr:cNvPr id="57740347" name="3 Gráfico">
          <a:extLst>
            <a:ext uri="{FF2B5EF4-FFF2-40B4-BE49-F238E27FC236}">
              <a16:creationId xmlns:a16="http://schemas.microsoft.com/office/drawing/2014/main" id="{288472F8-D3F8-AE6E-7A1D-C18372E726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355600</xdr:rowOff>
    </xdr:from>
    <xdr:to>
      <xdr:col>27</xdr:col>
      <xdr:colOff>0</xdr:colOff>
      <xdr:row>14</xdr:row>
      <xdr:rowOff>539750</xdr:rowOff>
    </xdr:to>
    <xdr:graphicFrame macro="">
      <xdr:nvGraphicFramePr>
        <xdr:cNvPr id="57740348" name="4 Gráfico">
          <a:extLst>
            <a:ext uri="{FF2B5EF4-FFF2-40B4-BE49-F238E27FC236}">
              <a16:creationId xmlns:a16="http://schemas.microsoft.com/office/drawing/2014/main" id="{60A1EF7A-6D63-99D5-8F5A-F663A2B4AD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355600</xdr:rowOff>
    </xdr:from>
    <xdr:to>
      <xdr:col>33</xdr:col>
      <xdr:colOff>0</xdr:colOff>
      <xdr:row>14</xdr:row>
      <xdr:rowOff>565150</xdr:rowOff>
    </xdr:to>
    <xdr:graphicFrame macro="">
      <xdr:nvGraphicFramePr>
        <xdr:cNvPr id="57740349" name="5 Gráfico">
          <a:extLst>
            <a:ext uri="{FF2B5EF4-FFF2-40B4-BE49-F238E27FC236}">
              <a16:creationId xmlns:a16="http://schemas.microsoft.com/office/drawing/2014/main" id="{7897F5DA-8420-54B3-B45D-2BE8846956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355600</xdr:rowOff>
    </xdr:from>
    <xdr:to>
      <xdr:col>39</xdr:col>
      <xdr:colOff>0</xdr:colOff>
      <xdr:row>14</xdr:row>
      <xdr:rowOff>565150</xdr:rowOff>
    </xdr:to>
    <xdr:graphicFrame macro="">
      <xdr:nvGraphicFramePr>
        <xdr:cNvPr id="57740350" name="6 Gráfico">
          <a:extLst>
            <a:ext uri="{FF2B5EF4-FFF2-40B4-BE49-F238E27FC236}">
              <a16:creationId xmlns:a16="http://schemas.microsoft.com/office/drawing/2014/main" id="{0B581065-FD9F-E26F-B3BA-B317ED2BBA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88900</xdr:rowOff>
    </xdr:to>
    <xdr:graphicFrame macro="">
      <xdr:nvGraphicFramePr>
        <xdr:cNvPr id="57740351" name="7 Gráfico">
          <a:extLst>
            <a:ext uri="{FF2B5EF4-FFF2-40B4-BE49-F238E27FC236}">
              <a16:creationId xmlns:a16="http://schemas.microsoft.com/office/drawing/2014/main" id="{6817800D-F43F-58FB-8D68-8F1B46EAD9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622300</xdr:colOff>
      <xdr:row>19</xdr:row>
      <xdr:rowOff>88900</xdr:rowOff>
    </xdr:to>
    <xdr:graphicFrame macro="">
      <xdr:nvGraphicFramePr>
        <xdr:cNvPr id="57740352" name="8 Gráfico">
          <a:extLst>
            <a:ext uri="{FF2B5EF4-FFF2-40B4-BE49-F238E27FC236}">
              <a16:creationId xmlns:a16="http://schemas.microsoft.com/office/drawing/2014/main" id="{62EBCD6F-9F21-5C11-C421-5335A518EA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622300</xdr:colOff>
      <xdr:row>19</xdr:row>
      <xdr:rowOff>95250</xdr:rowOff>
    </xdr:to>
    <xdr:graphicFrame macro="">
      <xdr:nvGraphicFramePr>
        <xdr:cNvPr id="57740353" name="9 Gráfico">
          <a:extLst>
            <a:ext uri="{FF2B5EF4-FFF2-40B4-BE49-F238E27FC236}">
              <a16:creationId xmlns:a16="http://schemas.microsoft.com/office/drawing/2014/main" id="{4951E31F-9C5F-B7D6-1E99-26B4DBD6B0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177800</xdr:colOff>
      <xdr:row>2</xdr:row>
      <xdr:rowOff>12700</xdr:rowOff>
    </xdr:from>
    <xdr:to>
      <xdr:col>52</xdr:col>
      <xdr:colOff>603250</xdr:colOff>
      <xdr:row>8</xdr:row>
      <xdr:rowOff>6350</xdr:rowOff>
    </xdr:to>
    <xdr:graphicFrame macro="">
      <xdr:nvGraphicFramePr>
        <xdr:cNvPr id="57740354" name="10 Gráfico">
          <a:extLst>
            <a:ext uri="{FF2B5EF4-FFF2-40B4-BE49-F238E27FC236}">
              <a16:creationId xmlns:a16="http://schemas.microsoft.com/office/drawing/2014/main" id="{48E0DABB-5551-A08A-D838-00AD50E8D7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222250</xdr:colOff>
      <xdr:row>8</xdr:row>
      <xdr:rowOff>361950</xdr:rowOff>
    </xdr:from>
    <xdr:to>
      <xdr:col>53</xdr:col>
      <xdr:colOff>0</xdr:colOff>
      <xdr:row>14</xdr:row>
      <xdr:rowOff>571500</xdr:rowOff>
    </xdr:to>
    <xdr:graphicFrame macro="">
      <xdr:nvGraphicFramePr>
        <xdr:cNvPr id="57740355" name="11 Gráfico">
          <a:extLst>
            <a:ext uri="{FF2B5EF4-FFF2-40B4-BE49-F238E27FC236}">
              <a16:creationId xmlns:a16="http://schemas.microsoft.com/office/drawing/2014/main" id="{550907D8-9A9F-6B86-7419-9B52D9F50C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298450</xdr:colOff>
      <xdr:row>14</xdr:row>
      <xdr:rowOff>755650</xdr:rowOff>
    </xdr:from>
    <xdr:to>
      <xdr:col>53</xdr:col>
      <xdr:colOff>88900</xdr:colOff>
      <xdr:row>19</xdr:row>
      <xdr:rowOff>88900</xdr:rowOff>
    </xdr:to>
    <xdr:graphicFrame macro="">
      <xdr:nvGraphicFramePr>
        <xdr:cNvPr id="57740356" name="12 Gráfico">
          <a:extLst>
            <a:ext uri="{FF2B5EF4-FFF2-40B4-BE49-F238E27FC236}">
              <a16:creationId xmlns:a16="http://schemas.microsoft.com/office/drawing/2014/main" id="{C5803F32-7DEE-5889-EC90-E7A254272D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254000</xdr:rowOff>
    </xdr:to>
    <xdr:graphicFrame macro="">
      <xdr:nvGraphicFramePr>
        <xdr:cNvPr id="57740357" name="7 Gráfico">
          <a:extLst>
            <a:ext uri="{FF2B5EF4-FFF2-40B4-BE49-F238E27FC236}">
              <a16:creationId xmlns:a16="http://schemas.microsoft.com/office/drawing/2014/main" id="{7F71A57B-2D8F-01EE-E0EF-F257929597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622300</xdr:colOff>
      <xdr:row>25</xdr:row>
      <xdr:rowOff>254000</xdr:rowOff>
    </xdr:to>
    <xdr:graphicFrame macro="">
      <xdr:nvGraphicFramePr>
        <xdr:cNvPr id="57740358" name="8 Gráfico">
          <a:extLst>
            <a:ext uri="{FF2B5EF4-FFF2-40B4-BE49-F238E27FC236}">
              <a16:creationId xmlns:a16="http://schemas.microsoft.com/office/drawing/2014/main" id="{9DA66A94-659A-6D5C-7353-6B443E4DB1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622300</xdr:colOff>
      <xdr:row>25</xdr:row>
      <xdr:rowOff>279400</xdr:rowOff>
    </xdr:to>
    <xdr:graphicFrame macro="">
      <xdr:nvGraphicFramePr>
        <xdr:cNvPr id="57740359" name="9 Gráfico">
          <a:extLst>
            <a:ext uri="{FF2B5EF4-FFF2-40B4-BE49-F238E27FC236}">
              <a16:creationId xmlns:a16="http://schemas.microsoft.com/office/drawing/2014/main" id="{D77DB196-8CF1-4EF7-DC40-CD62112142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323850</xdr:colOff>
      <xdr:row>20</xdr:row>
      <xdr:rowOff>38100</xdr:rowOff>
    </xdr:from>
    <xdr:to>
      <xdr:col>53</xdr:col>
      <xdr:colOff>101600</xdr:colOff>
      <xdr:row>25</xdr:row>
      <xdr:rowOff>317500</xdr:rowOff>
    </xdr:to>
    <xdr:graphicFrame macro="">
      <xdr:nvGraphicFramePr>
        <xdr:cNvPr id="57740360" name="16 Gráfico">
          <a:extLst>
            <a:ext uri="{FF2B5EF4-FFF2-40B4-BE49-F238E27FC236}">
              <a16:creationId xmlns:a16="http://schemas.microsoft.com/office/drawing/2014/main" id="{DC41EB82-77DE-6856-CF29-CD438CD677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374650</xdr:rowOff>
    </xdr:from>
    <xdr:to>
      <xdr:col>27</xdr:col>
      <xdr:colOff>0</xdr:colOff>
      <xdr:row>30</xdr:row>
      <xdr:rowOff>285750</xdr:rowOff>
    </xdr:to>
    <xdr:graphicFrame macro="">
      <xdr:nvGraphicFramePr>
        <xdr:cNvPr id="57740361" name="7 Gráfico">
          <a:extLst>
            <a:ext uri="{FF2B5EF4-FFF2-40B4-BE49-F238E27FC236}">
              <a16:creationId xmlns:a16="http://schemas.microsoft.com/office/drawing/2014/main" id="{8585F412-5EE2-1BE7-ACC1-BF56F95ACF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374650</xdr:rowOff>
    </xdr:from>
    <xdr:to>
      <xdr:col>32</xdr:col>
      <xdr:colOff>622300</xdr:colOff>
      <xdr:row>30</xdr:row>
      <xdr:rowOff>285750</xdr:rowOff>
    </xdr:to>
    <xdr:graphicFrame macro="">
      <xdr:nvGraphicFramePr>
        <xdr:cNvPr id="57740362" name="8 Gráfico">
          <a:extLst>
            <a:ext uri="{FF2B5EF4-FFF2-40B4-BE49-F238E27FC236}">
              <a16:creationId xmlns:a16="http://schemas.microsoft.com/office/drawing/2014/main" id="{424E7BC4-FC79-9929-0E9A-EE4D0E13C4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374650</xdr:rowOff>
    </xdr:from>
    <xdr:to>
      <xdr:col>39</xdr:col>
      <xdr:colOff>12700</xdr:colOff>
      <xdr:row>30</xdr:row>
      <xdr:rowOff>298450</xdr:rowOff>
    </xdr:to>
    <xdr:graphicFrame macro="">
      <xdr:nvGraphicFramePr>
        <xdr:cNvPr id="57740363" name="9 Gráfico">
          <a:extLst>
            <a:ext uri="{FF2B5EF4-FFF2-40B4-BE49-F238E27FC236}">
              <a16:creationId xmlns:a16="http://schemas.microsoft.com/office/drawing/2014/main" id="{283D41E2-B8B2-CC1D-9C25-6FE28CCA68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323850</xdr:colOff>
      <xdr:row>25</xdr:row>
      <xdr:rowOff>412750</xdr:rowOff>
    </xdr:from>
    <xdr:to>
      <xdr:col>53</xdr:col>
      <xdr:colOff>101600</xdr:colOff>
      <xdr:row>31</xdr:row>
      <xdr:rowOff>31750</xdr:rowOff>
    </xdr:to>
    <xdr:graphicFrame macro="">
      <xdr:nvGraphicFramePr>
        <xdr:cNvPr id="57740364" name="16 Gráfico">
          <a:extLst>
            <a:ext uri="{FF2B5EF4-FFF2-40B4-BE49-F238E27FC236}">
              <a16:creationId xmlns:a16="http://schemas.microsoft.com/office/drawing/2014/main" id="{76A59AB6-B38C-0D91-FC8B-44B6AA98DB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158750</xdr:colOff>
      <xdr:row>0</xdr:row>
      <xdr:rowOff>38100</xdr:rowOff>
    </xdr:from>
    <xdr:to>
      <xdr:col>21</xdr:col>
      <xdr:colOff>889000</xdr:colOff>
      <xdr:row>3</xdr:row>
      <xdr:rowOff>63500</xdr:rowOff>
    </xdr:to>
    <xdr:pic>
      <xdr:nvPicPr>
        <xdr:cNvPr id="57740365" name="Picture 3995" descr="MB900431547">
          <a:hlinkClick xmlns:r="http://schemas.openxmlformats.org/officeDocument/2006/relationships" r:id="rId21" tooltip="Ir a factores criticos"/>
          <a:extLst>
            <a:ext uri="{FF2B5EF4-FFF2-40B4-BE49-F238E27FC236}">
              <a16:creationId xmlns:a16="http://schemas.microsoft.com/office/drawing/2014/main" id="{518A7DF6-6D06-94D5-A1BE-0AAA515B1C09}"/>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963400" y="38100"/>
          <a:ext cx="730250" cy="69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361950</xdr:colOff>
      <xdr:row>3</xdr:row>
      <xdr:rowOff>127000</xdr:rowOff>
    </xdr:from>
    <xdr:to>
      <xdr:col>21</xdr:col>
      <xdr:colOff>717550</xdr:colOff>
      <xdr:row>4</xdr:row>
      <xdr:rowOff>0</xdr:rowOff>
    </xdr:to>
    <xdr:pic>
      <xdr:nvPicPr>
        <xdr:cNvPr id="57740366" name="2 Imagen">
          <a:hlinkClick xmlns:r="http://schemas.openxmlformats.org/officeDocument/2006/relationships" r:id="rId23" tooltip="Ir a comunidad"/>
          <a:extLst>
            <a:ext uri="{FF2B5EF4-FFF2-40B4-BE49-F238E27FC236}">
              <a16:creationId xmlns:a16="http://schemas.microsoft.com/office/drawing/2014/main" id="{8F9BB01A-E706-0894-D1DE-C777E51E1601}"/>
            </a:ext>
          </a:extLst>
        </xdr:cNvPr>
        <xdr:cNvPicPr>
          <a:picLocks noChangeAspect="1" noChangeArrowheads="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2166600" y="800100"/>
          <a:ext cx="355600" cy="355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158750</xdr:colOff>
      <xdr:row>1</xdr:row>
      <xdr:rowOff>285750</xdr:rowOff>
    </xdr:from>
    <xdr:to>
      <xdr:col>44</xdr:col>
      <xdr:colOff>152400</xdr:colOff>
      <xdr:row>8</xdr:row>
      <xdr:rowOff>0</xdr:rowOff>
    </xdr:to>
    <xdr:graphicFrame macro="">
      <xdr:nvGraphicFramePr>
        <xdr:cNvPr id="57740367" name="3 Gráfico">
          <a:extLst>
            <a:ext uri="{FF2B5EF4-FFF2-40B4-BE49-F238E27FC236}">
              <a16:creationId xmlns:a16="http://schemas.microsoft.com/office/drawing/2014/main" id="{AA7CFBC4-66AB-8D35-8B15-56366BBFB8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152400</xdr:colOff>
      <xdr:row>8</xdr:row>
      <xdr:rowOff>355600</xdr:rowOff>
    </xdr:from>
    <xdr:to>
      <xdr:col>44</xdr:col>
      <xdr:colOff>158750</xdr:colOff>
      <xdr:row>14</xdr:row>
      <xdr:rowOff>552450</xdr:rowOff>
    </xdr:to>
    <xdr:graphicFrame macro="">
      <xdr:nvGraphicFramePr>
        <xdr:cNvPr id="57740368" name="4 Gráfico">
          <a:extLst>
            <a:ext uri="{FF2B5EF4-FFF2-40B4-BE49-F238E27FC236}">
              <a16:creationId xmlns:a16="http://schemas.microsoft.com/office/drawing/2014/main" id="{88E33384-6DDE-7ACB-0504-8A81F0BBE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209550</xdr:colOff>
      <xdr:row>14</xdr:row>
      <xdr:rowOff>762000</xdr:rowOff>
    </xdr:from>
    <xdr:to>
      <xdr:col>44</xdr:col>
      <xdr:colOff>190500</xdr:colOff>
      <xdr:row>19</xdr:row>
      <xdr:rowOff>88900</xdr:rowOff>
    </xdr:to>
    <xdr:graphicFrame macro="">
      <xdr:nvGraphicFramePr>
        <xdr:cNvPr id="57740369" name="5 Gráfico">
          <a:extLst>
            <a:ext uri="{FF2B5EF4-FFF2-40B4-BE49-F238E27FC236}">
              <a16:creationId xmlns:a16="http://schemas.microsoft.com/office/drawing/2014/main" id="{DBC1B272-71F2-1274-5399-F92933A519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158750</xdr:colOff>
      <xdr:row>20</xdr:row>
      <xdr:rowOff>12700</xdr:rowOff>
    </xdr:from>
    <xdr:to>
      <xdr:col>44</xdr:col>
      <xdr:colOff>209550</xdr:colOff>
      <xdr:row>25</xdr:row>
      <xdr:rowOff>247650</xdr:rowOff>
    </xdr:to>
    <xdr:graphicFrame macro="">
      <xdr:nvGraphicFramePr>
        <xdr:cNvPr id="57740370" name="6 Gráfico">
          <a:extLst>
            <a:ext uri="{FF2B5EF4-FFF2-40B4-BE49-F238E27FC236}">
              <a16:creationId xmlns:a16="http://schemas.microsoft.com/office/drawing/2014/main" id="{51FA616F-D3F3-C6A8-91DE-200BF8D237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171450</xdr:colOff>
      <xdr:row>25</xdr:row>
      <xdr:rowOff>381000</xdr:rowOff>
    </xdr:from>
    <xdr:to>
      <xdr:col>44</xdr:col>
      <xdr:colOff>247650</xdr:colOff>
      <xdr:row>30</xdr:row>
      <xdr:rowOff>298450</xdr:rowOff>
    </xdr:to>
    <xdr:graphicFrame macro="">
      <xdr:nvGraphicFramePr>
        <xdr:cNvPr id="57740371" name="1 Gráfico">
          <a:extLst>
            <a:ext uri="{FF2B5EF4-FFF2-40B4-BE49-F238E27FC236}">
              <a16:creationId xmlns:a16="http://schemas.microsoft.com/office/drawing/2014/main" id="{7589105E-BB8B-4030-C344-33FFC87F0C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12700</xdr:colOff>
      <xdr:row>2</xdr:row>
      <xdr:rowOff>12700</xdr:rowOff>
    </xdr:from>
    <xdr:to>
      <xdr:col>27</xdr:col>
      <xdr:colOff>12700</xdr:colOff>
      <xdr:row>8</xdr:row>
      <xdr:rowOff>0</xdr:rowOff>
    </xdr:to>
    <xdr:graphicFrame macro="">
      <xdr:nvGraphicFramePr>
        <xdr:cNvPr id="54448969" name="1 Gráfico">
          <a:extLst>
            <a:ext uri="{FF2B5EF4-FFF2-40B4-BE49-F238E27FC236}">
              <a16:creationId xmlns:a16="http://schemas.microsoft.com/office/drawing/2014/main" id="{4AF688C5-2644-12F6-8993-64072D3EC3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787400</xdr:colOff>
      <xdr:row>1</xdr:row>
      <xdr:rowOff>285750</xdr:rowOff>
    </xdr:from>
    <xdr:to>
      <xdr:col>32</xdr:col>
      <xdr:colOff>622300</xdr:colOff>
      <xdr:row>7</xdr:row>
      <xdr:rowOff>469900</xdr:rowOff>
    </xdr:to>
    <xdr:graphicFrame macro="">
      <xdr:nvGraphicFramePr>
        <xdr:cNvPr id="54448970" name="2 Gráfico">
          <a:extLst>
            <a:ext uri="{FF2B5EF4-FFF2-40B4-BE49-F238E27FC236}">
              <a16:creationId xmlns:a16="http://schemas.microsoft.com/office/drawing/2014/main" id="{AEBB295D-4E4B-E346-0CDA-0A6A438D1D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19050</xdr:colOff>
      <xdr:row>2</xdr:row>
      <xdr:rowOff>0</xdr:rowOff>
    </xdr:from>
    <xdr:to>
      <xdr:col>39</xdr:col>
      <xdr:colOff>0</xdr:colOff>
      <xdr:row>8</xdr:row>
      <xdr:rowOff>0</xdr:rowOff>
    </xdr:to>
    <xdr:graphicFrame macro="">
      <xdr:nvGraphicFramePr>
        <xdr:cNvPr id="54448971" name="3 Gráfico">
          <a:extLst>
            <a:ext uri="{FF2B5EF4-FFF2-40B4-BE49-F238E27FC236}">
              <a16:creationId xmlns:a16="http://schemas.microsoft.com/office/drawing/2014/main" id="{DF51F725-91E8-028B-D9EA-A6452F47CD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355600</xdr:rowOff>
    </xdr:from>
    <xdr:to>
      <xdr:col>27</xdr:col>
      <xdr:colOff>0</xdr:colOff>
      <xdr:row>14</xdr:row>
      <xdr:rowOff>539750</xdr:rowOff>
    </xdr:to>
    <xdr:graphicFrame macro="">
      <xdr:nvGraphicFramePr>
        <xdr:cNvPr id="54448972" name="4 Gráfico">
          <a:extLst>
            <a:ext uri="{FF2B5EF4-FFF2-40B4-BE49-F238E27FC236}">
              <a16:creationId xmlns:a16="http://schemas.microsoft.com/office/drawing/2014/main" id="{44E018FC-F8BE-FA6E-94B7-C011846408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355600</xdr:rowOff>
    </xdr:from>
    <xdr:to>
      <xdr:col>33</xdr:col>
      <xdr:colOff>0</xdr:colOff>
      <xdr:row>14</xdr:row>
      <xdr:rowOff>565150</xdr:rowOff>
    </xdr:to>
    <xdr:graphicFrame macro="">
      <xdr:nvGraphicFramePr>
        <xdr:cNvPr id="54448973" name="5 Gráfico">
          <a:extLst>
            <a:ext uri="{FF2B5EF4-FFF2-40B4-BE49-F238E27FC236}">
              <a16:creationId xmlns:a16="http://schemas.microsoft.com/office/drawing/2014/main" id="{7410FFDE-55B9-18D8-DFC3-A44E798BD9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355600</xdr:rowOff>
    </xdr:from>
    <xdr:to>
      <xdr:col>39</xdr:col>
      <xdr:colOff>0</xdr:colOff>
      <xdr:row>14</xdr:row>
      <xdr:rowOff>565150</xdr:rowOff>
    </xdr:to>
    <xdr:graphicFrame macro="">
      <xdr:nvGraphicFramePr>
        <xdr:cNvPr id="54448974" name="6 Gráfico">
          <a:extLst>
            <a:ext uri="{FF2B5EF4-FFF2-40B4-BE49-F238E27FC236}">
              <a16:creationId xmlns:a16="http://schemas.microsoft.com/office/drawing/2014/main" id="{9D353034-E348-5905-E170-395EB07FF1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88900</xdr:rowOff>
    </xdr:to>
    <xdr:graphicFrame macro="">
      <xdr:nvGraphicFramePr>
        <xdr:cNvPr id="54448975" name="7 Gráfico">
          <a:extLst>
            <a:ext uri="{FF2B5EF4-FFF2-40B4-BE49-F238E27FC236}">
              <a16:creationId xmlns:a16="http://schemas.microsoft.com/office/drawing/2014/main" id="{97AC48B4-8276-3ACA-8729-B7B7B18E36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622300</xdr:colOff>
      <xdr:row>19</xdr:row>
      <xdr:rowOff>88900</xdr:rowOff>
    </xdr:to>
    <xdr:graphicFrame macro="">
      <xdr:nvGraphicFramePr>
        <xdr:cNvPr id="54448976" name="8 Gráfico">
          <a:extLst>
            <a:ext uri="{FF2B5EF4-FFF2-40B4-BE49-F238E27FC236}">
              <a16:creationId xmlns:a16="http://schemas.microsoft.com/office/drawing/2014/main" id="{8F1C9B0B-B24F-58FE-F8BF-D99963D6A5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622300</xdr:colOff>
      <xdr:row>19</xdr:row>
      <xdr:rowOff>95250</xdr:rowOff>
    </xdr:to>
    <xdr:graphicFrame macro="">
      <xdr:nvGraphicFramePr>
        <xdr:cNvPr id="54448977" name="9 Gráfico">
          <a:extLst>
            <a:ext uri="{FF2B5EF4-FFF2-40B4-BE49-F238E27FC236}">
              <a16:creationId xmlns:a16="http://schemas.microsoft.com/office/drawing/2014/main" id="{221000AF-55B1-BBF1-3C01-CDBA896C09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1</xdr:row>
      <xdr:rowOff>228600</xdr:rowOff>
    </xdr:from>
    <xdr:to>
      <xdr:col>52</xdr:col>
      <xdr:colOff>133350</xdr:colOff>
      <xdr:row>7</xdr:row>
      <xdr:rowOff>419100</xdr:rowOff>
    </xdr:to>
    <xdr:graphicFrame macro="">
      <xdr:nvGraphicFramePr>
        <xdr:cNvPr id="54448978" name="10 Gráfico">
          <a:extLst>
            <a:ext uri="{FF2B5EF4-FFF2-40B4-BE49-F238E27FC236}">
              <a16:creationId xmlns:a16="http://schemas.microsoft.com/office/drawing/2014/main" id="{41D0F6A4-FE7E-DEFD-AEE7-2D8D81D717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381000</xdr:colOff>
      <xdr:row>8</xdr:row>
      <xdr:rowOff>361950</xdr:rowOff>
    </xdr:from>
    <xdr:to>
      <xdr:col>52</xdr:col>
      <xdr:colOff>158750</xdr:colOff>
      <xdr:row>14</xdr:row>
      <xdr:rowOff>571500</xdr:rowOff>
    </xdr:to>
    <xdr:graphicFrame macro="">
      <xdr:nvGraphicFramePr>
        <xdr:cNvPr id="54448979" name="11 Gráfico">
          <a:extLst>
            <a:ext uri="{FF2B5EF4-FFF2-40B4-BE49-F238E27FC236}">
              <a16:creationId xmlns:a16="http://schemas.microsoft.com/office/drawing/2014/main" id="{192513F7-AADB-F29B-4365-1E6E3CA4B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381000</xdr:colOff>
      <xdr:row>15</xdr:row>
      <xdr:rowOff>12700</xdr:rowOff>
    </xdr:from>
    <xdr:to>
      <xdr:col>52</xdr:col>
      <xdr:colOff>171450</xdr:colOff>
      <xdr:row>19</xdr:row>
      <xdr:rowOff>107950</xdr:rowOff>
    </xdr:to>
    <xdr:graphicFrame macro="">
      <xdr:nvGraphicFramePr>
        <xdr:cNvPr id="54448980" name="12 Gráfico">
          <a:extLst>
            <a:ext uri="{FF2B5EF4-FFF2-40B4-BE49-F238E27FC236}">
              <a16:creationId xmlns:a16="http://schemas.microsoft.com/office/drawing/2014/main" id="{EC5DB0D6-9867-7275-45AC-29588A7BB5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254000</xdr:rowOff>
    </xdr:to>
    <xdr:graphicFrame macro="">
      <xdr:nvGraphicFramePr>
        <xdr:cNvPr id="54448981" name="7 Gráfico">
          <a:extLst>
            <a:ext uri="{FF2B5EF4-FFF2-40B4-BE49-F238E27FC236}">
              <a16:creationId xmlns:a16="http://schemas.microsoft.com/office/drawing/2014/main" id="{8AEBA312-2345-C0C7-7CDF-B65AA5B93E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622300</xdr:colOff>
      <xdr:row>25</xdr:row>
      <xdr:rowOff>254000</xdr:rowOff>
    </xdr:to>
    <xdr:graphicFrame macro="">
      <xdr:nvGraphicFramePr>
        <xdr:cNvPr id="54448982" name="8 Gráfico">
          <a:extLst>
            <a:ext uri="{FF2B5EF4-FFF2-40B4-BE49-F238E27FC236}">
              <a16:creationId xmlns:a16="http://schemas.microsoft.com/office/drawing/2014/main" id="{3A75B905-215D-D4B2-B740-4B37839CE7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622300</xdr:colOff>
      <xdr:row>25</xdr:row>
      <xdr:rowOff>279400</xdr:rowOff>
    </xdr:to>
    <xdr:graphicFrame macro="">
      <xdr:nvGraphicFramePr>
        <xdr:cNvPr id="54448983" name="9 Gráfico">
          <a:extLst>
            <a:ext uri="{FF2B5EF4-FFF2-40B4-BE49-F238E27FC236}">
              <a16:creationId xmlns:a16="http://schemas.microsoft.com/office/drawing/2014/main" id="{19DF6F04-A114-9D01-0208-E3F86A6EA8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393700</xdr:colOff>
      <xdr:row>20</xdr:row>
      <xdr:rowOff>38100</xdr:rowOff>
    </xdr:from>
    <xdr:to>
      <xdr:col>52</xdr:col>
      <xdr:colOff>177800</xdr:colOff>
      <xdr:row>25</xdr:row>
      <xdr:rowOff>317500</xdr:rowOff>
    </xdr:to>
    <xdr:graphicFrame macro="">
      <xdr:nvGraphicFramePr>
        <xdr:cNvPr id="54448984" name="16 Gráfico">
          <a:extLst>
            <a:ext uri="{FF2B5EF4-FFF2-40B4-BE49-F238E27FC236}">
              <a16:creationId xmlns:a16="http://schemas.microsoft.com/office/drawing/2014/main" id="{D3D3018C-5A1F-55AB-9654-CE6C12A8BD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69850</xdr:colOff>
      <xdr:row>0</xdr:row>
      <xdr:rowOff>50800</xdr:rowOff>
    </xdr:from>
    <xdr:to>
      <xdr:col>21</xdr:col>
      <xdr:colOff>590550</xdr:colOff>
      <xdr:row>3</xdr:row>
      <xdr:rowOff>0</xdr:rowOff>
    </xdr:to>
    <xdr:pic>
      <xdr:nvPicPr>
        <xdr:cNvPr id="54448985" name="Picture 3995" descr="MB900431547">
          <a:hlinkClick xmlns:r="http://schemas.openxmlformats.org/officeDocument/2006/relationships" r:id="rId17" tooltip="Ir a factores criticos"/>
          <a:extLst>
            <a:ext uri="{FF2B5EF4-FFF2-40B4-BE49-F238E27FC236}">
              <a16:creationId xmlns:a16="http://schemas.microsoft.com/office/drawing/2014/main" id="{E1A6DE8B-67F1-D419-8F31-5358CBC621BC}"/>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950700" y="50800"/>
          <a:ext cx="520700" cy="622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177800</xdr:colOff>
      <xdr:row>2</xdr:row>
      <xdr:rowOff>12700</xdr:rowOff>
    </xdr:from>
    <xdr:to>
      <xdr:col>44</xdr:col>
      <xdr:colOff>152400</xdr:colOff>
      <xdr:row>8</xdr:row>
      <xdr:rowOff>0</xdr:rowOff>
    </xdr:to>
    <xdr:graphicFrame macro="">
      <xdr:nvGraphicFramePr>
        <xdr:cNvPr id="54448986" name="1 Gráfico">
          <a:extLst>
            <a:ext uri="{FF2B5EF4-FFF2-40B4-BE49-F238E27FC236}">
              <a16:creationId xmlns:a16="http://schemas.microsoft.com/office/drawing/2014/main" id="{F7746BB8-E9D3-7EAC-1155-1DD3177328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171450</xdr:colOff>
      <xdr:row>8</xdr:row>
      <xdr:rowOff>355600</xdr:rowOff>
    </xdr:from>
    <xdr:to>
      <xdr:col>44</xdr:col>
      <xdr:colOff>177800</xdr:colOff>
      <xdr:row>14</xdr:row>
      <xdr:rowOff>565150</xdr:rowOff>
    </xdr:to>
    <xdr:graphicFrame macro="">
      <xdr:nvGraphicFramePr>
        <xdr:cNvPr id="54448987" name="2 Gráfico">
          <a:extLst>
            <a:ext uri="{FF2B5EF4-FFF2-40B4-BE49-F238E27FC236}">
              <a16:creationId xmlns:a16="http://schemas.microsoft.com/office/drawing/2014/main" id="{82FF1689-A257-6EE5-7A41-2D9644361D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171450</xdr:colOff>
      <xdr:row>14</xdr:row>
      <xdr:rowOff>717550</xdr:rowOff>
    </xdr:from>
    <xdr:to>
      <xdr:col>44</xdr:col>
      <xdr:colOff>209550</xdr:colOff>
      <xdr:row>19</xdr:row>
      <xdr:rowOff>95250</xdr:rowOff>
    </xdr:to>
    <xdr:graphicFrame macro="">
      <xdr:nvGraphicFramePr>
        <xdr:cNvPr id="54448988" name="3 Gráfico">
          <a:extLst>
            <a:ext uri="{FF2B5EF4-FFF2-40B4-BE49-F238E27FC236}">
              <a16:creationId xmlns:a16="http://schemas.microsoft.com/office/drawing/2014/main" id="{C9A56BA7-F00A-4E47-9D45-8DD987949B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158750</xdr:colOff>
      <xdr:row>19</xdr:row>
      <xdr:rowOff>196850</xdr:rowOff>
    </xdr:from>
    <xdr:to>
      <xdr:col>44</xdr:col>
      <xdr:colOff>171450</xdr:colOff>
      <xdr:row>25</xdr:row>
      <xdr:rowOff>254000</xdr:rowOff>
    </xdr:to>
    <xdr:graphicFrame macro="">
      <xdr:nvGraphicFramePr>
        <xdr:cNvPr id="54448989" name="4 Gráfico">
          <a:extLst>
            <a:ext uri="{FF2B5EF4-FFF2-40B4-BE49-F238E27FC236}">
              <a16:creationId xmlns:a16="http://schemas.microsoft.com/office/drawing/2014/main" id="{2C84782C-4D3B-9B43-7B92-4A7F1FA9DB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marta3villamizar@gmail.com" TargetMode="External"/><Relationship Id="rId3" Type="http://schemas.openxmlformats.org/officeDocument/2006/relationships/hyperlink" Target="mailto:mapebol2009@hotmail.com" TargetMode="External"/><Relationship Id="rId7" Type="http://schemas.openxmlformats.org/officeDocument/2006/relationships/hyperlink" Target="mailto:martaacevedoj@hotmail.com" TargetMode="Externa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hyperlink" Target="mailto:humberto_025@hotmail.com" TargetMode="External"/><Relationship Id="rId11" Type="http://schemas.openxmlformats.org/officeDocument/2006/relationships/drawing" Target="../drawings/drawing1.xml"/><Relationship Id="rId5" Type="http://schemas.openxmlformats.org/officeDocument/2006/relationships/hyperlink" Target="mailto:esperanzasson@hotmail.com" TargetMode="External"/><Relationship Id="rId10" Type="http://schemas.openxmlformats.org/officeDocument/2006/relationships/hyperlink" Target="mailto:aljurv@hotmail.com" TargetMode="External"/><Relationship Id="rId4" Type="http://schemas.openxmlformats.org/officeDocument/2006/relationships/hyperlink" Target="mailto:ruma57@hotmail.com" TargetMode="External"/><Relationship Id="rId9" Type="http://schemas.openxmlformats.org/officeDocument/2006/relationships/hyperlink" Target="mailto:faru1420@hotmail.com"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A1870-E60A-4A50-A81E-8E5C877D2A69}">
  <dimension ref="A1:M65529"/>
  <sheetViews>
    <sheetView showGridLines="0" topLeftCell="A7" zoomScale="80" workbookViewId="0">
      <selection activeCell="K11" sqref="K11:K17"/>
    </sheetView>
  </sheetViews>
  <sheetFormatPr baseColWidth="10" defaultColWidth="9.1796875" defaultRowHeight="14" x14ac:dyDescent="0.3"/>
  <cols>
    <col min="1" max="2" width="9.1796875" style="130" customWidth="1"/>
    <col min="3" max="3" width="15.81640625" style="130" customWidth="1"/>
    <col min="4" max="4" width="21.1796875" style="130" customWidth="1"/>
    <col min="5" max="5" width="14.81640625" style="130" customWidth="1"/>
    <col min="6" max="6" width="8.54296875" style="130" customWidth="1"/>
    <col min="7" max="7" width="10.453125" style="130" customWidth="1"/>
    <col min="8" max="8" width="16.26953125" style="130" customWidth="1"/>
    <col min="9" max="9" width="18.26953125" style="130" customWidth="1"/>
    <col min="10" max="10" width="3.26953125" style="130" customWidth="1"/>
    <col min="11" max="11" width="46.26953125" style="130" bestFit="1" customWidth="1"/>
    <col min="12" max="12" width="85.453125" style="130" customWidth="1"/>
    <col min="13" max="13" width="33.54296875" style="130" customWidth="1"/>
    <col min="14" max="16384" width="9.1796875" style="130"/>
  </cols>
  <sheetData>
    <row r="1" spans="1:13" ht="27" customHeight="1" x14ac:dyDescent="0.35">
      <c r="A1" s="189"/>
      <c r="B1" s="190"/>
      <c r="C1" s="240" t="s">
        <v>0</v>
      </c>
      <c r="D1" s="241"/>
      <c r="E1" s="241"/>
      <c r="F1" s="241"/>
      <c r="G1" s="241"/>
      <c r="H1" s="242" t="s">
        <v>1</v>
      </c>
      <c r="I1" s="243"/>
    </row>
    <row r="2" spans="1:13" ht="18.75" customHeight="1" x14ac:dyDescent="0.35">
      <c r="A2" s="191"/>
      <c r="B2" s="192"/>
      <c r="C2" s="240" t="s">
        <v>2</v>
      </c>
      <c r="D2" s="241"/>
      <c r="E2" s="241"/>
      <c r="F2" s="241"/>
      <c r="G2" s="241"/>
      <c r="H2" s="131">
        <v>41241</v>
      </c>
      <c r="I2" s="135" t="s">
        <v>3</v>
      </c>
    </row>
    <row r="3" spans="1:13" ht="21" customHeight="1" x14ac:dyDescent="0.35">
      <c r="A3" s="193"/>
      <c r="B3" s="194"/>
      <c r="C3" s="240" t="s">
        <v>4</v>
      </c>
      <c r="D3" s="241"/>
      <c r="E3" s="241"/>
      <c r="F3" s="241"/>
      <c r="G3" s="241"/>
      <c r="H3" s="242" t="s">
        <v>5</v>
      </c>
      <c r="I3" s="243"/>
    </row>
    <row r="4" spans="1:13" ht="5.25" customHeight="1" x14ac:dyDescent="0.3"/>
    <row r="5" spans="1:13" ht="34.5" customHeight="1" x14ac:dyDescent="0.3">
      <c r="A5" s="239" t="s">
        <v>6</v>
      </c>
      <c r="B5" s="239"/>
      <c r="C5" s="239"/>
      <c r="D5" s="239"/>
      <c r="E5" s="239"/>
      <c r="F5" s="239"/>
      <c r="G5" s="239"/>
      <c r="H5" s="239"/>
      <c r="I5" s="239"/>
      <c r="K5" s="229" t="s">
        <v>7</v>
      </c>
      <c r="L5" s="229"/>
      <c r="M5" s="229"/>
    </row>
    <row r="6" spans="1:13" ht="23.25" customHeight="1" x14ac:dyDescent="0.3">
      <c r="A6" s="230" t="s">
        <v>8</v>
      </c>
      <c r="B6" s="231"/>
      <c r="C6" s="231"/>
      <c r="D6" s="231"/>
      <c r="E6" s="231"/>
      <c r="F6" s="232" t="s">
        <v>9</v>
      </c>
      <c r="G6" s="233"/>
      <c r="H6" s="233"/>
      <c r="I6" s="233"/>
      <c r="K6" s="136" t="s">
        <v>10</v>
      </c>
      <c r="L6" s="137" t="s">
        <v>11</v>
      </c>
      <c r="M6" s="138" t="s">
        <v>12</v>
      </c>
    </row>
    <row r="7" spans="1:13" ht="20.149999999999999" customHeight="1" x14ac:dyDescent="0.3">
      <c r="A7" s="187" t="s">
        <v>544</v>
      </c>
      <c r="B7" s="188"/>
      <c r="C7" s="188"/>
      <c r="D7" s="188"/>
      <c r="E7" s="188"/>
      <c r="F7" s="234">
        <v>45986</v>
      </c>
      <c r="G7" s="234"/>
      <c r="H7" s="234"/>
      <c r="I7" s="234"/>
      <c r="K7" s="205" t="s">
        <v>13</v>
      </c>
      <c r="L7" s="139" t="s">
        <v>14</v>
      </c>
      <c r="M7" s="185" t="s">
        <v>15</v>
      </c>
    </row>
    <row r="8" spans="1:13" ht="33.75" customHeight="1" x14ac:dyDescent="0.3">
      <c r="A8" s="187"/>
      <c r="B8" s="188"/>
      <c r="C8" s="188"/>
      <c r="D8" s="188"/>
      <c r="E8" s="188"/>
      <c r="F8" s="235" t="s">
        <v>16</v>
      </c>
      <c r="G8" s="236"/>
      <c r="H8" s="237">
        <v>254172000128</v>
      </c>
      <c r="I8" s="238"/>
      <c r="K8" s="185"/>
      <c r="L8" s="139" t="s">
        <v>17</v>
      </c>
      <c r="M8" s="185"/>
    </row>
    <row r="9" spans="1:13" ht="20.149999999999999" customHeight="1" x14ac:dyDescent="0.3">
      <c r="A9" s="132" t="s">
        <v>18</v>
      </c>
      <c r="B9" s="133"/>
      <c r="C9" s="216" t="s">
        <v>546</v>
      </c>
      <c r="D9" s="216"/>
      <c r="E9" s="217"/>
      <c r="F9" s="223" t="s">
        <v>19</v>
      </c>
      <c r="G9" s="224"/>
      <c r="H9" s="225" t="s">
        <v>545</v>
      </c>
      <c r="I9" s="226"/>
      <c r="K9" s="185"/>
      <c r="L9" s="139" t="s">
        <v>20</v>
      </c>
      <c r="M9" s="185" t="s">
        <v>21</v>
      </c>
    </row>
    <row r="10" spans="1:13" ht="20.149999999999999" customHeight="1" x14ac:dyDescent="0.3">
      <c r="A10" s="214" t="s">
        <v>22</v>
      </c>
      <c r="B10" s="215"/>
      <c r="C10" s="216" t="s">
        <v>547</v>
      </c>
      <c r="D10" s="216"/>
      <c r="E10" s="216"/>
      <c r="F10" s="217"/>
      <c r="G10" s="134" t="s">
        <v>23</v>
      </c>
      <c r="H10" s="227">
        <v>3123379009</v>
      </c>
      <c r="I10" s="228"/>
      <c r="K10" s="185"/>
      <c r="L10" s="139" t="s">
        <v>24</v>
      </c>
      <c r="M10" s="185"/>
    </row>
    <row r="11" spans="1:13" ht="20.149999999999999" customHeight="1" x14ac:dyDescent="0.3">
      <c r="A11" s="214" t="s">
        <v>25</v>
      </c>
      <c r="B11" s="215"/>
      <c r="C11" s="216" t="s">
        <v>645</v>
      </c>
      <c r="D11" s="216"/>
      <c r="E11" s="216"/>
      <c r="F11" s="217"/>
      <c r="G11" s="134" t="s">
        <v>26</v>
      </c>
      <c r="H11" s="218">
        <v>2025</v>
      </c>
      <c r="I11" s="219"/>
      <c r="K11" s="206"/>
      <c r="L11" s="140"/>
      <c r="M11" s="140"/>
    </row>
    <row r="12" spans="1:13" ht="19.5" customHeight="1" x14ac:dyDescent="0.3">
      <c r="A12" s="220" t="s">
        <v>27</v>
      </c>
      <c r="B12" s="221"/>
      <c r="C12" s="221"/>
      <c r="D12" s="221"/>
      <c r="E12" s="221"/>
      <c r="F12" s="221"/>
      <c r="G12" s="221"/>
      <c r="H12" s="221"/>
      <c r="I12" s="222"/>
      <c r="K12" s="186"/>
      <c r="L12" s="140"/>
      <c r="M12" s="186"/>
    </row>
    <row r="13" spans="1:13" ht="20.149999999999999" customHeight="1" x14ac:dyDescent="0.3">
      <c r="A13" s="202" t="s">
        <v>28</v>
      </c>
      <c r="B13" s="202"/>
      <c r="C13" s="202"/>
      <c r="D13" s="202" t="s">
        <v>29</v>
      </c>
      <c r="E13" s="202"/>
      <c r="F13" s="202"/>
      <c r="G13" s="202" t="s">
        <v>30</v>
      </c>
      <c r="H13" s="202"/>
      <c r="I13" s="202"/>
      <c r="K13" s="186"/>
      <c r="L13" s="140"/>
      <c r="M13" s="186"/>
    </row>
    <row r="14" spans="1:13" ht="20.149999999999999" customHeight="1" x14ac:dyDescent="0.3">
      <c r="A14" s="212" t="s">
        <v>646</v>
      </c>
      <c r="B14" s="212"/>
      <c r="C14" s="212"/>
      <c r="D14" s="213" t="s">
        <v>528</v>
      </c>
      <c r="E14" s="213"/>
      <c r="F14" s="213"/>
      <c r="G14" s="210" t="s">
        <v>651</v>
      </c>
      <c r="H14" s="213"/>
      <c r="I14" s="213"/>
      <c r="K14" s="186"/>
      <c r="L14" s="140"/>
      <c r="M14" s="186"/>
    </row>
    <row r="15" spans="1:13" ht="20.149999999999999" customHeight="1" x14ac:dyDescent="0.3">
      <c r="A15" s="212" t="s">
        <v>548</v>
      </c>
      <c r="B15" s="212"/>
      <c r="C15" s="212"/>
      <c r="D15" s="213" t="s">
        <v>528</v>
      </c>
      <c r="E15" s="213"/>
      <c r="F15" s="213"/>
      <c r="G15" s="210" t="s">
        <v>549</v>
      </c>
      <c r="H15" s="213"/>
      <c r="I15" s="213"/>
      <c r="K15" s="186"/>
      <c r="L15" s="140"/>
      <c r="M15" s="140"/>
    </row>
    <row r="16" spans="1:13" ht="20.149999999999999" customHeight="1" x14ac:dyDescent="0.3">
      <c r="A16" s="212" t="s">
        <v>529</v>
      </c>
      <c r="B16" s="212"/>
      <c r="C16" s="212"/>
      <c r="D16" s="213" t="s">
        <v>528</v>
      </c>
      <c r="E16" s="213"/>
      <c r="F16" s="213"/>
      <c r="G16" s="210" t="s">
        <v>652</v>
      </c>
      <c r="H16" s="213"/>
      <c r="I16" s="213"/>
      <c r="K16" s="186"/>
      <c r="L16" s="140"/>
      <c r="M16" s="140"/>
    </row>
    <row r="17" spans="1:13" ht="20.149999999999999" customHeight="1" x14ac:dyDescent="0.3">
      <c r="A17" s="209" t="s">
        <v>647</v>
      </c>
      <c r="B17" s="209"/>
      <c r="C17" s="209"/>
      <c r="D17" s="196" t="s">
        <v>528</v>
      </c>
      <c r="E17" s="196"/>
      <c r="F17" s="196"/>
      <c r="G17" s="210" t="s">
        <v>648</v>
      </c>
      <c r="H17" s="196"/>
      <c r="I17" s="196"/>
      <c r="K17" s="186"/>
      <c r="L17" s="140"/>
      <c r="M17" s="140"/>
    </row>
    <row r="18" spans="1:13" ht="20.149999999999999" customHeight="1" x14ac:dyDescent="0.3">
      <c r="A18" s="209" t="s">
        <v>530</v>
      </c>
      <c r="B18" s="209"/>
      <c r="C18" s="209"/>
      <c r="D18" s="196" t="s">
        <v>528</v>
      </c>
      <c r="E18" s="196"/>
      <c r="F18" s="196"/>
      <c r="G18" s="210" t="s">
        <v>531</v>
      </c>
      <c r="H18" s="196"/>
      <c r="I18" s="196"/>
      <c r="K18" s="207"/>
      <c r="L18" s="140"/>
      <c r="M18" s="140"/>
    </row>
    <row r="19" spans="1:13" ht="20.149999999999999" customHeight="1" x14ac:dyDescent="0.3">
      <c r="A19" s="209" t="s">
        <v>532</v>
      </c>
      <c r="B19" s="209"/>
      <c r="C19" s="209"/>
      <c r="D19" s="196" t="s">
        <v>528</v>
      </c>
      <c r="E19" s="196"/>
      <c r="F19" s="196"/>
      <c r="G19" s="210" t="s">
        <v>653</v>
      </c>
      <c r="H19" s="196"/>
      <c r="I19" s="196"/>
      <c r="K19" s="186"/>
      <c r="L19" s="140"/>
      <c r="M19" s="140"/>
    </row>
    <row r="20" spans="1:13" ht="20.149999999999999" customHeight="1" x14ac:dyDescent="0.3">
      <c r="A20" s="209" t="s">
        <v>533</v>
      </c>
      <c r="B20" s="209"/>
      <c r="C20" s="209"/>
      <c r="D20" s="196" t="s">
        <v>528</v>
      </c>
      <c r="E20" s="196"/>
      <c r="F20" s="196"/>
      <c r="G20" s="210" t="s">
        <v>654</v>
      </c>
      <c r="H20" s="196"/>
      <c r="I20" s="196"/>
      <c r="K20" s="186"/>
      <c r="L20" s="140"/>
      <c r="M20" s="140"/>
    </row>
    <row r="21" spans="1:13" ht="20.149999999999999" customHeight="1" x14ac:dyDescent="0.3">
      <c r="A21" s="209" t="s">
        <v>534</v>
      </c>
      <c r="B21" s="209"/>
      <c r="C21" s="209"/>
      <c r="D21" s="196" t="s">
        <v>528</v>
      </c>
      <c r="E21" s="196"/>
      <c r="F21" s="196"/>
      <c r="G21" s="210" t="s">
        <v>650</v>
      </c>
      <c r="H21" s="196"/>
      <c r="I21" s="196"/>
      <c r="K21" s="186"/>
      <c r="L21" s="140"/>
      <c r="M21" s="141"/>
    </row>
    <row r="22" spans="1:13" ht="20.149999999999999" customHeight="1" x14ac:dyDescent="0.3">
      <c r="A22" s="209" t="s">
        <v>535</v>
      </c>
      <c r="B22" s="209"/>
      <c r="C22" s="209"/>
      <c r="D22" s="196" t="s">
        <v>528</v>
      </c>
      <c r="E22" s="196"/>
      <c r="F22" s="196"/>
      <c r="G22" s="210" t="s">
        <v>649</v>
      </c>
      <c r="H22" s="196"/>
      <c r="I22" s="196"/>
    </row>
    <row r="23" spans="1:13" s="129" customFormat="1" ht="20" x14ac:dyDescent="0.4">
      <c r="A23" s="211"/>
      <c r="B23" s="211"/>
      <c r="C23" s="211"/>
      <c r="D23" s="211"/>
      <c r="E23" s="211"/>
      <c r="F23" s="211"/>
      <c r="G23" s="211"/>
      <c r="H23" s="211"/>
      <c r="I23" s="211"/>
      <c r="K23" s="200"/>
      <c r="L23" s="200"/>
    </row>
    <row r="24" spans="1:13" ht="30" customHeight="1" x14ac:dyDescent="0.3">
      <c r="A24" s="201" t="s">
        <v>31</v>
      </c>
      <c r="B24" s="201"/>
      <c r="C24" s="201"/>
      <c r="D24" s="201"/>
      <c r="E24" s="201"/>
      <c r="F24" s="201"/>
      <c r="G24" s="201"/>
      <c r="H24" s="201"/>
      <c r="I24" s="201"/>
      <c r="K24" s="142"/>
      <c r="L24" s="142"/>
    </row>
    <row r="25" spans="1:13" ht="33.75" customHeight="1" x14ac:dyDescent="0.3">
      <c r="A25" s="202" t="s">
        <v>28</v>
      </c>
      <c r="B25" s="202"/>
      <c r="C25" s="202"/>
      <c r="D25" s="202" t="s">
        <v>29</v>
      </c>
      <c r="E25" s="202"/>
      <c r="F25" s="202"/>
      <c r="G25" s="202" t="s">
        <v>32</v>
      </c>
      <c r="H25" s="202"/>
      <c r="I25" s="202"/>
      <c r="K25" s="143"/>
      <c r="L25" s="144"/>
      <c r="M25" s="130" t="s">
        <v>33</v>
      </c>
    </row>
    <row r="26" spans="1:13" ht="20.149999999999999" customHeight="1" x14ac:dyDescent="0.3">
      <c r="A26" s="196" t="s">
        <v>543</v>
      </c>
      <c r="B26" s="196"/>
      <c r="C26" s="196"/>
      <c r="D26" s="197" t="s">
        <v>528</v>
      </c>
      <c r="E26" s="198"/>
      <c r="F26" s="199"/>
      <c r="G26" s="196" t="s">
        <v>536</v>
      </c>
      <c r="H26" s="196"/>
      <c r="I26" s="196"/>
      <c r="K26" s="143"/>
      <c r="L26" s="144"/>
    </row>
    <row r="27" spans="1:13" ht="20.149999999999999" customHeight="1" x14ac:dyDescent="0.3">
      <c r="A27" s="196" t="s">
        <v>537</v>
      </c>
      <c r="B27" s="196"/>
      <c r="C27" s="196"/>
      <c r="D27" s="197" t="s">
        <v>528</v>
      </c>
      <c r="E27" s="198"/>
      <c r="F27" s="199"/>
      <c r="G27" s="196" t="s">
        <v>538</v>
      </c>
      <c r="H27" s="196"/>
      <c r="I27" s="196"/>
      <c r="K27" s="143"/>
      <c r="L27" s="145"/>
    </row>
    <row r="28" spans="1:13" ht="20.149999999999999" customHeight="1" x14ac:dyDescent="0.3">
      <c r="A28" s="196" t="s">
        <v>539</v>
      </c>
      <c r="B28" s="196"/>
      <c r="C28" s="196"/>
      <c r="D28" s="197" t="s">
        <v>528</v>
      </c>
      <c r="E28" s="198"/>
      <c r="F28" s="199"/>
      <c r="G28" s="196" t="s">
        <v>540</v>
      </c>
      <c r="H28" s="196"/>
      <c r="I28" s="196"/>
      <c r="K28" s="143"/>
      <c r="L28" s="145"/>
    </row>
    <row r="29" spans="1:13" ht="20.149999999999999" customHeight="1" x14ac:dyDescent="0.3">
      <c r="A29" s="196" t="s">
        <v>541</v>
      </c>
      <c r="B29" s="196"/>
      <c r="C29" s="196"/>
      <c r="D29" s="196" t="s">
        <v>528</v>
      </c>
      <c r="E29" s="196"/>
      <c r="F29" s="196"/>
      <c r="G29" s="196" t="s">
        <v>542</v>
      </c>
      <c r="H29" s="196"/>
      <c r="I29" s="196"/>
      <c r="K29" s="143"/>
      <c r="L29" s="144"/>
    </row>
    <row r="30" spans="1:13" ht="20.149999999999999" customHeight="1" x14ac:dyDescent="0.3">
      <c r="A30" s="204"/>
      <c r="B30" s="204"/>
      <c r="C30" s="204"/>
      <c r="D30" s="204"/>
      <c r="E30" s="204"/>
      <c r="F30" s="204"/>
      <c r="G30" s="204"/>
      <c r="H30" s="204"/>
      <c r="I30" s="204"/>
      <c r="K30" s="143"/>
      <c r="L30" s="145"/>
    </row>
    <row r="31" spans="1:13" ht="20.149999999999999" customHeight="1" x14ac:dyDescent="0.3">
      <c r="A31" s="204"/>
      <c r="B31" s="204"/>
      <c r="C31" s="204"/>
      <c r="D31" s="204"/>
      <c r="E31" s="204"/>
      <c r="F31" s="204"/>
      <c r="G31" s="204"/>
      <c r="H31" s="204"/>
      <c r="I31" s="204"/>
      <c r="K31" s="143"/>
      <c r="L31" s="146"/>
    </row>
    <row r="32" spans="1:13" ht="20.149999999999999" customHeight="1" x14ac:dyDescent="0.3">
      <c r="A32" s="204"/>
      <c r="B32" s="204"/>
      <c r="C32" s="204"/>
      <c r="D32" s="204"/>
      <c r="E32" s="204"/>
      <c r="F32" s="204"/>
      <c r="G32" s="204"/>
      <c r="H32" s="204"/>
      <c r="I32" s="204"/>
      <c r="K32" s="208"/>
      <c r="L32" s="144"/>
    </row>
    <row r="33" spans="11:12" ht="15.5" x14ac:dyDescent="0.35">
      <c r="K33" s="208"/>
      <c r="L33" s="147"/>
    </row>
    <row r="34" spans="11:12" ht="19.5" customHeight="1" x14ac:dyDescent="0.3"/>
    <row r="35" spans="11:12" ht="51" customHeight="1" x14ac:dyDescent="0.3"/>
    <row r="36" spans="11:12" ht="51.75" customHeight="1" x14ac:dyDescent="0.3"/>
    <row r="37" spans="11:12" ht="42.75" customHeight="1" x14ac:dyDescent="0.3"/>
    <row r="38" spans="11:12" ht="107.25" customHeight="1" x14ac:dyDescent="0.3"/>
    <row r="39" spans="11:12" ht="58.5" customHeight="1" x14ac:dyDescent="0.3"/>
    <row r="40" spans="11:12" ht="30.75" customHeight="1" x14ac:dyDescent="0.3"/>
    <row r="41" spans="11:12" ht="30.75" customHeight="1" x14ac:dyDescent="0.3"/>
    <row r="42" spans="11:12" ht="47.25" customHeight="1" x14ac:dyDescent="0.3"/>
    <row r="65526" spans="1:5" x14ac:dyDescent="0.3">
      <c r="A65526" s="195" t="s">
        <v>34</v>
      </c>
      <c r="B65526" s="195"/>
      <c r="C65526" s="195"/>
      <c r="D65526" s="195"/>
      <c r="E65526" s="195"/>
    </row>
    <row r="65527" spans="1:5" x14ac:dyDescent="0.3">
      <c r="A65527" s="203" t="s">
        <v>35</v>
      </c>
      <c r="B65527" s="203"/>
      <c r="C65527" s="203"/>
      <c r="D65527" s="203"/>
      <c r="E65527" s="203"/>
    </row>
    <row r="65528" spans="1:5" x14ac:dyDescent="0.3">
      <c r="A65528" s="203" t="s">
        <v>36</v>
      </c>
      <c r="B65528" s="203"/>
      <c r="C65528" s="203"/>
      <c r="D65528" s="203"/>
      <c r="E65528" s="203"/>
    </row>
    <row r="65529" spans="1:5" x14ac:dyDescent="0.3">
      <c r="A65529" s="130" t="s">
        <v>37</v>
      </c>
      <c r="D65529" s="130" t="s">
        <v>38</v>
      </c>
    </row>
  </sheetData>
  <sheetProtection password="F5F0" sheet="1"/>
  <mergeCells count="93">
    <mergeCell ref="C1:G1"/>
    <mergeCell ref="H1:I1"/>
    <mergeCell ref="C2:G2"/>
    <mergeCell ref="C3:G3"/>
    <mergeCell ref="H3:I3"/>
    <mergeCell ref="K5:M5"/>
    <mergeCell ref="A6:E6"/>
    <mergeCell ref="F6:I6"/>
    <mergeCell ref="F7:I7"/>
    <mergeCell ref="F8:G8"/>
    <mergeCell ref="H8:I8"/>
    <mergeCell ref="M7:M8"/>
    <mergeCell ref="A5:I5"/>
    <mergeCell ref="C9:E9"/>
    <mergeCell ref="F9:G9"/>
    <mergeCell ref="H9:I9"/>
    <mergeCell ref="A10:B10"/>
    <mergeCell ref="C10:F10"/>
    <mergeCell ref="H10:I10"/>
    <mergeCell ref="A11:B11"/>
    <mergeCell ref="C11:F11"/>
    <mergeCell ref="H11:I11"/>
    <mergeCell ref="A12:I12"/>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A65528:E65528"/>
    <mergeCell ref="K7:K10"/>
    <mergeCell ref="K11:K17"/>
    <mergeCell ref="K18:K21"/>
    <mergeCell ref="K32:K33"/>
    <mergeCell ref="A31:C31"/>
    <mergeCell ref="D31:F31"/>
    <mergeCell ref="G31:I31"/>
    <mergeCell ref="A32:C32"/>
    <mergeCell ref="D32:F32"/>
    <mergeCell ref="A30:C30"/>
    <mergeCell ref="D30:F30"/>
    <mergeCell ref="G30:I30"/>
    <mergeCell ref="A27:C27"/>
    <mergeCell ref="D27:F27"/>
    <mergeCell ref="G27:I27"/>
    <mergeCell ref="A65527:E65527"/>
    <mergeCell ref="G32:I32"/>
    <mergeCell ref="A29:C29"/>
    <mergeCell ref="D29:F29"/>
    <mergeCell ref="G29:I29"/>
    <mergeCell ref="M9:M10"/>
    <mergeCell ref="M12:M14"/>
    <mergeCell ref="A7:E8"/>
    <mergeCell ref="A1:B3"/>
    <mergeCell ref="A65526:E65526"/>
    <mergeCell ref="A28:C28"/>
    <mergeCell ref="D28:F28"/>
    <mergeCell ref="G28:I28"/>
    <mergeCell ref="K23:L23"/>
    <mergeCell ref="A24:I24"/>
    <mergeCell ref="A25:C25"/>
    <mergeCell ref="D25:F25"/>
    <mergeCell ref="G25:I25"/>
    <mergeCell ref="A26:C26"/>
    <mergeCell ref="D26:F26"/>
    <mergeCell ref="G26:I26"/>
  </mergeCells>
  <hyperlinks>
    <hyperlink ref="A65528" r:id="rId1" xr:uid="{208C0EAB-6614-45A0-B97E-DB4175D68D4E}"/>
    <hyperlink ref="A65527" r:id="rId2" xr:uid="{25D0AB24-193E-464E-993B-09685AF54D01}"/>
    <hyperlink ref="G14" r:id="rId3" display="mapebol2009@hotmail.com" xr:uid="{17C58FBB-6F3C-44F7-8AAB-8AD7CAE72F37}"/>
    <hyperlink ref="G15" r:id="rId4" display="ruma57@hotmail.com" xr:uid="{E32318DF-6EB7-4889-8DA6-CE5E596B8DA4}"/>
    <hyperlink ref="G16" r:id="rId5" display="esperanzasson@hotmail.com" xr:uid="{4221320E-05CC-442F-A1E4-9C104358ADFA}"/>
    <hyperlink ref="G18" r:id="rId6" display="humberto_025@hotmail.com" xr:uid="{4E000BBF-FDFF-4429-AEE2-8D7153A53891}"/>
    <hyperlink ref="G19" r:id="rId7" display="martaacevedoj@hotmail.com" xr:uid="{A4A7B28A-FC24-467E-B2C6-98E37E32BAB0}"/>
    <hyperlink ref="G20" r:id="rId8" display="marta3villamizar@gmail.com" xr:uid="{7A38D414-AFFC-4357-B7F7-58AB7C133518}"/>
    <hyperlink ref="G21" r:id="rId9" display="faru1420@hotmail.com" xr:uid="{B63C577B-3480-4E7F-844A-AE0295A60392}"/>
    <hyperlink ref="G22" r:id="rId10" display="aljurv@hotmail.com" xr:uid="{0E1367C1-B9CA-43C4-8F04-17C41E30318C}"/>
  </hyperlinks>
  <pageMargins left="0.70866141732283472" right="0.70866141732283472" top="0.74803149606299213" bottom="0.74803149606299213" header="0.31496062992125984" footer="0.31496062992125984"/>
  <pageSetup paperSize="9" orientation="landscape" horizontalDpi="300" verticalDpi="300"/>
  <drawing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08CC8-DD1B-4A02-9D58-3BD55AFC0A06}">
  <dimension ref="A1:U65532"/>
  <sheetViews>
    <sheetView showGridLines="0" topLeftCell="F109" zoomScale="70" workbookViewId="0">
      <selection activeCell="K124" sqref="K124"/>
    </sheetView>
  </sheetViews>
  <sheetFormatPr baseColWidth="10" defaultColWidth="9.1796875" defaultRowHeight="14" x14ac:dyDescent="0.3"/>
  <cols>
    <col min="1" max="1" width="0.453125" style="48" customWidth="1"/>
    <col min="2" max="2" width="1.453125" style="48" customWidth="1"/>
    <col min="3" max="3" width="44.7265625" style="48" customWidth="1"/>
    <col min="4" max="4" width="11.7265625" style="49" customWidth="1"/>
    <col min="5" max="6" width="33.7265625" style="50" customWidth="1"/>
    <col min="7" max="7" width="11.7265625" style="49" customWidth="1"/>
    <col min="8" max="9" width="33.7265625" style="50" customWidth="1"/>
    <col min="10" max="10" width="11.7265625" style="49" customWidth="1"/>
    <col min="11" max="12" width="33.7265625" style="50" customWidth="1"/>
    <col min="13" max="13" width="11.7265625" style="49" customWidth="1"/>
    <col min="14" max="15" width="33.7265625" style="50" customWidth="1"/>
    <col min="16" max="16" width="3.1796875" style="48" customWidth="1"/>
    <col min="17" max="17" width="2.453125" style="48" customWidth="1"/>
    <col min="18" max="18" width="7.453125" style="48" hidden="1" customWidth="1"/>
    <col min="19" max="20" width="7.1796875" style="48" hidden="1" customWidth="1"/>
    <col min="21" max="21" width="7" style="48" hidden="1" customWidth="1"/>
    <col min="22" max="22" width="9.1796875" style="48" customWidth="1"/>
    <col min="23" max="23" width="13" style="48" customWidth="1"/>
    <col min="24" max="24" width="15.81640625" style="48" customWidth="1"/>
    <col min="25" max="25" width="13" style="48" customWidth="1"/>
    <col min="26" max="27" width="11.453125" style="48" customWidth="1"/>
    <col min="28" max="16384" width="9.1796875" style="48"/>
  </cols>
  <sheetData>
    <row r="1" spans="1:21" ht="33" customHeight="1" x14ac:dyDescent="0.3">
      <c r="B1" s="303" t="s">
        <v>39</v>
      </c>
      <c r="C1" s="303"/>
      <c r="D1" s="303"/>
      <c r="E1" s="303"/>
      <c r="F1" s="303"/>
      <c r="G1" s="303"/>
      <c r="H1" s="303"/>
      <c r="I1" s="303"/>
      <c r="J1" s="304"/>
      <c r="K1" s="304"/>
      <c r="L1" s="85"/>
      <c r="M1" s="85"/>
      <c r="N1" s="85"/>
      <c r="O1" s="85"/>
    </row>
    <row r="2" spans="1:21" ht="15.5" x14ac:dyDescent="0.3">
      <c r="B2" s="251" t="s">
        <v>40</v>
      </c>
      <c r="C2" s="251"/>
      <c r="D2" s="305" t="s">
        <v>41</v>
      </c>
      <c r="E2" s="305"/>
      <c r="F2" s="305"/>
      <c r="G2" s="306" t="s">
        <v>42</v>
      </c>
      <c r="H2" s="306"/>
      <c r="I2" s="306"/>
      <c r="J2" s="307" t="s">
        <v>43</v>
      </c>
      <c r="K2" s="307"/>
      <c r="L2" s="307"/>
      <c r="M2" s="244" t="s">
        <v>44</v>
      </c>
      <c r="N2" s="244"/>
      <c r="O2" s="244"/>
      <c r="Q2" s="48">
        <v>1</v>
      </c>
    </row>
    <row r="3" spans="1:21" ht="15" customHeight="1" x14ac:dyDescent="0.3">
      <c r="B3" s="251"/>
      <c r="C3" s="251"/>
      <c r="D3" s="296" t="s">
        <v>45</v>
      </c>
      <c r="E3" s="256" t="s">
        <v>46</v>
      </c>
      <c r="F3" s="256" t="s">
        <v>47</v>
      </c>
      <c r="G3" s="301" t="s">
        <v>45</v>
      </c>
      <c r="H3" s="256" t="s">
        <v>46</v>
      </c>
      <c r="I3" s="256" t="s">
        <v>47</v>
      </c>
      <c r="J3" s="301" t="s">
        <v>45</v>
      </c>
      <c r="K3" s="298" t="s">
        <v>46</v>
      </c>
      <c r="L3" s="257" t="s">
        <v>47</v>
      </c>
      <c r="M3" s="301" t="s">
        <v>45</v>
      </c>
      <c r="N3" s="298" t="s">
        <v>46</v>
      </c>
      <c r="O3" s="257" t="s">
        <v>47</v>
      </c>
      <c r="Q3" s="48">
        <v>2</v>
      </c>
    </row>
    <row r="4" spans="1:21" ht="15.75" customHeight="1" x14ac:dyDescent="0.3">
      <c r="B4" s="251"/>
      <c r="C4" s="251"/>
      <c r="D4" s="297"/>
      <c r="E4" s="257"/>
      <c r="F4" s="257"/>
      <c r="G4" s="302"/>
      <c r="H4" s="257"/>
      <c r="I4" s="257"/>
      <c r="J4" s="302"/>
      <c r="K4" s="299"/>
      <c r="L4" s="300"/>
      <c r="M4" s="302"/>
      <c r="N4" s="299"/>
      <c r="O4" s="300"/>
      <c r="Q4" s="48">
        <v>3</v>
      </c>
    </row>
    <row r="5" spans="1:21" ht="15.5" x14ac:dyDescent="0.3">
      <c r="B5" s="251"/>
      <c r="C5" s="251"/>
      <c r="D5" s="51"/>
      <c r="E5" s="52"/>
      <c r="F5" s="52"/>
      <c r="G5" s="53"/>
      <c r="H5" s="54"/>
      <c r="I5" s="54"/>
      <c r="J5" s="53"/>
      <c r="K5" s="86"/>
      <c r="L5" s="54"/>
      <c r="M5" s="53"/>
      <c r="N5" s="86"/>
      <c r="O5" s="54"/>
      <c r="Q5" s="48">
        <v>4</v>
      </c>
    </row>
    <row r="6" spans="1:21" ht="17.5" x14ac:dyDescent="0.3">
      <c r="A6" s="268"/>
      <c r="B6" s="269"/>
      <c r="C6" s="55" t="s">
        <v>48</v>
      </c>
      <c r="D6" s="56"/>
      <c r="E6" s="56"/>
      <c r="F6" s="56"/>
      <c r="G6" s="56"/>
      <c r="H6" s="56"/>
      <c r="I6" s="56"/>
      <c r="J6" s="56"/>
      <c r="K6" s="56"/>
      <c r="L6" s="87"/>
      <c r="M6" s="56"/>
      <c r="N6" s="56"/>
      <c r="O6" s="87"/>
    </row>
    <row r="7" spans="1:21" ht="40" customHeight="1" x14ac:dyDescent="0.3">
      <c r="A7" s="268"/>
      <c r="B7" s="270"/>
      <c r="C7" s="57" t="s">
        <v>49</v>
      </c>
      <c r="D7" s="67">
        <v>3</v>
      </c>
      <c r="E7" s="58" t="s">
        <v>304</v>
      </c>
      <c r="F7" s="58" t="s">
        <v>305</v>
      </c>
      <c r="G7" s="59">
        <v>3</v>
      </c>
      <c r="H7" s="62" t="s">
        <v>304</v>
      </c>
      <c r="I7" s="62" t="s">
        <v>305</v>
      </c>
      <c r="J7" s="149">
        <v>3</v>
      </c>
      <c r="K7" s="62" t="s">
        <v>304</v>
      </c>
      <c r="L7" s="62" t="s">
        <v>305</v>
      </c>
      <c r="M7" s="88"/>
      <c r="N7" s="89"/>
      <c r="O7" s="90"/>
      <c r="R7" s="48">
        <f>COUNTIF(D7:D10,"1")</f>
        <v>0</v>
      </c>
      <c r="S7" s="48">
        <f>COUNTIF(G7:G10,"1")</f>
        <v>0</v>
      </c>
      <c r="T7" s="48">
        <f>COUNTIF(J7:J10,"1")</f>
        <v>0</v>
      </c>
      <c r="U7" s="48">
        <f>COUNTIF(M7:M10,"1")</f>
        <v>0</v>
      </c>
    </row>
    <row r="8" spans="1:21" ht="40" customHeight="1" x14ac:dyDescent="0.3">
      <c r="A8" s="268"/>
      <c r="B8" s="270"/>
      <c r="C8" s="61" t="s">
        <v>50</v>
      </c>
      <c r="D8" s="67">
        <v>3</v>
      </c>
      <c r="E8" s="58" t="s">
        <v>395</v>
      </c>
      <c r="F8" s="58" t="s">
        <v>305</v>
      </c>
      <c r="G8" s="59">
        <v>4</v>
      </c>
      <c r="H8" s="62" t="s">
        <v>306</v>
      </c>
      <c r="I8" s="62" t="s">
        <v>305</v>
      </c>
      <c r="J8" s="149">
        <v>4</v>
      </c>
      <c r="K8" s="62" t="s">
        <v>306</v>
      </c>
      <c r="L8" s="62" t="s">
        <v>305</v>
      </c>
      <c r="M8" s="88"/>
      <c r="N8" s="91"/>
      <c r="O8" s="90"/>
      <c r="R8" s="48">
        <f>COUNTIF(D7:D10,"2")</f>
        <v>0</v>
      </c>
      <c r="S8" s="48">
        <f>COUNTIF(G7:G10,"2")</f>
        <v>0</v>
      </c>
      <c r="T8" s="48">
        <f>COUNTIF(J7:J10,"2")</f>
        <v>0</v>
      </c>
      <c r="U8" s="48">
        <f>COUNTIF(M7:M10,"2")</f>
        <v>0</v>
      </c>
    </row>
    <row r="9" spans="1:21" ht="40" customHeight="1" x14ac:dyDescent="0.3">
      <c r="A9" s="268"/>
      <c r="B9" s="270"/>
      <c r="C9" s="63" t="s">
        <v>51</v>
      </c>
      <c r="D9" s="67">
        <v>3</v>
      </c>
      <c r="E9" s="58" t="s">
        <v>307</v>
      </c>
      <c r="F9" s="58" t="s">
        <v>396</v>
      </c>
      <c r="G9" s="59">
        <v>3</v>
      </c>
      <c r="H9" s="62" t="s">
        <v>307</v>
      </c>
      <c r="I9" s="62" t="s">
        <v>308</v>
      </c>
      <c r="J9" s="149">
        <v>4</v>
      </c>
      <c r="K9" s="62" t="s">
        <v>307</v>
      </c>
      <c r="L9" s="62" t="s">
        <v>596</v>
      </c>
      <c r="M9" s="88"/>
      <c r="N9" s="91"/>
      <c r="O9" s="90"/>
      <c r="R9" s="48">
        <f>COUNTIF(D7:D10,"3")</f>
        <v>4</v>
      </c>
      <c r="S9" s="48">
        <f>COUNTIF(G7:G10,"3")</f>
        <v>3</v>
      </c>
      <c r="T9" s="48">
        <f>COUNTIF(J7:J10,"3")</f>
        <v>2</v>
      </c>
      <c r="U9" s="48">
        <f>COUNTIF(M7:M10,"3")</f>
        <v>1</v>
      </c>
    </row>
    <row r="10" spans="1:21" ht="40" customHeight="1" x14ac:dyDescent="0.3">
      <c r="A10" s="268"/>
      <c r="B10" s="271"/>
      <c r="C10" s="63" t="s">
        <v>52</v>
      </c>
      <c r="D10" s="67">
        <v>3</v>
      </c>
      <c r="E10" s="58" t="s">
        <v>309</v>
      </c>
      <c r="F10" s="58" t="s">
        <v>310</v>
      </c>
      <c r="G10" s="59">
        <v>3</v>
      </c>
      <c r="H10" s="62" t="s">
        <v>309</v>
      </c>
      <c r="I10" s="62" t="s">
        <v>310</v>
      </c>
      <c r="J10" s="149">
        <v>3</v>
      </c>
      <c r="K10" s="62" t="s">
        <v>309</v>
      </c>
      <c r="L10" s="62" t="s">
        <v>597</v>
      </c>
      <c r="M10" s="88">
        <v>3</v>
      </c>
      <c r="N10" s="91"/>
      <c r="O10" s="90"/>
      <c r="R10" s="48">
        <f>COUNTIF(D7:D10,"4")</f>
        <v>0</v>
      </c>
      <c r="S10" s="48">
        <f>COUNTIF(G7:G10,"4")</f>
        <v>1</v>
      </c>
      <c r="T10" s="48">
        <f>COUNTIF(J7:J10,"4")</f>
        <v>2</v>
      </c>
      <c r="U10" s="48">
        <f>COUNTIF(M7:M10,"4")</f>
        <v>0</v>
      </c>
    </row>
    <row r="11" spans="1:21" ht="6" customHeight="1" x14ac:dyDescent="0.3">
      <c r="B11" s="293"/>
      <c r="C11" s="294"/>
      <c r="D11" s="294"/>
      <c r="E11" s="294"/>
      <c r="F11" s="294"/>
      <c r="G11" s="294"/>
      <c r="H11" s="294"/>
      <c r="I11" s="294"/>
      <c r="J11" s="294"/>
      <c r="K11" s="295"/>
      <c r="L11" s="92"/>
      <c r="M11" s="93"/>
      <c r="N11" s="92"/>
      <c r="O11" s="92"/>
      <c r="Q11" s="48">
        <f>COUNTIF(D7:D10,"1")</f>
        <v>0</v>
      </c>
      <c r="R11" s="48">
        <f>COUNTIF(D7:D10,"1")</f>
        <v>0</v>
      </c>
      <c r="S11" s="48">
        <f>COUNTIF(D7:D10,"3")</f>
        <v>4</v>
      </c>
    </row>
    <row r="12" spans="1:21" ht="17.5" x14ac:dyDescent="0.3">
      <c r="A12" s="268"/>
      <c r="B12" s="272"/>
      <c r="C12" s="64" t="s">
        <v>53</v>
      </c>
      <c r="D12" s="65"/>
      <c r="E12" s="65"/>
      <c r="F12" s="65"/>
      <c r="G12" s="65"/>
      <c r="H12" s="65"/>
      <c r="I12" s="65"/>
      <c r="J12" s="65"/>
      <c r="K12" s="94"/>
      <c r="L12" s="95"/>
      <c r="M12" s="65"/>
      <c r="N12" s="94"/>
      <c r="O12" s="95"/>
    </row>
    <row r="13" spans="1:21" ht="40" customHeight="1" x14ac:dyDescent="0.3">
      <c r="A13" s="268"/>
      <c r="B13" s="273"/>
      <c r="C13" s="66" t="s">
        <v>54</v>
      </c>
      <c r="D13" s="67">
        <v>3</v>
      </c>
      <c r="E13" s="58" t="s">
        <v>311</v>
      </c>
      <c r="F13" s="58" t="s">
        <v>397</v>
      </c>
      <c r="G13" s="68">
        <v>3</v>
      </c>
      <c r="H13" s="62" t="s">
        <v>311</v>
      </c>
      <c r="I13" s="62" t="s">
        <v>312</v>
      </c>
      <c r="J13" s="96">
        <v>3</v>
      </c>
      <c r="K13" s="62" t="s">
        <v>311</v>
      </c>
      <c r="L13" s="62" t="s">
        <v>312</v>
      </c>
      <c r="M13" s="97"/>
      <c r="N13" s="98"/>
      <c r="O13" s="99"/>
      <c r="R13" s="48">
        <f>COUNTIF(D13:D17,"1")</f>
        <v>0</v>
      </c>
      <c r="S13" s="48">
        <f>COUNTIF(G13:G17,"1")</f>
        <v>0</v>
      </c>
      <c r="T13" s="48">
        <f>COUNTIF(J13:J17,"1")</f>
        <v>0</v>
      </c>
      <c r="U13" s="48">
        <f>COUNTIF(M13:M17,"1")</f>
        <v>0</v>
      </c>
    </row>
    <row r="14" spans="1:21" ht="40" customHeight="1" x14ac:dyDescent="0.3">
      <c r="A14" s="268"/>
      <c r="B14" s="273"/>
      <c r="C14" s="61" t="s">
        <v>55</v>
      </c>
      <c r="D14" s="67">
        <v>2</v>
      </c>
      <c r="E14" s="58" t="s">
        <v>313</v>
      </c>
      <c r="F14" s="58" t="s">
        <v>305</v>
      </c>
      <c r="G14" s="68">
        <v>3</v>
      </c>
      <c r="H14" s="62" t="s">
        <v>313</v>
      </c>
      <c r="I14" s="62" t="s">
        <v>305</v>
      </c>
      <c r="J14" s="96">
        <v>3</v>
      </c>
      <c r="K14" s="62" t="s">
        <v>313</v>
      </c>
      <c r="L14" s="62" t="s">
        <v>305</v>
      </c>
      <c r="M14" s="97"/>
      <c r="N14" s="99"/>
      <c r="O14" s="99"/>
      <c r="R14" s="48">
        <f>COUNTIF(D13:D17,"2")</f>
        <v>1</v>
      </c>
      <c r="S14" s="48">
        <f>COUNTIF(G13:G17,"2")</f>
        <v>0</v>
      </c>
      <c r="T14" s="48">
        <f>COUNTIF(J13:J17,"2")</f>
        <v>0</v>
      </c>
      <c r="U14" s="48">
        <f>COUNTIF(M13:M17,"2")</f>
        <v>0</v>
      </c>
    </row>
    <row r="15" spans="1:21" ht="40" customHeight="1" x14ac:dyDescent="0.3">
      <c r="A15" s="268"/>
      <c r="B15" s="273"/>
      <c r="C15" s="61" t="s">
        <v>56</v>
      </c>
      <c r="D15" s="67">
        <v>3</v>
      </c>
      <c r="E15" s="58" t="s">
        <v>314</v>
      </c>
      <c r="F15" s="58" t="s">
        <v>305</v>
      </c>
      <c r="G15" s="68">
        <v>3</v>
      </c>
      <c r="H15" s="62" t="s">
        <v>314</v>
      </c>
      <c r="I15" s="62" t="s">
        <v>315</v>
      </c>
      <c r="J15" s="96">
        <v>3</v>
      </c>
      <c r="K15" s="62" t="s">
        <v>314</v>
      </c>
      <c r="L15" s="62" t="s">
        <v>315</v>
      </c>
      <c r="M15" s="97"/>
      <c r="N15" s="99"/>
      <c r="O15" s="99"/>
      <c r="R15" s="48">
        <f>COUNTIF(D13:D17,"3")</f>
        <v>4</v>
      </c>
      <c r="S15" s="48">
        <f>COUNTIF(G13:G17,"3")</f>
        <v>5</v>
      </c>
      <c r="T15" s="48">
        <f>COUNTIF(J13:J17,"3")</f>
        <v>5</v>
      </c>
      <c r="U15" s="48">
        <f>COUNTIF(M13:M17,"3")</f>
        <v>0</v>
      </c>
    </row>
    <row r="16" spans="1:21" ht="40" customHeight="1" x14ac:dyDescent="0.3">
      <c r="A16" s="268"/>
      <c r="B16" s="273"/>
      <c r="C16" s="63" t="s">
        <v>57</v>
      </c>
      <c r="D16" s="67">
        <v>3</v>
      </c>
      <c r="E16" s="58" t="s">
        <v>316</v>
      </c>
      <c r="F16" s="58" t="s">
        <v>305</v>
      </c>
      <c r="G16" s="68">
        <v>3</v>
      </c>
      <c r="H16" s="62" t="s">
        <v>316</v>
      </c>
      <c r="I16" s="62" t="s">
        <v>305</v>
      </c>
      <c r="J16" s="96">
        <v>3</v>
      </c>
      <c r="K16" s="62" t="s">
        <v>316</v>
      </c>
      <c r="L16" s="62" t="s">
        <v>305</v>
      </c>
      <c r="M16" s="97"/>
      <c r="N16" s="99"/>
      <c r="O16" s="99"/>
      <c r="R16" s="48">
        <f>COUNTIF(D13:D17,"4")</f>
        <v>0</v>
      </c>
      <c r="S16" s="48">
        <f>COUNTIF(G13:G17,"4")</f>
        <v>0</v>
      </c>
      <c r="T16" s="48">
        <f>COUNTIF(J13:J17,"4")</f>
        <v>0</v>
      </c>
      <c r="U16" s="48">
        <f>COUNTIF(M13:M17,"4")</f>
        <v>0</v>
      </c>
    </row>
    <row r="17" spans="1:21" ht="40" customHeight="1" x14ac:dyDescent="0.3">
      <c r="A17" s="268"/>
      <c r="B17" s="274"/>
      <c r="C17" s="61" t="s">
        <v>58</v>
      </c>
      <c r="D17" s="67">
        <v>3</v>
      </c>
      <c r="E17" s="58" t="s">
        <v>317</v>
      </c>
      <c r="F17" s="58" t="s">
        <v>318</v>
      </c>
      <c r="G17" s="68">
        <v>3</v>
      </c>
      <c r="H17" s="62" t="s">
        <v>317</v>
      </c>
      <c r="I17" s="62" t="s">
        <v>318</v>
      </c>
      <c r="J17" s="96">
        <v>3</v>
      </c>
      <c r="K17" s="62" t="s">
        <v>317</v>
      </c>
      <c r="L17" s="62" t="s">
        <v>318</v>
      </c>
      <c r="M17" s="97"/>
      <c r="N17" s="99"/>
      <c r="O17" s="99"/>
    </row>
    <row r="18" spans="1:21" ht="7.5" customHeight="1" x14ac:dyDescent="0.3">
      <c r="B18" s="308"/>
      <c r="C18" s="309"/>
      <c r="D18" s="309"/>
      <c r="E18" s="309"/>
      <c r="F18" s="309"/>
      <c r="G18" s="309"/>
      <c r="H18" s="309"/>
      <c r="I18" s="309"/>
      <c r="J18" s="309"/>
      <c r="K18" s="310"/>
      <c r="L18" s="92"/>
      <c r="M18" s="93"/>
      <c r="N18" s="92"/>
      <c r="O18" s="92"/>
    </row>
    <row r="19" spans="1:21" ht="17.5" x14ac:dyDescent="0.3">
      <c r="A19" s="268"/>
      <c r="B19" s="272"/>
      <c r="C19" s="64" t="s">
        <v>59</v>
      </c>
      <c r="D19" s="65"/>
      <c r="E19" s="65"/>
      <c r="F19" s="65"/>
      <c r="G19" s="65"/>
      <c r="H19" s="65"/>
      <c r="I19" s="65"/>
      <c r="J19" s="65"/>
      <c r="K19" s="94"/>
      <c r="L19" s="95"/>
      <c r="M19" s="65"/>
      <c r="N19" s="94"/>
      <c r="O19" s="95"/>
    </row>
    <row r="20" spans="1:21" ht="40" customHeight="1" x14ac:dyDescent="0.3">
      <c r="A20" s="268"/>
      <c r="B20" s="275"/>
      <c r="C20" s="69" t="s">
        <v>60</v>
      </c>
      <c r="D20" s="67">
        <v>3</v>
      </c>
      <c r="E20" s="58" t="s">
        <v>319</v>
      </c>
      <c r="F20" s="58" t="s">
        <v>320</v>
      </c>
      <c r="G20" s="68">
        <v>4</v>
      </c>
      <c r="H20" s="62" t="s">
        <v>319</v>
      </c>
      <c r="I20" s="62" t="s">
        <v>320</v>
      </c>
      <c r="J20" s="96">
        <v>4</v>
      </c>
      <c r="K20" s="62" t="s">
        <v>319</v>
      </c>
      <c r="L20" s="62" t="s">
        <v>320</v>
      </c>
      <c r="M20" s="97"/>
      <c r="N20" s="101"/>
      <c r="O20" s="102"/>
      <c r="R20" s="48">
        <f>COUNTIF(D20:D27,"1")</f>
        <v>0</v>
      </c>
      <c r="S20" s="48">
        <f>COUNTIF(G20:G27,"1")</f>
        <v>0</v>
      </c>
      <c r="T20" s="48">
        <f>COUNTIF(J20:J27,"1")</f>
        <v>0</v>
      </c>
      <c r="U20" s="48">
        <f>COUNTIF(M20:M27,"1")</f>
        <v>0</v>
      </c>
    </row>
    <row r="21" spans="1:21" ht="40" customHeight="1" x14ac:dyDescent="0.3">
      <c r="A21" s="268"/>
      <c r="B21" s="275"/>
      <c r="C21" s="70" t="s">
        <v>61</v>
      </c>
      <c r="D21" s="67">
        <v>3</v>
      </c>
      <c r="E21" s="58" t="s">
        <v>321</v>
      </c>
      <c r="F21" s="58" t="s">
        <v>322</v>
      </c>
      <c r="G21" s="68">
        <v>4</v>
      </c>
      <c r="H21" s="62" t="s">
        <v>321</v>
      </c>
      <c r="I21" s="62" t="s">
        <v>322</v>
      </c>
      <c r="J21" s="96">
        <v>4</v>
      </c>
      <c r="K21" s="62" t="s">
        <v>321</v>
      </c>
      <c r="L21" s="62" t="s">
        <v>322</v>
      </c>
      <c r="M21" s="97"/>
      <c r="N21" s="102"/>
      <c r="O21" s="102"/>
      <c r="R21" s="48">
        <f>COUNTIF(D20:D27,"2")</f>
        <v>1</v>
      </c>
      <c r="S21" s="48">
        <f>COUNTIF(G20:G27,"2")</f>
        <v>2</v>
      </c>
      <c r="T21" s="48">
        <f>COUNTIF(J20:J27,"2")</f>
        <v>1</v>
      </c>
      <c r="U21" s="48">
        <f>COUNTIF(M20:M27,"2")</f>
        <v>0</v>
      </c>
    </row>
    <row r="22" spans="1:21" ht="40" customHeight="1" x14ac:dyDescent="0.3">
      <c r="A22" s="268"/>
      <c r="B22" s="275"/>
      <c r="C22" s="70" t="s">
        <v>62</v>
      </c>
      <c r="D22" s="67">
        <v>3</v>
      </c>
      <c r="E22" s="58" t="s">
        <v>323</v>
      </c>
      <c r="F22" s="58" t="s">
        <v>398</v>
      </c>
      <c r="G22" s="68">
        <v>3</v>
      </c>
      <c r="H22" s="62" t="s">
        <v>323</v>
      </c>
      <c r="I22" s="62" t="s">
        <v>324</v>
      </c>
      <c r="J22" s="96">
        <v>4</v>
      </c>
      <c r="K22" s="62" t="s">
        <v>323</v>
      </c>
      <c r="L22" s="62" t="s">
        <v>324</v>
      </c>
      <c r="M22" s="97"/>
      <c r="N22" s="102"/>
      <c r="O22" s="102"/>
      <c r="R22" s="48">
        <f>COUNTIF(D20:D27,"3")</f>
        <v>7</v>
      </c>
      <c r="S22" s="48">
        <f>COUNTIF(G20:G27,"3")</f>
        <v>4</v>
      </c>
      <c r="T22" s="48">
        <f>COUNTIF(J20:J27,"3")</f>
        <v>4</v>
      </c>
      <c r="U22" s="48">
        <f>COUNTIF(M20:M27,"3")</f>
        <v>0</v>
      </c>
    </row>
    <row r="23" spans="1:21" ht="40" customHeight="1" x14ac:dyDescent="0.3">
      <c r="A23" s="268"/>
      <c r="B23" s="275"/>
      <c r="C23" s="70" t="s">
        <v>63</v>
      </c>
      <c r="D23" s="67">
        <v>3</v>
      </c>
      <c r="E23" s="58" t="s">
        <v>325</v>
      </c>
      <c r="F23" s="58" t="s">
        <v>326</v>
      </c>
      <c r="G23" s="68">
        <v>3</v>
      </c>
      <c r="H23" s="62" t="s">
        <v>325</v>
      </c>
      <c r="I23" s="62" t="s">
        <v>326</v>
      </c>
      <c r="J23" s="96">
        <v>3</v>
      </c>
      <c r="K23" s="62" t="s">
        <v>325</v>
      </c>
      <c r="L23" s="62" t="s">
        <v>326</v>
      </c>
      <c r="M23" s="97"/>
      <c r="N23" s="102"/>
      <c r="O23" s="102"/>
      <c r="R23" s="48">
        <f>COUNTIF(D20:D27,"4")</f>
        <v>0</v>
      </c>
      <c r="S23" s="48">
        <f>COUNTIF(G20:G27,"4")</f>
        <v>2</v>
      </c>
      <c r="T23" s="48">
        <f>COUNTIF(J20:J27,"4")</f>
        <v>3</v>
      </c>
      <c r="U23" s="48">
        <f>COUNTIF(M20:M27,"4")</f>
        <v>0</v>
      </c>
    </row>
    <row r="24" spans="1:21" ht="40" customHeight="1" x14ac:dyDescent="0.3">
      <c r="A24" s="268"/>
      <c r="B24" s="275"/>
      <c r="C24" s="70" t="s">
        <v>64</v>
      </c>
      <c r="D24" s="67">
        <v>2</v>
      </c>
      <c r="E24" s="58" t="s">
        <v>327</v>
      </c>
      <c r="F24" s="58" t="s">
        <v>328</v>
      </c>
      <c r="G24" s="68">
        <v>2</v>
      </c>
      <c r="H24" s="62" t="s">
        <v>327</v>
      </c>
      <c r="I24" s="62" t="s">
        <v>328</v>
      </c>
      <c r="J24" s="96">
        <v>2</v>
      </c>
      <c r="K24" s="62" t="s">
        <v>327</v>
      </c>
      <c r="L24" s="62" t="s">
        <v>328</v>
      </c>
      <c r="M24" s="97"/>
      <c r="N24" s="102"/>
      <c r="O24" s="102"/>
    </row>
    <row r="25" spans="1:21" ht="40" customHeight="1" x14ac:dyDescent="0.3">
      <c r="A25" s="268"/>
      <c r="B25" s="275"/>
      <c r="C25" s="70" t="s">
        <v>65</v>
      </c>
      <c r="D25" s="67">
        <v>3</v>
      </c>
      <c r="E25" s="58" t="s">
        <v>399</v>
      </c>
      <c r="F25" s="58" t="s">
        <v>400</v>
      </c>
      <c r="G25" s="68">
        <v>2</v>
      </c>
      <c r="H25" s="62" t="s">
        <v>329</v>
      </c>
      <c r="I25" s="62" t="s">
        <v>330</v>
      </c>
      <c r="J25" s="96">
        <v>3</v>
      </c>
      <c r="K25" s="62" t="s">
        <v>329</v>
      </c>
      <c r="L25" s="62" t="s">
        <v>330</v>
      </c>
      <c r="M25" s="97"/>
      <c r="N25" s="102"/>
      <c r="O25" s="102"/>
    </row>
    <row r="26" spans="1:21" ht="40" customHeight="1" x14ac:dyDescent="0.3">
      <c r="A26" s="268"/>
      <c r="B26" s="275"/>
      <c r="C26" s="70" t="s">
        <v>66</v>
      </c>
      <c r="D26" s="67">
        <v>3</v>
      </c>
      <c r="E26" s="58" t="s">
        <v>331</v>
      </c>
      <c r="F26" s="58" t="s">
        <v>332</v>
      </c>
      <c r="G26" s="68">
        <v>3</v>
      </c>
      <c r="H26" s="62" t="s">
        <v>331</v>
      </c>
      <c r="I26" s="62" t="s">
        <v>332</v>
      </c>
      <c r="J26" s="96">
        <v>3</v>
      </c>
      <c r="K26" s="62" t="s">
        <v>331</v>
      </c>
      <c r="L26" s="62" t="s">
        <v>332</v>
      </c>
      <c r="M26" s="97"/>
      <c r="N26" s="102"/>
      <c r="O26" s="102"/>
    </row>
    <row r="27" spans="1:21" ht="40" customHeight="1" x14ac:dyDescent="0.3">
      <c r="A27" s="268"/>
      <c r="B27" s="276"/>
      <c r="C27" s="70" t="s">
        <v>67</v>
      </c>
      <c r="D27" s="67">
        <v>3</v>
      </c>
      <c r="E27" s="58" t="s">
        <v>333</v>
      </c>
      <c r="F27" s="58" t="s">
        <v>334</v>
      </c>
      <c r="G27" s="68">
        <v>3</v>
      </c>
      <c r="H27" s="62" t="s">
        <v>333</v>
      </c>
      <c r="I27" s="62" t="s">
        <v>334</v>
      </c>
      <c r="J27" s="96">
        <v>3</v>
      </c>
      <c r="K27" s="62" t="s">
        <v>333</v>
      </c>
      <c r="L27" s="62" t="s">
        <v>334</v>
      </c>
      <c r="M27" s="97"/>
      <c r="N27" s="102"/>
      <c r="O27" s="102"/>
    </row>
    <row r="28" spans="1:21" ht="7.5" customHeight="1" x14ac:dyDescent="0.3">
      <c r="B28" s="290"/>
      <c r="C28" s="291"/>
      <c r="D28" s="291"/>
      <c r="E28" s="291"/>
      <c r="F28" s="291"/>
      <c r="G28" s="291"/>
      <c r="H28" s="291"/>
      <c r="I28" s="291"/>
      <c r="J28" s="291"/>
      <c r="K28" s="311"/>
      <c r="L28" s="92"/>
      <c r="M28" s="93"/>
      <c r="N28" s="92"/>
      <c r="O28" s="92"/>
    </row>
    <row r="29" spans="1:21" ht="17.5" x14ac:dyDescent="0.3">
      <c r="A29" s="268"/>
      <c r="B29" s="272"/>
      <c r="C29" s="64" t="s">
        <v>68</v>
      </c>
      <c r="D29" s="65"/>
      <c r="E29" s="65"/>
      <c r="F29" s="65"/>
      <c r="G29" s="65"/>
      <c r="H29" s="65"/>
      <c r="I29" s="65"/>
      <c r="J29" s="65"/>
      <c r="K29" s="94"/>
      <c r="L29" s="95"/>
      <c r="M29" s="65"/>
      <c r="N29" s="94"/>
      <c r="O29" s="95"/>
    </row>
    <row r="30" spans="1:21" ht="40" customHeight="1" x14ac:dyDescent="0.3">
      <c r="A30" s="268"/>
      <c r="B30" s="273"/>
      <c r="C30" s="66" t="s">
        <v>69</v>
      </c>
      <c r="D30" s="67">
        <v>3</v>
      </c>
      <c r="E30" s="58" t="s">
        <v>335</v>
      </c>
      <c r="F30" s="58" t="s">
        <v>401</v>
      </c>
      <c r="G30" s="68">
        <v>3</v>
      </c>
      <c r="H30" s="62" t="s">
        <v>335</v>
      </c>
      <c r="I30" s="62" t="s">
        <v>336</v>
      </c>
      <c r="J30" s="96">
        <v>4</v>
      </c>
      <c r="K30" s="62" t="s">
        <v>335</v>
      </c>
      <c r="L30" s="62" t="s">
        <v>336</v>
      </c>
      <c r="M30" s="97"/>
      <c r="N30" s="101"/>
      <c r="O30" s="102"/>
      <c r="R30" s="48">
        <f>COUNTIF(D30:D33,"1")</f>
        <v>0</v>
      </c>
      <c r="S30" s="48">
        <f>COUNTIF(G30:G33,"1")</f>
        <v>0</v>
      </c>
      <c r="T30" s="48">
        <f>COUNTIF(J30:J33,"1")</f>
        <v>0</v>
      </c>
      <c r="U30" s="48">
        <f>COUNTIF(M30:M33,"1")</f>
        <v>0</v>
      </c>
    </row>
    <row r="31" spans="1:21" ht="40" customHeight="1" x14ac:dyDescent="0.3">
      <c r="A31" s="268"/>
      <c r="B31" s="273"/>
      <c r="C31" s="61" t="s">
        <v>70</v>
      </c>
      <c r="D31" s="67">
        <v>3</v>
      </c>
      <c r="E31" s="58" t="s">
        <v>337</v>
      </c>
      <c r="F31" s="58" t="s">
        <v>338</v>
      </c>
      <c r="G31" s="68">
        <v>4</v>
      </c>
      <c r="H31" s="62" t="s">
        <v>337</v>
      </c>
      <c r="I31" s="62" t="s">
        <v>338</v>
      </c>
      <c r="J31" s="96">
        <v>4</v>
      </c>
      <c r="K31" s="62" t="s">
        <v>337</v>
      </c>
      <c r="L31" s="62" t="s">
        <v>338</v>
      </c>
      <c r="M31" s="97"/>
      <c r="N31" s="102"/>
      <c r="O31" s="102"/>
      <c r="R31" s="48">
        <f>COUNTIF(D30:D33,"2")</f>
        <v>1</v>
      </c>
      <c r="S31" s="48">
        <f>COUNTIF(G30:G33,"2")</f>
        <v>0</v>
      </c>
      <c r="T31" s="48">
        <f>COUNTIF(J30:J33,"2")</f>
        <v>0</v>
      </c>
      <c r="U31" s="48">
        <f>COUNTIF(M30:M33,"2")</f>
        <v>0</v>
      </c>
    </row>
    <row r="32" spans="1:21" ht="40" customHeight="1" x14ac:dyDescent="0.3">
      <c r="A32" s="268"/>
      <c r="B32" s="273"/>
      <c r="C32" s="61" t="s">
        <v>71</v>
      </c>
      <c r="D32" s="67">
        <v>3</v>
      </c>
      <c r="E32" s="58" t="s">
        <v>402</v>
      </c>
      <c r="F32" s="58" t="s">
        <v>340</v>
      </c>
      <c r="G32" s="68">
        <v>3</v>
      </c>
      <c r="H32" s="62" t="s">
        <v>339</v>
      </c>
      <c r="I32" s="62" t="s">
        <v>340</v>
      </c>
      <c r="J32" s="96">
        <v>3</v>
      </c>
      <c r="K32" s="62" t="s">
        <v>339</v>
      </c>
      <c r="L32" s="62" t="s">
        <v>340</v>
      </c>
      <c r="M32" s="97"/>
      <c r="N32" s="102"/>
      <c r="O32" s="102"/>
      <c r="R32" s="48">
        <f>COUNTIF(D30:D33,"3")</f>
        <v>3</v>
      </c>
      <c r="S32" s="48">
        <f>COUNTIF(G30:G33,"3")</f>
        <v>3</v>
      </c>
      <c r="T32" s="48">
        <f>COUNTIF(J30:J33,"31")</f>
        <v>0</v>
      </c>
      <c r="U32" s="48">
        <f>COUNTIF(M30:M33,"3")</f>
        <v>0</v>
      </c>
    </row>
    <row r="33" spans="1:21" ht="40" customHeight="1" x14ac:dyDescent="0.3">
      <c r="A33" s="268"/>
      <c r="B33" s="274"/>
      <c r="C33" s="61" t="s">
        <v>72</v>
      </c>
      <c r="D33" s="67">
        <v>2</v>
      </c>
      <c r="E33" s="58" t="s">
        <v>403</v>
      </c>
      <c r="F33" s="58" t="s">
        <v>342</v>
      </c>
      <c r="G33" s="68">
        <v>3</v>
      </c>
      <c r="H33" s="62" t="s">
        <v>341</v>
      </c>
      <c r="I33" s="62" t="s">
        <v>342</v>
      </c>
      <c r="J33" s="96">
        <v>3</v>
      </c>
      <c r="K33" s="62" t="s">
        <v>341</v>
      </c>
      <c r="L33" s="62" t="s">
        <v>342</v>
      </c>
      <c r="M33" s="97"/>
      <c r="N33" s="102"/>
      <c r="O33" s="102"/>
      <c r="R33" s="48">
        <f>COUNTIF(D30:D33,"4")</f>
        <v>0</v>
      </c>
      <c r="S33" s="48">
        <f>COUNTIF(G30:G33,"4")</f>
        <v>1</v>
      </c>
      <c r="T33" s="48">
        <f>COUNTIF(J30:J33,"4")</f>
        <v>2</v>
      </c>
      <c r="U33" s="48">
        <f>COUNTIF(M30:M33,"4")</f>
        <v>0</v>
      </c>
    </row>
    <row r="34" spans="1:21" ht="9" customHeight="1" x14ac:dyDescent="0.3">
      <c r="B34" s="308"/>
      <c r="C34" s="309"/>
      <c r="D34" s="309"/>
      <c r="E34" s="309"/>
      <c r="F34" s="309"/>
      <c r="G34" s="309"/>
      <c r="H34" s="309"/>
      <c r="I34" s="309"/>
      <c r="J34" s="309"/>
      <c r="K34" s="310"/>
      <c r="L34" s="92"/>
      <c r="M34" s="93"/>
      <c r="N34" s="92"/>
      <c r="O34" s="92"/>
    </row>
    <row r="35" spans="1:21" ht="17.5" x14ac:dyDescent="0.3">
      <c r="A35" s="268"/>
      <c r="B35" s="272"/>
      <c r="C35" s="71" t="s">
        <v>73</v>
      </c>
      <c r="D35" s="312"/>
      <c r="E35" s="312"/>
      <c r="F35" s="312"/>
      <c r="G35" s="312"/>
      <c r="H35" s="312"/>
      <c r="I35" s="312"/>
      <c r="J35" s="312"/>
      <c r="K35" s="312"/>
      <c r="L35" s="72"/>
      <c r="M35" s="103"/>
      <c r="N35" s="103"/>
      <c r="O35" s="72"/>
    </row>
    <row r="36" spans="1:21" ht="40" customHeight="1" x14ac:dyDescent="0.3">
      <c r="A36" s="268"/>
      <c r="B36" s="273"/>
      <c r="C36" s="66" t="s">
        <v>74</v>
      </c>
      <c r="D36" s="67">
        <v>3</v>
      </c>
      <c r="E36" s="58" t="s">
        <v>343</v>
      </c>
      <c r="F36" s="58" t="s">
        <v>404</v>
      </c>
      <c r="G36" s="68">
        <v>3</v>
      </c>
      <c r="H36" s="62" t="s">
        <v>343</v>
      </c>
      <c r="I36" s="62" t="s">
        <v>344</v>
      </c>
      <c r="J36" s="96">
        <v>3</v>
      </c>
      <c r="K36" s="62" t="s">
        <v>343</v>
      </c>
      <c r="L36" s="62" t="s">
        <v>344</v>
      </c>
      <c r="M36" s="97"/>
      <c r="N36" s="101"/>
      <c r="O36" s="102"/>
      <c r="R36" s="48">
        <f>COUNTIF(D36:D44,"1")</f>
        <v>0</v>
      </c>
      <c r="S36" s="48">
        <f>COUNTIF(G36:G44,"1")</f>
        <v>0</v>
      </c>
      <c r="T36" s="48">
        <f>COUNTIF(J36:J44,"1")</f>
        <v>0</v>
      </c>
      <c r="U36" s="48">
        <f>COUNTIF(M36:M44,"1")</f>
        <v>0</v>
      </c>
    </row>
    <row r="37" spans="1:21" ht="40" customHeight="1" x14ac:dyDescent="0.3">
      <c r="A37" s="268"/>
      <c r="B37" s="273"/>
      <c r="C37" s="61" t="s">
        <v>75</v>
      </c>
      <c r="D37" s="67">
        <v>2</v>
      </c>
      <c r="E37" s="58" t="s">
        <v>345</v>
      </c>
      <c r="F37" s="58" t="s">
        <v>346</v>
      </c>
      <c r="G37" s="68">
        <v>3</v>
      </c>
      <c r="H37" s="62" t="s">
        <v>345</v>
      </c>
      <c r="I37" s="62" t="s">
        <v>346</v>
      </c>
      <c r="J37" s="96">
        <v>3</v>
      </c>
      <c r="K37" s="62" t="s">
        <v>345</v>
      </c>
      <c r="L37" s="62" t="s">
        <v>346</v>
      </c>
      <c r="M37" s="97"/>
      <c r="N37" s="102"/>
      <c r="O37" s="102"/>
      <c r="R37" s="48">
        <f>COUNTIF(D36:D44,"2")</f>
        <v>3</v>
      </c>
      <c r="S37" s="48">
        <f>COUNTIF(G36:G44,"2")</f>
        <v>3</v>
      </c>
      <c r="T37" s="48">
        <f>COUNTIF(J36:J44,"2")</f>
        <v>3</v>
      </c>
      <c r="U37" s="48">
        <f>COUNTIF(M36:M44,"2")</f>
        <v>0</v>
      </c>
    </row>
    <row r="38" spans="1:21" ht="40" customHeight="1" x14ac:dyDescent="0.3">
      <c r="A38" s="268"/>
      <c r="B38" s="273"/>
      <c r="C38" s="61" t="s">
        <v>76</v>
      </c>
      <c r="D38" s="67">
        <v>3</v>
      </c>
      <c r="E38" s="58" t="s">
        <v>347</v>
      </c>
      <c r="F38" s="58" t="s">
        <v>348</v>
      </c>
      <c r="G38" s="68">
        <v>3</v>
      </c>
      <c r="H38" s="62" t="s">
        <v>347</v>
      </c>
      <c r="I38" s="62" t="s">
        <v>348</v>
      </c>
      <c r="J38" s="96">
        <v>3</v>
      </c>
      <c r="K38" s="62" t="s">
        <v>347</v>
      </c>
      <c r="L38" s="62" t="s">
        <v>348</v>
      </c>
      <c r="M38" s="97"/>
      <c r="N38" s="102"/>
      <c r="O38" s="102"/>
      <c r="R38" s="48">
        <f>COUNTIF(D36:D44,"3")</f>
        <v>6</v>
      </c>
      <c r="S38" s="48">
        <f>COUNTIF(G36:G44,"3")</f>
        <v>5</v>
      </c>
      <c r="T38" s="48">
        <f>COUNTIF(J36:J44,"3")</f>
        <v>5</v>
      </c>
      <c r="U38" s="48">
        <f>COUNTIF(M36:M44,"3")</f>
        <v>0</v>
      </c>
    </row>
    <row r="39" spans="1:21" ht="40" customHeight="1" x14ac:dyDescent="0.3">
      <c r="A39" s="268"/>
      <c r="B39" s="273"/>
      <c r="C39" s="61" t="s">
        <v>77</v>
      </c>
      <c r="D39" s="67">
        <v>3</v>
      </c>
      <c r="E39" s="58" t="s">
        <v>349</v>
      </c>
      <c r="F39" s="58" t="s">
        <v>405</v>
      </c>
      <c r="G39" s="68">
        <v>3</v>
      </c>
      <c r="H39" s="62" t="s">
        <v>349</v>
      </c>
      <c r="I39" s="62" t="s">
        <v>350</v>
      </c>
      <c r="J39" s="96">
        <v>3</v>
      </c>
      <c r="K39" s="62" t="s">
        <v>349</v>
      </c>
      <c r="L39" s="62" t="s">
        <v>350</v>
      </c>
      <c r="M39" s="97"/>
      <c r="N39" s="102"/>
      <c r="O39" s="102"/>
      <c r="R39" s="48">
        <f>COUNTIF(D36:D44,"4")</f>
        <v>0</v>
      </c>
      <c r="S39" s="48">
        <f>COUNTIF(G36:G44,"4")</f>
        <v>1</v>
      </c>
      <c r="T39" s="48">
        <f>COUNTIF(J36:J44,"4")</f>
        <v>1</v>
      </c>
      <c r="U39" s="48">
        <f>COUNTIF(M36:M44,"4")</f>
        <v>0</v>
      </c>
    </row>
    <row r="40" spans="1:21" ht="40" customHeight="1" x14ac:dyDescent="0.3">
      <c r="A40" s="268"/>
      <c r="B40" s="273"/>
      <c r="C40" s="61" t="s">
        <v>78</v>
      </c>
      <c r="D40" s="67">
        <v>3</v>
      </c>
      <c r="E40" s="58" t="s">
        <v>351</v>
      </c>
      <c r="F40" s="58" t="s">
        <v>352</v>
      </c>
      <c r="G40" s="68">
        <v>4</v>
      </c>
      <c r="H40" s="62" t="s">
        <v>351</v>
      </c>
      <c r="I40" s="62" t="s">
        <v>352</v>
      </c>
      <c r="J40" s="96">
        <v>4</v>
      </c>
      <c r="K40" s="62" t="s">
        <v>598</v>
      </c>
      <c r="L40" s="62" t="s">
        <v>352</v>
      </c>
      <c r="M40" s="97"/>
      <c r="N40" s="102"/>
      <c r="O40" s="102"/>
    </row>
    <row r="41" spans="1:21" ht="40" customHeight="1" x14ac:dyDescent="0.3">
      <c r="A41" s="268"/>
      <c r="B41" s="273"/>
      <c r="C41" s="61" t="s">
        <v>79</v>
      </c>
      <c r="D41" s="67">
        <v>2</v>
      </c>
      <c r="E41" s="58" t="s">
        <v>406</v>
      </c>
      <c r="F41" s="58" t="s">
        <v>407</v>
      </c>
      <c r="G41" s="68">
        <v>2</v>
      </c>
      <c r="H41" s="62" t="s">
        <v>353</v>
      </c>
      <c r="I41" s="62" t="s">
        <v>354</v>
      </c>
      <c r="J41" s="96">
        <v>2</v>
      </c>
      <c r="K41" s="62" t="s">
        <v>599</v>
      </c>
      <c r="L41" s="62" t="s">
        <v>600</v>
      </c>
      <c r="M41" s="97"/>
      <c r="N41" s="102"/>
      <c r="O41" s="102"/>
    </row>
    <row r="42" spans="1:21" ht="40" customHeight="1" x14ac:dyDescent="0.3">
      <c r="A42" s="268"/>
      <c r="B42" s="273"/>
      <c r="C42" s="61" t="s">
        <v>80</v>
      </c>
      <c r="D42" s="67">
        <v>3</v>
      </c>
      <c r="E42" s="58" t="s">
        <v>355</v>
      </c>
      <c r="F42" s="58" t="s">
        <v>408</v>
      </c>
      <c r="G42" s="68">
        <v>3</v>
      </c>
      <c r="H42" s="62" t="s">
        <v>355</v>
      </c>
      <c r="I42" s="62" t="s">
        <v>356</v>
      </c>
      <c r="J42" s="96">
        <v>3</v>
      </c>
      <c r="K42" s="62" t="s">
        <v>355</v>
      </c>
      <c r="L42" s="62" t="s">
        <v>356</v>
      </c>
      <c r="M42" s="97"/>
      <c r="N42" s="102"/>
      <c r="O42" s="102"/>
    </row>
    <row r="43" spans="1:21" ht="40" customHeight="1" x14ac:dyDescent="0.3">
      <c r="A43" s="268"/>
      <c r="B43" s="273"/>
      <c r="C43" s="61" t="s">
        <v>81</v>
      </c>
      <c r="D43" s="67">
        <v>3</v>
      </c>
      <c r="E43" s="58" t="s">
        <v>357</v>
      </c>
      <c r="F43" s="58" t="s">
        <v>358</v>
      </c>
      <c r="G43" s="68">
        <v>2</v>
      </c>
      <c r="H43" s="62" t="s">
        <v>357</v>
      </c>
      <c r="I43" s="62" t="s">
        <v>358</v>
      </c>
      <c r="J43" s="96">
        <v>2</v>
      </c>
      <c r="K43" s="62" t="s">
        <v>357</v>
      </c>
      <c r="L43" s="62" t="s">
        <v>358</v>
      </c>
      <c r="M43" s="97"/>
      <c r="N43" s="102"/>
      <c r="O43" s="102"/>
    </row>
    <row r="44" spans="1:21" ht="40" customHeight="1" x14ac:dyDescent="0.3">
      <c r="A44" s="268"/>
      <c r="B44" s="274"/>
      <c r="C44" s="61" t="s">
        <v>82</v>
      </c>
      <c r="D44" s="67">
        <v>2</v>
      </c>
      <c r="E44" s="58" t="s">
        <v>359</v>
      </c>
      <c r="F44" s="58" t="s">
        <v>360</v>
      </c>
      <c r="G44" s="68">
        <v>2</v>
      </c>
      <c r="H44" s="62" t="s">
        <v>603</v>
      </c>
      <c r="I44" s="62" t="s">
        <v>360</v>
      </c>
      <c r="J44" s="96">
        <v>2</v>
      </c>
      <c r="K44" s="62" t="s">
        <v>359</v>
      </c>
      <c r="L44" s="62" t="s">
        <v>360</v>
      </c>
      <c r="M44" s="97"/>
      <c r="N44" s="102"/>
      <c r="O44" s="102"/>
    </row>
    <row r="45" spans="1:21" ht="6.75" customHeight="1" x14ac:dyDescent="0.3">
      <c r="B45" s="308"/>
      <c r="C45" s="309"/>
      <c r="D45" s="309"/>
      <c r="E45" s="309"/>
      <c r="F45" s="309"/>
      <c r="G45" s="309"/>
      <c r="H45" s="309"/>
      <c r="I45" s="309"/>
      <c r="J45" s="309"/>
      <c r="K45" s="310"/>
      <c r="L45" s="92"/>
      <c r="M45" s="93"/>
      <c r="N45" s="92"/>
      <c r="O45" s="92"/>
    </row>
    <row r="46" spans="1:21" ht="17.5" x14ac:dyDescent="0.3">
      <c r="A46" s="268"/>
      <c r="B46" s="272"/>
      <c r="C46" s="64" t="s">
        <v>83</v>
      </c>
      <c r="D46" s="65"/>
      <c r="E46" s="65"/>
      <c r="F46" s="65"/>
      <c r="G46" s="65"/>
      <c r="H46" s="65"/>
      <c r="I46" s="65"/>
      <c r="J46" s="65"/>
      <c r="K46" s="94"/>
      <c r="L46" s="95"/>
      <c r="M46" s="65"/>
      <c r="N46" s="94"/>
      <c r="O46" s="95"/>
    </row>
    <row r="47" spans="1:21" ht="40" customHeight="1" x14ac:dyDescent="0.3">
      <c r="A47" s="268"/>
      <c r="B47" s="273"/>
      <c r="C47" s="66" t="s">
        <v>84</v>
      </c>
      <c r="D47" s="67">
        <v>3</v>
      </c>
      <c r="E47" s="58" t="s">
        <v>361</v>
      </c>
      <c r="F47" s="58" t="s">
        <v>362</v>
      </c>
      <c r="G47" s="74">
        <v>3</v>
      </c>
      <c r="H47" s="62" t="s">
        <v>361</v>
      </c>
      <c r="I47" s="62" t="s">
        <v>362</v>
      </c>
      <c r="J47" s="104">
        <v>3</v>
      </c>
      <c r="K47" s="62" t="s">
        <v>361</v>
      </c>
      <c r="L47" s="62" t="s">
        <v>362</v>
      </c>
      <c r="M47" s="106"/>
      <c r="N47" s="107"/>
      <c r="O47" s="108"/>
      <c r="R47" s="48">
        <f>COUNTIF(D47:D50,"1")</f>
        <v>0</v>
      </c>
      <c r="S47" s="48">
        <f>COUNTIF(G47:G50,"1")</f>
        <v>1</v>
      </c>
      <c r="T47" s="48">
        <f>COUNTIF(J47:J50,"1")</f>
        <v>1</v>
      </c>
      <c r="U47" s="48">
        <f>COUNTIF(M47:M50,"1")</f>
        <v>0</v>
      </c>
    </row>
    <row r="48" spans="1:21" ht="40" customHeight="1" x14ac:dyDescent="0.3">
      <c r="A48" s="268"/>
      <c r="B48" s="273"/>
      <c r="C48" s="61" t="s">
        <v>85</v>
      </c>
      <c r="D48" s="67">
        <v>3</v>
      </c>
      <c r="E48" s="58" t="s">
        <v>363</v>
      </c>
      <c r="F48" s="58" t="s">
        <v>364</v>
      </c>
      <c r="G48" s="74">
        <v>4</v>
      </c>
      <c r="H48" s="62" t="s">
        <v>363</v>
      </c>
      <c r="I48" s="62" t="s">
        <v>364</v>
      </c>
      <c r="J48" s="104">
        <v>4</v>
      </c>
      <c r="K48" s="62" t="s">
        <v>363</v>
      </c>
      <c r="L48" s="62" t="s">
        <v>364</v>
      </c>
      <c r="M48" s="106"/>
      <c r="N48" s="108"/>
      <c r="O48" s="108"/>
      <c r="R48" s="48">
        <f>COUNTIF(D47:D50,"2")</f>
        <v>1</v>
      </c>
      <c r="S48" s="48">
        <f>COUNTIF(G47:G50,"2")</f>
        <v>0</v>
      </c>
      <c r="T48" s="48">
        <f>COUNTIF(J47:J50,"2")</f>
        <v>0</v>
      </c>
      <c r="U48" s="48">
        <f>COUNTIF(M47:M50,"2")</f>
        <v>0</v>
      </c>
    </row>
    <row r="49" spans="1:21" ht="40" customHeight="1" x14ac:dyDescent="0.3">
      <c r="A49" s="268"/>
      <c r="B49" s="273"/>
      <c r="C49" s="61" t="s">
        <v>86</v>
      </c>
      <c r="D49" s="67">
        <v>3</v>
      </c>
      <c r="E49" s="58" t="s">
        <v>409</v>
      </c>
      <c r="F49" s="58" t="s">
        <v>410</v>
      </c>
      <c r="G49" s="74">
        <v>3</v>
      </c>
      <c r="H49" s="62" t="s">
        <v>365</v>
      </c>
      <c r="I49" s="62" t="s">
        <v>366</v>
      </c>
      <c r="J49" s="104">
        <v>3</v>
      </c>
      <c r="K49" s="62" t="s">
        <v>601</v>
      </c>
      <c r="L49" s="62" t="s">
        <v>602</v>
      </c>
      <c r="M49" s="106"/>
      <c r="N49" s="108"/>
      <c r="O49" s="108"/>
      <c r="R49" s="48">
        <f>COUNTIF(D47:D50,"3")</f>
        <v>3</v>
      </c>
      <c r="S49" s="48">
        <f>COUNTIF(G47:G50,"3")</f>
        <v>2</v>
      </c>
      <c r="T49" s="48">
        <f>COUNTIF(J47:J50,"3")</f>
        <v>2</v>
      </c>
      <c r="U49" s="48">
        <f>COUNTIF(M47:M50,"3")</f>
        <v>0</v>
      </c>
    </row>
    <row r="50" spans="1:21" ht="40" customHeight="1" x14ac:dyDescent="0.3">
      <c r="A50" s="268"/>
      <c r="B50" s="274"/>
      <c r="C50" s="61" t="s">
        <v>87</v>
      </c>
      <c r="D50" s="67">
        <v>2</v>
      </c>
      <c r="E50" s="58" t="s">
        <v>367</v>
      </c>
      <c r="F50" s="58" t="s">
        <v>411</v>
      </c>
      <c r="G50" s="74">
        <v>1</v>
      </c>
      <c r="H50" s="62" t="s">
        <v>367</v>
      </c>
      <c r="I50" s="62" t="s">
        <v>368</v>
      </c>
      <c r="J50" s="104">
        <v>1</v>
      </c>
      <c r="K50" s="62" t="s">
        <v>367</v>
      </c>
      <c r="L50" s="62" t="s">
        <v>368</v>
      </c>
      <c r="M50" s="106"/>
      <c r="N50" s="108"/>
      <c r="O50" s="108"/>
      <c r="R50" s="48">
        <f>COUNTIF(D47:D50,"4")</f>
        <v>0</v>
      </c>
      <c r="S50" s="48">
        <f>COUNTIF(G47:G50,"4")</f>
        <v>1</v>
      </c>
      <c r="T50" s="48">
        <f>COUNTIF(J47:J50,"4")</f>
        <v>1</v>
      </c>
      <c r="U50" s="48">
        <f>COUNTIF(M47:M50,"4")</f>
        <v>0</v>
      </c>
    </row>
    <row r="51" spans="1:21" ht="8.25" customHeight="1" x14ac:dyDescent="0.3">
      <c r="B51" s="308"/>
      <c r="C51" s="309"/>
      <c r="D51" s="309"/>
      <c r="E51" s="309"/>
      <c r="F51" s="309"/>
      <c r="G51" s="309"/>
      <c r="H51" s="309"/>
      <c r="I51" s="309"/>
      <c r="J51" s="309"/>
      <c r="K51" s="310"/>
      <c r="L51" s="92"/>
      <c r="M51" s="93"/>
      <c r="N51" s="92"/>
      <c r="O51" s="92"/>
    </row>
    <row r="52" spans="1:21" ht="24" customHeight="1" x14ac:dyDescent="0.3">
      <c r="B52" s="247" t="s">
        <v>88</v>
      </c>
      <c r="C52" s="248"/>
      <c r="D52" s="258">
        <v>2023</v>
      </c>
      <c r="E52" s="259"/>
      <c r="F52" s="260"/>
      <c r="G52" s="265">
        <v>2024</v>
      </c>
      <c r="H52" s="266"/>
      <c r="I52" s="267"/>
      <c r="J52" s="284">
        <v>2025</v>
      </c>
      <c r="K52" s="285"/>
      <c r="L52" s="286"/>
      <c r="M52" s="287">
        <v>2026</v>
      </c>
      <c r="N52" s="288"/>
      <c r="O52" s="289"/>
    </row>
    <row r="53" spans="1:21" ht="33" customHeight="1" x14ac:dyDescent="0.3">
      <c r="B53" s="249"/>
      <c r="C53" s="250"/>
      <c r="D53" s="77" t="s">
        <v>45</v>
      </c>
      <c r="E53" s="78" t="s">
        <v>46</v>
      </c>
      <c r="F53" s="78" t="s">
        <v>47</v>
      </c>
      <c r="G53" s="77" t="s">
        <v>45</v>
      </c>
      <c r="H53" s="78" t="s">
        <v>46</v>
      </c>
      <c r="I53" s="78" t="s">
        <v>47</v>
      </c>
      <c r="J53" s="77" t="s">
        <v>45</v>
      </c>
      <c r="K53" s="78" t="s">
        <v>46</v>
      </c>
      <c r="L53" s="109" t="s">
        <v>47</v>
      </c>
      <c r="M53" s="77"/>
      <c r="N53" s="78"/>
      <c r="O53" s="109"/>
    </row>
    <row r="54" spans="1:21" ht="17.5" x14ac:dyDescent="0.3">
      <c r="A54" s="268"/>
      <c r="B54" s="79"/>
      <c r="C54" s="261" t="s">
        <v>89</v>
      </c>
      <c r="D54" s="262"/>
      <c r="E54" s="262"/>
      <c r="F54" s="262"/>
      <c r="G54" s="262"/>
      <c r="H54" s="262"/>
      <c r="I54" s="262"/>
      <c r="J54" s="262"/>
      <c r="K54" s="262"/>
      <c r="L54" s="110"/>
      <c r="M54" s="111"/>
      <c r="N54" s="111"/>
      <c r="O54" s="110"/>
    </row>
    <row r="55" spans="1:21" ht="30" customHeight="1" x14ac:dyDescent="0.3">
      <c r="A55" s="268"/>
      <c r="B55" s="80"/>
      <c r="C55" s="66" t="s">
        <v>90</v>
      </c>
      <c r="D55" s="67">
        <v>3</v>
      </c>
      <c r="E55" s="58" t="s">
        <v>412</v>
      </c>
      <c r="F55" s="58" t="s">
        <v>413</v>
      </c>
      <c r="G55" s="68">
        <v>4</v>
      </c>
      <c r="H55" s="60" t="s">
        <v>236</v>
      </c>
      <c r="I55" s="60" t="s">
        <v>237</v>
      </c>
      <c r="J55" s="96">
        <v>4</v>
      </c>
      <c r="K55" s="150" t="s">
        <v>604</v>
      </c>
      <c r="L55" s="100" t="s">
        <v>605</v>
      </c>
      <c r="M55" s="97"/>
      <c r="N55" s="101"/>
      <c r="O55" s="102"/>
      <c r="R55" s="48">
        <f>COUNTIF(D55:D59,"1")</f>
        <v>0</v>
      </c>
      <c r="S55" s="48">
        <f>COUNTIF(G55:G59,"1")</f>
        <v>0</v>
      </c>
      <c r="T55" s="48">
        <f>COUNTIF(J55:J59,"1")</f>
        <v>0</v>
      </c>
      <c r="U55" s="48">
        <f>COUNTIF(M55:M59,"1")</f>
        <v>0</v>
      </c>
    </row>
    <row r="56" spans="1:21" ht="30" customHeight="1" x14ac:dyDescent="0.3">
      <c r="A56" s="268"/>
      <c r="B56" s="80"/>
      <c r="C56" s="61" t="s">
        <v>91</v>
      </c>
      <c r="D56" s="67">
        <v>3</v>
      </c>
      <c r="E56" s="58" t="s">
        <v>414</v>
      </c>
      <c r="F56" s="58" t="s">
        <v>415</v>
      </c>
      <c r="G56" s="68">
        <v>3</v>
      </c>
      <c r="H56" s="62" t="s">
        <v>238</v>
      </c>
      <c r="I56" s="60" t="s">
        <v>239</v>
      </c>
      <c r="J56" s="96">
        <v>3</v>
      </c>
      <c r="K56" s="100" t="s">
        <v>606</v>
      </c>
      <c r="L56" s="100" t="s">
        <v>607</v>
      </c>
      <c r="M56" s="97"/>
      <c r="N56" s="102"/>
      <c r="O56" s="102"/>
      <c r="R56" s="48">
        <f>COUNTIF(D55:D59,"2")</f>
        <v>1</v>
      </c>
      <c r="S56" s="48">
        <f>COUNTIF(G55:G59,"2")</f>
        <v>0</v>
      </c>
      <c r="T56" s="48">
        <f>COUNTIF(J55:J59,"2")</f>
        <v>0</v>
      </c>
      <c r="U56" s="48">
        <f>COUNTIF(M55:M59,"2")</f>
        <v>0</v>
      </c>
    </row>
    <row r="57" spans="1:21" ht="30" customHeight="1" x14ac:dyDescent="0.3">
      <c r="A57" s="268"/>
      <c r="B57" s="80"/>
      <c r="C57" s="61" t="s">
        <v>92</v>
      </c>
      <c r="D57" s="67">
        <v>2</v>
      </c>
      <c r="E57" s="58" t="s">
        <v>416</v>
      </c>
      <c r="F57" s="58" t="s">
        <v>417</v>
      </c>
      <c r="G57" s="68">
        <v>3</v>
      </c>
      <c r="H57" s="62" t="s">
        <v>240</v>
      </c>
      <c r="I57" s="60" t="s">
        <v>241</v>
      </c>
      <c r="J57" s="96">
        <v>3</v>
      </c>
      <c r="K57" s="100" t="s">
        <v>608</v>
      </c>
      <c r="L57" s="100" t="s">
        <v>241</v>
      </c>
      <c r="M57" s="97"/>
      <c r="N57" s="102"/>
      <c r="O57" s="102"/>
      <c r="R57" s="48">
        <f>COUNTIF(D55:D59,"3")</f>
        <v>3</v>
      </c>
      <c r="S57" s="48">
        <f>COUNTIF(G55:G59,"3")</f>
        <v>3</v>
      </c>
      <c r="T57" s="48">
        <f>COUNTIF(J55:J59,"3")</f>
        <v>2</v>
      </c>
      <c r="U57" s="48">
        <f>COUNTIF(M55:M59,"3")</f>
        <v>0</v>
      </c>
    </row>
    <row r="58" spans="1:21" ht="30" customHeight="1" x14ac:dyDescent="0.3">
      <c r="A58" s="268"/>
      <c r="B58" s="80"/>
      <c r="C58" s="61" t="s">
        <v>93</v>
      </c>
      <c r="D58" s="67">
        <v>4</v>
      </c>
      <c r="E58" s="58" t="s">
        <v>418</v>
      </c>
      <c r="F58" s="58" t="s">
        <v>419</v>
      </c>
      <c r="G58" s="68">
        <v>4</v>
      </c>
      <c r="H58" s="62" t="s">
        <v>242</v>
      </c>
      <c r="I58" s="60" t="s">
        <v>243</v>
      </c>
      <c r="J58" s="96">
        <v>4</v>
      </c>
      <c r="K58" s="100" t="s">
        <v>243</v>
      </c>
      <c r="L58" s="100" t="s">
        <v>243</v>
      </c>
      <c r="M58" s="97"/>
      <c r="N58" s="102"/>
      <c r="O58" s="102"/>
      <c r="R58" s="48">
        <f>COUNTIF(D55:D59,"4")</f>
        <v>1</v>
      </c>
      <c r="S58" s="48">
        <f>COUNTIF(G55:G59,"4")</f>
        <v>2</v>
      </c>
      <c r="T58" s="48">
        <f>COUNTIF(J55:J59,"4")</f>
        <v>3</v>
      </c>
      <c r="U58" s="48">
        <f>COUNTIF(M55:M59,"4")</f>
        <v>0</v>
      </c>
    </row>
    <row r="59" spans="1:21" ht="30" customHeight="1" x14ac:dyDescent="0.3">
      <c r="A59" s="268"/>
      <c r="B59" s="81"/>
      <c r="C59" s="61" t="s">
        <v>94</v>
      </c>
      <c r="D59" s="67">
        <v>3</v>
      </c>
      <c r="E59" s="58" t="s">
        <v>420</v>
      </c>
      <c r="F59" s="58" t="s">
        <v>421</v>
      </c>
      <c r="G59" s="68">
        <v>3</v>
      </c>
      <c r="H59" s="62" t="s">
        <v>244</v>
      </c>
      <c r="I59" s="60" t="s">
        <v>245</v>
      </c>
      <c r="J59" s="96">
        <v>4</v>
      </c>
      <c r="K59" s="100" t="s">
        <v>609</v>
      </c>
      <c r="L59" s="100" t="s">
        <v>610</v>
      </c>
      <c r="M59" s="97"/>
      <c r="N59" s="102"/>
      <c r="O59" s="102"/>
    </row>
    <row r="60" spans="1:21" ht="6.75" customHeight="1" x14ac:dyDescent="0.3">
      <c r="B60" s="263"/>
      <c r="C60" s="264"/>
      <c r="D60" s="82"/>
      <c r="E60" s="83"/>
      <c r="F60" s="83"/>
      <c r="G60" s="82"/>
      <c r="H60" s="83"/>
      <c r="I60" s="83"/>
      <c r="J60" s="82"/>
      <c r="K60" s="83"/>
      <c r="M60" s="82"/>
      <c r="N60" s="83"/>
    </row>
    <row r="61" spans="1:21" ht="17.5" x14ac:dyDescent="0.3">
      <c r="A61" s="268"/>
      <c r="B61" s="79"/>
      <c r="C61" s="261" t="s">
        <v>95</v>
      </c>
      <c r="D61" s="262"/>
      <c r="E61" s="262"/>
      <c r="F61" s="262"/>
      <c r="G61" s="262"/>
      <c r="H61" s="262"/>
      <c r="I61" s="262"/>
      <c r="J61" s="262"/>
      <c r="K61" s="277"/>
      <c r="L61" s="111"/>
      <c r="M61" s="111"/>
      <c r="N61" s="111"/>
      <c r="O61" s="111"/>
    </row>
    <row r="62" spans="1:21" ht="30" customHeight="1" x14ac:dyDescent="0.3">
      <c r="A62" s="268"/>
      <c r="B62" s="84"/>
      <c r="C62" s="57" t="s">
        <v>96</v>
      </c>
      <c r="D62" s="67">
        <v>3</v>
      </c>
      <c r="E62" s="58" t="s">
        <v>422</v>
      </c>
      <c r="F62" s="58" t="s">
        <v>423</v>
      </c>
      <c r="G62" s="68">
        <v>3</v>
      </c>
      <c r="H62" s="60" t="s">
        <v>246</v>
      </c>
      <c r="I62" s="60" t="s">
        <v>247</v>
      </c>
      <c r="J62" s="96">
        <v>3</v>
      </c>
      <c r="K62" s="100" t="s">
        <v>246</v>
      </c>
      <c r="L62" s="100" t="s">
        <v>611</v>
      </c>
      <c r="M62" s="97"/>
      <c r="N62" s="102"/>
      <c r="O62" s="102"/>
      <c r="R62" s="48">
        <f>COUNTIF(D62:D65,"1")</f>
        <v>0</v>
      </c>
      <c r="S62" s="48">
        <f>COUNTIF(G62:G65,"1")</f>
        <v>0</v>
      </c>
      <c r="T62" s="48">
        <f>COUNTIF(J62:J65,"1")</f>
        <v>0</v>
      </c>
      <c r="U62" s="48">
        <f>COUNTIF(M62:M65,"1")</f>
        <v>0</v>
      </c>
    </row>
    <row r="63" spans="1:21" ht="30" customHeight="1" x14ac:dyDescent="0.3">
      <c r="A63" s="268"/>
      <c r="B63" s="80"/>
      <c r="C63" s="61" t="s">
        <v>97</v>
      </c>
      <c r="D63" s="67">
        <v>3</v>
      </c>
      <c r="E63" s="58" t="s">
        <v>424</v>
      </c>
      <c r="F63" s="58" t="s">
        <v>425</v>
      </c>
      <c r="G63" s="68">
        <v>3</v>
      </c>
      <c r="H63" s="62" t="s">
        <v>248</v>
      </c>
      <c r="I63" s="60" t="s">
        <v>249</v>
      </c>
      <c r="J63" s="96">
        <v>4</v>
      </c>
      <c r="K63" s="100" t="s">
        <v>612</v>
      </c>
      <c r="L63" s="100" t="s">
        <v>613</v>
      </c>
      <c r="M63" s="97"/>
      <c r="N63" s="102"/>
      <c r="O63" s="102"/>
      <c r="R63" s="48">
        <f>COUNTIF(D62:D65,"2")</f>
        <v>0</v>
      </c>
      <c r="S63" s="48">
        <f>COUNTIF(G62:G65,"2")</f>
        <v>0</v>
      </c>
      <c r="T63" s="48">
        <f>COUNTIF(J62:J65,"2")</f>
        <v>0</v>
      </c>
      <c r="U63" s="48">
        <f>COUNTIF(M62:M65,"2")</f>
        <v>0</v>
      </c>
    </row>
    <row r="64" spans="1:21" ht="30" customHeight="1" x14ac:dyDescent="0.3">
      <c r="A64" s="268"/>
      <c r="B64" s="80"/>
      <c r="C64" s="61" t="s">
        <v>98</v>
      </c>
      <c r="D64" s="67">
        <v>3</v>
      </c>
      <c r="E64" s="58" t="s">
        <v>426</v>
      </c>
      <c r="F64" s="58" t="s">
        <v>427</v>
      </c>
      <c r="G64" s="68">
        <v>3</v>
      </c>
      <c r="H64" s="62" t="s">
        <v>250</v>
      </c>
      <c r="I64" s="60" t="s">
        <v>251</v>
      </c>
      <c r="J64" s="96">
        <v>3</v>
      </c>
      <c r="K64" s="100" t="s">
        <v>614</v>
      </c>
      <c r="L64" s="100" t="s">
        <v>615</v>
      </c>
      <c r="M64" s="97"/>
      <c r="N64" s="102"/>
      <c r="O64" s="102"/>
      <c r="R64" s="48">
        <f>COUNTIF(D62:D65,"3")</f>
        <v>4</v>
      </c>
      <c r="S64" s="48">
        <f>COUNTIF(G62:G65,"3")</f>
        <v>4</v>
      </c>
      <c r="T64" s="48">
        <f>COUNTIF(J62:J65,"3")</f>
        <v>3</v>
      </c>
      <c r="U64" s="48">
        <f>COUNTIF(M62:M65,"3")</f>
        <v>0</v>
      </c>
    </row>
    <row r="65" spans="1:21" ht="30" customHeight="1" x14ac:dyDescent="0.3">
      <c r="A65" s="268"/>
      <c r="B65" s="81"/>
      <c r="C65" s="61" t="s">
        <v>99</v>
      </c>
      <c r="D65" s="67">
        <v>3</v>
      </c>
      <c r="E65" s="58" t="s">
        <v>428</v>
      </c>
      <c r="F65" s="58" t="s">
        <v>429</v>
      </c>
      <c r="G65" s="68">
        <v>3</v>
      </c>
      <c r="H65" s="62" t="s">
        <v>252</v>
      </c>
      <c r="I65" s="60" t="s">
        <v>253</v>
      </c>
      <c r="J65" s="96">
        <v>3</v>
      </c>
      <c r="K65" s="100" t="s">
        <v>252</v>
      </c>
      <c r="L65" s="100" t="s">
        <v>616</v>
      </c>
      <c r="M65" s="97"/>
      <c r="N65" s="102"/>
      <c r="O65" s="102"/>
      <c r="R65" s="48">
        <f>COUNTIF(D62:D65,"4")</f>
        <v>0</v>
      </c>
      <c r="S65" s="48">
        <f>COUNTIF(G62:G65,"4")</f>
        <v>0</v>
      </c>
      <c r="T65" s="48">
        <f>COUNTIF(J62:J65,"4")</f>
        <v>1</v>
      </c>
      <c r="U65" s="48">
        <f>COUNTIF(M62:M65,"4")</f>
        <v>0</v>
      </c>
    </row>
    <row r="66" spans="1:21" ht="9" customHeight="1" x14ac:dyDescent="0.3">
      <c r="B66" s="290"/>
      <c r="C66" s="291"/>
      <c r="D66" s="291"/>
      <c r="E66" s="291"/>
      <c r="F66" s="291"/>
      <c r="G66" s="291"/>
      <c r="H66" s="291"/>
      <c r="I66" s="291"/>
      <c r="J66" s="291"/>
      <c r="K66" s="292"/>
      <c r="L66" s="92"/>
      <c r="M66" s="93"/>
      <c r="N66" s="92"/>
      <c r="O66" s="92"/>
    </row>
    <row r="67" spans="1:21" ht="17.5" x14ac:dyDescent="0.3">
      <c r="A67" s="268"/>
      <c r="B67" s="79"/>
      <c r="C67" s="261" t="s">
        <v>100</v>
      </c>
      <c r="D67" s="262"/>
      <c r="E67" s="262"/>
      <c r="F67" s="262"/>
      <c r="G67" s="262"/>
      <c r="H67" s="262"/>
      <c r="I67" s="262"/>
      <c r="J67" s="262"/>
      <c r="K67" s="277"/>
      <c r="L67" s="119"/>
      <c r="M67" s="119"/>
      <c r="N67" s="119"/>
      <c r="O67" s="119"/>
    </row>
    <row r="68" spans="1:21" ht="30" customHeight="1" x14ac:dyDescent="0.3">
      <c r="A68" s="268"/>
      <c r="B68" s="80"/>
      <c r="C68" s="66" t="s">
        <v>101</v>
      </c>
      <c r="D68" s="67">
        <v>3</v>
      </c>
      <c r="E68" s="58" t="s">
        <v>430</v>
      </c>
      <c r="F68" s="58" t="s">
        <v>431</v>
      </c>
      <c r="G68" s="68">
        <v>3</v>
      </c>
      <c r="H68" s="60" t="s">
        <v>254</v>
      </c>
      <c r="I68" s="60" t="s">
        <v>255</v>
      </c>
      <c r="J68" s="96">
        <v>3</v>
      </c>
      <c r="K68" s="100" t="s">
        <v>617</v>
      </c>
      <c r="L68" s="100" t="s">
        <v>255</v>
      </c>
      <c r="M68" s="97"/>
      <c r="N68" s="102"/>
      <c r="O68" s="102"/>
      <c r="R68" s="48">
        <f>COUNTIF(D68:D71,"1")</f>
        <v>0</v>
      </c>
      <c r="S68" s="48">
        <f>COUNTIF(G68:G71,"1")</f>
        <v>0</v>
      </c>
      <c r="T68" s="48">
        <f>COUNTIF(J68:J71,"1")</f>
        <v>0</v>
      </c>
      <c r="U68" s="48">
        <f>COUNTIF(M68:M71,"1")</f>
        <v>0</v>
      </c>
    </row>
    <row r="69" spans="1:21" ht="30" customHeight="1" x14ac:dyDescent="0.3">
      <c r="A69" s="268"/>
      <c r="B69" s="80"/>
      <c r="C69" s="61" t="s">
        <v>102</v>
      </c>
      <c r="D69" s="67">
        <v>3</v>
      </c>
      <c r="E69" s="58" t="s">
        <v>432</v>
      </c>
      <c r="F69" s="58" t="s">
        <v>433</v>
      </c>
      <c r="G69" s="68">
        <v>2</v>
      </c>
      <c r="H69" s="62" t="s">
        <v>256</v>
      </c>
      <c r="I69" s="60" t="s">
        <v>257</v>
      </c>
      <c r="J69" s="96">
        <v>3</v>
      </c>
      <c r="K69" s="100" t="s">
        <v>254</v>
      </c>
      <c r="L69" s="100" t="s">
        <v>257</v>
      </c>
      <c r="M69" s="97"/>
      <c r="N69" s="102"/>
      <c r="O69" s="102"/>
      <c r="R69" s="48">
        <f>COUNTIF(D68:D71,"2")</f>
        <v>0</v>
      </c>
      <c r="S69" s="48">
        <f>COUNTIF(G68:G71,"2")</f>
        <v>1</v>
      </c>
      <c r="T69" s="48">
        <f>COUNTIF(J68:J71,"2")</f>
        <v>0</v>
      </c>
      <c r="U69" s="48">
        <f>COUNTIF(M68:M71,"2")</f>
        <v>0</v>
      </c>
    </row>
    <row r="70" spans="1:21" ht="30" customHeight="1" x14ac:dyDescent="0.3">
      <c r="A70" s="268"/>
      <c r="B70" s="80"/>
      <c r="C70" s="61" t="s">
        <v>103</v>
      </c>
      <c r="D70" s="67">
        <v>3</v>
      </c>
      <c r="E70" s="58" t="s">
        <v>434</v>
      </c>
      <c r="F70" s="58" t="s">
        <v>435</v>
      </c>
      <c r="G70" s="68">
        <v>3</v>
      </c>
      <c r="H70" s="62" t="s">
        <v>258</v>
      </c>
      <c r="I70" s="60" t="s">
        <v>259</v>
      </c>
      <c r="J70" s="96">
        <v>3</v>
      </c>
      <c r="K70" s="100" t="s">
        <v>258</v>
      </c>
      <c r="L70" s="100" t="s">
        <v>618</v>
      </c>
      <c r="M70" s="97"/>
      <c r="N70" s="102"/>
      <c r="O70" s="102"/>
      <c r="R70" s="48">
        <f>COUNTIF(D68:D71,"3")</f>
        <v>4</v>
      </c>
      <c r="S70" s="48">
        <f>COUNTIF(G68:G71,"3")</f>
        <v>3</v>
      </c>
      <c r="T70" s="48">
        <f>COUNTIF(J68:J71,"3")</f>
        <v>4</v>
      </c>
      <c r="U70" s="48">
        <f>COUNTIF(M68:M71,"3")</f>
        <v>0</v>
      </c>
    </row>
    <row r="71" spans="1:21" ht="30" customHeight="1" x14ac:dyDescent="0.3">
      <c r="A71" s="268"/>
      <c r="B71" s="81"/>
      <c r="C71" s="61" t="s">
        <v>104</v>
      </c>
      <c r="D71" s="67">
        <v>3</v>
      </c>
      <c r="E71" s="58" t="s">
        <v>436</v>
      </c>
      <c r="F71" s="58" t="s">
        <v>437</v>
      </c>
      <c r="G71" s="68">
        <v>3</v>
      </c>
      <c r="H71" s="62" t="s">
        <v>260</v>
      </c>
      <c r="I71" s="60" t="s">
        <v>261</v>
      </c>
      <c r="J71" s="96">
        <v>3</v>
      </c>
      <c r="K71" s="100" t="s">
        <v>436</v>
      </c>
      <c r="L71" s="100" t="s">
        <v>261</v>
      </c>
      <c r="M71" s="97"/>
      <c r="N71" s="102"/>
      <c r="O71" s="102"/>
      <c r="R71" s="48">
        <f>COUNTIF(D68:D71,"4")</f>
        <v>0</v>
      </c>
      <c r="S71" s="48">
        <f>COUNTIF(G68:G71,"4")</f>
        <v>0</v>
      </c>
      <c r="T71" s="48">
        <f>COUNTIF(J68:J71,"4")</f>
        <v>0</v>
      </c>
      <c r="U71" s="48">
        <f>COUNTIF(M68:M71,"4")</f>
        <v>0</v>
      </c>
    </row>
    <row r="72" spans="1:21" ht="8.25" customHeight="1" x14ac:dyDescent="0.3">
      <c r="B72" s="290"/>
      <c r="C72" s="291"/>
      <c r="D72" s="291"/>
      <c r="E72" s="291"/>
      <c r="F72" s="291"/>
      <c r="G72" s="291"/>
      <c r="H72" s="291"/>
      <c r="I72" s="291"/>
      <c r="J72" s="291"/>
      <c r="K72" s="292"/>
      <c r="L72" s="92"/>
      <c r="M72" s="93"/>
      <c r="N72" s="92"/>
      <c r="O72" s="92"/>
    </row>
    <row r="73" spans="1:21" ht="17.5" x14ac:dyDescent="0.3">
      <c r="A73" s="268"/>
      <c r="B73" s="79"/>
      <c r="C73" s="261" t="s">
        <v>105</v>
      </c>
      <c r="D73" s="262"/>
      <c r="E73" s="262"/>
      <c r="F73" s="262"/>
      <c r="G73" s="262"/>
      <c r="H73" s="262"/>
      <c r="I73" s="262"/>
      <c r="J73" s="262"/>
      <c r="K73" s="277"/>
      <c r="L73" s="111"/>
      <c r="M73" s="111"/>
      <c r="N73" s="111"/>
      <c r="O73" s="111"/>
    </row>
    <row r="74" spans="1:21" ht="30" customHeight="1" x14ac:dyDescent="0.3">
      <c r="A74" s="268"/>
      <c r="B74" s="80"/>
      <c r="C74" s="66" t="s">
        <v>106</v>
      </c>
      <c r="D74" s="67">
        <v>3</v>
      </c>
      <c r="E74" s="58" t="s">
        <v>438</v>
      </c>
      <c r="F74" s="58" t="s">
        <v>439</v>
      </c>
      <c r="G74" s="68">
        <v>3</v>
      </c>
      <c r="H74" s="60" t="s">
        <v>262</v>
      </c>
      <c r="I74" s="60" t="s">
        <v>263</v>
      </c>
      <c r="J74" s="96">
        <v>3</v>
      </c>
      <c r="K74" s="100" t="s">
        <v>262</v>
      </c>
      <c r="L74" s="100" t="s">
        <v>263</v>
      </c>
      <c r="M74" s="97"/>
      <c r="N74" s="102"/>
      <c r="O74" s="102"/>
      <c r="R74" s="48">
        <f>COUNTIF(D74:D79,"1")</f>
        <v>1</v>
      </c>
      <c r="S74" s="48">
        <f>COUNTIF(G74:G79,"1")</f>
        <v>0</v>
      </c>
      <c r="T74" s="48">
        <f>COUNTIF(J74:J79,"1")</f>
        <v>0</v>
      </c>
      <c r="U74" s="48">
        <f>COUNTIF(M74:M79,"1")</f>
        <v>0</v>
      </c>
    </row>
    <row r="75" spans="1:21" ht="30" customHeight="1" x14ac:dyDescent="0.3">
      <c r="A75" s="268"/>
      <c r="B75" s="80"/>
      <c r="C75" s="61" t="s">
        <v>107</v>
      </c>
      <c r="D75" s="67">
        <v>3</v>
      </c>
      <c r="E75" s="58" t="s">
        <v>440</v>
      </c>
      <c r="F75" s="58" t="s">
        <v>441</v>
      </c>
      <c r="G75" s="68">
        <v>2</v>
      </c>
      <c r="H75" s="62" t="s">
        <v>264</v>
      </c>
      <c r="I75" s="60" t="s">
        <v>265</v>
      </c>
      <c r="J75" s="96">
        <v>3</v>
      </c>
      <c r="K75" s="100" t="s">
        <v>619</v>
      </c>
      <c r="L75" s="100" t="s">
        <v>620</v>
      </c>
      <c r="M75" s="97"/>
      <c r="N75" s="102"/>
      <c r="O75" s="102"/>
      <c r="R75" s="48">
        <f>COUNTIF(D74:D79,"2")</f>
        <v>1</v>
      </c>
      <c r="S75" s="48">
        <f>COUNTIF(G74:G79,"2")</f>
        <v>2</v>
      </c>
      <c r="T75" s="48">
        <f>COUNTIF(J74:J79,"2")</f>
        <v>1</v>
      </c>
      <c r="U75" s="48">
        <f>COUNTIF(M74:M79,"2")</f>
        <v>0</v>
      </c>
    </row>
    <row r="76" spans="1:21" ht="30" customHeight="1" x14ac:dyDescent="0.3">
      <c r="A76" s="268"/>
      <c r="B76" s="80"/>
      <c r="C76" s="61" t="s">
        <v>108</v>
      </c>
      <c r="D76" s="67">
        <v>2</v>
      </c>
      <c r="E76" s="58" t="s">
        <v>442</v>
      </c>
      <c r="F76" s="58" t="s">
        <v>443</v>
      </c>
      <c r="G76" s="68">
        <v>4</v>
      </c>
      <c r="H76" s="62" t="s">
        <v>266</v>
      </c>
      <c r="I76" s="60" t="s">
        <v>267</v>
      </c>
      <c r="J76" s="96">
        <v>4</v>
      </c>
      <c r="K76" s="100" t="s">
        <v>621</v>
      </c>
      <c r="L76" s="100" t="s">
        <v>622</v>
      </c>
      <c r="M76" s="97"/>
      <c r="N76" s="102"/>
      <c r="O76" s="102"/>
      <c r="R76" s="48">
        <f>COUNTIF(D74:D79,"2")</f>
        <v>1</v>
      </c>
      <c r="S76" s="48">
        <f>COUNTIF(G74:G79,"3")</f>
        <v>3</v>
      </c>
      <c r="T76" s="48">
        <f>COUNTIF(J74:J79,"3")</f>
        <v>2</v>
      </c>
      <c r="U76" s="48">
        <f>COUNTIF(M74:M79,"3")</f>
        <v>0</v>
      </c>
    </row>
    <row r="77" spans="1:21" ht="30" customHeight="1" x14ac:dyDescent="0.3">
      <c r="A77" s="268"/>
      <c r="B77" s="80"/>
      <c r="C77" s="61" t="s">
        <v>109</v>
      </c>
      <c r="D77" s="67">
        <v>3</v>
      </c>
      <c r="E77" s="58" t="s">
        <v>444</v>
      </c>
      <c r="F77" s="58" t="s">
        <v>445</v>
      </c>
      <c r="G77" s="68">
        <v>3</v>
      </c>
      <c r="H77" s="62" t="s">
        <v>268</v>
      </c>
      <c r="I77" s="60" t="s">
        <v>269</v>
      </c>
      <c r="J77" s="96">
        <v>4</v>
      </c>
      <c r="K77" s="100" t="s">
        <v>623</v>
      </c>
      <c r="L77" s="100" t="s">
        <v>624</v>
      </c>
      <c r="M77" s="97"/>
      <c r="N77" s="102"/>
      <c r="O77" s="102"/>
      <c r="R77" s="48">
        <f>COUNTIF(D74:D79,"4")</f>
        <v>0</v>
      </c>
      <c r="S77" s="48">
        <f>COUNTIF(G74:G79,"4")</f>
        <v>1</v>
      </c>
      <c r="T77" s="48">
        <f>COUNTIF(J74:J79,"4")</f>
        <v>3</v>
      </c>
      <c r="U77" s="48">
        <f>COUNTIF(M74:M79,"4")</f>
        <v>0</v>
      </c>
    </row>
    <row r="78" spans="1:21" ht="30" customHeight="1" x14ac:dyDescent="0.3">
      <c r="A78" s="268"/>
      <c r="B78" s="84"/>
      <c r="C78" s="63" t="s">
        <v>110</v>
      </c>
      <c r="D78" s="67">
        <v>3</v>
      </c>
      <c r="E78" s="58" t="s">
        <v>446</v>
      </c>
      <c r="F78" s="58" t="s">
        <v>447</v>
      </c>
      <c r="G78" s="68">
        <v>3</v>
      </c>
      <c r="H78" s="62" t="s">
        <v>270</v>
      </c>
      <c r="I78" s="60" t="s">
        <v>271</v>
      </c>
      <c r="J78" s="96">
        <v>4</v>
      </c>
      <c r="K78" s="100" t="s">
        <v>625</v>
      </c>
      <c r="L78" s="100" t="s">
        <v>271</v>
      </c>
      <c r="M78" s="97"/>
      <c r="N78" s="102"/>
      <c r="O78" s="102"/>
    </row>
    <row r="79" spans="1:21" ht="30" customHeight="1" x14ac:dyDescent="0.3">
      <c r="A79" s="268"/>
      <c r="B79" s="81"/>
      <c r="C79" s="61" t="s">
        <v>111</v>
      </c>
      <c r="D79" s="67">
        <v>1</v>
      </c>
      <c r="E79" s="58" t="s">
        <v>448</v>
      </c>
      <c r="F79" s="58" t="s">
        <v>449</v>
      </c>
      <c r="G79" s="68">
        <v>2</v>
      </c>
      <c r="H79" s="62" t="s">
        <v>272</v>
      </c>
      <c r="I79" s="60" t="s">
        <v>273</v>
      </c>
      <c r="J79" s="96">
        <v>2</v>
      </c>
      <c r="K79" s="100" t="s">
        <v>626</v>
      </c>
      <c r="L79" s="100" t="s">
        <v>273</v>
      </c>
      <c r="M79" s="97"/>
      <c r="N79" s="102"/>
      <c r="O79" s="102"/>
    </row>
    <row r="80" spans="1:21" ht="9" customHeight="1" x14ac:dyDescent="0.3">
      <c r="B80" s="263"/>
      <c r="C80" s="264"/>
      <c r="D80" s="82"/>
      <c r="E80" s="83"/>
      <c r="F80" s="83"/>
      <c r="G80" s="82"/>
      <c r="H80" s="83"/>
      <c r="I80" s="83"/>
      <c r="J80" s="82"/>
      <c r="K80" s="120"/>
      <c r="M80" s="82"/>
      <c r="N80" s="120"/>
    </row>
    <row r="81" spans="1:21" ht="18.75" customHeight="1" x14ac:dyDescent="0.3">
      <c r="B81" s="252" t="s">
        <v>112</v>
      </c>
      <c r="C81" s="253"/>
      <c r="D81" s="258">
        <v>2023</v>
      </c>
      <c r="E81" s="259"/>
      <c r="F81" s="260"/>
      <c r="G81" s="265">
        <v>2024</v>
      </c>
      <c r="H81" s="266"/>
      <c r="I81" s="267"/>
      <c r="J81" s="284">
        <v>2025</v>
      </c>
      <c r="K81" s="285"/>
      <c r="L81" s="286"/>
      <c r="M81" s="287">
        <v>2026</v>
      </c>
      <c r="N81" s="288"/>
      <c r="O81" s="289"/>
    </row>
    <row r="82" spans="1:21" ht="34.5" customHeight="1" x14ac:dyDescent="0.3">
      <c r="B82" s="254"/>
      <c r="C82" s="255"/>
      <c r="D82" s="77" t="s">
        <v>45</v>
      </c>
      <c r="E82" s="78" t="s">
        <v>46</v>
      </c>
      <c r="F82" s="78"/>
      <c r="G82" s="77" t="s">
        <v>45</v>
      </c>
      <c r="H82" s="78" t="s">
        <v>46</v>
      </c>
      <c r="I82" s="78" t="s">
        <v>47</v>
      </c>
      <c r="J82" s="77" t="s">
        <v>45</v>
      </c>
      <c r="K82" s="78" t="s">
        <v>46</v>
      </c>
      <c r="L82" s="109" t="s">
        <v>47</v>
      </c>
      <c r="M82" s="77" t="s">
        <v>45</v>
      </c>
      <c r="N82" s="78" t="s">
        <v>46</v>
      </c>
      <c r="O82" s="109" t="s">
        <v>47</v>
      </c>
    </row>
    <row r="83" spans="1:21" ht="17.5" x14ac:dyDescent="0.3">
      <c r="A83" s="268"/>
      <c r="B83" s="112"/>
      <c r="C83" s="262" t="s">
        <v>113</v>
      </c>
      <c r="D83" s="262"/>
      <c r="E83" s="262"/>
      <c r="F83" s="262"/>
      <c r="G83" s="262"/>
      <c r="H83" s="262"/>
      <c r="I83" s="262"/>
      <c r="J83" s="262"/>
      <c r="K83" s="262"/>
      <c r="L83" s="121"/>
      <c r="M83" s="122"/>
      <c r="N83" s="122"/>
      <c r="O83" s="121"/>
    </row>
    <row r="84" spans="1:21" ht="30" customHeight="1" x14ac:dyDescent="0.3">
      <c r="A84" s="268"/>
      <c r="B84" s="81"/>
      <c r="C84" s="66" t="s">
        <v>114</v>
      </c>
      <c r="D84" s="67">
        <v>4</v>
      </c>
      <c r="E84" s="73" t="s">
        <v>450</v>
      </c>
      <c r="F84" s="73" t="s">
        <v>451</v>
      </c>
      <c r="G84" s="68">
        <v>4</v>
      </c>
      <c r="H84" s="62" t="s">
        <v>115</v>
      </c>
      <c r="I84" s="60" t="s">
        <v>116</v>
      </c>
      <c r="J84" s="96">
        <v>4</v>
      </c>
      <c r="K84" s="100" t="s">
        <v>553</v>
      </c>
      <c r="L84" s="100" t="s">
        <v>557</v>
      </c>
      <c r="M84" s="97"/>
      <c r="N84" s="102"/>
      <c r="O84" s="102"/>
      <c r="R84" s="48">
        <f>COUNTIF(D84:D86,"1")</f>
        <v>0</v>
      </c>
      <c r="S84" s="48">
        <f>COUNTIF(G84:G86,"1")</f>
        <v>0</v>
      </c>
      <c r="T84" s="48">
        <f>COUNTIF(J84:J86,"1")</f>
        <v>0</v>
      </c>
      <c r="U84" s="48">
        <f>COUNTIF(M84:M86,"1")</f>
        <v>0</v>
      </c>
    </row>
    <row r="85" spans="1:21" ht="30" customHeight="1" x14ac:dyDescent="0.3">
      <c r="A85" s="268"/>
      <c r="B85" s="112"/>
      <c r="C85" s="61" t="s">
        <v>117</v>
      </c>
      <c r="D85" s="67">
        <v>4</v>
      </c>
      <c r="E85" s="73" t="s">
        <v>452</v>
      </c>
      <c r="F85" s="73" t="s">
        <v>453</v>
      </c>
      <c r="G85" s="68">
        <v>4</v>
      </c>
      <c r="H85" s="62" t="s">
        <v>118</v>
      </c>
      <c r="I85" s="60" t="s">
        <v>119</v>
      </c>
      <c r="J85" s="96">
        <v>4</v>
      </c>
      <c r="K85" s="100" t="s">
        <v>554</v>
      </c>
      <c r="L85" s="100" t="s">
        <v>119</v>
      </c>
      <c r="M85" s="97"/>
      <c r="N85" s="102"/>
      <c r="O85" s="102"/>
      <c r="R85" s="48">
        <f>COUNTIF(D84:D86,"2")</f>
        <v>0</v>
      </c>
      <c r="S85" s="48">
        <f>COUNTIF(G84:G86,"2")</f>
        <v>0</v>
      </c>
      <c r="T85" s="48">
        <f>COUNTIF(J84:J86,"2")</f>
        <v>0</v>
      </c>
      <c r="U85" s="48">
        <f>COUNTIF(M84:M86,"2")</f>
        <v>0</v>
      </c>
    </row>
    <row r="86" spans="1:21" ht="30" customHeight="1" x14ac:dyDescent="0.3">
      <c r="A86" s="268"/>
      <c r="B86" s="112"/>
      <c r="C86" s="61" t="s">
        <v>120</v>
      </c>
      <c r="D86" s="67">
        <v>4</v>
      </c>
      <c r="E86" s="148" t="s">
        <v>454</v>
      </c>
      <c r="F86" s="148" t="s">
        <v>455</v>
      </c>
      <c r="G86" s="68">
        <v>4</v>
      </c>
      <c r="H86" s="62" t="s">
        <v>121</v>
      </c>
      <c r="I86" s="60" t="s">
        <v>122</v>
      </c>
      <c r="J86" s="96">
        <v>4</v>
      </c>
      <c r="K86" s="100" t="s">
        <v>555</v>
      </c>
      <c r="L86" s="100" t="s">
        <v>556</v>
      </c>
      <c r="M86" s="97"/>
      <c r="N86" s="102"/>
      <c r="O86" s="102"/>
      <c r="R86" s="48">
        <f>COUNTIF(D84:D86,"3")</f>
        <v>0</v>
      </c>
      <c r="S86" s="48">
        <f>COUNTIF(G84:G86,"3")</f>
        <v>0</v>
      </c>
      <c r="T86" s="48">
        <f>COUNTIF(J84:J86,"3")</f>
        <v>0</v>
      </c>
      <c r="U86" s="48">
        <f>COUNTIF(M84:M86,"3")</f>
        <v>0</v>
      </c>
    </row>
    <row r="87" spans="1:21" ht="21" customHeight="1" x14ac:dyDescent="0.3">
      <c r="B87" s="263"/>
      <c r="C87" s="264"/>
      <c r="D87" s="82"/>
      <c r="E87" s="83"/>
      <c r="F87" s="83"/>
      <c r="G87" s="82"/>
      <c r="H87" s="83"/>
      <c r="I87" s="83"/>
      <c r="J87" s="82"/>
      <c r="K87" s="83"/>
      <c r="M87" s="82"/>
      <c r="N87" s="83"/>
      <c r="R87" s="48">
        <f>COUNTIF(D84:D86,"4")</f>
        <v>3</v>
      </c>
      <c r="S87" s="48">
        <f>COUNTIF(G84:G86,"4")</f>
        <v>3</v>
      </c>
      <c r="T87" s="48">
        <f>COUNTIF(J84:J86,"4")</f>
        <v>3</v>
      </c>
      <c r="U87" s="48">
        <f>COUNTIF(M84:M86,"4")</f>
        <v>0</v>
      </c>
    </row>
    <row r="88" spans="1:21" ht="17.5" x14ac:dyDescent="0.35">
      <c r="A88" s="268"/>
      <c r="B88" s="113"/>
      <c r="C88" s="280" t="s">
        <v>123</v>
      </c>
      <c r="D88" s="281"/>
      <c r="E88" s="281"/>
      <c r="F88" s="281"/>
      <c r="G88" s="281"/>
      <c r="H88" s="281"/>
      <c r="I88" s="281"/>
      <c r="J88" s="281"/>
      <c r="K88" s="282"/>
      <c r="L88" s="111"/>
      <c r="M88" s="111"/>
      <c r="N88" s="111"/>
      <c r="O88" s="111"/>
    </row>
    <row r="89" spans="1:21" ht="30" customHeight="1" x14ac:dyDescent="0.3">
      <c r="A89" s="268"/>
      <c r="B89" s="81"/>
      <c r="C89" s="57" t="s">
        <v>124</v>
      </c>
      <c r="D89" s="67">
        <v>3</v>
      </c>
      <c r="E89" s="73" t="s">
        <v>456</v>
      </c>
      <c r="F89" s="73" t="s">
        <v>457</v>
      </c>
      <c r="G89" s="68">
        <v>4</v>
      </c>
      <c r="H89" s="60" t="s">
        <v>125</v>
      </c>
      <c r="I89" s="60" t="s">
        <v>126</v>
      </c>
      <c r="J89" s="96">
        <v>3</v>
      </c>
      <c r="K89" s="100" t="s">
        <v>558</v>
      </c>
      <c r="L89" s="100" t="s">
        <v>126</v>
      </c>
      <c r="M89" s="97"/>
      <c r="N89" s="102"/>
      <c r="O89" s="102"/>
      <c r="R89" s="48">
        <f>COUNTIF(D89:D95,"1")</f>
        <v>0</v>
      </c>
      <c r="S89" s="48">
        <f>COUNTIF(G89:G95,"1")</f>
        <v>0</v>
      </c>
      <c r="T89" s="48">
        <f>COUNTIF(J89:J95,"1")</f>
        <v>0</v>
      </c>
      <c r="U89" s="48">
        <f>COUNTIF(M89:M95,"1")</f>
        <v>0</v>
      </c>
    </row>
    <row r="90" spans="1:21" ht="30" customHeight="1" x14ac:dyDescent="0.3">
      <c r="A90" s="268"/>
      <c r="B90" s="114"/>
      <c r="C90" s="63" t="s">
        <v>127</v>
      </c>
      <c r="D90" s="67">
        <v>3</v>
      </c>
      <c r="E90" s="73" t="s">
        <v>458</v>
      </c>
      <c r="F90" s="73" t="s">
        <v>459</v>
      </c>
      <c r="G90" s="68">
        <v>3</v>
      </c>
      <c r="H90" s="62" t="s">
        <v>128</v>
      </c>
      <c r="I90" s="60" t="s">
        <v>129</v>
      </c>
      <c r="J90" s="96">
        <v>3</v>
      </c>
      <c r="K90" s="100" t="s">
        <v>559</v>
      </c>
      <c r="L90" s="100" t="s">
        <v>560</v>
      </c>
      <c r="M90" s="97"/>
      <c r="N90" s="102"/>
      <c r="O90" s="102"/>
      <c r="R90" s="48">
        <f>COUNTIF(D89:D95,"2")</f>
        <v>0</v>
      </c>
      <c r="S90" s="48">
        <f>COUNTIF(G89:G95,"2")</f>
        <v>0</v>
      </c>
      <c r="T90" s="48">
        <f>COUNTIF(J89:J95,"2")</f>
        <v>0</v>
      </c>
      <c r="U90" s="48">
        <f>COUNTIF(M89:M95,"2")</f>
        <v>0</v>
      </c>
    </row>
    <row r="91" spans="1:21" ht="30" customHeight="1" x14ac:dyDescent="0.3">
      <c r="A91" s="268"/>
      <c r="B91" s="112"/>
      <c r="C91" s="61" t="s">
        <v>130</v>
      </c>
      <c r="D91" s="67">
        <v>4</v>
      </c>
      <c r="E91" s="73" t="s">
        <v>460</v>
      </c>
      <c r="F91" s="73" t="s">
        <v>461</v>
      </c>
      <c r="G91" s="68">
        <v>4</v>
      </c>
      <c r="H91" s="62" t="s">
        <v>131</v>
      </c>
      <c r="I91" s="60" t="s">
        <v>132</v>
      </c>
      <c r="J91" s="96">
        <v>4</v>
      </c>
      <c r="K91" s="100" t="s">
        <v>561</v>
      </c>
      <c r="L91" s="100" t="s">
        <v>562</v>
      </c>
      <c r="M91" s="97"/>
      <c r="N91" s="102"/>
      <c r="O91" s="102"/>
      <c r="R91" s="48">
        <f>COUNTIF(D89:D95,"3")</f>
        <v>5</v>
      </c>
      <c r="S91" s="48">
        <f>COUNTIF(G89:G95,"3")</f>
        <v>5</v>
      </c>
      <c r="T91" s="48">
        <f>COUNTIF(J89:J95,"3")</f>
        <v>5</v>
      </c>
      <c r="U91" s="48">
        <f>COUNTIF(M89:M95,"3")</f>
        <v>0</v>
      </c>
    </row>
    <row r="92" spans="1:21" ht="30" customHeight="1" x14ac:dyDescent="0.3">
      <c r="A92" s="268"/>
      <c r="B92" s="112"/>
      <c r="C92" s="63" t="s">
        <v>133</v>
      </c>
      <c r="D92" s="67">
        <v>3</v>
      </c>
      <c r="E92" s="73" t="s">
        <v>462</v>
      </c>
      <c r="F92" s="73" t="s">
        <v>463</v>
      </c>
      <c r="G92" s="68">
        <v>3</v>
      </c>
      <c r="H92" s="62" t="s">
        <v>134</v>
      </c>
      <c r="I92" s="60" t="s">
        <v>135</v>
      </c>
      <c r="J92" s="96">
        <v>3</v>
      </c>
      <c r="K92" s="100" t="s">
        <v>563</v>
      </c>
      <c r="L92" s="100" t="s">
        <v>135</v>
      </c>
      <c r="M92" s="97"/>
      <c r="N92" s="102"/>
      <c r="O92" s="102"/>
      <c r="R92" s="48">
        <f>COUNTIF(D89:D95,"4")</f>
        <v>2</v>
      </c>
      <c r="S92" s="48">
        <f>COUNTIF(G89:G95,"4")</f>
        <v>2</v>
      </c>
      <c r="T92" s="48">
        <f>COUNTIF(J89:J95,"4")</f>
        <v>2</v>
      </c>
      <c r="U92" s="48">
        <f>COUNTIF(M89:M95,"4")</f>
        <v>0</v>
      </c>
    </row>
    <row r="93" spans="1:21" ht="30" customHeight="1" x14ac:dyDescent="0.3">
      <c r="A93" s="268"/>
      <c r="B93" s="112"/>
      <c r="C93" s="61" t="s">
        <v>136</v>
      </c>
      <c r="D93" s="67">
        <v>4</v>
      </c>
      <c r="E93" s="73" t="s">
        <v>464</v>
      </c>
      <c r="F93" s="73" t="s">
        <v>465</v>
      </c>
      <c r="G93" s="68">
        <v>3</v>
      </c>
      <c r="H93" s="62" t="s">
        <v>137</v>
      </c>
      <c r="I93" s="60" t="s">
        <v>138</v>
      </c>
      <c r="J93" s="96">
        <v>4</v>
      </c>
      <c r="K93" s="100" t="s">
        <v>564</v>
      </c>
      <c r="L93" s="100" t="s">
        <v>138</v>
      </c>
      <c r="M93" s="97"/>
      <c r="N93" s="102"/>
      <c r="O93" s="102"/>
    </row>
    <row r="94" spans="1:21" ht="30" customHeight="1" x14ac:dyDescent="0.3">
      <c r="A94" s="268"/>
      <c r="B94" s="114"/>
      <c r="C94" s="63" t="s">
        <v>139</v>
      </c>
      <c r="D94" s="67">
        <v>3</v>
      </c>
      <c r="E94" s="73" t="s">
        <v>466</v>
      </c>
      <c r="F94" s="73" t="s">
        <v>467</v>
      </c>
      <c r="G94" s="68">
        <v>3</v>
      </c>
      <c r="H94" s="62" t="s">
        <v>140</v>
      </c>
      <c r="I94" s="60" t="s">
        <v>141</v>
      </c>
      <c r="J94" s="96">
        <v>3</v>
      </c>
      <c r="K94" s="100" t="s">
        <v>568</v>
      </c>
      <c r="L94" s="100" t="s">
        <v>567</v>
      </c>
      <c r="M94" s="97"/>
      <c r="N94" s="102"/>
      <c r="O94" s="102"/>
    </row>
    <row r="95" spans="1:21" ht="30" customHeight="1" x14ac:dyDescent="0.3">
      <c r="A95" s="268"/>
      <c r="B95" s="112"/>
      <c r="C95" s="61" t="s">
        <v>142</v>
      </c>
      <c r="D95" s="67">
        <v>3</v>
      </c>
      <c r="E95" s="73" t="s">
        <v>468</v>
      </c>
      <c r="F95" s="73" t="s">
        <v>469</v>
      </c>
      <c r="G95" s="68">
        <v>3</v>
      </c>
      <c r="H95" s="62" t="s">
        <v>143</v>
      </c>
      <c r="I95" s="60" t="s">
        <v>144</v>
      </c>
      <c r="J95" s="96">
        <v>3</v>
      </c>
      <c r="K95" s="100" t="s">
        <v>565</v>
      </c>
      <c r="L95" s="100" t="s">
        <v>566</v>
      </c>
      <c r="M95" s="97"/>
      <c r="N95" s="102"/>
      <c r="O95" s="102"/>
    </row>
    <row r="96" spans="1:21" ht="5.25" customHeight="1" x14ac:dyDescent="0.3">
      <c r="B96" s="263"/>
      <c r="C96" s="264"/>
      <c r="D96" s="82"/>
      <c r="E96" s="83"/>
      <c r="F96" s="83"/>
      <c r="G96" s="82"/>
      <c r="H96" s="83"/>
      <c r="I96" s="83"/>
      <c r="J96" s="82"/>
      <c r="K96" s="120"/>
      <c r="M96" s="82"/>
      <c r="N96" s="120"/>
    </row>
    <row r="97" spans="1:21" ht="17.5" x14ac:dyDescent="0.3">
      <c r="A97" s="268"/>
      <c r="B97" s="79"/>
      <c r="C97" s="261" t="s">
        <v>145</v>
      </c>
      <c r="D97" s="262"/>
      <c r="E97" s="262"/>
      <c r="F97" s="262"/>
      <c r="G97" s="262"/>
      <c r="H97" s="262"/>
      <c r="I97" s="262"/>
      <c r="J97" s="262"/>
      <c r="K97" s="262"/>
      <c r="L97" s="262"/>
      <c r="M97" s="123"/>
      <c r="N97" s="123"/>
      <c r="O97" s="124"/>
    </row>
    <row r="98" spans="1:21" ht="57.5" x14ac:dyDescent="0.3">
      <c r="A98" s="268"/>
      <c r="B98" s="84"/>
      <c r="C98" s="57" t="s">
        <v>146</v>
      </c>
      <c r="D98" s="67">
        <v>4</v>
      </c>
      <c r="E98" s="73" t="s">
        <v>470</v>
      </c>
      <c r="F98" s="73" t="s">
        <v>471</v>
      </c>
      <c r="G98" s="74">
        <v>4</v>
      </c>
      <c r="H98" s="75" t="s">
        <v>147</v>
      </c>
      <c r="I98" s="75" t="s">
        <v>148</v>
      </c>
      <c r="J98" s="104">
        <v>4</v>
      </c>
      <c r="K98" s="105" t="s">
        <v>572</v>
      </c>
      <c r="L98" s="105" t="s">
        <v>569</v>
      </c>
      <c r="M98" s="106"/>
      <c r="N98" s="108"/>
      <c r="O98" s="108"/>
      <c r="R98" s="48">
        <f>COUNTIF(D98:D99,"1")</f>
        <v>0</v>
      </c>
      <c r="S98" s="48">
        <f>COUNTIF(G98:G99,"1")</f>
        <v>0</v>
      </c>
      <c r="T98" s="48">
        <f>COUNTIF(J98:J99,"1")</f>
        <v>0</v>
      </c>
      <c r="U98" s="48">
        <f>COUNTIF(M98:M99,"1")</f>
        <v>0</v>
      </c>
    </row>
    <row r="99" spans="1:21" ht="57.5" x14ac:dyDescent="0.3">
      <c r="A99" s="268"/>
      <c r="B99" s="115"/>
      <c r="C99" s="63" t="s">
        <v>149</v>
      </c>
      <c r="D99" s="67">
        <v>4</v>
      </c>
      <c r="E99" s="73" t="s">
        <v>472</v>
      </c>
      <c r="F99" s="73" t="s">
        <v>473</v>
      </c>
      <c r="G99" s="74">
        <v>4</v>
      </c>
      <c r="H99" s="76" t="s">
        <v>150</v>
      </c>
      <c r="I99" s="75" t="s">
        <v>151</v>
      </c>
      <c r="J99" s="104">
        <v>3</v>
      </c>
      <c r="K99" s="105" t="s">
        <v>570</v>
      </c>
      <c r="L99" s="105" t="s">
        <v>571</v>
      </c>
      <c r="M99" s="106"/>
      <c r="N99" s="108"/>
      <c r="O99" s="108"/>
      <c r="R99" s="48">
        <f>COUNTIF(D98:D99,"2")</f>
        <v>0</v>
      </c>
      <c r="S99" s="48">
        <f>COUNTIF(G98:G99,"2")</f>
        <v>0</v>
      </c>
      <c r="T99" s="48">
        <f>COUNTIF(J98:J99,"2")</f>
        <v>0</v>
      </c>
      <c r="U99" s="48">
        <f>COUNTIF(M98:M99,"2")</f>
        <v>0</v>
      </c>
    </row>
    <row r="100" spans="1:21" ht="8.25" customHeight="1" x14ac:dyDescent="0.3">
      <c r="B100" s="263"/>
      <c r="C100" s="264"/>
      <c r="D100" s="82"/>
      <c r="E100" s="83"/>
      <c r="F100" s="83"/>
      <c r="G100" s="82"/>
      <c r="H100" s="83"/>
      <c r="I100" s="83"/>
      <c r="J100" s="82"/>
      <c r="K100" s="120"/>
      <c r="M100" s="82"/>
      <c r="N100" s="120"/>
      <c r="R100" s="48">
        <f>COUNTIF(D98:D99,"3")</f>
        <v>0</v>
      </c>
      <c r="S100" s="48">
        <f>COUNTIF(G98:G99,"3")</f>
        <v>0</v>
      </c>
      <c r="T100" s="48">
        <f>COUNTIF(J98:J99,"3")</f>
        <v>1</v>
      </c>
      <c r="U100" s="48">
        <f>COUNTIF(M98:M99,"3")</f>
        <v>0</v>
      </c>
    </row>
    <row r="101" spans="1:21" ht="17.5" x14ac:dyDescent="0.3">
      <c r="A101" s="268"/>
      <c r="B101" s="112"/>
      <c r="C101" s="262" t="s">
        <v>152</v>
      </c>
      <c r="D101" s="262"/>
      <c r="E101" s="262"/>
      <c r="F101" s="262"/>
      <c r="G101" s="262"/>
      <c r="H101" s="262"/>
      <c r="I101" s="262"/>
      <c r="J101" s="262"/>
      <c r="K101" s="277"/>
      <c r="L101" s="111"/>
      <c r="M101" s="111"/>
      <c r="N101" s="111"/>
      <c r="O101" s="111"/>
      <c r="R101" s="48">
        <f>COUNTIF(D98:D99,"4")</f>
        <v>2</v>
      </c>
      <c r="S101" s="48">
        <f>COUNTIF(G98:G99,"4")</f>
        <v>2</v>
      </c>
      <c r="T101" s="48">
        <f>COUNTIF(J98:J99,"4")</f>
        <v>1</v>
      </c>
      <c r="U101" s="48">
        <f>COUNTIF(M98:M99,"4")</f>
        <v>0</v>
      </c>
    </row>
    <row r="102" spans="1:21" ht="30" customHeight="1" x14ac:dyDescent="0.3">
      <c r="A102" s="268"/>
      <c r="B102" s="81"/>
      <c r="C102" s="66" t="s">
        <v>153</v>
      </c>
      <c r="D102" s="67">
        <v>4</v>
      </c>
      <c r="E102" s="73" t="s">
        <v>474</v>
      </c>
      <c r="F102" s="73" t="s">
        <v>475</v>
      </c>
      <c r="G102" s="68">
        <v>4</v>
      </c>
      <c r="H102" s="60" t="s">
        <v>154</v>
      </c>
      <c r="I102" s="60" t="s">
        <v>155</v>
      </c>
      <c r="J102" s="96">
        <v>4</v>
      </c>
      <c r="K102" s="100" t="s">
        <v>573</v>
      </c>
      <c r="L102" s="100" t="s">
        <v>574</v>
      </c>
      <c r="M102" s="97"/>
      <c r="N102" s="102"/>
      <c r="O102" s="102"/>
      <c r="R102" s="48">
        <f>COUNTIF(D102:D111,"1")</f>
        <v>0</v>
      </c>
      <c r="S102" s="48">
        <f>COUNTIF(G102:G111,"1")</f>
        <v>0</v>
      </c>
      <c r="T102" s="48">
        <f>COUNTIF(J102:J111,"1")</f>
        <v>0</v>
      </c>
      <c r="U102" s="48">
        <f>COUNTIF(M102:M111,"1")</f>
        <v>0</v>
      </c>
    </row>
    <row r="103" spans="1:21" ht="30" customHeight="1" x14ac:dyDescent="0.3">
      <c r="A103" s="268"/>
      <c r="B103" s="112"/>
      <c r="C103" s="61" t="s">
        <v>156</v>
      </c>
      <c r="D103" s="67">
        <v>4</v>
      </c>
      <c r="E103" s="73" t="s">
        <v>476</v>
      </c>
      <c r="F103" s="73" t="s">
        <v>477</v>
      </c>
      <c r="G103" s="68">
        <v>4</v>
      </c>
      <c r="H103" s="62" t="s">
        <v>157</v>
      </c>
      <c r="I103" s="60" t="s">
        <v>158</v>
      </c>
      <c r="J103" s="96">
        <v>4</v>
      </c>
      <c r="K103" s="100" t="s">
        <v>575</v>
      </c>
      <c r="L103" s="100" t="s">
        <v>576</v>
      </c>
      <c r="M103" s="97"/>
      <c r="N103" s="102"/>
      <c r="O103" s="102"/>
      <c r="R103" s="48">
        <f>COUNTIF(D102:D111,"2")</f>
        <v>2</v>
      </c>
      <c r="S103" s="48">
        <f>COUNTIF(G102:G111,"2")</f>
        <v>0</v>
      </c>
      <c r="T103" s="48">
        <f>COUNTIF(J102:J111,"2")</f>
        <v>0</v>
      </c>
      <c r="U103" s="48">
        <f>COUNTIF(M102:M111,"2")</f>
        <v>0</v>
      </c>
    </row>
    <row r="104" spans="1:21" ht="30" customHeight="1" x14ac:dyDescent="0.3">
      <c r="A104" s="268"/>
      <c r="B104" s="112"/>
      <c r="C104" s="61" t="s">
        <v>159</v>
      </c>
      <c r="D104" s="67">
        <v>4</v>
      </c>
      <c r="E104" s="73" t="s">
        <v>478</v>
      </c>
      <c r="F104" s="73" t="s">
        <v>479</v>
      </c>
      <c r="G104" s="68">
        <v>4</v>
      </c>
      <c r="H104" s="62" t="s">
        <v>160</v>
      </c>
      <c r="I104" s="60" t="s">
        <v>161</v>
      </c>
      <c r="J104" s="96">
        <v>4</v>
      </c>
      <c r="K104" s="100" t="s">
        <v>577</v>
      </c>
      <c r="L104" s="100" t="s">
        <v>578</v>
      </c>
      <c r="M104" s="97"/>
      <c r="N104" s="102"/>
      <c r="O104" s="102"/>
      <c r="R104" s="48">
        <f>COUNTIF(D102:D111,"3")</f>
        <v>1</v>
      </c>
      <c r="S104" s="48">
        <f>COUNTIF(G102:G111,"3")</f>
        <v>1</v>
      </c>
      <c r="T104" s="48">
        <f>COUNTIF(J102:J111,"3")</f>
        <v>2</v>
      </c>
      <c r="U104" s="48">
        <f>COUNTIF(M102:M111,"3")</f>
        <v>0</v>
      </c>
    </row>
    <row r="105" spans="1:21" ht="30" customHeight="1" x14ac:dyDescent="0.3">
      <c r="A105" s="268"/>
      <c r="B105" s="112"/>
      <c r="C105" s="61" t="s">
        <v>162</v>
      </c>
      <c r="D105" s="67">
        <v>4</v>
      </c>
      <c r="E105" s="73" t="s">
        <v>480</v>
      </c>
      <c r="F105" s="73" t="s">
        <v>481</v>
      </c>
      <c r="G105" s="68">
        <v>4</v>
      </c>
      <c r="H105" s="62" t="s">
        <v>163</v>
      </c>
      <c r="I105" s="60" t="s">
        <v>164</v>
      </c>
      <c r="J105" s="96">
        <v>4</v>
      </c>
      <c r="K105" s="100" t="s">
        <v>579</v>
      </c>
      <c r="L105" s="100" t="s">
        <v>580</v>
      </c>
      <c r="M105" s="97"/>
      <c r="N105" s="102"/>
      <c r="O105" s="102"/>
      <c r="R105" s="48">
        <f>COUNTIF(D102:D111,"4")</f>
        <v>7</v>
      </c>
      <c r="S105" s="48">
        <f>COUNTIF(G102:G111,"4")</f>
        <v>9</v>
      </c>
      <c r="T105" s="48">
        <f>COUNTIF(J102:J111,"4")</f>
        <v>8</v>
      </c>
      <c r="U105" s="48">
        <f>COUNTIF(M102:M111,"4")</f>
        <v>0</v>
      </c>
    </row>
    <row r="106" spans="1:21" ht="30" customHeight="1" x14ac:dyDescent="0.3">
      <c r="A106" s="268"/>
      <c r="B106" s="112"/>
      <c r="C106" s="61" t="s">
        <v>165</v>
      </c>
      <c r="D106" s="67">
        <v>4</v>
      </c>
      <c r="E106" s="73" t="s">
        <v>482</v>
      </c>
      <c r="F106" s="73" t="s">
        <v>483</v>
      </c>
      <c r="G106" s="68">
        <v>4</v>
      </c>
      <c r="H106" s="62" t="s">
        <v>166</v>
      </c>
      <c r="I106" s="60" t="s">
        <v>167</v>
      </c>
      <c r="J106" s="96">
        <v>4</v>
      </c>
      <c r="K106" s="100" t="s">
        <v>581</v>
      </c>
      <c r="L106" s="100" t="s">
        <v>582</v>
      </c>
      <c r="M106" s="97"/>
      <c r="N106" s="102"/>
      <c r="O106" s="102"/>
    </row>
    <row r="107" spans="1:21" ht="30" customHeight="1" x14ac:dyDescent="0.3">
      <c r="A107" s="268"/>
      <c r="B107" s="112"/>
      <c r="C107" s="61" t="s">
        <v>168</v>
      </c>
      <c r="D107" s="67">
        <v>4</v>
      </c>
      <c r="E107" s="73" t="s">
        <v>484</v>
      </c>
      <c r="F107" s="73" t="s">
        <v>485</v>
      </c>
      <c r="G107" s="68">
        <v>4</v>
      </c>
      <c r="H107" s="62" t="s">
        <v>169</v>
      </c>
      <c r="I107" s="60" t="s">
        <v>170</v>
      </c>
      <c r="J107" s="96">
        <v>4</v>
      </c>
      <c r="K107" s="100" t="s">
        <v>583</v>
      </c>
      <c r="L107" s="100" t="s">
        <v>584</v>
      </c>
      <c r="M107" s="97"/>
      <c r="N107" s="102"/>
      <c r="O107" s="102"/>
    </row>
    <row r="108" spans="1:21" ht="30" customHeight="1" x14ac:dyDescent="0.3">
      <c r="A108" s="268"/>
      <c r="B108" s="112"/>
      <c r="C108" s="61" t="s">
        <v>171</v>
      </c>
      <c r="D108" s="67">
        <v>2</v>
      </c>
      <c r="E108" s="73" t="s">
        <v>486</v>
      </c>
      <c r="F108" s="73" t="s">
        <v>487</v>
      </c>
      <c r="G108" s="68">
        <v>4</v>
      </c>
      <c r="H108" s="62" t="s">
        <v>172</v>
      </c>
      <c r="I108" s="60" t="s">
        <v>173</v>
      </c>
      <c r="J108" s="96">
        <v>4</v>
      </c>
      <c r="K108" s="100" t="s">
        <v>585</v>
      </c>
      <c r="L108" s="100" t="s">
        <v>586</v>
      </c>
      <c r="M108" s="97"/>
      <c r="N108" s="102"/>
      <c r="O108" s="102"/>
    </row>
    <row r="109" spans="1:21" ht="30" customHeight="1" x14ac:dyDescent="0.3">
      <c r="A109" s="268"/>
      <c r="B109" s="112"/>
      <c r="C109" s="61" t="s">
        <v>174</v>
      </c>
      <c r="D109" s="67">
        <v>2</v>
      </c>
      <c r="E109" s="73" t="s">
        <v>488</v>
      </c>
      <c r="F109" s="73" t="s">
        <v>489</v>
      </c>
      <c r="G109" s="68">
        <v>4</v>
      </c>
      <c r="H109" s="62" t="s">
        <v>175</v>
      </c>
      <c r="I109" s="60" t="s">
        <v>176</v>
      </c>
      <c r="J109" s="96">
        <v>3</v>
      </c>
      <c r="K109" s="100" t="s">
        <v>587</v>
      </c>
      <c r="L109" s="100" t="s">
        <v>588</v>
      </c>
      <c r="M109" s="97"/>
      <c r="N109" s="102"/>
      <c r="O109" s="102"/>
    </row>
    <row r="110" spans="1:21" ht="30" customHeight="1" x14ac:dyDescent="0.3">
      <c r="A110" s="268"/>
      <c r="B110" s="112"/>
      <c r="C110" s="61" t="s">
        <v>177</v>
      </c>
      <c r="D110" s="67">
        <v>4</v>
      </c>
      <c r="E110" s="73" t="s">
        <v>490</v>
      </c>
      <c r="F110" s="73" t="s">
        <v>491</v>
      </c>
      <c r="G110" s="68">
        <v>4</v>
      </c>
      <c r="H110" s="62" t="s">
        <v>178</v>
      </c>
      <c r="I110" s="60" t="s">
        <v>179</v>
      </c>
      <c r="J110" s="96">
        <v>4</v>
      </c>
      <c r="K110" s="100" t="s">
        <v>589</v>
      </c>
      <c r="L110" s="100" t="s">
        <v>590</v>
      </c>
      <c r="M110" s="97"/>
      <c r="N110" s="102"/>
      <c r="O110" s="102"/>
    </row>
    <row r="111" spans="1:21" ht="30" customHeight="1" x14ac:dyDescent="0.3">
      <c r="A111" s="268"/>
      <c r="B111" s="112"/>
      <c r="C111" s="61" t="s">
        <v>180</v>
      </c>
      <c r="D111" s="67">
        <v>3</v>
      </c>
      <c r="E111" s="73" t="s">
        <v>492</v>
      </c>
      <c r="F111" s="73" t="s">
        <v>493</v>
      </c>
      <c r="G111" s="68">
        <v>3</v>
      </c>
      <c r="H111" s="62" t="s">
        <v>181</v>
      </c>
      <c r="I111" s="60" t="s">
        <v>182</v>
      </c>
      <c r="J111" s="96">
        <v>3</v>
      </c>
      <c r="K111" s="100" t="s">
        <v>591</v>
      </c>
      <c r="L111" s="100" t="s">
        <v>592</v>
      </c>
      <c r="M111" s="97"/>
      <c r="N111" s="102"/>
      <c r="O111" s="102"/>
    </row>
    <row r="112" spans="1:21" ht="5.25" customHeight="1" x14ac:dyDescent="0.3">
      <c r="B112" s="245"/>
      <c r="C112" s="246"/>
      <c r="D112" s="116"/>
      <c r="E112" s="117"/>
      <c r="F112" s="117"/>
      <c r="G112" s="116"/>
      <c r="H112" s="117"/>
      <c r="I112" s="117"/>
      <c r="J112" s="116"/>
      <c r="K112" s="125"/>
      <c r="M112" s="116"/>
      <c r="N112" s="125"/>
    </row>
    <row r="113" spans="1:21" ht="17.5" x14ac:dyDescent="0.3">
      <c r="A113" s="268"/>
      <c r="B113" s="112"/>
      <c r="C113" s="262" t="s">
        <v>183</v>
      </c>
      <c r="D113" s="262"/>
      <c r="E113" s="262"/>
      <c r="F113" s="262"/>
      <c r="G113" s="262"/>
      <c r="H113" s="262"/>
      <c r="I113" s="262"/>
      <c r="J113" s="262"/>
      <c r="K113" s="277"/>
      <c r="L113" s="111"/>
      <c r="M113" s="111"/>
      <c r="N113" s="111"/>
      <c r="O113" s="111"/>
    </row>
    <row r="114" spans="1:21" ht="30" customHeight="1" x14ac:dyDescent="0.3">
      <c r="A114" s="268"/>
      <c r="B114" s="114"/>
      <c r="C114" s="63" t="s">
        <v>184</v>
      </c>
      <c r="D114" s="67">
        <v>4</v>
      </c>
      <c r="E114" s="73" t="s">
        <v>494</v>
      </c>
      <c r="F114" s="73" t="s">
        <v>495</v>
      </c>
      <c r="G114" s="68">
        <v>4</v>
      </c>
      <c r="H114" s="62" t="s">
        <v>185</v>
      </c>
      <c r="I114" s="60" t="s">
        <v>186</v>
      </c>
      <c r="J114" s="96">
        <v>4</v>
      </c>
      <c r="K114" s="100" t="s">
        <v>593</v>
      </c>
      <c r="L114" s="100" t="s">
        <v>186</v>
      </c>
      <c r="M114" s="97"/>
      <c r="N114" s="102"/>
      <c r="O114" s="102"/>
      <c r="R114" s="48">
        <f>COUNTIF(D114:D117,"1")</f>
        <v>0</v>
      </c>
      <c r="S114" s="48">
        <f>COUNTIF(G114:G117,"1")</f>
        <v>0</v>
      </c>
      <c r="T114" s="48">
        <f>COUNTIF(J114:J117,"1")</f>
        <v>0</v>
      </c>
      <c r="U114" s="48">
        <f>COUNTIF(M114:M117,"1")</f>
        <v>0</v>
      </c>
    </row>
    <row r="115" spans="1:21" ht="30" customHeight="1" x14ac:dyDescent="0.3">
      <c r="A115" s="268"/>
      <c r="B115" s="112"/>
      <c r="C115" s="61" t="s">
        <v>187</v>
      </c>
      <c r="D115" s="67">
        <v>4</v>
      </c>
      <c r="E115" s="73" t="s">
        <v>496</v>
      </c>
      <c r="F115" s="73" t="s">
        <v>195</v>
      </c>
      <c r="G115" s="68">
        <v>4</v>
      </c>
      <c r="H115" s="62" t="s">
        <v>188</v>
      </c>
      <c r="I115" s="60" t="s">
        <v>189</v>
      </c>
      <c r="J115" s="96">
        <v>4</v>
      </c>
      <c r="K115" s="100" t="s">
        <v>594</v>
      </c>
      <c r="L115" s="100" t="s">
        <v>189</v>
      </c>
      <c r="M115" s="97"/>
      <c r="N115" s="102"/>
      <c r="O115" s="102"/>
      <c r="R115" s="48">
        <f>COUNTIF(D114:D117,"2")</f>
        <v>0</v>
      </c>
      <c r="S115" s="48">
        <f>COUNTIF(G114:G117,"2")</f>
        <v>0</v>
      </c>
      <c r="T115" s="48">
        <f>COUNTIF(J114:J117,"2")</f>
        <v>0</v>
      </c>
      <c r="U115" s="48">
        <f>COUNTIF(M114:M117,"2")</f>
        <v>0</v>
      </c>
    </row>
    <row r="116" spans="1:21" ht="30" customHeight="1" x14ac:dyDescent="0.3">
      <c r="A116" s="268"/>
      <c r="B116" s="112"/>
      <c r="C116" s="61" t="s">
        <v>190</v>
      </c>
      <c r="D116" s="67">
        <v>4</v>
      </c>
      <c r="E116" s="73" t="s">
        <v>497</v>
      </c>
      <c r="F116" s="73" t="s">
        <v>498</v>
      </c>
      <c r="G116" s="68">
        <v>4</v>
      </c>
      <c r="H116" s="62" t="s">
        <v>191</v>
      </c>
      <c r="I116" s="60" t="s">
        <v>192</v>
      </c>
      <c r="J116" s="96">
        <v>4</v>
      </c>
      <c r="K116" s="100" t="s">
        <v>595</v>
      </c>
      <c r="L116" s="100" t="s">
        <v>192</v>
      </c>
      <c r="M116" s="97"/>
      <c r="N116" s="102"/>
      <c r="O116" s="102"/>
      <c r="R116" s="48">
        <f>COUNTIF(D114:D117,"3")</f>
        <v>0</v>
      </c>
      <c r="S116" s="48">
        <f>COUNTIF(G114:G117,"3")</f>
        <v>0</v>
      </c>
      <c r="T116" s="48">
        <f>COUNTIF(J114:J117,"3")</f>
        <v>0</v>
      </c>
      <c r="U116" s="48">
        <f>COUNTIF(M114:M117,"3")</f>
        <v>0</v>
      </c>
    </row>
    <row r="117" spans="1:21" ht="30" customHeight="1" x14ac:dyDescent="0.3">
      <c r="A117" s="268"/>
      <c r="B117" s="112"/>
      <c r="C117" s="61" t="s">
        <v>193</v>
      </c>
      <c r="D117" s="67">
        <v>4</v>
      </c>
      <c r="E117" s="73" t="s">
        <v>499</v>
      </c>
      <c r="F117" s="73" t="s">
        <v>195</v>
      </c>
      <c r="G117" s="68">
        <v>4</v>
      </c>
      <c r="H117" s="62" t="s">
        <v>194</v>
      </c>
      <c r="I117" s="60" t="s">
        <v>195</v>
      </c>
      <c r="J117" s="96">
        <v>4</v>
      </c>
      <c r="K117" s="100" t="s">
        <v>195</v>
      </c>
      <c r="L117" s="100" t="s">
        <v>195</v>
      </c>
      <c r="M117" s="97"/>
      <c r="N117" s="102"/>
      <c r="O117" s="102"/>
      <c r="R117" s="48">
        <f>COUNTIF(D114:D117,"4")</f>
        <v>4</v>
      </c>
      <c r="S117" s="48">
        <f>COUNTIF(G114:G117,"4")</f>
        <v>4</v>
      </c>
      <c r="T117" s="48">
        <f>COUNTIF(J114:J117,"4")</f>
        <v>4</v>
      </c>
      <c r="U117" s="48">
        <f>COUNTIF(M114:M117,"4")</f>
        <v>0</v>
      </c>
    </row>
    <row r="118" spans="1:21" ht="7.5" customHeight="1" x14ac:dyDescent="0.3">
      <c r="B118" s="263"/>
      <c r="C118" s="264"/>
      <c r="D118" s="116"/>
      <c r="E118" s="117"/>
      <c r="F118" s="117"/>
      <c r="G118" s="116"/>
      <c r="H118" s="117"/>
      <c r="I118" s="117"/>
      <c r="J118" s="82"/>
      <c r="K118" s="120"/>
      <c r="M118" s="82"/>
      <c r="N118" s="120"/>
    </row>
    <row r="119" spans="1:21" ht="15.75" customHeight="1" x14ac:dyDescent="0.3">
      <c r="B119" s="247" t="s">
        <v>196</v>
      </c>
      <c r="C119" s="248"/>
      <c r="D119" s="258">
        <v>2023</v>
      </c>
      <c r="E119" s="259"/>
      <c r="F119" s="260"/>
      <c r="G119" s="265">
        <v>2024</v>
      </c>
      <c r="H119" s="266"/>
      <c r="I119" s="267"/>
      <c r="J119" s="279">
        <v>2025</v>
      </c>
      <c r="K119" s="279"/>
      <c r="L119" s="279"/>
      <c r="M119" s="244">
        <v>2026</v>
      </c>
      <c r="N119" s="244"/>
      <c r="O119" s="244"/>
    </row>
    <row r="120" spans="1:21" ht="15.75" customHeight="1" x14ac:dyDescent="0.3">
      <c r="B120" s="249"/>
      <c r="C120" s="250"/>
      <c r="D120" s="77" t="s">
        <v>45</v>
      </c>
      <c r="E120" s="78" t="s">
        <v>46</v>
      </c>
      <c r="F120" s="78"/>
      <c r="G120" s="77" t="s">
        <v>45</v>
      </c>
      <c r="H120" s="78" t="s">
        <v>46</v>
      </c>
      <c r="I120" s="126" t="s">
        <v>47</v>
      </c>
      <c r="J120" s="77" t="s">
        <v>45</v>
      </c>
      <c r="K120" s="78" t="s">
        <v>46</v>
      </c>
      <c r="L120" s="126" t="s">
        <v>47</v>
      </c>
      <c r="M120" s="77" t="s">
        <v>45</v>
      </c>
      <c r="N120" s="78" t="s">
        <v>46</v>
      </c>
      <c r="O120" s="126" t="s">
        <v>47</v>
      </c>
    </row>
    <row r="121" spans="1:21" ht="17.5" x14ac:dyDescent="0.35">
      <c r="A121" s="268"/>
      <c r="B121" s="113"/>
      <c r="C121" s="262" t="s">
        <v>197</v>
      </c>
      <c r="D121" s="262"/>
      <c r="E121" s="262"/>
      <c r="F121" s="262"/>
      <c r="G121" s="262"/>
      <c r="H121" s="262"/>
      <c r="I121" s="262"/>
      <c r="J121" s="262"/>
      <c r="K121" s="277"/>
      <c r="L121" s="111"/>
      <c r="M121" s="111"/>
      <c r="N121" s="111"/>
      <c r="O121" s="111"/>
    </row>
    <row r="122" spans="1:21" ht="39" customHeight="1" x14ac:dyDescent="0.3">
      <c r="A122" s="268"/>
      <c r="B122" s="115"/>
      <c r="C122" s="118" t="s">
        <v>198</v>
      </c>
      <c r="D122" s="67">
        <v>3</v>
      </c>
      <c r="E122" s="73" t="s">
        <v>500</v>
      </c>
      <c r="F122" s="73" t="s">
        <v>501</v>
      </c>
      <c r="G122" s="68">
        <v>3</v>
      </c>
      <c r="H122" s="62" t="s">
        <v>301</v>
      </c>
      <c r="I122" s="62" t="s">
        <v>274</v>
      </c>
      <c r="J122" s="96">
        <v>3</v>
      </c>
      <c r="K122" s="62" t="s">
        <v>501</v>
      </c>
      <c r="L122" s="62" t="s">
        <v>637</v>
      </c>
      <c r="M122" s="97"/>
      <c r="N122" s="102"/>
      <c r="O122" s="102"/>
      <c r="R122" s="48">
        <f>COUNTIF(D122:D125,"1")</f>
        <v>0</v>
      </c>
      <c r="S122" s="48">
        <f>COUNTIF(G122:G125,"1")</f>
        <v>0</v>
      </c>
      <c r="T122" s="48">
        <f>COUNTIF(J122:J125,"1")</f>
        <v>0</v>
      </c>
      <c r="U122" s="48">
        <f>COUNTIF(M122:M125,"1")</f>
        <v>0</v>
      </c>
    </row>
    <row r="123" spans="1:21" ht="30" customHeight="1" x14ac:dyDescent="0.3">
      <c r="A123" s="268"/>
      <c r="B123" s="114"/>
      <c r="C123" s="63" t="s">
        <v>199</v>
      </c>
      <c r="D123" s="67">
        <v>3</v>
      </c>
      <c r="E123" s="73" t="s">
        <v>502</v>
      </c>
      <c r="F123" s="73" t="s">
        <v>503</v>
      </c>
      <c r="G123" s="68">
        <v>3</v>
      </c>
      <c r="H123" s="62" t="s">
        <v>275</v>
      </c>
      <c r="I123" s="62" t="s">
        <v>276</v>
      </c>
      <c r="J123" s="96">
        <v>3</v>
      </c>
      <c r="K123" s="62" t="s">
        <v>627</v>
      </c>
      <c r="L123" s="62" t="s">
        <v>638</v>
      </c>
      <c r="M123" s="97"/>
      <c r="N123" s="102"/>
      <c r="O123" s="102"/>
      <c r="R123" s="48">
        <f>COUNTIF(D122:D125,"2")</f>
        <v>1</v>
      </c>
      <c r="S123" s="48">
        <f>COUNTIF(G122:G125,"2")</f>
        <v>2</v>
      </c>
      <c r="T123" s="48">
        <f>COUNTIF(J122:J125,"2")</f>
        <v>2</v>
      </c>
      <c r="U123" s="48">
        <f>COUNTIF(M122:M125,"2")</f>
        <v>0</v>
      </c>
    </row>
    <row r="124" spans="1:21" ht="30" customHeight="1" x14ac:dyDescent="0.3">
      <c r="A124" s="268"/>
      <c r="B124" s="112"/>
      <c r="C124" s="63" t="s">
        <v>200</v>
      </c>
      <c r="D124" s="67">
        <v>3</v>
      </c>
      <c r="E124" s="73" t="s">
        <v>504</v>
      </c>
      <c r="F124" s="73" t="s">
        <v>505</v>
      </c>
      <c r="G124" s="68">
        <v>2</v>
      </c>
      <c r="H124" s="62" t="s">
        <v>277</v>
      </c>
      <c r="I124" s="62" t="s">
        <v>278</v>
      </c>
      <c r="J124" s="96">
        <v>2</v>
      </c>
      <c r="K124" s="62" t="s">
        <v>277</v>
      </c>
      <c r="L124" s="62" t="s">
        <v>631</v>
      </c>
      <c r="M124" s="97"/>
      <c r="N124" s="102"/>
      <c r="O124" s="102"/>
      <c r="R124" s="48">
        <f>COUNTIF(D122:D125,"3")</f>
        <v>3</v>
      </c>
      <c r="S124" s="48">
        <f>COUNTIF(G122:G125,"3")</f>
        <v>2</v>
      </c>
      <c r="T124" s="48">
        <f>COUNTIF(J122:J125,"3")</f>
        <v>2</v>
      </c>
      <c r="U124" s="48">
        <f>COUNTIF(M122:M125,"3")</f>
        <v>0</v>
      </c>
    </row>
    <row r="125" spans="1:21" ht="30" customHeight="1" x14ac:dyDescent="0.3">
      <c r="A125" s="268"/>
      <c r="B125" s="112"/>
      <c r="C125" s="61" t="s">
        <v>201</v>
      </c>
      <c r="D125" s="67">
        <v>2</v>
      </c>
      <c r="E125" s="73" t="s">
        <v>506</v>
      </c>
      <c r="F125" s="73" t="s">
        <v>507</v>
      </c>
      <c r="G125" s="68">
        <v>2</v>
      </c>
      <c r="H125" s="62" t="s">
        <v>279</v>
      </c>
      <c r="I125" s="62" t="s">
        <v>280</v>
      </c>
      <c r="J125" s="96">
        <v>2</v>
      </c>
      <c r="K125" s="62" t="s">
        <v>279</v>
      </c>
      <c r="L125" s="62" t="s">
        <v>636</v>
      </c>
      <c r="M125" s="97"/>
      <c r="N125" s="102"/>
      <c r="O125" s="102"/>
      <c r="R125" s="48">
        <f>COUNTIF(D122:D125,"4")</f>
        <v>0</v>
      </c>
      <c r="S125" s="48">
        <f>COUNTIF(G122:G125,"4")</f>
        <v>0</v>
      </c>
      <c r="T125" s="48">
        <f>COUNTIF(J122:J125,"4")</f>
        <v>0</v>
      </c>
      <c r="U125" s="48">
        <f>COUNTIF(M122:M125,"4")</f>
        <v>0</v>
      </c>
    </row>
    <row r="126" spans="1:21" ht="8.25" customHeight="1" x14ac:dyDescent="0.3">
      <c r="B126" s="263"/>
      <c r="C126" s="264"/>
      <c r="D126" s="82"/>
      <c r="E126" s="83"/>
      <c r="F126" s="83"/>
      <c r="G126" s="82"/>
      <c r="H126" s="83"/>
      <c r="I126" s="83"/>
      <c r="J126" s="82"/>
      <c r="K126" s="120"/>
      <c r="M126" s="82"/>
      <c r="N126" s="120"/>
    </row>
    <row r="127" spans="1:21" ht="17.5" x14ac:dyDescent="0.3">
      <c r="A127" s="268"/>
      <c r="B127" s="112"/>
      <c r="C127" s="262" t="s">
        <v>202</v>
      </c>
      <c r="D127" s="262"/>
      <c r="E127" s="262"/>
      <c r="F127" s="262"/>
      <c r="G127" s="262"/>
      <c r="H127" s="262"/>
      <c r="I127" s="262"/>
      <c r="J127" s="262"/>
      <c r="K127" s="277"/>
      <c r="L127" s="111"/>
      <c r="M127" s="111"/>
      <c r="N127" s="111"/>
      <c r="O127" s="111"/>
    </row>
    <row r="128" spans="1:21" ht="30" customHeight="1" x14ac:dyDescent="0.3">
      <c r="A128" s="268"/>
      <c r="B128" s="81"/>
      <c r="C128" s="66" t="s">
        <v>203</v>
      </c>
      <c r="D128" s="67">
        <v>4</v>
      </c>
      <c r="E128" s="73" t="s">
        <v>508</v>
      </c>
      <c r="F128" s="73" t="s">
        <v>509</v>
      </c>
      <c r="G128" s="68">
        <v>3</v>
      </c>
      <c r="H128" s="62" t="s">
        <v>281</v>
      </c>
      <c r="I128" s="62" t="s">
        <v>282</v>
      </c>
      <c r="J128" s="96">
        <v>3</v>
      </c>
      <c r="K128" s="62" t="s">
        <v>281</v>
      </c>
      <c r="L128" s="62" t="s">
        <v>639</v>
      </c>
      <c r="M128" s="97"/>
      <c r="N128" s="102"/>
      <c r="O128" s="102"/>
      <c r="R128" s="48">
        <f>COUNTIF(D128:D131,"1")</f>
        <v>0</v>
      </c>
      <c r="S128" s="48">
        <f>COUNTIF(G128:G131,"1")</f>
        <v>0</v>
      </c>
      <c r="T128" s="48">
        <f>COUNTIF(J128:J131,"1")</f>
        <v>0</v>
      </c>
      <c r="U128" s="48">
        <f>COUNTIF(M128:M131,"1")</f>
        <v>0</v>
      </c>
    </row>
    <row r="129" spans="1:21" ht="30" customHeight="1" x14ac:dyDescent="0.3">
      <c r="A129" s="268"/>
      <c r="B129" s="112"/>
      <c r="C129" s="61" t="s">
        <v>204</v>
      </c>
      <c r="D129" s="67">
        <v>3</v>
      </c>
      <c r="E129" s="73" t="s">
        <v>510</v>
      </c>
      <c r="F129" s="73" t="s">
        <v>511</v>
      </c>
      <c r="G129" s="68">
        <v>3</v>
      </c>
      <c r="H129" s="62" t="s">
        <v>283</v>
      </c>
      <c r="I129" s="62" t="s">
        <v>284</v>
      </c>
      <c r="J129" s="96">
        <v>4</v>
      </c>
      <c r="K129" s="62" t="s">
        <v>283</v>
      </c>
      <c r="L129" s="62" t="s">
        <v>632</v>
      </c>
      <c r="M129" s="97"/>
      <c r="N129" s="102"/>
      <c r="O129" s="102"/>
      <c r="R129" s="48">
        <f>COUNTIF(D128:D131,"2")</f>
        <v>0</v>
      </c>
      <c r="S129" s="48">
        <f>COUNTIF(G128:G131,"2")</f>
        <v>1</v>
      </c>
      <c r="T129" s="48">
        <f>COUNTIF(J128:J131,"2")</f>
        <v>0</v>
      </c>
      <c r="U129" s="48">
        <f>COUNTIF(M128:M131,"2")</f>
        <v>0</v>
      </c>
    </row>
    <row r="130" spans="1:21" ht="30" customHeight="1" x14ac:dyDescent="0.3">
      <c r="A130" s="268"/>
      <c r="B130" s="112"/>
      <c r="C130" s="61" t="s">
        <v>205</v>
      </c>
      <c r="D130" s="67">
        <v>3</v>
      </c>
      <c r="E130" s="73" t="s">
        <v>512</v>
      </c>
      <c r="F130" s="73" t="s">
        <v>513</v>
      </c>
      <c r="G130" s="68">
        <v>3</v>
      </c>
      <c r="H130" s="62" t="s">
        <v>285</v>
      </c>
      <c r="I130" s="62" t="s">
        <v>286</v>
      </c>
      <c r="J130" s="96">
        <v>4</v>
      </c>
      <c r="K130" s="62" t="s">
        <v>283</v>
      </c>
      <c r="L130" s="62" t="s">
        <v>640</v>
      </c>
      <c r="M130" s="97"/>
      <c r="N130" s="102"/>
      <c r="O130" s="102"/>
      <c r="R130" s="48">
        <f>COUNTIF(D128:D131,"3")</f>
        <v>3</v>
      </c>
      <c r="S130" s="48">
        <f>COUNTIF(G128:G131,"3")</f>
        <v>3</v>
      </c>
      <c r="T130" s="48">
        <f>COUNTIF(J128:J131,"3")</f>
        <v>2</v>
      </c>
      <c r="U130" s="48">
        <f>COUNTIF(M128:M131,"3")</f>
        <v>0</v>
      </c>
    </row>
    <row r="131" spans="1:21" ht="30" customHeight="1" x14ac:dyDescent="0.3">
      <c r="A131" s="268"/>
      <c r="B131" s="112"/>
      <c r="C131" s="61" t="s">
        <v>206</v>
      </c>
      <c r="D131" s="67">
        <v>3</v>
      </c>
      <c r="E131" s="73" t="s">
        <v>514</v>
      </c>
      <c r="F131" s="73" t="s">
        <v>515</v>
      </c>
      <c r="G131" s="68">
        <v>2</v>
      </c>
      <c r="H131" s="62" t="s">
        <v>287</v>
      </c>
      <c r="I131" s="62" t="s">
        <v>288</v>
      </c>
      <c r="J131" s="96">
        <v>3</v>
      </c>
      <c r="K131" s="62" t="s">
        <v>628</v>
      </c>
      <c r="L131" s="62" t="s">
        <v>633</v>
      </c>
      <c r="M131" s="97"/>
      <c r="N131" s="102"/>
      <c r="O131" s="102"/>
      <c r="R131" s="48">
        <f>COUNTIF(D128:D131,"4")</f>
        <v>1</v>
      </c>
      <c r="S131" s="48">
        <f>COUNTIF(G128:G131,"4")</f>
        <v>0</v>
      </c>
      <c r="T131" s="48">
        <f>COUNTIF(J128:J131,"4")</f>
        <v>2</v>
      </c>
      <c r="U131" s="48">
        <f>COUNTIF(M128:M131,"4")</f>
        <v>0</v>
      </c>
    </row>
    <row r="132" spans="1:21" ht="9" customHeight="1" x14ac:dyDescent="0.3">
      <c r="B132" s="263"/>
      <c r="C132" s="264"/>
      <c r="D132" s="82"/>
      <c r="E132" s="83"/>
      <c r="F132" s="83"/>
      <c r="G132" s="82"/>
      <c r="H132" s="83"/>
      <c r="I132" s="83"/>
      <c r="J132" s="82"/>
      <c r="K132" s="120"/>
      <c r="M132" s="82"/>
      <c r="N132" s="120"/>
    </row>
    <row r="133" spans="1:21" ht="17.5" x14ac:dyDescent="0.3">
      <c r="A133" s="268"/>
      <c r="B133" s="112"/>
      <c r="C133" s="262" t="s">
        <v>207</v>
      </c>
      <c r="D133" s="262"/>
      <c r="E133" s="262"/>
      <c r="F133" s="262"/>
      <c r="G133" s="262"/>
      <c r="H133" s="262"/>
      <c r="I133" s="262"/>
      <c r="J133" s="262"/>
      <c r="K133" s="277"/>
      <c r="L133" s="111"/>
      <c r="M133" s="111"/>
      <c r="N133" s="111"/>
      <c r="O133" s="111"/>
    </row>
    <row r="134" spans="1:21" ht="30" customHeight="1" x14ac:dyDescent="0.3">
      <c r="A134" s="268"/>
      <c r="B134" s="81"/>
      <c r="C134" s="66" t="s">
        <v>208</v>
      </c>
      <c r="D134" s="67">
        <v>3</v>
      </c>
      <c r="E134" s="73" t="s">
        <v>516</v>
      </c>
      <c r="F134" s="73" t="s">
        <v>517</v>
      </c>
      <c r="G134" s="68">
        <v>2</v>
      </c>
      <c r="H134" s="62" t="s">
        <v>300</v>
      </c>
      <c r="I134" s="62" t="s">
        <v>289</v>
      </c>
      <c r="J134" s="96">
        <v>3</v>
      </c>
      <c r="K134" s="62" t="s">
        <v>516</v>
      </c>
      <c r="L134" s="62" t="s">
        <v>634</v>
      </c>
      <c r="M134" s="97"/>
      <c r="N134" s="102"/>
      <c r="O134" s="102"/>
      <c r="R134" s="48">
        <f>COUNTIF(D134:D136,"1")</f>
        <v>0</v>
      </c>
      <c r="S134" s="48">
        <f>COUNTIF(G134:G136,"1")</f>
        <v>0</v>
      </c>
      <c r="T134" s="48">
        <f>COUNTIF(J134:J136,"1")</f>
        <v>0</v>
      </c>
      <c r="U134" s="48">
        <f>COUNTIF(M134:M136,"1")</f>
        <v>0</v>
      </c>
    </row>
    <row r="135" spans="1:21" ht="30" customHeight="1" x14ac:dyDescent="0.3">
      <c r="A135" s="268"/>
      <c r="B135" s="112"/>
      <c r="C135" s="61" t="s">
        <v>209</v>
      </c>
      <c r="D135" s="67">
        <v>3</v>
      </c>
      <c r="E135" s="73" t="s">
        <v>518</v>
      </c>
      <c r="F135" s="73" t="s">
        <v>519</v>
      </c>
      <c r="G135" s="68">
        <v>3</v>
      </c>
      <c r="H135" s="62" t="s">
        <v>290</v>
      </c>
      <c r="I135" s="62" t="s">
        <v>291</v>
      </c>
      <c r="J135" s="96">
        <v>3</v>
      </c>
      <c r="K135" s="62" t="s">
        <v>290</v>
      </c>
      <c r="L135" s="62" t="s">
        <v>641</v>
      </c>
      <c r="M135" s="97"/>
      <c r="N135" s="102"/>
      <c r="O135" s="102"/>
      <c r="R135" s="48">
        <f>COUNTIF(D134:D136,"2")</f>
        <v>0</v>
      </c>
      <c r="S135" s="48">
        <f>COUNTIF(G134:G136,"2")</f>
        <v>1</v>
      </c>
      <c r="T135" s="48">
        <f>COUNTIF(J134:J136,"2")</f>
        <v>0</v>
      </c>
      <c r="U135" s="48">
        <f>COUNTIF(M134:M136,"2")</f>
        <v>0</v>
      </c>
    </row>
    <row r="136" spans="1:21" ht="30" customHeight="1" x14ac:dyDescent="0.3">
      <c r="A136" s="268"/>
      <c r="B136" s="112"/>
      <c r="C136" s="61" t="s">
        <v>210</v>
      </c>
      <c r="D136" s="67">
        <v>3</v>
      </c>
      <c r="E136" s="73" t="s">
        <v>520</v>
      </c>
      <c r="F136" s="73" t="s">
        <v>521</v>
      </c>
      <c r="G136" s="68">
        <v>3</v>
      </c>
      <c r="H136" s="62" t="s">
        <v>292</v>
      </c>
      <c r="I136" s="62" t="s">
        <v>293</v>
      </c>
      <c r="J136" s="96">
        <v>3</v>
      </c>
      <c r="K136" s="62" t="s">
        <v>629</v>
      </c>
      <c r="L136" s="62" t="s">
        <v>642</v>
      </c>
      <c r="M136" s="97"/>
      <c r="N136" s="102"/>
      <c r="O136" s="102"/>
      <c r="R136" s="48">
        <f>COUNTIF(D134:D136,"3")</f>
        <v>3</v>
      </c>
      <c r="S136" s="48">
        <f>COUNTIF(G134:G136,"3")</f>
        <v>2</v>
      </c>
      <c r="T136" s="48">
        <f>COUNTIF(J134:J136,"3")</f>
        <v>3</v>
      </c>
      <c r="U136" s="48">
        <f>COUNTIF(M134:M136,"3")</f>
        <v>0</v>
      </c>
    </row>
    <row r="137" spans="1:21" ht="9" customHeight="1" x14ac:dyDescent="0.3">
      <c r="B137" s="263"/>
      <c r="C137" s="264"/>
      <c r="D137" s="82"/>
      <c r="E137" s="83"/>
      <c r="F137" s="83"/>
      <c r="G137" s="82"/>
      <c r="H137" s="83"/>
      <c r="I137" s="83"/>
      <c r="J137" s="82"/>
      <c r="K137" s="120"/>
      <c r="M137" s="82"/>
      <c r="N137" s="120"/>
      <c r="R137" s="48">
        <f>COUNTIF(D134:D136,"4")</f>
        <v>0</v>
      </c>
      <c r="S137" s="48">
        <f>COUNTIF(G134:G136,"4")</f>
        <v>0</v>
      </c>
      <c r="T137" s="48">
        <f>COUNTIF(J134:J136,"4")</f>
        <v>0</v>
      </c>
    </row>
    <row r="138" spans="1:21" ht="17.5" x14ac:dyDescent="0.3">
      <c r="A138" s="268"/>
      <c r="B138" s="112"/>
      <c r="C138" s="262" t="s">
        <v>211</v>
      </c>
      <c r="D138" s="262"/>
      <c r="E138" s="262"/>
      <c r="F138" s="262"/>
      <c r="G138" s="262"/>
      <c r="H138" s="262"/>
      <c r="I138" s="262"/>
      <c r="J138" s="262"/>
      <c r="K138" s="277"/>
      <c r="L138" s="111"/>
      <c r="M138" s="111"/>
      <c r="N138" s="111"/>
      <c r="O138" s="111"/>
    </row>
    <row r="139" spans="1:21" ht="30" customHeight="1" x14ac:dyDescent="0.3">
      <c r="A139" s="268"/>
      <c r="B139" s="81"/>
      <c r="C139" s="66" t="s">
        <v>212</v>
      </c>
      <c r="D139" s="67">
        <v>3</v>
      </c>
      <c r="E139" s="73" t="s">
        <v>522</v>
      </c>
      <c r="F139" s="73" t="s">
        <v>523</v>
      </c>
      <c r="G139" s="68">
        <v>3</v>
      </c>
      <c r="H139" s="62" t="s">
        <v>294</v>
      </c>
      <c r="I139" s="62" t="s">
        <v>295</v>
      </c>
      <c r="J139" s="96">
        <v>3</v>
      </c>
      <c r="K139" s="62" t="s">
        <v>630</v>
      </c>
      <c r="L139" s="62" t="s">
        <v>643</v>
      </c>
      <c r="M139" s="97"/>
      <c r="N139" s="102"/>
      <c r="O139" s="102"/>
      <c r="P139" s="127"/>
      <c r="Q139" s="127"/>
      <c r="R139" s="48">
        <f>COUNTIF(D139:D141,"1")</f>
        <v>0</v>
      </c>
      <c r="S139" s="48">
        <f>COUNTIF(G139:G141,"1")</f>
        <v>0</v>
      </c>
      <c r="T139" s="48">
        <f>COUNTIF(J139:J141,"1")</f>
        <v>0</v>
      </c>
      <c r="U139" s="48">
        <f>COUNTIF(M139:M141,"1")</f>
        <v>0</v>
      </c>
    </row>
    <row r="140" spans="1:21" ht="30" customHeight="1" x14ac:dyDescent="0.3">
      <c r="A140" s="268"/>
      <c r="B140" s="112"/>
      <c r="C140" s="61" t="s">
        <v>213</v>
      </c>
      <c r="D140" s="67">
        <v>3</v>
      </c>
      <c r="E140" s="73" t="s">
        <v>524</v>
      </c>
      <c r="F140" s="73" t="s">
        <v>525</v>
      </c>
      <c r="G140" s="68">
        <v>2</v>
      </c>
      <c r="H140" s="62" t="s">
        <v>296</v>
      </c>
      <c r="I140" s="62" t="s">
        <v>297</v>
      </c>
      <c r="J140" s="96">
        <v>3</v>
      </c>
      <c r="K140" s="62" t="s">
        <v>524</v>
      </c>
      <c r="L140" s="62" t="s">
        <v>635</v>
      </c>
      <c r="M140" s="97"/>
      <c r="N140" s="102"/>
      <c r="O140" s="102"/>
      <c r="P140" s="127"/>
      <c r="Q140" s="127"/>
      <c r="R140" s="48">
        <f>COUNTIF(D139:D141,"2")</f>
        <v>1</v>
      </c>
      <c r="S140" s="48">
        <f>COUNTIF(G139:G141,"2")</f>
        <v>1</v>
      </c>
      <c r="T140" s="48">
        <f>COUNTIF(J139:J141,"2")</f>
        <v>0</v>
      </c>
      <c r="U140" s="48">
        <f>COUNTIF(M139:M141,"2")</f>
        <v>0</v>
      </c>
    </row>
    <row r="141" spans="1:21" ht="30" customHeight="1" x14ac:dyDescent="0.3">
      <c r="A141" s="268"/>
      <c r="B141" s="112"/>
      <c r="C141" s="61" t="s">
        <v>214</v>
      </c>
      <c r="D141" s="67">
        <v>2</v>
      </c>
      <c r="E141" s="73" t="s">
        <v>526</v>
      </c>
      <c r="F141" s="73" t="s">
        <v>527</v>
      </c>
      <c r="G141" s="68">
        <v>3</v>
      </c>
      <c r="H141" s="62" t="s">
        <v>298</v>
      </c>
      <c r="I141" s="62" t="s">
        <v>299</v>
      </c>
      <c r="J141" s="96">
        <v>3</v>
      </c>
      <c r="K141" s="62" t="s">
        <v>298</v>
      </c>
      <c r="L141" s="62" t="s">
        <v>644</v>
      </c>
      <c r="M141" s="97"/>
      <c r="N141" s="102"/>
      <c r="O141" s="102"/>
      <c r="P141" s="127"/>
      <c r="Q141" s="127"/>
      <c r="R141" s="48">
        <f>COUNTIF(D139:D141,"3")</f>
        <v>2</v>
      </c>
      <c r="S141" s="48">
        <f>COUNTIF(G139:G141,"3")</f>
        <v>2</v>
      </c>
      <c r="T141" s="48">
        <f>COUNTIF(J139:J141,"3")</f>
        <v>3</v>
      </c>
      <c r="U141" s="48">
        <f>COUNTIF(M139:M141,"3")</f>
        <v>0</v>
      </c>
    </row>
    <row r="142" spans="1:21" x14ac:dyDescent="0.3">
      <c r="R142" s="48">
        <f>COUNTIF(D139:D141,"4")</f>
        <v>0</v>
      </c>
      <c r="S142" s="48">
        <f>COUNTIF(G139:G141,"4")</f>
        <v>0</v>
      </c>
      <c r="T142" s="48">
        <f>COUNTIF(J139:J141,"4")</f>
        <v>0</v>
      </c>
    </row>
    <row r="65530" spans="2:6" x14ac:dyDescent="0.3">
      <c r="B65530" s="278" t="s">
        <v>34</v>
      </c>
      <c r="C65530" s="278"/>
      <c r="D65530" s="278"/>
      <c r="E65530" s="278"/>
      <c r="F65530" s="92"/>
    </row>
    <row r="65531" spans="2:6" x14ac:dyDescent="0.3">
      <c r="B65531" s="283" t="s">
        <v>35</v>
      </c>
      <c r="C65531" s="283"/>
      <c r="D65531" s="283"/>
      <c r="E65531" s="283"/>
      <c r="F65531" s="128"/>
    </row>
    <row r="65532" spans="2:6" x14ac:dyDescent="0.3">
      <c r="B65532" s="283" t="s">
        <v>36</v>
      </c>
      <c r="C65532" s="283"/>
      <c r="D65532" s="283"/>
      <c r="E65532" s="283"/>
      <c r="F65532" s="128"/>
    </row>
  </sheetData>
  <sheetProtection password="EE30" sheet="1"/>
  <mergeCells count="93">
    <mergeCell ref="B1:K1"/>
    <mergeCell ref="D2:F2"/>
    <mergeCell ref="G2:I2"/>
    <mergeCell ref="J2:L2"/>
    <mergeCell ref="J52:L52"/>
    <mergeCell ref="B18:K18"/>
    <mergeCell ref="B28:K28"/>
    <mergeCell ref="B34:K34"/>
    <mergeCell ref="D35:K35"/>
    <mergeCell ref="B45:K45"/>
    <mergeCell ref="L3:L4"/>
    <mergeCell ref="G3:G4"/>
    <mergeCell ref="B51:K51"/>
    <mergeCell ref="C67:K67"/>
    <mergeCell ref="B72:K72"/>
    <mergeCell ref="C73:K73"/>
    <mergeCell ref="B80:C80"/>
    <mergeCell ref="M2:O2"/>
    <mergeCell ref="B11:K11"/>
    <mergeCell ref="D3:D4"/>
    <mergeCell ref="E3:E4"/>
    <mergeCell ref="F3:F4"/>
    <mergeCell ref="N3:N4"/>
    <mergeCell ref="O3:O4"/>
    <mergeCell ref="I3:I4"/>
    <mergeCell ref="J3:J4"/>
    <mergeCell ref="K3:K4"/>
    <mergeCell ref="M52:O52"/>
    <mergeCell ref="M3:M4"/>
    <mergeCell ref="B65531:E65531"/>
    <mergeCell ref="B65532:E65532"/>
    <mergeCell ref="A6:A10"/>
    <mergeCell ref="A12:A17"/>
    <mergeCell ref="A19:A27"/>
    <mergeCell ref="A29:A33"/>
    <mergeCell ref="A35:A44"/>
    <mergeCell ref="A46:A50"/>
    <mergeCell ref="C121:K121"/>
    <mergeCell ref="B126:C126"/>
    <mergeCell ref="C127:K127"/>
    <mergeCell ref="B132:C132"/>
    <mergeCell ref="C133:K133"/>
    <mergeCell ref="D81:F81"/>
    <mergeCell ref="G81:I81"/>
    <mergeCell ref="J81:L81"/>
    <mergeCell ref="A73:A79"/>
    <mergeCell ref="A83:A86"/>
    <mergeCell ref="A88:A95"/>
    <mergeCell ref="C138:K138"/>
    <mergeCell ref="B65530:E65530"/>
    <mergeCell ref="B137:C137"/>
    <mergeCell ref="C113:K113"/>
    <mergeCell ref="B118:C118"/>
    <mergeCell ref="D119:F119"/>
    <mergeCell ref="G119:I119"/>
    <mergeCell ref="J119:L119"/>
    <mergeCell ref="C88:K88"/>
    <mergeCell ref="B96:C96"/>
    <mergeCell ref="C97:L97"/>
    <mergeCell ref="B100:C100"/>
    <mergeCell ref="C101:K101"/>
    <mergeCell ref="A138:A141"/>
    <mergeCell ref="B6:B10"/>
    <mergeCell ref="B12:B17"/>
    <mergeCell ref="B19:B27"/>
    <mergeCell ref="B29:B33"/>
    <mergeCell ref="B35:B44"/>
    <mergeCell ref="B46:B50"/>
    <mergeCell ref="A97:A99"/>
    <mergeCell ref="A101:A111"/>
    <mergeCell ref="A113:A117"/>
    <mergeCell ref="A121:A125"/>
    <mergeCell ref="A127:A131"/>
    <mergeCell ref="A133:A136"/>
    <mergeCell ref="A54:A59"/>
    <mergeCell ref="A61:A65"/>
    <mergeCell ref="A67:A71"/>
    <mergeCell ref="M119:O119"/>
    <mergeCell ref="B112:C112"/>
    <mergeCell ref="B119:C120"/>
    <mergeCell ref="B2:C5"/>
    <mergeCell ref="B52:C53"/>
    <mergeCell ref="B81:C82"/>
    <mergeCell ref="H3:H4"/>
    <mergeCell ref="D52:F52"/>
    <mergeCell ref="C54:K54"/>
    <mergeCell ref="B60:C60"/>
    <mergeCell ref="G52:I52"/>
    <mergeCell ref="M81:O81"/>
    <mergeCell ref="C83:K83"/>
    <mergeCell ref="B87:C87"/>
    <mergeCell ref="C61:K61"/>
    <mergeCell ref="B66:K66"/>
  </mergeCells>
  <conditionalFormatting sqref="D7:D10">
    <cfRule type="iconSet" priority="50">
      <iconSet iconSet="4TrafficLights">
        <cfvo type="percent" val="0"/>
        <cfvo type="num" val="1"/>
        <cfvo type="num" val="3"/>
        <cfvo type="num" val="4"/>
      </iconSet>
    </cfRule>
  </conditionalFormatting>
  <conditionalFormatting sqref="D13:D17">
    <cfRule type="iconSet" priority="46">
      <iconSet iconSet="4TrafficLights">
        <cfvo type="percent" val="0"/>
        <cfvo type="num" val="1"/>
        <cfvo type="num" val="3"/>
        <cfvo type="num" val="4"/>
      </iconSet>
    </cfRule>
  </conditionalFormatting>
  <conditionalFormatting sqref="D20:D27">
    <cfRule type="iconSet" priority="47">
      <iconSet iconSet="4TrafficLights">
        <cfvo type="percent" val="0"/>
        <cfvo type="num" val="1"/>
        <cfvo type="num" val="3"/>
        <cfvo type="num" val="4"/>
      </iconSet>
    </cfRule>
  </conditionalFormatting>
  <conditionalFormatting sqref="D30:D33">
    <cfRule type="iconSet" priority="43">
      <iconSet iconSet="4TrafficLights">
        <cfvo type="percent" val="0"/>
        <cfvo type="num" val="1"/>
        <cfvo type="num" val="3"/>
        <cfvo type="num" val="4"/>
      </iconSet>
    </cfRule>
  </conditionalFormatting>
  <conditionalFormatting sqref="D36:D44">
    <cfRule type="iconSet" priority="42">
      <iconSet iconSet="4TrafficLights">
        <cfvo type="percent" val="0"/>
        <cfvo type="num" val="1"/>
        <cfvo type="num" val="3"/>
        <cfvo type="num" val="4"/>
      </iconSet>
    </cfRule>
  </conditionalFormatting>
  <conditionalFormatting sqref="D47:D50">
    <cfRule type="iconSet" priority="40">
      <iconSet iconSet="4TrafficLights">
        <cfvo type="percent" val="0"/>
        <cfvo type="num" val="1"/>
        <cfvo type="num" val="3"/>
        <cfvo type="num" val="4"/>
      </iconSet>
    </cfRule>
  </conditionalFormatting>
  <conditionalFormatting sqref="D55:D59">
    <cfRule type="iconSet" priority="36">
      <iconSet iconSet="4TrafficLights">
        <cfvo type="percent" val="0"/>
        <cfvo type="num" val="1"/>
        <cfvo type="num" val="3"/>
        <cfvo type="num" val="4"/>
      </iconSet>
    </cfRule>
  </conditionalFormatting>
  <conditionalFormatting sqref="D62:D65">
    <cfRule type="iconSet" priority="35">
      <iconSet iconSet="4TrafficLights">
        <cfvo type="percent" val="0"/>
        <cfvo type="num" val="1"/>
        <cfvo type="num" val="3"/>
        <cfvo type="num" val="4"/>
      </iconSet>
    </cfRule>
  </conditionalFormatting>
  <conditionalFormatting sqref="D68:D71">
    <cfRule type="iconSet" priority="34">
      <iconSet iconSet="4TrafficLights">
        <cfvo type="percent" val="0"/>
        <cfvo type="num" val="1"/>
        <cfvo type="num" val="3"/>
        <cfvo type="num" val="4"/>
      </iconSet>
    </cfRule>
  </conditionalFormatting>
  <conditionalFormatting sqref="D74:D79">
    <cfRule type="iconSet" priority="32">
      <iconSet iconSet="4TrafficLights">
        <cfvo type="percent" val="0"/>
        <cfvo type="num" val="1"/>
        <cfvo type="num" val="3"/>
        <cfvo type="num" val="4"/>
      </iconSet>
    </cfRule>
  </conditionalFormatting>
  <conditionalFormatting sqref="D84:D86">
    <cfRule type="iconSet" priority="29">
      <iconSet iconSet="4TrafficLights">
        <cfvo type="percent" val="0"/>
        <cfvo type="num" val="1"/>
        <cfvo type="num" val="3"/>
        <cfvo type="num" val="4"/>
      </iconSet>
    </cfRule>
  </conditionalFormatting>
  <conditionalFormatting sqref="D89:D95">
    <cfRule type="iconSet" priority="28">
      <iconSet iconSet="4TrafficLights">
        <cfvo type="percent" val="0"/>
        <cfvo type="num" val="1"/>
        <cfvo type="num" val="3"/>
        <cfvo type="num" val="4"/>
      </iconSet>
    </cfRule>
  </conditionalFormatting>
  <conditionalFormatting sqref="D98:D99">
    <cfRule type="iconSet" priority="25">
      <iconSet iconSet="4TrafficLights">
        <cfvo type="percent" val="0"/>
        <cfvo type="num" val="1"/>
        <cfvo type="num" val="3"/>
        <cfvo type="num" val="4"/>
      </iconSet>
    </cfRule>
  </conditionalFormatting>
  <conditionalFormatting sqref="D102:D111">
    <cfRule type="iconSet" priority="24">
      <iconSet iconSet="4TrafficLights">
        <cfvo type="percent" val="0"/>
        <cfvo type="num" val="1"/>
        <cfvo type="num" val="3"/>
        <cfvo type="num" val="4"/>
      </iconSet>
    </cfRule>
  </conditionalFormatting>
  <conditionalFormatting sqref="D114:D117">
    <cfRule type="iconSet" priority="22">
      <iconSet iconSet="4TrafficLights">
        <cfvo type="percent" val="0"/>
        <cfvo type="num" val="1"/>
        <cfvo type="num" val="3"/>
        <cfvo type="num" val="4"/>
      </iconSet>
    </cfRule>
  </conditionalFormatting>
  <conditionalFormatting sqref="D122:D125">
    <cfRule type="iconSet" priority="18">
      <iconSet iconSet="4TrafficLights">
        <cfvo type="percent" val="0"/>
        <cfvo type="num" val="1"/>
        <cfvo type="num" val="3"/>
        <cfvo type="num" val="4"/>
      </iconSet>
    </cfRule>
  </conditionalFormatting>
  <conditionalFormatting sqref="D128:D131">
    <cfRule type="iconSet" priority="17">
      <iconSet iconSet="4TrafficLights">
        <cfvo type="percent" val="0"/>
        <cfvo type="num" val="1"/>
        <cfvo type="num" val="3"/>
        <cfvo type="num" val="4"/>
      </iconSet>
    </cfRule>
  </conditionalFormatting>
  <conditionalFormatting sqref="D134:D136">
    <cfRule type="iconSet" priority="14">
      <iconSet iconSet="4TrafficLights">
        <cfvo type="percent" val="0"/>
        <cfvo type="num" val="1"/>
        <cfvo type="num" val="3"/>
        <cfvo type="num" val="4"/>
      </iconSet>
    </cfRule>
  </conditionalFormatting>
  <conditionalFormatting sqref="D139:D141">
    <cfRule type="iconSet" priority="13">
      <iconSet iconSet="4TrafficLights">
        <cfvo type="percent" val="0"/>
        <cfvo type="num" val="1"/>
        <cfvo type="num" val="3"/>
        <cfvo type="num" val="4"/>
      </iconSet>
    </cfRule>
  </conditionalFormatting>
  <conditionalFormatting sqref="G7:G10">
    <cfRule type="iconSet" priority="58">
      <iconSet iconSet="4TrafficLights">
        <cfvo type="percent" val="0"/>
        <cfvo type="num" val="1"/>
        <cfvo type="num" val="3"/>
        <cfvo type="num" val="4"/>
      </iconSet>
    </cfRule>
  </conditionalFormatting>
  <conditionalFormatting sqref="G13:G17">
    <cfRule type="iconSet" priority="57">
      <iconSet iconSet="4TrafficLights">
        <cfvo type="percent" val="0"/>
        <cfvo type="num" val="1"/>
        <cfvo type="num" val="3"/>
        <cfvo type="num" val="4"/>
      </iconSet>
    </cfRule>
  </conditionalFormatting>
  <conditionalFormatting sqref="G20:G23 G25:G27">
    <cfRule type="iconSet" priority="56">
      <iconSet iconSet="4TrafficLights">
        <cfvo type="percent" val="0"/>
        <cfvo type="num" val="1"/>
        <cfvo type="num" val="3"/>
        <cfvo type="num" val="4"/>
      </iconSet>
    </cfRule>
  </conditionalFormatting>
  <conditionalFormatting sqref="G24">
    <cfRule type="iconSet" priority="55">
      <iconSet iconSet="4TrafficLights">
        <cfvo type="percent" val="0"/>
        <cfvo type="num" val="1"/>
        <cfvo type="num" val="3"/>
        <cfvo type="num" val="4"/>
      </iconSet>
    </cfRule>
  </conditionalFormatting>
  <conditionalFormatting sqref="G30:G33">
    <cfRule type="iconSet" priority="54">
      <iconSet iconSet="4TrafficLights">
        <cfvo type="percent" val="0"/>
        <cfvo type="num" val="1"/>
        <cfvo type="num" val="3"/>
        <cfvo type="num" val="4"/>
      </iconSet>
    </cfRule>
  </conditionalFormatting>
  <conditionalFormatting sqref="G36:G44">
    <cfRule type="iconSet" priority="53">
      <iconSet iconSet="4TrafficLights">
        <cfvo type="percent" val="0"/>
        <cfvo type="num" val="1"/>
        <cfvo type="num" val="3"/>
        <cfvo type="num" val="4"/>
      </iconSet>
    </cfRule>
  </conditionalFormatting>
  <conditionalFormatting sqref="G47:G50">
    <cfRule type="iconSet" priority="52">
      <iconSet iconSet="4TrafficLights">
        <cfvo type="percent" val="0"/>
        <cfvo type="num" val="1"/>
        <cfvo type="num" val="3"/>
        <cfvo type="num" val="4"/>
      </iconSet>
    </cfRule>
  </conditionalFormatting>
  <conditionalFormatting sqref="G55:G59">
    <cfRule type="iconSet" priority="66">
      <iconSet iconSet="4TrafficLights">
        <cfvo type="percent" val="0"/>
        <cfvo type="num" val="1"/>
        <cfvo type="num" val="3"/>
        <cfvo type="num" val="4"/>
      </iconSet>
    </cfRule>
  </conditionalFormatting>
  <conditionalFormatting sqref="G62:G65">
    <cfRule type="iconSet" priority="65">
      <iconSet iconSet="4TrafficLights">
        <cfvo type="percent" val="0"/>
        <cfvo type="num" val="1"/>
        <cfvo type="num" val="3"/>
        <cfvo type="num" val="4"/>
      </iconSet>
    </cfRule>
  </conditionalFormatting>
  <conditionalFormatting sqref="G68:G71">
    <cfRule type="iconSet" priority="64">
      <iconSet iconSet="4TrafficLights">
        <cfvo type="percent" val="0"/>
        <cfvo type="num" val="1"/>
        <cfvo type="num" val="3"/>
        <cfvo type="num" val="4"/>
      </iconSet>
    </cfRule>
  </conditionalFormatting>
  <conditionalFormatting sqref="G74:G79">
    <cfRule type="iconSet" priority="63">
      <iconSet iconSet="4TrafficLights">
        <cfvo type="percent" val="0"/>
        <cfvo type="num" val="1"/>
        <cfvo type="num" val="3"/>
        <cfvo type="num" val="4"/>
      </iconSet>
    </cfRule>
  </conditionalFormatting>
  <conditionalFormatting sqref="G84:G86">
    <cfRule type="iconSet" priority="112">
      <iconSet iconSet="4TrafficLights">
        <cfvo type="percent" val="0"/>
        <cfvo type="num" val="1"/>
        <cfvo type="num" val="3"/>
        <cfvo type="num" val="4"/>
      </iconSet>
    </cfRule>
  </conditionalFormatting>
  <conditionalFormatting sqref="G89:G95">
    <cfRule type="iconSet" priority="109">
      <iconSet iconSet="4TrafficLights">
        <cfvo type="percent" val="0"/>
        <cfvo type="num" val="1"/>
        <cfvo type="num" val="3"/>
        <cfvo type="num" val="4"/>
      </iconSet>
    </cfRule>
  </conditionalFormatting>
  <conditionalFormatting sqref="G98:G99">
    <cfRule type="iconSet" priority="106">
      <iconSet iconSet="4TrafficLights">
        <cfvo type="percent" val="0"/>
        <cfvo type="num" val="1"/>
        <cfvo type="num" val="3"/>
        <cfvo type="num" val="4"/>
      </iconSet>
    </cfRule>
  </conditionalFormatting>
  <conditionalFormatting sqref="G102:G111">
    <cfRule type="iconSet" priority="103">
      <iconSet iconSet="4TrafficLights">
        <cfvo type="percent" val="0"/>
        <cfvo type="num" val="1"/>
        <cfvo type="num" val="3"/>
        <cfvo type="num" val="4"/>
      </iconSet>
    </cfRule>
  </conditionalFormatting>
  <conditionalFormatting sqref="G114:G117">
    <cfRule type="iconSet" priority="100">
      <iconSet iconSet="4TrafficLights">
        <cfvo type="percent" val="0"/>
        <cfvo type="num" val="1"/>
        <cfvo type="num" val="3"/>
        <cfvo type="num" val="4"/>
      </iconSet>
    </cfRule>
  </conditionalFormatting>
  <conditionalFormatting sqref="G122:G125">
    <cfRule type="iconSet" priority="62">
      <iconSet iconSet="4TrafficLights">
        <cfvo type="percent" val="0"/>
        <cfvo type="num" val="1"/>
        <cfvo type="num" val="3"/>
        <cfvo type="num" val="4"/>
      </iconSet>
    </cfRule>
  </conditionalFormatting>
  <conditionalFormatting sqref="G128:G131">
    <cfRule type="iconSet" priority="61">
      <iconSet iconSet="4TrafficLights">
        <cfvo type="percent" val="0"/>
        <cfvo type="num" val="1"/>
        <cfvo type="num" val="3"/>
        <cfvo type="num" val="4"/>
      </iconSet>
    </cfRule>
  </conditionalFormatting>
  <conditionalFormatting sqref="G134:G136">
    <cfRule type="iconSet" priority="60">
      <iconSet iconSet="4TrafficLights">
        <cfvo type="percent" val="0"/>
        <cfvo type="num" val="1"/>
        <cfvo type="num" val="3"/>
        <cfvo type="num" val="4"/>
      </iconSet>
    </cfRule>
  </conditionalFormatting>
  <conditionalFormatting sqref="G139:G141">
    <cfRule type="iconSet" priority="59">
      <iconSet iconSet="4TrafficLights">
        <cfvo type="percent" val="0"/>
        <cfvo type="num" val="1"/>
        <cfvo type="num" val="3"/>
        <cfvo type="num" val="4"/>
      </iconSet>
    </cfRule>
  </conditionalFormatting>
  <conditionalFormatting sqref="J7:J10">
    <cfRule type="iconSet" priority="203">
      <iconSet iconSet="4TrafficLights">
        <cfvo type="percent" val="0"/>
        <cfvo type="num" val="1"/>
        <cfvo type="num" val="3"/>
        <cfvo type="num" val="4"/>
      </iconSet>
    </cfRule>
  </conditionalFormatting>
  <conditionalFormatting sqref="J13:J17">
    <cfRule type="iconSet" priority="200">
      <iconSet iconSet="4TrafficLights">
        <cfvo type="percent" val="0"/>
        <cfvo type="num" val="1"/>
        <cfvo type="num" val="3"/>
        <cfvo type="num" val="4"/>
      </iconSet>
    </cfRule>
  </conditionalFormatting>
  <conditionalFormatting sqref="J20:J27">
    <cfRule type="iconSet" priority="191">
      <iconSet iconSet="4TrafficLights">
        <cfvo type="percent" val="0"/>
        <cfvo type="num" val="1"/>
        <cfvo type="num" val="3"/>
        <cfvo type="num" val="4"/>
      </iconSet>
    </cfRule>
  </conditionalFormatting>
  <conditionalFormatting sqref="J30:J33">
    <cfRule type="iconSet" priority="186">
      <iconSet iconSet="4TrafficLights">
        <cfvo type="percent" val="0"/>
        <cfvo type="num" val="1"/>
        <cfvo type="num" val="3"/>
        <cfvo type="num" val="4"/>
      </iconSet>
    </cfRule>
  </conditionalFormatting>
  <conditionalFormatting sqref="J36:J44">
    <cfRule type="iconSet" priority="181">
      <iconSet iconSet="4TrafficLights">
        <cfvo type="percent" val="0"/>
        <cfvo type="num" val="1"/>
        <cfvo type="num" val="3"/>
        <cfvo type="num" val="4"/>
      </iconSet>
    </cfRule>
  </conditionalFormatting>
  <conditionalFormatting sqref="J47:J50">
    <cfRule type="iconSet" priority="176">
      <iconSet iconSet="4TrafficLights">
        <cfvo type="percent" val="0"/>
        <cfvo type="num" val="1"/>
        <cfvo type="num" val="3"/>
        <cfvo type="num" val="4"/>
      </iconSet>
    </cfRule>
  </conditionalFormatting>
  <conditionalFormatting sqref="J55:J59">
    <cfRule type="iconSet" priority="8">
      <iconSet iconSet="4TrafficLights">
        <cfvo type="percent" val="0"/>
        <cfvo type="num" val="1"/>
        <cfvo type="num" val="3"/>
        <cfvo type="num" val="4"/>
      </iconSet>
    </cfRule>
  </conditionalFormatting>
  <conditionalFormatting sqref="J62:J65">
    <cfRule type="iconSet" priority="7">
      <iconSet iconSet="4TrafficLights">
        <cfvo type="percent" val="0"/>
        <cfvo type="num" val="1"/>
        <cfvo type="num" val="3"/>
        <cfvo type="num" val="4"/>
      </iconSet>
    </cfRule>
  </conditionalFormatting>
  <conditionalFormatting sqref="J68:J71">
    <cfRule type="iconSet" priority="6">
      <iconSet iconSet="4TrafficLights">
        <cfvo type="percent" val="0"/>
        <cfvo type="num" val="1"/>
        <cfvo type="num" val="3"/>
        <cfvo type="num" val="4"/>
      </iconSet>
    </cfRule>
  </conditionalFormatting>
  <conditionalFormatting sqref="J74:J79">
    <cfRule type="iconSet" priority="5">
      <iconSet iconSet="4TrafficLights">
        <cfvo type="percent" val="0"/>
        <cfvo type="num" val="1"/>
        <cfvo type="num" val="3"/>
        <cfvo type="num" val="4"/>
      </iconSet>
    </cfRule>
  </conditionalFormatting>
  <conditionalFormatting sqref="J84:J86">
    <cfRule type="iconSet" priority="12">
      <iconSet iconSet="4TrafficLights">
        <cfvo type="percent" val="0"/>
        <cfvo type="num" val="1"/>
        <cfvo type="num" val="3"/>
        <cfvo type="num" val="4"/>
      </iconSet>
    </cfRule>
  </conditionalFormatting>
  <conditionalFormatting sqref="J89:J95">
    <cfRule type="iconSet" priority="11">
      <iconSet iconSet="4TrafficLights">
        <cfvo type="percent" val="0"/>
        <cfvo type="num" val="1"/>
        <cfvo type="num" val="3"/>
        <cfvo type="num" val="4"/>
      </iconSet>
    </cfRule>
  </conditionalFormatting>
  <conditionalFormatting sqref="J98:J99">
    <cfRule type="iconSet" priority="105">
      <iconSet iconSet="4TrafficLights">
        <cfvo type="percent" val="0"/>
        <cfvo type="num" val="1"/>
        <cfvo type="num" val="3"/>
        <cfvo type="num" val="4"/>
      </iconSet>
    </cfRule>
  </conditionalFormatting>
  <conditionalFormatting sqref="J102:J111">
    <cfRule type="iconSet" priority="10">
      <iconSet iconSet="4TrafficLights">
        <cfvo type="percent" val="0"/>
        <cfvo type="num" val="1"/>
        <cfvo type="num" val="3"/>
        <cfvo type="num" val="4"/>
      </iconSet>
    </cfRule>
  </conditionalFormatting>
  <conditionalFormatting sqref="J114:J117">
    <cfRule type="iconSet" priority="9">
      <iconSet iconSet="4TrafficLights">
        <cfvo type="percent" val="0"/>
        <cfvo type="num" val="1"/>
        <cfvo type="num" val="3"/>
        <cfvo type="num" val="4"/>
      </iconSet>
    </cfRule>
  </conditionalFormatting>
  <conditionalFormatting sqref="J122:J125">
    <cfRule type="iconSet" priority="4">
      <iconSet iconSet="4TrafficLights">
        <cfvo type="percent" val="0"/>
        <cfvo type="num" val="1"/>
        <cfvo type="num" val="3"/>
        <cfvo type="num" val="4"/>
      </iconSet>
    </cfRule>
  </conditionalFormatting>
  <conditionalFormatting sqref="J128:J131">
    <cfRule type="iconSet" priority="3">
      <iconSet iconSet="4TrafficLights">
        <cfvo type="percent" val="0"/>
        <cfvo type="num" val="1"/>
        <cfvo type="num" val="3"/>
        <cfvo type="num" val="4"/>
      </iconSet>
    </cfRule>
  </conditionalFormatting>
  <conditionalFormatting sqref="J134:J136">
    <cfRule type="iconSet" priority="2">
      <iconSet iconSet="4TrafficLights">
        <cfvo type="percent" val="0"/>
        <cfvo type="num" val="1"/>
        <cfvo type="num" val="3"/>
        <cfvo type="num" val="4"/>
      </iconSet>
    </cfRule>
  </conditionalFormatting>
  <conditionalFormatting sqref="J139:J141">
    <cfRule type="iconSet" priority="1">
      <iconSet iconSet="4TrafficLights">
        <cfvo type="percent" val="0"/>
        <cfvo type="num" val="1"/>
        <cfvo type="num" val="3"/>
        <cfvo type="num" val="4"/>
      </iconSet>
    </cfRule>
  </conditionalFormatting>
  <conditionalFormatting sqref="M7:M10">
    <cfRule type="iconSet" priority="85">
      <iconSet iconSet="4TrafficLights">
        <cfvo type="percent" val="0"/>
        <cfvo type="num" val="1"/>
        <cfvo type="num" val="3"/>
        <cfvo type="num" val="4"/>
      </iconSet>
    </cfRule>
  </conditionalFormatting>
  <conditionalFormatting sqref="M13:M17">
    <cfRule type="iconSet" priority="84">
      <iconSet iconSet="4TrafficLights">
        <cfvo type="percent" val="0"/>
        <cfvo type="num" val="1"/>
        <cfvo type="num" val="3"/>
        <cfvo type="num" val="4"/>
      </iconSet>
    </cfRule>
  </conditionalFormatting>
  <conditionalFormatting sqref="M20:M27">
    <cfRule type="iconSet" priority="83">
      <iconSet iconSet="4TrafficLights">
        <cfvo type="percent" val="0"/>
        <cfvo type="num" val="1"/>
        <cfvo type="num" val="3"/>
        <cfvo type="num" val="4"/>
      </iconSet>
    </cfRule>
  </conditionalFormatting>
  <conditionalFormatting sqref="M30:M33">
    <cfRule type="iconSet" priority="82">
      <iconSet iconSet="4TrafficLights">
        <cfvo type="percent" val="0"/>
        <cfvo type="num" val="1"/>
        <cfvo type="num" val="3"/>
        <cfvo type="num" val="4"/>
      </iconSet>
    </cfRule>
  </conditionalFormatting>
  <conditionalFormatting sqref="M36:M44">
    <cfRule type="iconSet" priority="81">
      <iconSet iconSet="4TrafficLights">
        <cfvo type="percent" val="0"/>
        <cfvo type="num" val="1"/>
        <cfvo type="num" val="3"/>
        <cfvo type="num" val="4"/>
      </iconSet>
    </cfRule>
  </conditionalFormatting>
  <conditionalFormatting sqref="M47:M50">
    <cfRule type="iconSet" priority="80">
      <iconSet iconSet="4TrafficLights">
        <cfvo type="percent" val="0"/>
        <cfvo type="num" val="1"/>
        <cfvo type="num" val="3"/>
        <cfvo type="num" val="4"/>
      </iconSet>
    </cfRule>
  </conditionalFormatting>
  <conditionalFormatting sqref="M55:M59">
    <cfRule type="iconSet" priority="79">
      <iconSet iconSet="4TrafficLights">
        <cfvo type="percent" val="0"/>
        <cfvo type="num" val="1"/>
        <cfvo type="num" val="3"/>
        <cfvo type="num" val="4"/>
      </iconSet>
    </cfRule>
  </conditionalFormatting>
  <conditionalFormatting sqref="M62:M65">
    <cfRule type="iconSet" priority="78">
      <iconSet iconSet="4TrafficLights">
        <cfvo type="percent" val="0"/>
        <cfvo type="num" val="1"/>
        <cfvo type="num" val="3"/>
        <cfvo type="num" val="4"/>
      </iconSet>
    </cfRule>
  </conditionalFormatting>
  <conditionalFormatting sqref="M68:M71">
    <cfRule type="iconSet" priority="77">
      <iconSet iconSet="4TrafficLights">
        <cfvo type="percent" val="0"/>
        <cfvo type="num" val="1"/>
        <cfvo type="num" val="3"/>
        <cfvo type="num" val="4"/>
      </iconSet>
    </cfRule>
  </conditionalFormatting>
  <conditionalFormatting sqref="M74:M79">
    <cfRule type="iconSet" priority="76">
      <iconSet iconSet="4TrafficLights">
        <cfvo type="percent" val="0"/>
        <cfvo type="num" val="1"/>
        <cfvo type="num" val="3"/>
        <cfvo type="num" val="4"/>
      </iconSet>
    </cfRule>
  </conditionalFormatting>
  <conditionalFormatting sqref="M84:M86">
    <cfRule type="iconSet" priority="75">
      <iconSet iconSet="4TrafficLights">
        <cfvo type="percent" val="0"/>
        <cfvo type="num" val="1"/>
        <cfvo type="num" val="3"/>
        <cfvo type="num" val="4"/>
      </iconSet>
    </cfRule>
  </conditionalFormatting>
  <conditionalFormatting sqref="M89:M95">
    <cfRule type="iconSet" priority="74">
      <iconSet iconSet="4TrafficLights">
        <cfvo type="percent" val="0"/>
        <cfvo type="num" val="1"/>
        <cfvo type="num" val="3"/>
        <cfvo type="num" val="4"/>
      </iconSet>
    </cfRule>
  </conditionalFormatting>
  <conditionalFormatting sqref="M98:M99">
    <cfRule type="iconSet" priority="73">
      <iconSet iconSet="4TrafficLights">
        <cfvo type="percent" val="0"/>
        <cfvo type="num" val="1"/>
        <cfvo type="num" val="3"/>
        <cfvo type="num" val="4"/>
      </iconSet>
    </cfRule>
  </conditionalFormatting>
  <conditionalFormatting sqref="M102:M111">
    <cfRule type="iconSet" priority="72">
      <iconSet iconSet="4TrafficLights">
        <cfvo type="percent" val="0"/>
        <cfvo type="num" val="1"/>
        <cfvo type="num" val="3"/>
        <cfvo type="num" val="4"/>
      </iconSet>
    </cfRule>
  </conditionalFormatting>
  <conditionalFormatting sqref="M114:M117">
    <cfRule type="iconSet" priority="71">
      <iconSet iconSet="4TrafficLights">
        <cfvo type="percent" val="0"/>
        <cfvo type="num" val="1"/>
        <cfvo type="num" val="3"/>
        <cfvo type="num" val="4"/>
      </iconSet>
    </cfRule>
  </conditionalFormatting>
  <conditionalFormatting sqref="M122:M125">
    <cfRule type="iconSet" priority="70">
      <iconSet iconSet="4TrafficLights">
        <cfvo type="percent" val="0"/>
        <cfvo type="num" val="1"/>
        <cfvo type="num" val="3"/>
        <cfvo type="num" val="4"/>
      </iconSet>
    </cfRule>
  </conditionalFormatting>
  <conditionalFormatting sqref="M128:M131">
    <cfRule type="iconSet" priority="69">
      <iconSet iconSet="4TrafficLights">
        <cfvo type="percent" val="0"/>
        <cfvo type="num" val="1"/>
        <cfvo type="num" val="3"/>
        <cfvo type="num" val="4"/>
      </iconSet>
    </cfRule>
  </conditionalFormatting>
  <conditionalFormatting sqref="M134:M136">
    <cfRule type="iconSet" priority="68">
      <iconSet iconSet="4TrafficLights">
        <cfvo type="percent" val="0"/>
        <cfvo type="num" val="1"/>
        <cfvo type="num" val="3"/>
        <cfvo type="num" val="4"/>
      </iconSet>
    </cfRule>
  </conditionalFormatting>
  <conditionalFormatting sqref="M139:M141">
    <cfRule type="iconSet" priority="67">
      <iconSet iconSet="4TrafficLights">
        <cfvo type="percent" val="0"/>
        <cfvo type="num" val="1"/>
        <cfvo type="num" val="3"/>
        <cfvo type="num" val="4"/>
      </iconSet>
    </cfRule>
  </conditionalFormatting>
  <conditionalFormatting sqref="P7:P9">
    <cfRule type="iconSet" priority="196">
      <iconSet iconSet="3Flags">
        <cfvo type="percent" val="0"/>
        <cfvo type="num" val="0"/>
        <cfvo type="num" val="1" gte="0"/>
      </iconSet>
    </cfRule>
  </conditionalFormatting>
  <conditionalFormatting sqref="Q7">
    <cfRule type="cellIs" dxfId="1" priority="197" stopIfTrue="1" operator="lessThan">
      <formula>$Q$7</formula>
    </cfRule>
  </conditionalFormatting>
  <dataValidations count="1">
    <dataValidation type="list" allowBlank="1" showInputMessage="1" showErrorMessage="1" sqref="D7:D10 D13:D17 D20:D27 D30:D33 D36:D44 D47:D50 D55:D59 D62:D65 D68:D71 D74:D79 D84:D86 D89:D95 D98:D99 D102:D111 D114:D117 D122:D125 D128:D131 D134:D136 D139:D141 G7:G10 G13:G17 G20:G27 G30:G33 G36:G44 G47:G50 G55:G59 G62:G65 G68:G71 G74:G79 G84:G86 G89:G95 G98:G99 G102:G111 G114:G117 G122:G125 G128:G131 G134:G136 G139:G141 J7:J10 J13:J17 J20:J27 J30:J33 J36:J44 J47:J50 J55:J59 J62:J65 J68:J71 J74:J79 J84:J86 J89:J95 J98:J99 J102:J111 J114:J117 J122:J125 J128:J131 J134:J136 J139:J141 M7:M10 M13:M17 M20:M27 M30:M33 M36:M44 M47:M50 M55:M59 M62:M65 M68:M71 M74:M79 M84:M86 M89:M95 M98:M99 M102:M111 M114:M117 M122:M125 M128:M131 M134:M136 M139:M141" xr:uid="{985AABFB-D729-462B-939C-3496335778E5}">
      <formula1>$Q$2:$Q$5</formula1>
    </dataValidation>
  </dataValidations>
  <hyperlinks>
    <hyperlink ref="B65532" r:id="rId1" xr:uid="{0E3752B9-D964-455F-84CF-20FAEF8A7075}"/>
    <hyperlink ref="B65531" r:id="rId2" xr:uid="{5D79C62C-5E3E-4107-BEA5-B28EE0189339}"/>
  </hyperlinks>
  <pageMargins left="0.70866141732283472" right="0.70866141732283472" top="0.74803149606299213" bottom="0.74803149606299213" header="0.31496062992125984" footer="0.31496062992125984"/>
  <pageSetup paperSize="14" scale="70" orientation="landscape"/>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93CFF-B998-493D-9FFC-57B71493F22D}">
  <dimension ref="B1:V65497"/>
  <sheetViews>
    <sheetView showGridLines="0" topLeftCell="B32" zoomScaleNormal="100" workbookViewId="0">
      <selection activeCell="B35" sqref="B35:U37"/>
    </sheetView>
  </sheetViews>
  <sheetFormatPr baseColWidth="10" defaultColWidth="9.1796875" defaultRowHeight="15" x14ac:dyDescent="0.3"/>
  <cols>
    <col min="1" max="1" width="1.453125" style="29" customWidth="1"/>
    <col min="2" max="2" width="34.7265625" style="29" customWidth="1"/>
    <col min="3" max="6" width="7.7265625" style="29" customWidth="1"/>
    <col min="7" max="7" width="1.7265625" style="29" customWidth="1"/>
    <col min="8" max="11" width="7.7265625" style="29" customWidth="1"/>
    <col min="12" max="12" width="1.7265625" style="29" customWidth="1"/>
    <col min="13" max="16" width="7.7265625" style="29" customWidth="1"/>
    <col min="17" max="17" width="2.1796875" style="29" customWidth="1"/>
    <col min="18" max="21" width="7.7265625" style="29" customWidth="1"/>
    <col min="22" max="27" width="9.1796875" style="29" customWidth="1"/>
    <col min="28" max="28" width="2" style="29" customWidth="1"/>
    <col min="29" max="33" width="9.1796875" style="29" customWidth="1"/>
    <col min="34" max="34" width="1.81640625" style="29" customWidth="1"/>
    <col min="35" max="16384" width="9.1796875" style="29"/>
  </cols>
  <sheetData>
    <row r="1" spans="2:22" ht="6" customHeight="1" x14ac:dyDescent="0.3"/>
    <row r="2" spans="2:22" ht="22.5" customHeight="1" x14ac:dyDescent="0.3">
      <c r="B2" s="179" t="s">
        <v>40</v>
      </c>
      <c r="C2" s="170" t="s">
        <v>41</v>
      </c>
      <c r="D2" s="170"/>
      <c r="E2" s="170"/>
      <c r="F2" s="170"/>
      <c r="G2" s="30"/>
      <c r="H2" s="171" t="s">
        <v>42</v>
      </c>
      <c r="I2" s="171"/>
      <c r="J2" s="171"/>
      <c r="K2" s="171"/>
      <c r="L2" s="30"/>
      <c r="M2" s="172" t="s">
        <v>43</v>
      </c>
      <c r="N2" s="172"/>
      <c r="O2" s="172"/>
      <c r="P2" s="172"/>
      <c r="Q2" s="42"/>
      <c r="R2" s="173" t="s">
        <v>44</v>
      </c>
      <c r="S2" s="173"/>
      <c r="T2" s="173"/>
      <c r="U2" s="173"/>
      <c r="V2" s="152"/>
    </row>
    <row r="3" spans="2:22" ht="24.75" customHeight="1" x14ac:dyDescent="0.3">
      <c r="B3" s="180"/>
      <c r="C3" s="31">
        <v>1</v>
      </c>
      <c r="D3" s="31">
        <v>2</v>
      </c>
      <c r="E3" s="32">
        <v>3</v>
      </c>
      <c r="F3" s="33">
        <v>4</v>
      </c>
      <c r="G3" s="181"/>
      <c r="H3" s="31">
        <v>1</v>
      </c>
      <c r="I3" s="31">
        <v>2</v>
      </c>
      <c r="J3" s="32">
        <v>3</v>
      </c>
      <c r="K3" s="33">
        <v>4</v>
      </c>
      <c r="L3" s="183"/>
      <c r="M3" s="31">
        <v>1</v>
      </c>
      <c r="N3" s="31">
        <v>2</v>
      </c>
      <c r="O3" s="32">
        <v>3</v>
      </c>
      <c r="P3" s="33">
        <v>4</v>
      </c>
      <c r="Q3" s="42"/>
      <c r="R3" s="31">
        <v>1</v>
      </c>
      <c r="S3" s="31">
        <v>2</v>
      </c>
      <c r="T3" s="32">
        <v>3</v>
      </c>
      <c r="U3" s="33">
        <v>4</v>
      </c>
      <c r="V3" s="152"/>
    </row>
    <row r="4" spans="2:22" ht="38.15" customHeight="1" x14ac:dyDescent="0.3">
      <c r="B4" s="34" t="s">
        <v>48</v>
      </c>
      <c r="C4" s="35">
        <f>Autoevaluación!R7/SUM(Autoevaluación!R7:R10)</f>
        <v>0</v>
      </c>
      <c r="D4" s="36">
        <f>Autoevaluación!R8/SUM(Autoevaluación!R7:R10)</f>
        <v>0</v>
      </c>
      <c r="E4" s="36">
        <f>Autoevaluación!R9/SUM(Autoevaluación!R7:R10)</f>
        <v>1</v>
      </c>
      <c r="F4" s="36">
        <f>Autoevaluación!R10/SUM(Autoevaluación!R7:R10)</f>
        <v>0</v>
      </c>
      <c r="G4" s="182"/>
      <c r="H4" s="36">
        <f>Autoevaluación!S7/SUM(Autoevaluación!S7:S10)</f>
        <v>0</v>
      </c>
      <c r="I4" s="36">
        <f>Autoevaluación!S8/SUM(Autoevaluación!S7:S10)</f>
        <v>0</v>
      </c>
      <c r="J4" s="36">
        <f>Autoevaluación!S9/SUM(Autoevaluación!S7:S10)</f>
        <v>0.75</v>
      </c>
      <c r="K4" s="36">
        <f>Autoevaluación!S10/SUM(Autoevaluación!S7:S10)</f>
        <v>0.25</v>
      </c>
      <c r="L4" s="184"/>
      <c r="M4" s="36">
        <f>Autoevaluación!T7/SUM(Autoevaluación!T7:T10)</f>
        <v>0</v>
      </c>
      <c r="N4" s="36">
        <f>Autoevaluación!T8/SUM(Autoevaluación!T7:T10)</f>
        <v>0</v>
      </c>
      <c r="O4" s="36">
        <f>Autoevaluación!T9/SUM(Autoevaluación!T7:T10)</f>
        <v>0.5</v>
      </c>
      <c r="P4" s="36">
        <f>Autoevaluación!T10/SUM(Autoevaluación!T7:T10)</f>
        <v>0.5</v>
      </c>
      <c r="Q4" s="43"/>
      <c r="R4" s="36">
        <f>Autoevaluación!U7/SUM(Autoevaluación!U7:U10)</f>
        <v>0</v>
      </c>
      <c r="S4" s="36">
        <f>Autoevaluación!U8/SUM(Autoevaluación!U7:U10)</f>
        <v>0</v>
      </c>
      <c r="T4" s="36">
        <f>Autoevaluación!U9/SUM(Autoevaluación!U7:U10)</f>
        <v>1</v>
      </c>
      <c r="U4" s="36">
        <f>Autoevaluación!U10/SUM(Autoevaluación!U7:U10)</f>
        <v>0</v>
      </c>
    </row>
    <row r="5" spans="2:22" ht="38.15" customHeight="1" x14ac:dyDescent="0.3">
      <c r="B5" s="34" t="s">
        <v>53</v>
      </c>
      <c r="C5" s="35">
        <f>Autoevaluación!R13/SUM(Autoevaluación!R13:R16)</f>
        <v>0</v>
      </c>
      <c r="D5" s="36">
        <f>Autoevaluación!R14/SUM(Autoevaluación!R13:R16)</f>
        <v>0.2</v>
      </c>
      <c r="E5" s="36">
        <f>Autoevaluación!R15/SUM(Autoevaluación!R13:R16)</f>
        <v>0.8</v>
      </c>
      <c r="F5" s="36">
        <f>Autoevaluación!R16/SUM(Autoevaluación!R13:R16)</f>
        <v>0</v>
      </c>
      <c r="G5" s="182"/>
      <c r="H5" s="36">
        <f>Autoevaluación!S13/SUM(Autoevaluación!S13:S16)</f>
        <v>0</v>
      </c>
      <c r="I5" s="36">
        <f>Autoevaluación!S14/SUM(Autoevaluación!S13:S16)</f>
        <v>0</v>
      </c>
      <c r="J5" s="36">
        <f>Autoevaluación!S15/SUM(Autoevaluación!S13:S16)</f>
        <v>1</v>
      </c>
      <c r="K5" s="36">
        <f>Autoevaluación!S16/SUM(Autoevaluación!S13:S16)</f>
        <v>0</v>
      </c>
      <c r="L5" s="184"/>
      <c r="M5" s="36">
        <f>Autoevaluación!T13/SUM(Autoevaluación!T13:T16)</f>
        <v>0</v>
      </c>
      <c r="N5" s="36">
        <f>Autoevaluación!T14/SUM(Autoevaluación!T13:T16)</f>
        <v>0</v>
      </c>
      <c r="O5" s="36">
        <f>Autoevaluación!T15/SUM(Autoevaluación!T13:T16)</f>
        <v>1</v>
      </c>
      <c r="P5" s="36">
        <f>Autoevaluación!T16/SUM(Autoevaluación!T13:T16)</f>
        <v>0</v>
      </c>
      <c r="Q5" s="43"/>
      <c r="R5" s="36" t="e">
        <f>Autoevaluación!U13/SUM(Autoevaluación!U13:U16)</f>
        <v>#DIV/0!</v>
      </c>
      <c r="S5" s="36" t="e">
        <f>Autoevaluación!U14/SUM(Autoevaluación!U13:U16)</f>
        <v>#DIV/0!</v>
      </c>
      <c r="T5" s="36" t="e">
        <f>Autoevaluación!U15/SUM(Autoevaluación!U13:U16)</f>
        <v>#DIV/0!</v>
      </c>
      <c r="U5" s="36" t="e">
        <f>Autoevaluación!U16/SUM(Autoevaluación!U13:U16)</f>
        <v>#DIV/0!</v>
      </c>
    </row>
    <row r="6" spans="2:22" ht="38.15" customHeight="1" x14ac:dyDescent="0.3">
      <c r="B6" s="34" t="s">
        <v>59</v>
      </c>
      <c r="C6" s="35">
        <f>Autoevaluación!R20/SUM(Autoevaluación!R20:R23)</f>
        <v>0</v>
      </c>
      <c r="D6" s="36">
        <f>Autoevaluación!R21/SUM(Autoevaluación!R20:R23)</f>
        <v>0.125</v>
      </c>
      <c r="E6" s="36">
        <f>Autoevaluación!R22/SUM(Autoevaluación!R20:R23)</f>
        <v>0.875</v>
      </c>
      <c r="F6" s="36">
        <f>Autoevaluación!R23/SUM(Autoevaluación!R20:R23)</f>
        <v>0</v>
      </c>
      <c r="G6" s="182"/>
      <c r="H6" s="36">
        <f>Autoevaluación!S20/SUM(Autoevaluación!S20:S23)</f>
        <v>0</v>
      </c>
      <c r="I6" s="36">
        <f>Autoevaluación!S21/SUM(Autoevaluación!S20:S23)</f>
        <v>0.25</v>
      </c>
      <c r="J6" s="36">
        <f>Autoevaluación!S20/SUM(Autoevaluación!S20:S23)</f>
        <v>0</v>
      </c>
      <c r="K6" s="36">
        <f>Autoevaluación!S23/SUM(Autoevaluación!S20:S23)</f>
        <v>0.25</v>
      </c>
      <c r="L6" s="184"/>
      <c r="M6" s="36">
        <f>Autoevaluación!T20/SUM(Autoevaluación!T20:T23)</f>
        <v>0</v>
      </c>
      <c r="N6" s="36">
        <f>Autoevaluación!T21/SUM(Autoevaluación!T20:T23)</f>
        <v>0.125</v>
      </c>
      <c r="O6" s="36">
        <f>Autoevaluación!T22/SUM(Autoevaluación!T20:T23)</f>
        <v>0.5</v>
      </c>
      <c r="P6" s="36">
        <f>Autoevaluación!T23/SUM(Autoevaluación!T20:T23)</f>
        <v>0.375</v>
      </c>
      <c r="Q6" s="43"/>
      <c r="R6" s="36" t="e">
        <f>Autoevaluación!U20/SUM(Autoevaluación!U20:U23)</f>
        <v>#DIV/0!</v>
      </c>
      <c r="S6" s="36" t="e">
        <f>Autoevaluación!U21/SUM(Autoevaluación!U20:U23)</f>
        <v>#DIV/0!</v>
      </c>
      <c r="T6" s="36" t="e">
        <f>Autoevaluación!U22/SUM(Autoevaluación!U20:U23)</f>
        <v>#DIV/0!</v>
      </c>
      <c r="U6" s="36" t="e">
        <f>Autoevaluación!U23/SUM(Autoevaluación!U20:U23)</f>
        <v>#DIV/0!</v>
      </c>
      <c r="V6" s="44"/>
    </row>
    <row r="7" spans="2:22" ht="38.15" customHeight="1" x14ac:dyDescent="0.3">
      <c r="B7" s="34" t="s">
        <v>68</v>
      </c>
      <c r="C7" s="35">
        <f>Autoevaluación!R30/SUM(Autoevaluación!R30:R33)</f>
        <v>0</v>
      </c>
      <c r="D7" s="36">
        <f>Autoevaluación!R31/SUM(Autoevaluación!R30:R33)</f>
        <v>0.25</v>
      </c>
      <c r="E7" s="36">
        <f>Autoevaluación!R32/SUM(Autoevaluación!R30:R33)</f>
        <v>0.75</v>
      </c>
      <c r="F7" s="36">
        <f>Autoevaluación!R33/SUM(Autoevaluación!R30:R33)</f>
        <v>0</v>
      </c>
      <c r="G7" s="182"/>
      <c r="H7" s="36">
        <f>Autoevaluación!S30/SUM(Autoevaluación!S30:S33)</f>
        <v>0</v>
      </c>
      <c r="I7" s="36">
        <f>Autoevaluación!S31/SUM(Autoevaluación!S30:S33)</f>
        <v>0</v>
      </c>
      <c r="J7" s="36">
        <f>Autoevaluación!S32/SUM(Autoevaluación!S30:S33)</f>
        <v>0.75</v>
      </c>
      <c r="K7" s="36">
        <f>Autoevaluación!S33/SUM(Autoevaluación!S30:S33)</f>
        <v>0.25</v>
      </c>
      <c r="L7" s="184"/>
      <c r="M7" s="36">
        <f>Autoevaluación!T30/SUM(Autoevaluación!T30:T33)</f>
        <v>0</v>
      </c>
      <c r="N7" s="36">
        <f>Autoevaluación!T31/SUM(Autoevaluación!T30:T33)</f>
        <v>0</v>
      </c>
      <c r="O7" s="36">
        <f>Autoevaluación!T32/SUM(Autoevaluación!T30:T33)</f>
        <v>0</v>
      </c>
      <c r="P7" s="36">
        <f>Autoevaluación!T33/SUM(Autoevaluación!T30:T33)</f>
        <v>1</v>
      </c>
      <c r="Q7" s="43"/>
      <c r="R7" s="36" t="e">
        <f>Autoevaluación!U30/SUM(Autoevaluación!U30:U33)</f>
        <v>#DIV/0!</v>
      </c>
      <c r="S7" s="36" t="e">
        <f>Autoevaluación!U31/SUM(Autoevaluación!U30:U33)</f>
        <v>#DIV/0!</v>
      </c>
      <c r="T7" s="36" t="e">
        <f>Autoevaluación!U32/SUM(Autoevaluación!U30:U33)</f>
        <v>#DIV/0!</v>
      </c>
      <c r="U7" s="36" t="e">
        <f>Autoevaluación!U33/SUM(Autoevaluación!U30:U33)</f>
        <v>#DIV/0!</v>
      </c>
    </row>
    <row r="8" spans="2:22" ht="38.15" customHeight="1" x14ac:dyDescent="0.3">
      <c r="B8" s="34" t="s">
        <v>73</v>
      </c>
      <c r="C8" s="35">
        <f>Autoevaluación!R36/SUM(Autoevaluación!R36:R39)</f>
        <v>0</v>
      </c>
      <c r="D8" s="36">
        <f>Autoevaluación!R37/SUM(Autoevaluación!R36:R39)</f>
        <v>0.33333333333333331</v>
      </c>
      <c r="E8" s="36">
        <f>Autoevaluación!R38/SUM(Autoevaluación!R36:R39)</f>
        <v>0.66666666666666663</v>
      </c>
      <c r="F8" s="36">
        <f>Autoevaluación!R39/SUM(Autoevaluación!R36:R39)</f>
        <v>0</v>
      </c>
      <c r="G8" s="182"/>
      <c r="H8" s="36">
        <f>Autoevaluación!S36/SUM(Autoevaluación!S36:S39)</f>
        <v>0</v>
      </c>
      <c r="I8" s="36">
        <f>Autoevaluación!S37/SUM(Autoevaluación!S36:S39)</f>
        <v>0.33333333333333331</v>
      </c>
      <c r="J8" s="36">
        <f>Autoevaluación!S38/SUM(Autoevaluación!S36:S39)</f>
        <v>0.55555555555555558</v>
      </c>
      <c r="K8" s="36">
        <f>Autoevaluación!S39/SUM(Autoevaluación!S36:S39)</f>
        <v>0.1111111111111111</v>
      </c>
      <c r="L8" s="184"/>
      <c r="M8" s="36">
        <f>Autoevaluación!T36/SUM(Autoevaluación!T36:T39)</f>
        <v>0</v>
      </c>
      <c r="N8" s="36">
        <f>Autoevaluación!T37/SUM(Autoevaluación!T36:T39)</f>
        <v>0.33333333333333331</v>
      </c>
      <c r="O8" s="36">
        <f>Autoevaluación!T38/SUM(Autoevaluación!T36:T39)</f>
        <v>0.55555555555555558</v>
      </c>
      <c r="P8" s="36">
        <f>Autoevaluación!T39/SUM(Autoevaluación!T36:T39)</f>
        <v>0.1111111111111111</v>
      </c>
      <c r="Q8" s="43"/>
      <c r="R8" s="36" t="e">
        <f>Autoevaluación!U36/SUM(Autoevaluación!U36:U39)</f>
        <v>#DIV/0!</v>
      </c>
      <c r="S8" s="36" t="e">
        <f>Autoevaluación!U37/SUM(Autoevaluación!U36:U39)</f>
        <v>#DIV/0!</v>
      </c>
      <c r="T8" s="36" t="e">
        <f>Autoevaluación!U38/SUM(Autoevaluación!U36:U39)</f>
        <v>#DIV/0!</v>
      </c>
      <c r="U8" s="36" t="e">
        <f>Autoevaluación!U39/SUM(Autoevaluación!U36:U39)</f>
        <v>#DIV/0!</v>
      </c>
    </row>
    <row r="9" spans="2:22" ht="38.15" customHeight="1" x14ac:dyDescent="0.3">
      <c r="B9" s="34" t="s">
        <v>83</v>
      </c>
      <c r="C9" s="35">
        <f>Autoevaluación!R47/SUM(Autoevaluación!R47:R50)</f>
        <v>0</v>
      </c>
      <c r="D9" s="36">
        <f>Autoevaluación!R48/SUM(Autoevaluación!R47:R50)</f>
        <v>0.25</v>
      </c>
      <c r="E9" s="36">
        <f>Autoevaluación!R49/SUM(Autoevaluación!R47:R50)</f>
        <v>0.75</v>
      </c>
      <c r="F9" s="36">
        <f>Autoevaluación!R50/SUM(Autoevaluación!R47:R50)</f>
        <v>0</v>
      </c>
      <c r="G9" s="182"/>
      <c r="H9" s="36">
        <f>Autoevaluación!S47/SUM(Autoevaluación!S47:S50)</f>
        <v>0.25</v>
      </c>
      <c r="I9" s="36">
        <f>Autoevaluación!S48/SUM(Autoevaluación!S47:S50)</f>
        <v>0</v>
      </c>
      <c r="J9" s="36">
        <f>Autoevaluación!S49/SUM(Autoevaluación!S47:S50)</f>
        <v>0.5</v>
      </c>
      <c r="K9" s="36">
        <f>Autoevaluación!S50/SUM(Autoevaluación!S47:S50)</f>
        <v>0.25</v>
      </c>
      <c r="L9" s="184"/>
      <c r="M9" s="36">
        <f>Autoevaluación!T47/SUM(Autoevaluación!T47:T50)</f>
        <v>0.25</v>
      </c>
      <c r="N9" s="36">
        <f>Autoevaluación!T48/SUM(Autoevaluación!T47:T50)</f>
        <v>0</v>
      </c>
      <c r="O9" s="36">
        <f>Autoevaluación!T49/SUM(Autoevaluación!T47:T50)</f>
        <v>0.5</v>
      </c>
      <c r="P9" s="36">
        <f>Autoevaluación!T50/SUM(Autoevaluación!T47:T50)</f>
        <v>0.25</v>
      </c>
      <c r="Q9" s="43"/>
      <c r="R9" s="36" t="e">
        <f>Autoevaluación!U47/SUM(Autoevaluación!U47:U50)</f>
        <v>#DIV/0!</v>
      </c>
      <c r="S9" s="36" t="e">
        <f>Autoevaluación!U48/SUM(Autoevaluación!U47:U50)</f>
        <v>#DIV/0!</v>
      </c>
      <c r="T9" s="36" t="e">
        <f>Autoevaluación!U49/SUM(Autoevaluación!U47:U50)</f>
        <v>#DIV/0!</v>
      </c>
      <c r="U9" s="36" t="e">
        <f>Autoevaluación!U50/SUM(Autoevaluación!U47:U50)</f>
        <v>#DIV/0!</v>
      </c>
    </row>
    <row r="10" spans="2:22" ht="38.15" customHeight="1" x14ac:dyDescent="0.3">
      <c r="B10" s="37" t="s">
        <v>215</v>
      </c>
      <c r="C10" s="38">
        <f>AVERAGE(C4:C9)</f>
        <v>0</v>
      </c>
      <c r="D10" s="38">
        <f>AVERAGE(D4:D9)</f>
        <v>0.19305555555555554</v>
      </c>
      <c r="E10" s="38">
        <f>AVERAGE(E4:E9)</f>
        <v>0.80694444444444446</v>
      </c>
      <c r="F10" s="38">
        <f>AVERAGE(F4:F9)</f>
        <v>0</v>
      </c>
      <c r="G10" s="39"/>
      <c r="H10" s="38">
        <f>AVERAGE(H4:H9)</f>
        <v>4.1666666666666664E-2</v>
      </c>
      <c r="I10" s="38">
        <f>AVERAGE(I4:I9)</f>
        <v>9.722222222222221E-2</v>
      </c>
      <c r="J10" s="38">
        <f>AVERAGE(J4:J9)</f>
        <v>0.59259259259259256</v>
      </c>
      <c r="K10" s="38">
        <f>AVERAGE(K4:K9)</f>
        <v>0.1851851851851852</v>
      </c>
      <c r="L10" s="39"/>
      <c r="M10" s="38">
        <f>AVERAGE(M4:M9)</f>
        <v>4.1666666666666664E-2</v>
      </c>
      <c r="N10" s="38">
        <f>AVERAGE(N4:N9)</f>
        <v>7.6388888888888881E-2</v>
      </c>
      <c r="O10" s="38">
        <f>AVERAGE(O4:O9)</f>
        <v>0.50925925925925919</v>
      </c>
      <c r="P10" s="38">
        <f>AVERAGE(P4:P9)</f>
        <v>0.37268518518518517</v>
      </c>
      <c r="Q10" s="45"/>
      <c r="R10" s="38" t="e">
        <f>AVERAGE(R4:R9)</f>
        <v>#DIV/0!</v>
      </c>
      <c r="S10" s="38" t="e">
        <f>AVERAGE(S4:S9)</f>
        <v>#DIV/0!</v>
      </c>
      <c r="T10" s="38" t="e">
        <f>AVERAGE(T4:T9)</f>
        <v>#DIV/0!</v>
      </c>
      <c r="U10" s="38" t="e">
        <f>AVERAGE(U4:U9)</f>
        <v>#DIV/0!</v>
      </c>
    </row>
    <row r="11" spans="2:22" x14ac:dyDescent="0.3">
      <c r="B11" s="40"/>
      <c r="C11" s="40"/>
      <c r="D11" s="40"/>
      <c r="E11" s="40"/>
      <c r="F11" s="39"/>
      <c r="G11" s="39"/>
      <c r="H11" s="39"/>
      <c r="I11" s="39"/>
      <c r="J11" s="39"/>
      <c r="K11" s="39"/>
      <c r="L11" s="39"/>
      <c r="M11" s="39"/>
      <c r="N11" s="39"/>
      <c r="O11" s="39"/>
      <c r="P11" s="39"/>
      <c r="Q11" s="39"/>
      <c r="R11" s="39"/>
      <c r="S11" s="39"/>
      <c r="T11" s="39"/>
      <c r="U11" s="39"/>
    </row>
    <row r="12" spans="2:22" ht="22" customHeight="1" x14ac:dyDescent="0.3">
      <c r="B12" s="174">
        <v>2023</v>
      </c>
      <c r="C12" s="175"/>
      <c r="D12" s="175"/>
      <c r="E12" s="175"/>
      <c r="F12" s="175"/>
      <c r="G12" s="175"/>
      <c r="H12" s="175"/>
      <c r="I12" s="175"/>
      <c r="J12" s="175"/>
      <c r="K12" s="175"/>
      <c r="L12" s="175"/>
      <c r="M12" s="175"/>
      <c r="N12" s="175"/>
      <c r="O12" s="175"/>
      <c r="P12" s="175"/>
      <c r="Q12" s="175"/>
      <c r="R12" s="175"/>
      <c r="S12" s="175"/>
      <c r="T12" s="175"/>
      <c r="U12" s="176"/>
    </row>
    <row r="13" spans="2:22" ht="25" customHeight="1" x14ac:dyDescent="0.3">
      <c r="B13" s="177" t="s">
        <v>216</v>
      </c>
      <c r="C13" s="178"/>
      <c r="D13" s="178"/>
      <c r="E13" s="178"/>
      <c r="F13" s="178"/>
      <c r="G13" s="178"/>
      <c r="H13" s="178"/>
      <c r="I13" s="178"/>
      <c r="J13" s="178"/>
      <c r="K13" s="178"/>
      <c r="L13" s="178"/>
      <c r="M13" s="178"/>
      <c r="N13" s="178"/>
      <c r="O13" s="178"/>
      <c r="P13" s="178"/>
      <c r="Q13" s="178"/>
      <c r="R13" s="178"/>
      <c r="S13" s="178"/>
      <c r="T13" s="178"/>
      <c r="U13" s="178"/>
    </row>
    <row r="14" spans="2:22" ht="60" customHeight="1" x14ac:dyDescent="0.3">
      <c r="B14" s="151" t="s">
        <v>390</v>
      </c>
      <c r="C14" s="151"/>
      <c r="D14" s="151"/>
      <c r="E14" s="151"/>
      <c r="F14" s="151"/>
      <c r="G14" s="151"/>
      <c r="H14" s="151"/>
      <c r="I14" s="151"/>
      <c r="J14" s="151"/>
      <c r="K14" s="151"/>
      <c r="L14" s="151"/>
      <c r="M14" s="151"/>
      <c r="N14" s="151"/>
      <c r="O14" s="151"/>
      <c r="P14" s="151"/>
      <c r="Q14" s="151"/>
      <c r="R14" s="151"/>
      <c r="S14" s="151"/>
      <c r="T14" s="151"/>
      <c r="U14" s="151"/>
    </row>
    <row r="15" spans="2:22" ht="60" customHeight="1" x14ac:dyDescent="0.3">
      <c r="B15" s="163" t="s">
        <v>391</v>
      </c>
      <c r="C15" s="163"/>
      <c r="D15" s="163"/>
      <c r="E15" s="163"/>
      <c r="F15" s="163"/>
      <c r="G15" s="163"/>
      <c r="H15" s="163"/>
      <c r="I15" s="163"/>
      <c r="J15" s="163"/>
      <c r="K15" s="163"/>
      <c r="L15" s="163"/>
      <c r="M15" s="163"/>
      <c r="N15" s="163"/>
      <c r="O15" s="163"/>
      <c r="P15" s="163"/>
      <c r="Q15" s="163"/>
      <c r="R15" s="163"/>
      <c r="S15" s="163"/>
      <c r="T15" s="163"/>
      <c r="U15" s="163"/>
    </row>
    <row r="16" spans="2:22" s="28" customFormat="1" ht="25" customHeight="1" x14ac:dyDescent="0.35">
      <c r="B16" s="154" t="s">
        <v>217</v>
      </c>
      <c r="C16" s="155"/>
      <c r="D16" s="155"/>
      <c r="E16" s="155"/>
      <c r="F16" s="155"/>
      <c r="G16" s="155"/>
      <c r="H16" s="155"/>
      <c r="I16" s="155"/>
      <c r="J16" s="155"/>
      <c r="K16" s="155"/>
      <c r="L16" s="155"/>
      <c r="M16" s="155"/>
      <c r="N16" s="155"/>
      <c r="O16" s="155"/>
      <c r="P16" s="155"/>
      <c r="Q16" s="155"/>
      <c r="R16" s="155"/>
      <c r="S16" s="155"/>
      <c r="T16" s="155"/>
      <c r="U16" s="155"/>
    </row>
    <row r="17" spans="2:21" ht="60" customHeight="1" x14ac:dyDescent="0.3">
      <c r="B17" s="151" t="s">
        <v>392</v>
      </c>
      <c r="C17" s="151"/>
      <c r="D17" s="151"/>
      <c r="E17" s="151"/>
      <c r="F17" s="151"/>
      <c r="G17" s="151"/>
      <c r="H17" s="151"/>
      <c r="I17" s="151"/>
      <c r="J17" s="151"/>
      <c r="K17" s="151"/>
      <c r="L17" s="151"/>
      <c r="M17" s="151"/>
      <c r="N17" s="151"/>
      <c r="O17" s="151"/>
      <c r="P17" s="151"/>
      <c r="Q17" s="151"/>
      <c r="R17" s="151"/>
      <c r="S17" s="151"/>
      <c r="T17" s="151"/>
      <c r="U17" s="151"/>
    </row>
    <row r="18" spans="2:21" ht="60" customHeight="1" x14ac:dyDescent="0.3">
      <c r="B18" s="151" t="s">
        <v>393</v>
      </c>
      <c r="C18" s="151"/>
      <c r="D18" s="151"/>
      <c r="E18" s="151"/>
      <c r="F18" s="151"/>
      <c r="G18" s="151"/>
      <c r="H18" s="151"/>
      <c r="I18" s="151"/>
      <c r="J18" s="151"/>
      <c r="K18" s="151"/>
      <c r="L18" s="151"/>
      <c r="M18" s="151"/>
      <c r="N18" s="151"/>
      <c r="O18" s="151"/>
      <c r="P18" s="151"/>
      <c r="Q18" s="151"/>
      <c r="R18" s="151"/>
      <c r="S18" s="151"/>
      <c r="T18" s="151"/>
      <c r="U18" s="151"/>
    </row>
    <row r="19" spans="2:21" ht="60" customHeight="1" x14ac:dyDescent="0.3">
      <c r="B19" s="151" t="s">
        <v>394</v>
      </c>
      <c r="C19" s="151"/>
      <c r="D19" s="151"/>
      <c r="E19" s="151"/>
      <c r="F19" s="151"/>
      <c r="G19" s="151"/>
      <c r="H19" s="151"/>
      <c r="I19" s="151"/>
      <c r="J19" s="151"/>
      <c r="K19" s="151"/>
      <c r="L19" s="151"/>
      <c r="M19" s="151"/>
      <c r="N19" s="151"/>
      <c r="O19" s="151"/>
      <c r="P19" s="151"/>
      <c r="Q19" s="151"/>
      <c r="R19" s="151"/>
      <c r="S19" s="151"/>
      <c r="T19" s="151"/>
      <c r="U19" s="151"/>
    </row>
    <row r="20" spans="2:21" ht="16.5" customHeight="1" x14ac:dyDescent="0.3">
      <c r="B20" s="41"/>
      <c r="C20" s="41"/>
      <c r="D20" s="41"/>
      <c r="E20" s="41"/>
      <c r="F20" s="41"/>
      <c r="G20" s="41"/>
      <c r="H20" s="41"/>
      <c r="I20" s="41"/>
      <c r="J20" s="41"/>
      <c r="K20" s="41"/>
      <c r="L20" s="41"/>
      <c r="M20" s="41"/>
      <c r="N20" s="41"/>
      <c r="O20" s="41"/>
      <c r="P20" s="41"/>
      <c r="Q20" s="41"/>
      <c r="R20" s="41"/>
      <c r="S20" s="41"/>
      <c r="T20" s="41"/>
      <c r="U20" s="41"/>
    </row>
    <row r="21" spans="2:21" ht="22" customHeight="1" x14ac:dyDescent="0.3">
      <c r="B21" s="156">
        <v>2024</v>
      </c>
      <c r="C21" s="156"/>
      <c r="D21" s="156"/>
      <c r="E21" s="156"/>
      <c r="F21" s="156"/>
      <c r="G21" s="156"/>
      <c r="H21" s="156"/>
      <c r="I21" s="156"/>
      <c r="J21" s="156"/>
      <c r="K21" s="156"/>
      <c r="L21" s="156"/>
      <c r="M21" s="156"/>
      <c r="N21" s="156"/>
      <c r="O21" s="156"/>
      <c r="P21" s="156"/>
      <c r="Q21" s="156"/>
      <c r="R21" s="156"/>
      <c r="S21" s="156"/>
      <c r="T21" s="156"/>
      <c r="U21" s="156"/>
    </row>
    <row r="22" spans="2:21" ht="25" customHeight="1" x14ac:dyDescent="0.3">
      <c r="B22" s="157" t="s">
        <v>216</v>
      </c>
      <c r="C22" s="157"/>
      <c r="D22" s="157"/>
      <c r="E22" s="157"/>
      <c r="F22" s="157"/>
      <c r="G22" s="157"/>
      <c r="H22" s="157"/>
      <c r="I22" s="157"/>
      <c r="J22" s="157"/>
      <c r="K22" s="157"/>
      <c r="L22" s="157"/>
      <c r="M22" s="157"/>
      <c r="N22" s="157"/>
      <c r="O22" s="157"/>
      <c r="P22" s="157"/>
      <c r="Q22" s="157"/>
      <c r="R22" s="157"/>
      <c r="S22" s="157"/>
      <c r="T22" s="157"/>
      <c r="U22" s="157"/>
    </row>
    <row r="23" spans="2:21" ht="60" customHeight="1" x14ac:dyDescent="0.3">
      <c r="B23" s="153" t="s">
        <v>369</v>
      </c>
      <c r="C23" s="153"/>
      <c r="D23" s="153"/>
      <c r="E23" s="153"/>
      <c r="F23" s="153"/>
      <c r="G23" s="153"/>
      <c r="H23" s="153"/>
      <c r="I23" s="153"/>
      <c r="J23" s="153"/>
      <c r="K23" s="153"/>
      <c r="L23" s="153"/>
      <c r="M23" s="153"/>
      <c r="N23" s="153"/>
      <c r="O23" s="153"/>
      <c r="P23" s="153"/>
      <c r="Q23" s="153"/>
      <c r="R23" s="153"/>
      <c r="S23" s="153"/>
      <c r="T23" s="153"/>
      <c r="U23" s="153"/>
    </row>
    <row r="24" spans="2:21" ht="60" customHeight="1" x14ac:dyDescent="0.3">
      <c r="B24" s="158" t="s">
        <v>370</v>
      </c>
      <c r="C24" s="159"/>
      <c r="D24" s="159"/>
      <c r="E24" s="159"/>
      <c r="F24" s="159"/>
      <c r="G24" s="159"/>
      <c r="H24" s="159"/>
      <c r="I24" s="159"/>
      <c r="J24" s="159"/>
      <c r="K24" s="159"/>
      <c r="L24" s="159"/>
      <c r="M24" s="159"/>
      <c r="N24" s="159"/>
      <c r="O24" s="159"/>
      <c r="P24" s="159"/>
      <c r="Q24" s="159"/>
      <c r="R24" s="159"/>
      <c r="S24" s="159"/>
      <c r="T24" s="159"/>
      <c r="U24" s="160"/>
    </row>
    <row r="25" spans="2:21" s="28" customFormat="1" ht="25" customHeight="1" x14ac:dyDescent="0.35">
      <c r="B25" s="161" t="s">
        <v>217</v>
      </c>
      <c r="C25" s="162"/>
      <c r="D25" s="162"/>
      <c r="E25" s="162"/>
      <c r="F25" s="162"/>
      <c r="G25" s="162"/>
      <c r="H25" s="162"/>
      <c r="I25" s="162"/>
      <c r="J25" s="162"/>
      <c r="K25" s="162"/>
      <c r="L25" s="162"/>
      <c r="M25" s="162"/>
      <c r="N25" s="162"/>
      <c r="O25" s="162"/>
      <c r="P25" s="162"/>
      <c r="Q25" s="162"/>
      <c r="R25" s="162"/>
      <c r="S25" s="162"/>
      <c r="T25" s="162"/>
      <c r="U25" s="162"/>
    </row>
    <row r="26" spans="2:21" ht="60" customHeight="1" x14ac:dyDescent="0.3">
      <c r="B26" s="153" t="s">
        <v>371</v>
      </c>
      <c r="C26" s="153"/>
      <c r="D26" s="153"/>
      <c r="E26" s="153"/>
      <c r="F26" s="153"/>
      <c r="G26" s="153"/>
      <c r="H26" s="153"/>
      <c r="I26" s="153"/>
      <c r="J26" s="153"/>
      <c r="K26" s="153"/>
      <c r="L26" s="153"/>
      <c r="M26" s="153"/>
      <c r="N26" s="153"/>
      <c r="O26" s="153"/>
      <c r="P26" s="153"/>
      <c r="Q26" s="153"/>
      <c r="R26" s="153"/>
      <c r="S26" s="153"/>
      <c r="T26" s="153"/>
      <c r="U26" s="153"/>
    </row>
    <row r="27" spans="2:21" ht="60" customHeight="1" x14ac:dyDescent="0.3">
      <c r="B27" s="153" t="s">
        <v>372</v>
      </c>
      <c r="C27" s="153"/>
      <c r="D27" s="153"/>
      <c r="E27" s="153"/>
      <c r="F27" s="153"/>
      <c r="G27" s="153"/>
      <c r="H27" s="153"/>
      <c r="I27" s="153"/>
      <c r="J27" s="153"/>
      <c r="K27" s="153"/>
      <c r="L27" s="153"/>
      <c r="M27" s="153"/>
      <c r="N27" s="153"/>
      <c r="O27" s="153"/>
      <c r="P27" s="153"/>
      <c r="Q27" s="153"/>
      <c r="R27" s="153"/>
      <c r="S27" s="153"/>
      <c r="T27" s="153"/>
      <c r="U27" s="153"/>
    </row>
    <row r="28" spans="2:21" ht="60" customHeight="1" x14ac:dyDescent="0.3">
      <c r="B28" s="153" t="s">
        <v>373</v>
      </c>
      <c r="C28" s="153"/>
      <c r="D28" s="153"/>
      <c r="E28" s="153"/>
      <c r="F28" s="153"/>
      <c r="G28" s="153"/>
      <c r="H28" s="153"/>
      <c r="I28" s="153"/>
      <c r="J28" s="153"/>
      <c r="K28" s="153"/>
      <c r="L28" s="153"/>
      <c r="M28" s="153"/>
      <c r="N28" s="153"/>
      <c r="O28" s="153"/>
      <c r="P28" s="153"/>
      <c r="Q28" s="153"/>
      <c r="R28" s="153"/>
      <c r="S28" s="153"/>
      <c r="T28" s="153"/>
      <c r="U28" s="153"/>
    </row>
    <row r="29" spans="2:21" ht="16.5" customHeight="1" x14ac:dyDescent="0.3">
      <c r="B29" s="41"/>
      <c r="C29" s="41"/>
      <c r="D29" s="41"/>
      <c r="E29" s="41"/>
      <c r="F29" s="41"/>
      <c r="G29" s="41"/>
      <c r="H29" s="41"/>
      <c r="I29" s="41"/>
      <c r="J29" s="41"/>
      <c r="K29" s="41"/>
      <c r="L29" s="41"/>
      <c r="M29" s="41"/>
      <c r="N29" s="41"/>
      <c r="O29" s="41"/>
      <c r="P29" s="41"/>
      <c r="Q29" s="41"/>
      <c r="R29" s="41"/>
      <c r="S29" s="41"/>
      <c r="T29" s="41"/>
      <c r="U29" s="41"/>
    </row>
    <row r="30" spans="2:21" ht="22" customHeight="1" x14ac:dyDescent="0.3">
      <c r="B30" s="164">
        <v>2025</v>
      </c>
      <c r="C30" s="165"/>
      <c r="D30" s="165"/>
      <c r="E30" s="165"/>
      <c r="F30" s="165"/>
      <c r="G30" s="165"/>
      <c r="H30" s="165"/>
      <c r="I30" s="165"/>
      <c r="J30" s="165"/>
      <c r="K30" s="165"/>
      <c r="L30" s="165"/>
      <c r="M30" s="165"/>
      <c r="N30" s="165"/>
      <c r="O30" s="165"/>
      <c r="P30" s="165"/>
      <c r="Q30" s="165"/>
      <c r="R30" s="165"/>
      <c r="S30" s="165"/>
      <c r="T30" s="165"/>
      <c r="U30" s="165"/>
    </row>
    <row r="31" spans="2:21" ht="25" customHeight="1" x14ac:dyDescent="0.3">
      <c r="B31" s="166" t="s">
        <v>216</v>
      </c>
      <c r="C31" s="167"/>
      <c r="D31" s="167"/>
      <c r="E31" s="167"/>
      <c r="F31" s="167"/>
      <c r="G31" s="167"/>
      <c r="H31" s="167"/>
      <c r="I31" s="167"/>
      <c r="J31" s="167"/>
      <c r="K31" s="167"/>
      <c r="L31" s="167"/>
      <c r="M31" s="167"/>
      <c r="N31" s="167"/>
      <c r="O31" s="167"/>
      <c r="P31" s="167"/>
      <c r="Q31" s="167"/>
      <c r="R31" s="167"/>
      <c r="S31" s="167"/>
      <c r="T31" s="167"/>
      <c r="U31" s="167"/>
    </row>
    <row r="32" spans="2:21" ht="60" customHeight="1" x14ac:dyDescent="0.3">
      <c r="B32" s="151" t="s">
        <v>655</v>
      </c>
      <c r="C32" s="151"/>
      <c r="D32" s="151"/>
      <c r="E32" s="151"/>
      <c r="F32" s="151"/>
      <c r="G32" s="151"/>
      <c r="H32" s="151"/>
      <c r="I32" s="151"/>
      <c r="J32" s="151"/>
      <c r="K32" s="151"/>
      <c r="L32" s="151"/>
      <c r="M32" s="151"/>
      <c r="N32" s="151"/>
      <c r="O32" s="151"/>
      <c r="P32" s="151"/>
      <c r="Q32" s="151"/>
      <c r="R32" s="151"/>
      <c r="S32" s="151"/>
      <c r="T32" s="151"/>
      <c r="U32" s="151"/>
    </row>
    <row r="33" spans="2:21" ht="60" customHeight="1" x14ac:dyDescent="0.3">
      <c r="B33" s="151" t="s">
        <v>664</v>
      </c>
      <c r="C33" s="151"/>
      <c r="D33" s="151"/>
      <c r="E33" s="151"/>
      <c r="F33" s="151"/>
      <c r="G33" s="151"/>
      <c r="H33" s="151"/>
      <c r="I33" s="151"/>
      <c r="J33" s="151"/>
      <c r="K33" s="151"/>
      <c r="L33" s="151"/>
      <c r="M33" s="151"/>
      <c r="N33" s="151"/>
      <c r="O33" s="151"/>
      <c r="P33" s="151"/>
      <c r="Q33" s="151"/>
      <c r="R33" s="151"/>
      <c r="S33" s="151"/>
      <c r="T33" s="151"/>
      <c r="U33" s="151"/>
    </row>
    <row r="34" spans="2:21" s="28" customFormat="1" ht="25" customHeight="1" x14ac:dyDescent="0.35">
      <c r="B34" s="154" t="s">
        <v>659</v>
      </c>
      <c r="C34" s="155"/>
      <c r="D34" s="155"/>
      <c r="E34" s="155"/>
      <c r="F34" s="155"/>
      <c r="G34" s="155"/>
      <c r="H34" s="155"/>
      <c r="I34" s="155"/>
      <c r="J34" s="155"/>
      <c r="K34" s="155"/>
      <c r="L34" s="155"/>
      <c r="M34" s="155"/>
      <c r="N34" s="155"/>
      <c r="O34" s="155"/>
      <c r="P34" s="155"/>
      <c r="Q34" s="155"/>
      <c r="R34" s="155"/>
      <c r="S34" s="155"/>
      <c r="T34" s="155"/>
      <c r="U34" s="155"/>
    </row>
    <row r="35" spans="2:21" ht="60" customHeight="1" x14ac:dyDescent="0.3">
      <c r="B35" s="151" t="s">
        <v>660</v>
      </c>
      <c r="C35" s="151"/>
      <c r="D35" s="151"/>
      <c r="E35" s="151"/>
      <c r="F35" s="151"/>
      <c r="G35" s="151"/>
      <c r="H35" s="151"/>
      <c r="I35" s="151"/>
      <c r="J35" s="151"/>
      <c r="K35" s="151"/>
      <c r="L35" s="151"/>
      <c r="M35" s="151"/>
      <c r="N35" s="151"/>
      <c r="O35" s="151"/>
      <c r="P35" s="151"/>
      <c r="Q35" s="151"/>
      <c r="R35" s="151"/>
      <c r="S35" s="151"/>
      <c r="T35" s="151"/>
      <c r="U35" s="151"/>
    </row>
    <row r="36" spans="2:21" ht="60" customHeight="1" x14ac:dyDescent="0.3">
      <c r="B36" s="151" t="s">
        <v>657</v>
      </c>
      <c r="C36" s="151"/>
      <c r="D36" s="151"/>
      <c r="E36" s="151"/>
      <c r="F36" s="151"/>
      <c r="G36" s="151"/>
      <c r="H36" s="151"/>
      <c r="I36" s="151"/>
      <c r="J36" s="151"/>
      <c r="K36" s="151"/>
      <c r="L36" s="151"/>
      <c r="M36" s="151"/>
      <c r="N36" s="151"/>
      <c r="O36" s="151"/>
      <c r="P36" s="151"/>
      <c r="Q36" s="151"/>
      <c r="R36" s="151"/>
      <c r="S36" s="151"/>
      <c r="T36" s="151"/>
      <c r="U36" s="151"/>
    </row>
    <row r="37" spans="2:21" ht="60" customHeight="1" x14ac:dyDescent="0.3">
      <c r="B37" s="151" t="s">
        <v>665</v>
      </c>
      <c r="C37" s="151"/>
      <c r="D37" s="151"/>
      <c r="E37" s="151"/>
      <c r="F37" s="151"/>
      <c r="G37" s="151"/>
      <c r="H37" s="151"/>
      <c r="I37" s="151"/>
      <c r="J37" s="151"/>
      <c r="K37" s="151"/>
      <c r="L37" s="151"/>
      <c r="M37" s="151"/>
      <c r="N37" s="151"/>
      <c r="O37" s="151"/>
      <c r="P37" s="151"/>
      <c r="Q37" s="151"/>
      <c r="R37" s="151"/>
      <c r="S37" s="151"/>
      <c r="T37" s="151"/>
      <c r="U37" s="151"/>
    </row>
    <row r="39" spans="2:21" x14ac:dyDescent="0.3">
      <c r="B39" s="168">
        <v>2026</v>
      </c>
      <c r="C39" s="169"/>
      <c r="D39" s="169"/>
      <c r="E39" s="169"/>
      <c r="F39" s="169"/>
      <c r="G39" s="169"/>
      <c r="H39" s="169"/>
      <c r="I39" s="169"/>
      <c r="J39" s="169"/>
      <c r="K39" s="169"/>
      <c r="L39" s="169"/>
      <c r="M39" s="169"/>
      <c r="N39" s="169"/>
      <c r="O39" s="169"/>
      <c r="P39" s="169"/>
      <c r="Q39" s="169"/>
      <c r="R39" s="169"/>
      <c r="S39" s="169"/>
      <c r="T39" s="169"/>
      <c r="U39" s="169"/>
    </row>
    <row r="40" spans="2:21" ht="19.5" x14ac:dyDescent="0.3">
      <c r="B40" s="166" t="s">
        <v>216</v>
      </c>
      <c r="C40" s="167"/>
      <c r="D40" s="167"/>
      <c r="E40" s="167"/>
      <c r="F40" s="167"/>
      <c r="G40" s="167"/>
      <c r="H40" s="167"/>
      <c r="I40" s="167"/>
      <c r="J40" s="167"/>
      <c r="K40" s="167"/>
      <c r="L40" s="167"/>
      <c r="M40" s="167"/>
      <c r="N40" s="167"/>
      <c r="O40" s="167"/>
      <c r="P40" s="167"/>
      <c r="Q40" s="167"/>
      <c r="R40" s="167"/>
      <c r="S40" s="167"/>
      <c r="T40" s="167"/>
      <c r="U40" s="167"/>
    </row>
    <row r="41" spans="2:21" ht="60.75" customHeight="1" x14ac:dyDescent="0.3">
      <c r="B41" s="153"/>
      <c r="C41" s="153"/>
      <c r="D41" s="153"/>
      <c r="E41" s="153"/>
      <c r="F41" s="153"/>
      <c r="G41" s="153"/>
      <c r="H41" s="153"/>
      <c r="I41" s="153"/>
      <c r="J41" s="153"/>
      <c r="K41" s="153"/>
      <c r="L41" s="153"/>
      <c r="M41" s="153"/>
      <c r="N41" s="153"/>
      <c r="O41" s="153"/>
      <c r="P41" s="153"/>
      <c r="Q41" s="153"/>
      <c r="R41" s="153"/>
      <c r="S41" s="153"/>
      <c r="T41" s="153"/>
      <c r="U41" s="153"/>
    </row>
    <row r="42" spans="2:21" ht="60" customHeight="1" x14ac:dyDescent="0.3">
      <c r="B42" s="153"/>
      <c r="C42" s="153"/>
      <c r="D42" s="153"/>
      <c r="E42" s="153"/>
      <c r="F42" s="153"/>
      <c r="G42" s="153"/>
      <c r="H42" s="153"/>
      <c r="I42" s="153"/>
      <c r="J42" s="153"/>
      <c r="K42" s="153"/>
      <c r="L42" s="153"/>
      <c r="M42" s="153"/>
      <c r="N42" s="153"/>
      <c r="O42" s="153"/>
      <c r="P42" s="153"/>
      <c r="Q42" s="153"/>
      <c r="R42" s="153"/>
      <c r="S42" s="153"/>
      <c r="T42" s="153"/>
      <c r="U42" s="153"/>
    </row>
    <row r="43" spans="2:21" ht="19.5" x14ac:dyDescent="0.3">
      <c r="B43" s="154" t="s">
        <v>217</v>
      </c>
      <c r="C43" s="155"/>
      <c r="D43" s="155"/>
      <c r="E43" s="155"/>
      <c r="F43" s="155"/>
      <c r="G43" s="155"/>
      <c r="H43" s="155"/>
      <c r="I43" s="155"/>
      <c r="J43" s="155"/>
      <c r="K43" s="155"/>
      <c r="L43" s="155"/>
      <c r="M43" s="155"/>
      <c r="N43" s="155"/>
      <c r="O43" s="155"/>
      <c r="P43" s="155"/>
      <c r="Q43" s="155"/>
      <c r="R43" s="155"/>
      <c r="S43" s="155"/>
      <c r="T43" s="155"/>
      <c r="U43" s="155"/>
    </row>
    <row r="44" spans="2:21" ht="45.75" customHeight="1" x14ac:dyDescent="0.3">
      <c r="B44" s="153"/>
      <c r="C44" s="153"/>
      <c r="D44" s="153"/>
      <c r="E44" s="153"/>
      <c r="F44" s="153"/>
      <c r="G44" s="153"/>
      <c r="H44" s="153"/>
      <c r="I44" s="153"/>
      <c r="J44" s="153"/>
      <c r="K44" s="153"/>
      <c r="L44" s="153"/>
      <c r="M44" s="153"/>
      <c r="N44" s="153"/>
      <c r="O44" s="153"/>
      <c r="P44" s="153"/>
      <c r="Q44" s="153"/>
      <c r="R44" s="153"/>
      <c r="S44" s="153"/>
      <c r="T44" s="153"/>
      <c r="U44" s="153"/>
    </row>
    <row r="45" spans="2:21" ht="48" customHeight="1" x14ac:dyDescent="0.3">
      <c r="B45" s="153"/>
      <c r="C45" s="153"/>
      <c r="D45" s="153"/>
      <c r="E45" s="153"/>
      <c r="F45" s="153"/>
      <c r="G45" s="153"/>
      <c r="H45" s="153"/>
      <c r="I45" s="153"/>
      <c r="J45" s="153"/>
      <c r="K45" s="153"/>
      <c r="L45" s="153"/>
      <c r="M45" s="153"/>
      <c r="N45" s="153"/>
      <c r="O45" s="153"/>
      <c r="P45" s="153"/>
      <c r="Q45" s="153"/>
      <c r="R45" s="153"/>
      <c r="S45" s="153"/>
      <c r="T45" s="153"/>
      <c r="U45" s="153"/>
    </row>
    <row r="46" spans="2:21" ht="56.25" customHeight="1" x14ac:dyDescent="0.3">
      <c r="B46" s="153"/>
      <c r="C46" s="153"/>
      <c r="D46" s="153"/>
      <c r="E46" s="153"/>
      <c r="F46" s="153"/>
      <c r="G46" s="153"/>
      <c r="H46" s="153"/>
      <c r="I46" s="153"/>
      <c r="J46" s="153"/>
      <c r="K46" s="153"/>
      <c r="L46" s="153"/>
      <c r="M46" s="153"/>
      <c r="N46" s="153"/>
      <c r="O46" s="153"/>
      <c r="P46" s="153"/>
      <c r="Q46" s="153"/>
      <c r="R46" s="153"/>
      <c r="S46" s="153"/>
      <c r="T46" s="153"/>
      <c r="U46" s="153"/>
    </row>
    <row r="65495" spans="2:22" x14ac:dyDescent="0.3">
      <c r="B65495" s="46" t="s">
        <v>34</v>
      </c>
      <c r="C65495" s="46"/>
      <c r="D65495" s="46"/>
      <c r="E65495" s="46"/>
      <c r="F65495" s="46"/>
      <c r="G65495" s="46"/>
      <c r="H65495" s="46"/>
      <c r="I65495" s="46"/>
      <c r="J65495" s="46"/>
      <c r="K65495" s="46"/>
      <c r="L65495" s="46"/>
      <c r="M65495" s="46"/>
      <c r="N65495" s="46"/>
      <c r="O65495" s="46"/>
      <c r="P65495" s="46"/>
      <c r="Q65495" s="46"/>
      <c r="R65495" s="46"/>
      <c r="S65495" s="46"/>
      <c r="T65495" s="46"/>
      <c r="U65495" s="46"/>
      <c r="V65495" s="46"/>
    </row>
    <row r="65496" spans="2:22" x14ac:dyDescent="0.3">
      <c r="B65496" s="47" t="s">
        <v>35</v>
      </c>
      <c r="C65496" s="47"/>
      <c r="D65496" s="47"/>
      <c r="E65496" s="47"/>
      <c r="F65496" s="47"/>
      <c r="G65496" s="47"/>
      <c r="H65496" s="47"/>
      <c r="I65496" s="47"/>
      <c r="J65496" s="47"/>
      <c r="K65496" s="47"/>
      <c r="L65496" s="47"/>
      <c r="M65496" s="47"/>
      <c r="N65496" s="47"/>
      <c r="O65496" s="47"/>
      <c r="P65496" s="47"/>
      <c r="Q65496" s="47"/>
      <c r="R65496" s="47"/>
      <c r="S65496" s="47"/>
      <c r="T65496" s="47"/>
      <c r="U65496" s="47"/>
      <c r="V65496" s="47"/>
    </row>
    <row r="65497" spans="2:22" x14ac:dyDescent="0.3">
      <c r="B65497" s="47" t="s">
        <v>36</v>
      </c>
      <c r="C65497" s="47"/>
      <c r="D65497" s="47"/>
      <c r="E65497" s="47"/>
      <c r="F65497" s="47"/>
      <c r="G65497" s="47"/>
      <c r="H65497" s="47"/>
      <c r="I65497" s="47"/>
      <c r="J65497" s="47"/>
      <c r="K65497" s="47"/>
      <c r="L65497" s="47"/>
      <c r="M65497" s="47"/>
      <c r="N65497" s="47"/>
      <c r="O65497" s="47"/>
      <c r="P65497" s="47"/>
      <c r="Q65497" s="47"/>
      <c r="R65497" s="47"/>
      <c r="S65497" s="47"/>
      <c r="T65497" s="47"/>
      <c r="U65497" s="47"/>
      <c r="V65497" s="47"/>
    </row>
  </sheetData>
  <mergeCells count="40">
    <mergeCell ref="B19:U19"/>
    <mergeCell ref="C2:F2"/>
    <mergeCell ref="H2:K2"/>
    <mergeCell ref="M2:P2"/>
    <mergeCell ref="R2:U2"/>
    <mergeCell ref="B12:U12"/>
    <mergeCell ref="B13:U13"/>
    <mergeCell ref="B2:B3"/>
    <mergeCell ref="G3:G9"/>
    <mergeCell ref="L3:L9"/>
    <mergeCell ref="B46:U46"/>
    <mergeCell ref="B34:U34"/>
    <mergeCell ref="B35:U35"/>
    <mergeCell ref="B36:U36"/>
    <mergeCell ref="B37:U37"/>
    <mergeCell ref="B39:U39"/>
    <mergeCell ref="B40:U40"/>
    <mergeCell ref="B45:U45"/>
    <mergeCell ref="B44:U44"/>
    <mergeCell ref="B27:U27"/>
    <mergeCell ref="B28:U28"/>
    <mergeCell ref="B30:U30"/>
    <mergeCell ref="B31:U31"/>
    <mergeCell ref="B32:U32"/>
    <mergeCell ref="B33:U33"/>
    <mergeCell ref="V2:V3"/>
    <mergeCell ref="B41:U41"/>
    <mergeCell ref="B42:U42"/>
    <mergeCell ref="B43:U43"/>
    <mergeCell ref="B21:U21"/>
    <mergeCell ref="B22:U22"/>
    <mergeCell ref="B23:U23"/>
    <mergeCell ref="B24:U24"/>
    <mergeCell ref="B25:U25"/>
    <mergeCell ref="B26:U26"/>
    <mergeCell ref="B14:U14"/>
    <mergeCell ref="B15:U15"/>
    <mergeCell ref="B16:U16"/>
    <mergeCell ref="B17:U17"/>
    <mergeCell ref="B18:U18"/>
  </mergeCells>
  <hyperlinks>
    <hyperlink ref="B65497" r:id="rId1" xr:uid="{CE0C94B9-6E98-4A8A-8E87-02782EE5E788}"/>
    <hyperlink ref="B65496" r:id="rId2" xr:uid="{C0FBB5DF-2B99-4FC7-A4D4-40719F802985}"/>
    <hyperlink ref="B4" location="Autoevaluación!A6" tooltip="Ir a autoevaluación" display="Direccionamiento Estratégico" xr:uid="{DB9CBA29-4CA8-430A-99AB-1E3CE967E937}"/>
    <hyperlink ref="B5" location="Autoevaluación!A12" tooltip="|Ir a autoevaluacion" display="Gestión Estratégica" xr:uid="{D497175D-18EB-4C64-B885-DDBC82426ACF}"/>
    <hyperlink ref="B6" location="Autoevaluación!A19" tooltip="Ir a autoevaluacion" display="Gobierno Escolar" xr:uid="{C9D77CFF-0E4F-43FE-AD17-952218A135B8}"/>
    <hyperlink ref="B7" location="Autoevaluación!A29" tooltip="Ir a autoevaluacion" display="Cultura Institucional" xr:uid="{14C5247F-3E0B-4F6D-AB03-86EDF44FEBEF}"/>
    <hyperlink ref="B8" location="Autoevaluación!A35" tooltip="Ir a autoevaluacion" display="Clima Escolar" xr:uid="{F81ED449-7ABB-4EA6-AAAC-2D5AD29B23E4}"/>
    <hyperlink ref="B9" location="Autoevaluación!A46" tooltip="Ir a autoevaluacion" display="Relaciones Con El Entorno" xr:uid="{A939182E-D6E1-4F7E-BE45-D34E4F0B92E7}"/>
  </hyperlinks>
  <pageMargins left="0.7" right="0.7" top="0.75" bottom="0.75" header="0.3" footer="0.3"/>
  <pageSetup orientation="portrait" verticalDpi="0"/>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F3C68-CC54-4041-9738-215F6BFFF3D9}">
  <dimension ref="B1:V65497"/>
  <sheetViews>
    <sheetView showGridLines="0" topLeftCell="A28" zoomScale="70" workbookViewId="0">
      <selection activeCell="B35" sqref="B35:U37"/>
    </sheetView>
  </sheetViews>
  <sheetFormatPr baseColWidth="10" defaultColWidth="9.1796875" defaultRowHeight="15" x14ac:dyDescent="0.3"/>
  <cols>
    <col min="1" max="1" width="1.453125" style="2" customWidth="1"/>
    <col min="2" max="2" width="34.7265625" style="2" customWidth="1"/>
    <col min="3" max="6" width="7.7265625" style="2" customWidth="1"/>
    <col min="7" max="7" width="1.7265625" style="2" customWidth="1"/>
    <col min="8" max="11" width="7.7265625" style="2" customWidth="1"/>
    <col min="12" max="12" width="1.7265625" style="2" customWidth="1"/>
    <col min="13" max="16" width="7.7265625" style="2" customWidth="1"/>
    <col min="17" max="17" width="2.81640625" style="2" customWidth="1"/>
    <col min="18" max="21" width="7.7265625" style="2" customWidth="1"/>
    <col min="22" max="27" width="9.1796875" style="2" customWidth="1"/>
    <col min="28" max="28" width="2" style="2" customWidth="1"/>
    <col min="29" max="33" width="9.1796875" style="2" customWidth="1"/>
    <col min="34" max="34" width="1.81640625" style="2" customWidth="1"/>
    <col min="35" max="16384" width="9.1796875" style="2"/>
  </cols>
  <sheetData>
    <row r="1" spans="2:22" ht="6" customHeight="1" x14ac:dyDescent="0.3"/>
    <row r="2" spans="2:22" ht="22.5" customHeight="1" x14ac:dyDescent="0.3">
      <c r="B2" s="328" t="s">
        <v>218</v>
      </c>
      <c r="C2" s="322" t="s">
        <v>41</v>
      </c>
      <c r="D2" s="322"/>
      <c r="E2" s="322"/>
      <c r="F2" s="322"/>
      <c r="G2" s="3"/>
      <c r="H2" s="323" t="s">
        <v>42</v>
      </c>
      <c r="I2" s="323"/>
      <c r="J2" s="323"/>
      <c r="K2" s="323"/>
      <c r="L2" s="3"/>
      <c r="M2" s="324" t="s">
        <v>43</v>
      </c>
      <c r="N2" s="324"/>
      <c r="O2" s="324"/>
      <c r="P2" s="324"/>
      <c r="Q2" s="18"/>
      <c r="R2" s="321" t="s">
        <v>44</v>
      </c>
      <c r="S2" s="321"/>
      <c r="T2" s="321"/>
      <c r="U2" s="321"/>
      <c r="V2" s="313"/>
    </row>
    <row r="3" spans="2:22" ht="24.75" customHeight="1" x14ac:dyDescent="0.3">
      <c r="B3" s="329"/>
      <c r="C3" s="4">
        <v>1</v>
      </c>
      <c r="D3" s="4">
        <v>2</v>
      </c>
      <c r="E3" s="5">
        <v>3</v>
      </c>
      <c r="F3" s="6">
        <v>4</v>
      </c>
      <c r="G3" s="330"/>
      <c r="H3" s="4">
        <v>1</v>
      </c>
      <c r="I3" s="4">
        <v>2</v>
      </c>
      <c r="J3" s="5">
        <v>3</v>
      </c>
      <c r="K3" s="6">
        <v>4</v>
      </c>
      <c r="L3" s="332"/>
      <c r="M3" s="4">
        <v>1</v>
      </c>
      <c r="N3" s="4">
        <v>2</v>
      </c>
      <c r="O3" s="5">
        <v>3</v>
      </c>
      <c r="P3" s="6">
        <v>4</v>
      </c>
      <c r="Q3" s="19"/>
      <c r="R3" s="4">
        <v>1</v>
      </c>
      <c r="S3" s="4">
        <v>2</v>
      </c>
      <c r="T3" s="5">
        <v>3</v>
      </c>
      <c r="U3" s="6">
        <v>4</v>
      </c>
      <c r="V3" s="313"/>
    </row>
    <row r="4" spans="2:22" ht="38.15" customHeight="1" x14ac:dyDescent="0.3">
      <c r="B4" s="25" t="s">
        <v>219</v>
      </c>
      <c r="C4" s="8">
        <f>Autoevaluación!R55/SUM(Autoevaluación!R55:R58)</f>
        <v>0</v>
      </c>
      <c r="D4" s="9">
        <f>Autoevaluación!R56/SUM(Autoevaluación!R55:R58)</f>
        <v>0.2</v>
      </c>
      <c r="E4" s="9">
        <f>Autoevaluación!R57/SUM(Autoevaluación!R55:R58)</f>
        <v>0.6</v>
      </c>
      <c r="F4" s="9">
        <f>Autoevaluación!R58/SUM(Autoevaluación!R55:R58)</f>
        <v>0.2</v>
      </c>
      <c r="G4" s="331"/>
      <c r="H4" s="9">
        <f>Autoevaluación!S55/SUM(Autoevaluación!S55:S59)</f>
        <v>0</v>
      </c>
      <c r="I4" s="9">
        <f>Autoevaluación!S56/SUM(Autoevaluación!S55:S58)</f>
        <v>0</v>
      </c>
      <c r="J4" s="9">
        <f>Autoevaluación!S57/SUM(Autoevaluación!S55:S58)</f>
        <v>0.6</v>
      </c>
      <c r="K4" s="9">
        <f>Autoevaluación!S58/SUM(Autoevaluación!S55:S58)</f>
        <v>0.4</v>
      </c>
      <c r="L4" s="333"/>
      <c r="M4" s="9">
        <f>Autoevaluación!T55/SUM(Autoevaluación!T55:T58)</f>
        <v>0</v>
      </c>
      <c r="N4" s="9">
        <f>Autoevaluación!T56/SUM(Autoevaluación!T55:T58)</f>
        <v>0</v>
      </c>
      <c r="O4" s="9">
        <f>Autoevaluación!T57/SUM(Autoevaluación!T55:T58)</f>
        <v>0.4</v>
      </c>
      <c r="P4" s="9">
        <f>Autoevaluación!T58/SUM(Autoevaluación!T55:T58)</f>
        <v>0.6</v>
      </c>
      <c r="Q4" s="20"/>
      <c r="R4" s="9" t="e">
        <f>Autoevaluación!U55/SUM(Autoevaluación!U55:U58)</f>
        <v>#DIV/0!</v>
      </c>
      <c r="S4" s="9" t="e">
        <f>Autoevaluación!U56/SUM(Autoevaluación!U55:U58)</f>
        <v>#DIV/0!</v>
      </c>
      <c r="T4" s="9" t="e">
        <f>Autoevaluación!U57/SUM(Autoevaluación!U55:U58)</f>
        <v>#DIV/0!</v>
      </c>
      <c r="U4" s="9" t="e">
        <f>Autoevaluación!U58/SUM(Autoevaluación!U55:U58)</f>
        <v>#DIV/0!</v>
      </c>
    </row>
    <row r="5" spans="2:22" ht="38.15" customHeight="1" x14ac:dyDescent="0.3">
      <c r="B5" s="25" t="s">
        <v>220</v>
      </c>
      <c r="C5" s="8">
        <f>Autoevaluación!R62/SUM(Autoevaluación!R62:R65)</f>
        <v>0</v>
      </c>
      <c r="D5" s="9">
        <f>Autoevaluación!R63/SUM(Autoevaluación!R62:R65)</f>
        <v>0</v>
      </c>
      <c r="E5" s="9">
        <f>Autoevaluación!R64/SUM(Autoevaluación!R62:R65)</f>
        <v>1</v>
      </c>
      <c r="F5" s="9">
        <f>Autoevaluación!R65/SUM(Autoevaluación!R62:R65)</f>
        <v>0</v>
      </c>
      <c r="G5" s="331"/>
      <c r="H5" s="9">
        <f>Autoevaluación!S62/SUM(Autoevaluación!S62:S65)</f>
        <v>0</v>
      </c>
      <c r="I5" s="9">
        <f>Autoevaluación!S63/SUM(Autoevaluación!S62:S65)</f>
        <v>0</v>
      </c>
      <c r="J5" s="9">
        <f>Autoevaluación!S64/SUM(Autoevaluación!S62:S65)</f>
        <v>1</v>
      </c>
      <c r="K5" s="9">
        <f>Autoevaluación!S65/SUM(Autoevaluación!S62:S65)</f>
        <v>0</v>
      </c>
      <c r="L5" s="333"/>
      <c r="M5" s="9">
        <f>Autoevaluación!T62/SUM(Autoevaluación!T62:T65)</f>
        <v>0</v>
      </c>
      <c r="N5" s="9">
        <f>Autoevaluación!T63/SUM(Autoevaluación!T62:T65)</f>
        <v>0</v>
      </c>
      <c r="O5" s="9">
        <f>Autoevaluación!T64/SUM(Autoevaluación!T62:T65)</f>
        <v>0.75</v>
      </c>
      <c r="P5" s="9">
        <f>Autoevaluación!T65/SUM(Autoevaluación!T62:T65)</f>
        <v>0.25</v>
      </c>
      <c r="Q5" s="20"/>
      <c r="R5" s="9" t="e">
        <f>Autoevaluación!U62/SUM(Autoevaluación!U62:U65)</f>
        <v>#DIV/0!</v>
      </c>
      <c r="S5" s="9" t="e">
        <f>Autoevaluación!U63/SUM(Autoevaluación!U62:U65)</f>
        <v>#DIV/0!</v>
      </c>
      <c r="T5" s="9" t="e">
        <f>Autoevaluación!U64/SUM(Autoevaluación!U62:U65)</f>
        <v>#DIV/0!</v>
      </c>
      <c r="U5" s="9" t="e">
        <f>Autoevaluación!U65/SUM(Autoevaluación!U62:U65)</f>
        <v>#DIV/0!</v>
      </c>
    </row>
    <row r="6" spans="2:22" ht="38.15" customHeight="1" x14ac:dyDescent="0.3">
      <c r="B6" s="25" t="s">
        <v>221</v>
      </c>
      <c r="C6" s="8">
        <f>Autoevaluación!R68/SUM(Autoevaluación!R68:R71)</f>
        <v>0</v>
      </c>
      <c r="D6" s="9">
        <f>Autoevaluación!R69/SUM(Autoevaluación!R68:R71)</f>
        <v>0</v>
      </c>
      <c r="E6" s="9">
        <f>Autoevaluación!R70/SUM(Autoevaluación!R68:R71)</f>
        <v>1</v>
      </c>
      <c r="F6" s="9">
        <f>Autoevaluación!R71/SUM(Autoevaluación!R68:R71)</f>
        <v>0</v>
      </c>
      <c r="G6" s="331"/>
      <c r="H6" s="9">
        <f>Autoevaluación!S68/SUM(Autoevaluación!S68:S71)</f>
        <v>0</v>
      </c>
      <c r="I6" s="9">
        <f>Autoevaluación!S69/SUM(Autoevaluación!S68:S71)</f>
        <v>0.25</v>
      </c>
      <c r="J6" s="9">
        <f>Autoevaluación!S70/SUM(Autoevaluación!S68:S71)</f>
        <v>0.75</v>
      </c>
      <c r="K6" s="9">
        <f>Autoevaluación!S71/SUM(Autoevaluación!S68:S71)</f>
        <v>0</v>
      </c>
      <c r="L6" s="333"/>
      <c r="M6" s="9">
        <f>Autoevaluación!T68/SUM(Autoevaluación!T68:T71)</f>
        <v>0</v>
      </c>
      <c r="N6" s="9">
        <f>Autoevaluación!T69/SUM(Autoevaluación!T68:T71)</f>
        <v>0</v>
      </c>
      <c r="O6" s="9">
        <f>Autoevaluación!T70/SUM(Autoevaluación!T68:T71)</f>
        <v>1</v>
      </c>
      <c r="P6" s="9">
        <f>Autoevaluación!T71/SUM(Autoevaluación!T68:T71)</f>
        <v>0</v>
      </c>
      <c r="Q6" s="20"/>
      <c r="R6" s="9" t="e">
        <f>Autoevaluación!U68/SUM(Autoevaluación!U68:U71)</f>
        <v>#DIV/0!</v>
      </c>
      <c r="S6" s="9" t="e">
        <f>Autoevaluación!U69/SUM(Autoevaluación!U68:U71)</f>
        <v>#DIV/0!</v>
      </c>
      <c r="T6" s="9" t="e">
        <f>Autoevaluación!U70/SUM(Autoevaluación!U68:U71)</f>
        <v>#DIV/0!</v>
      </c>
      <c r="U6" s="9" t="e">
        <f>Autoevaluación!U71/SUM(Autoevaluación!U68:U71)</f>
        <v>#DIV/0!</v>
      </c>
      <c r="V6" s="21"/>
    </row>
    <row r="7" spans="2:22" ht="38.15" customHeight="1" x14ac:dyDescent="0.3">
      <c r="B7" s="25" t="s">
        <v>222</v>
      </c>
      <c r="C7" s="8">
        <f>Autoevaluación!R74/SUM(Autoevaluación!R74:R77)</f>
        <v>0.33333333333333331</v>
      </c>
      <c r="D7" s="9">
        <f>Autoevaluación!R75/SUM(Autoevaluación!R74:R77)</f>
        <v>0.33333333333333331</v>
      </c>
      <c r="E7" s="9">
        <f>Autoevaluación!R76/SUM(Autoevaluación!R74:R77)</f>
        <v>0.33333333333333331</v>
      </c>
      <c r="F7" s="9">
        <f>Autoevaluación!R77/SUM(Autoevaluación!R74:R77)</f>
        <v>0</v>
      </c>
      <c r="G7" s="331"/>
      <c r="H7" s="9">
        <f>Autoevaluación!S74/SUM(Autoevaluación!S74:S77)</f>
        <v>0</v>
      </c>
      <c r="I7" s="9">
        <f>Autoevaluación!S75/SUM(Autoevaluación!S74:S77)</f>
        <v>0.33333333333333331</v>
      </c>
      <c r="J7" s="9">
        <f>Autoevaluación!S76/SUM(Autoevaluación!S74:S77)</f>
        <v>0.5</v>
      </c>
      <c r="K7" s="9">
        <f>Autoevaluación!S77/SUM(Autoevaluación!S74:S77)</f>
        <v>0.16666666666666666</v>
      </c>
      <c r="L7" s="333"/>
      <c r="M7" s="9">
        <f>Autoevaluación!T74/SUM(Autoevaluación!T74:T77)</f>
        <v>0</v>
      </c>
      <c r="N7" s="9">
        <f>Autoevaluación!T75/SUM(Autoevaluación!T74:T77)</f>
        <v>0.16666666666666666</v>
      </c>
      <c r="O7" s="9">
        <f>Autoevaluación!T76/SUM(Autoevaluación!T74:T77)</f>
        <v>0.33333333333333331</v>
      </c>
      <c r="P7" s="9">
        <f>Autoevaluación!T77/SUM(Autoevaluación!T74:T77)</f>
        <v>0.5</v>
      </c>
      <c r="Q7" s="20"/>
      <c r="R7" s="9" t="e">
        <f>Autoevaluación!U74/SUM(Autoevaluación!U74:U77)</f>
        <v>#DIV/0!</v>
      </c>
      <c r="S7" s="9" t="e">
        <f>Autoevaluación!U75/SUM(Autoevaluación!U74:U77)</f>
        <v>#DIV/0!</v>
      </c>
      <c r="T7" s="9" t="e">
        <f>Autoevaluación!U76/SUM(Autoevaluación!U74:U77)</f>
        <v>#DIV/0!</v>
      </c>
      <c r="U7" s="9" t="e">
        <f>Autoevaluación!U77/SUM(Autoevaluación!U74:U77)</f>
        <v>#DIV/0!</v>
      </c>
    </row>
    <row r="8" spans="2:22" ht="38.15" customHeight="1" x14ac:dyDescent="0.3">
      <c r="B8" s="11"/>
      <c r="C8" s="9"/>
      <c r="D8" s="9"/>
      <c r="E8" s="9"/>
      <c r="F8" s="9"/>
      <c r="G8" s="331"/>
      <c r="H8" s="9"/>
      <c r="I8" s="9"/>
      <c r="J8" s="9"/>
      <c r="K8" s="9"/>
      <c r="L8" s="333"/>
      <c r="M8" s="9"/>
      <c r="N8" s="9"/>
      <c r="O8" s="9"/>
      <c r="P8" s="9"/>
      <c r="Q8" s="20"/>
      <c r="R8" s="9"/>
      <c r="S8" s="9"/>
      <c r="T8" s="9"/>
      <c r="U8" s="9"/>
    </row>
    <row r="9" spans="2:22" ht="38.15" customHeight="1" x14ac:dyDescent="0.3">
      <c r="B9" s="12"/>
      <c r="C9" s="9"/>
      <c r="D9" s="9"/>
      <c r="E9" s="9"/>
      <c r="F9" s="9"/>
      <c r="G9" s="331"/>
      <c r="H9" s="9"/>
      <c r="I9" s="9"/>
      <c r="J9" s="9"/>
      <c r="K9" s="9"/>
      <c r="L9" s="333"/>
      <c r="M9" s="9"/>
      <c r="N9" s="9"/>
      <c r="O9" s="9"/>
      <c r="P9" s="9"/>
      <c r="Q9" s="20"/>
      <c r="R9" s="9"/>
      <c r="S9" s="9"/>
      <c r="T9" s="9"/>
      <c r="U9" s="9"/>
    </row>
    <row r="10" spans="2:22" ht="38.15" customHeight="1" x14ac:dyDescent="0.3">
      <c r="B10" s="13" t="s">
        <v>223</v>
      </c>
      <c r="C10" s="14">
        <f>AVERAGE(C4:C9)</f>
        <v>8.3333333333333329E-2</v>
      </c>
      <c r="D10" s="14">
        <f>AVERAGE(D4:D9)</f>
        <v>0.13333333333333333</v>
      </c>
      <c r="E10" s="14">
        <f>AVERAGE(E4:E9)</f>
        <v>0.73333333333333339</v>
      </c>
      <c r="F10" s="14">
        <f>AVERAGE(F4:F9)</f>
        <v>0.05</v>
      </c>
      <c r="G10" s="15"/>
      <c r="H10" s="14">
        <f>AVERAGE(H4:H9)</f>
        <v>0</v>
      </c>
      <c r="I10" s="14">
        <f>AVERAGE(I4:I9)</f>
        <v>0.14583333333333331</v>
      </c>
      <c r="J10" s="14">
        <f>AVERAGE(J4:J9)</f>
        <v>0.71250000000000002</v>
      </c>
      <c r="K10" s="14">
        <f>AVERAGE(K4:K9)</f>
        <v>0.14166666666666666</v>
      </c>
      <c r="L10" s="15"/>
      <c r="M10" s="14">
        <f>AVERAGE(M4:M9)</f>
        <v>0</v>
      </c>
      <c r="N10" s="14">
        <f>AVERAGE(N4:N9)</f>
        <v>4.1666666666666664E-2</v>
      </c>
      <c r="O10" s="14">
        <f>AVERAGE(O4:O9)</f>
        <v>0.62083333333333335</v>
      </c>
      <c r="P10" s="14">
        <f>AVERAGE(P4:P9)</f>
        <v>0.33750000000000002</v>
      </c>
      <c r="Q10" s="22"/>
      <c r="R10" s="14" t="e">
        <f>AVERAGE(R4:R9)</f>
        <v>#DIV/0!</v>
      </c>
      <c r="S10" s="14" t="e">
        <f>AVERAGE(S4:S9)</f>
        <v>#DIV/0!</v>
      </c>
      <c r="T10" s="14" t="e">
        <f>AVERAGE(T4:T9)</f>
        <v>#DIV/0!</v>
      </c>
      <c r="U10" s="14" t="e">
        <f>AVERAGE(U4:U9)</f>
        <v>#DIV/0!</v>
      </c>
    </row>
    <row r="11" spans="2:22" x14ac:dyDescent="0.3">
      <c r="B11" s="16"/>
      <c r="C11" s="16"/>
      <c r="D11" s="16"/>
      <c r="E11" s="16"/>
      <c r="F11" s="15"/>
      <c r="G11" s="15"/>
      <c r="H11" s="15"/>
      <c r="I11" s="15"/>
      <c r="J11" s="15"/>
      <c r="K11" s="15"/>
      <c r="L11" s="15"/>
      <c r="M11" s="15"/>
      <c r="N11" s="15"/>
      <c r="O11" s="15"/>
      <c r="P11" s="15"/>
      <c r="Q11" s="15"/>
      <c r="R11" s="15"/>
      <c r="S11" s="15"/>
      <c r="T11" s="15"/>
      <c r="U11" s="15"/>
    </row>
    <row r="12" spans="2:22" ht="22" customHeight="1" x14ac:dyDescent="0.3">
      <c r="B12" s="322" t="s">
        <v>41</v>
      </c>
      <c r="C12" s="322"/>
      <c r="D12" s="322"/>
      <c r="E12" s="322"/>
      <c r="F12" s="322"/>
      <c r="G12" s="322"/>
      <c r="H12" s="322"/>
      <c r="I12" s="322"/>
      <c r="J12" s="322"/>
      <c r="K12" s="322"/>
      <c r="L12" s="322"/>
      <c r="M12" s="322"/>
      <c r="N12" s="322"/>
      <c r="O12" s="322"/>
      <c r="P12" s="322"/>
      <c r="Q12" s="322"/>
      <c r="R12" s="322"/>
      <c r="S12" s="322"/>
      <c r="T12" s="322"/>
      <c r="U12" s="322"/>
    </row>
    <row r="13" spans="2:22" ht="25" customHeight="1" x14ac:dyDescent="0.3">
      <c r="B13" s="325" t="s">
        <v>216</v>
      </c>
      <c r="C13" s="326"/>
      <c r="D13" s="326"/>
      <c r="E13" s="326"/>
      <c r="F13" s="326"/>
      <c r="G13" s="326"/>
      <c r="H13" s="326"/>
      <c r="I13" s="326"/>
      <c r="J13" s="326"/>
      <c r="K13" s="326"/>
      <c r="L13" s="326"/>
      <c r="M13" s="326"/>
      <c r="N13" s="326"/>
      <c r="O13" s="326"/>
      <c r="P13" s="326"/>
      <c r="Q13" s="326"/>
      <c r="R13" s="326"/>
      <c r="S13" s="326"/>
      <c r="T13" s="326"/>
      <c r="U13" s="327"/>
    </row>
    <row r="14" spans="2:22" ht="60" customHeight="1" x14ac:dyDescent="0.3">
      <c r="B14" s="317" t="s">
        <v>386</v>
      </c>
      <c r="C14" s="317"/>
      <c r="D14" s="317"/>
      <c r="E14" s="317"/>
      <c r="F14" s="317"/>
      <c r="G14" s="317"/>
      <c r="H14" s="317"/>
      <c r="I14" s="317"/>
      <c r="J14" s="317"/>
      <c r="K14" s="317"/>
      <c r="L14" s="317"/>
      <c r="M14" s="317"/>
      <c r="N14" s="317"/>
      <c r="O14" s="317"/>
      <c r="P14" s="317"/>
      <c r="Q14" s="317"/>
      <c r="R14" s="317"/>
      <c r="S14" s="317"/>
      <c r="T14" s="317"/>
      <c r="U14" s="317"/>
    </row>
    <row r="15" spans="2:22" ht="60" customHeight="1" x14ac:dyDescent="0.3">
      <c r="B15" s="317" t="s">
        <v>387</v>
      </c>
      <c r="C15" s="317"/>
      <c r="D15" s="317"/>
      <c r="E15" s="317"/>
      <c r="F15" s="317"/>
      <c r="G15" s="317"/>
      <c r="H15" s="317"/>
      <c r="I15" s="317"/>
      <c r="J15" s="317"/>
      <c r="K15" s="317"/>
      <c r="L15" s="317"/>
      <c r="M15" s="317"/>
      <c r="N15" s="317"/>
      <c r="O15" s="317"/>
      <c r="P15" s="317"/>
      <c r="Q15" s="317"/>
      <c r="R15" s="317"/>
      <c r="S15" s="317"/>
      <c r="T15" s="317"/>
      <c r="U15" s="317"/>
    </row>
    <row r="16" spans="2:22" s="1" customFormat="1" ht="25" customHeight="1" x14ac:dyDescent="0.35">
      <c r="B16" s="314" t="s">
        <v>217</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3">
      <c r="B17" s="151" t="s">
        <v>388</v>
      </c>
      <c r="C17" s="151"/>
      <c r="D17" s="151"/>
      <c r="E17" s="151"/>
      <c r="F17" s="151"/>
      <c r="G17" s="151"/>
      <c r="H17" s="151"/>
      <c r="I17" s="151"/>
      <c r="J17" s="151"/>
      <c r="K17" s="151"/>
      <c r="L17" s="151"/>
      <c r="M17" s="151"/>
      <c r="N17" s="151"/>
      <c r="O17" s="151"/>
      <c r="P17" s="151"/>
      <c r="Q17" s="151"/>
      <c r="R17" s="151"/>
      <c r="S17" s="151"/>
      <c r="T17" s="151"/>
      <c r="U17" s="151"/>
    </row>
    <row r="18" spans="2:21" ht="60" customHeight="1" x14ac:dyDescent="0.3">
      <c r="B18" s="317" t="s">
        <v>389</v>
      </c>
      <c r="C18" s="317"/>
      <c r="D18" s="317"/>
      <c r="E18" s="317"/>
      <c r="F18" s="317"/>
      <c r="G18" s="317"/>
      <c r="H18" s="317"/>
      <c r="I18" s="317"/>
      <c r="J18" s="317"/>
      <c r="K18" s="317"/>
      <c r="L18" s="317"/>
      <c r="M18" s="317"/>
      <c r="N18" s="317"/>
      <c r="O18" s="317"/>
      <c r="P18" s="317"/>
      <c r="Q18" s="317"/>
      <c r="R18" s="317"/>
      <c r="S18" s="317"/>
      <c r="T18" s="317"/>
      <c r="U18" s="317"/>
    </row>
    <row r="19" spans="2:21" ht="60" customHeight="1" x14ac:dyDescent="0.3">
      <c r="B19" s="163"/>
      <c r="C19" s="163"/>
      <c r="D19" s="163"/>
      <c r="E19" s="163"/>
      <c r="F19" s="163"/>
      <c r="G19" s="163"/>
      <c r="H19" s="163"/>
      <c r="I19" s="163"/>
      <c r="J19" s="163"/>
      <c r="K19" s="163"/>
      <c r="L19" s="163"/>
      <c r="M19" s="163"/>
      <c r="N19" s="163"/>
      <c r="O19" s="163"/>
      <c r="P19" s="163"/>
      <c r="Q19" s="163"/>
      <c r="R19" s="163"/>
      <c r="S19" s="163"/>
      <c r="T19" s="163"/>
      <c r="U19" s="163"/>
    </row>
    <row r="20" spans="2:21" ht="16.5" customHeight="1" x14ac:dyDescent="0.3">
      <c r="B20" s="17"/>
      <c r="C20" s="17"/>
      <c r="D20" s="17"/>
      <c r="E20" s="17"/>
      <c r="F20" s="17"/>
      <c r="G20" s="17"/>
      <c r="H20" s="17"/>
      <c r="I20" s="17"/>
      <c r="J20" s="17"/>
      <c r="K20" s="17"/>
      <c r="L20" s="17"/>
      <c r="M20" s="17"/>
      <c r="N20" s="17"/>
      <c r="O20" s="17"/>
      <c r="P20" s="17"/>
      <c r="Q20" s="17"/>
      <c r="R20" s="17"/>
      <c r="S20" s="17"/>
      <c r="T20" s="17"/>
      <c r="U20" s="17"/>
    </row>
    <row r="21" spans="2:21" ht="22" customHeight="1" x14ac:dyDescent="0.3">
      <c r="B21" s="315" t="s">
        <v>42</v>
      </c>
      <c r="C21" s="315"/>
      <c r="D21" s="315"/>
      <c r="E21" s="315"/>
      <c r="F21" s="315"/>
      <c r="G21" s="315"/>
      <c r="H21" s="315"/>
      <c r="I21" s="315"/>
      <c r="J21" s="315"/>
      <c r="K21" s="315"/>
      <c r="L21" s="315"/>
      <c r="M21" s="315"/>
      <c r="N21" s="315"/>
      <c r="O21" s="315"/>
      <c r="P21" s="315"/>
      <c r="Q21" s="315"/>
      <c r="R21" s="315"/>
      <c r="S21" s="315"/>
      <c r="T21" s="315"/>
      <c r="U21" s="315"/>
    </row>
    <row r="22" spans="2:21" ht="25" customHeight="1" x14ac:dyDescent="0.3">
      <c r="B22" s="316" t="s">
        <v>216</v>
      </c>
      <c r="C22" s="316"/>
      <c r="D22" s="316"/>
      <c r="E22" s="316"/>
      <c r="F22" s="316"/>
      <c r="G22" s="316"/>
      <c r="H22" s="316"/>
      <c r="I22" s="316"/>
      <c r="J22" s="316"/>
      <c r="K22" s="316"/>
      <c r="L22" s="316"/>
      <c r="M22" s="316"/>
      <c r="N22" s="316"/>
      <c r="O22" s="316"/>
      <c r="P22" s="316"/>
      <c r="Q22" s="316"/>
      <c r="R22" s="316"/>
      <c r="S22" s="316"/>
      <c r="T22" s="316"/>
      <c r="U22" s="316"/>
    </row>
    <row r="23" spans="2:21" ht="60" customHeight="1" x14ac:dyDescent="0.3">
      <c r="B23" s="317" t="s">
        <v>374</v>
      </c>
      <c r="C23" s="317"/>
      <c r="D23" s="317"/>
      <c r="E23" s="317"/>
      <c r="F23" s="317"/>
      <c r="G23" s="317"/>
      <c r="H23" s="317"/>
      <c r="I23" s="317"/>
      <c r="J23" s="317"/>
      <c r="K23" s="317"/>
      <c r="L23" s="317"/>
      <c r="M23" s="317"/>
      <c r="N23" s="317"/>
      <c r="O23" s="317"/>
      <c r="P23" s="317"/>
      <c r="Q23" s="317"/>
      <c r="R23" s="317"/>
      <c r="S23" s="317"/>
      <c r="T23" s="317"/>
      <c r="U23" s="317"/>
    </row>
    <row r="24" spans="2:21" ht="60" customHeight="1" x14ac:dyDescent="0.3">
      <c r="B24" s="163" t="s">
        <v>375</v>
      </c>
      <c r="C24" s="163"/>
      <c r="D24" s="163"/>
      <c r="E24" s="163"/>
      <c r="F24" s="163"/>
      <c r="G24" s="163"/>
      <c r="H24" s="163"/>
      <c r="I24" s="163"/>
      <c r="J24" s="163"/>
      <c r="K24" s="163"/>
      <c r="L24" s="163"/>
      <c r="M24" s="163"/>
      <c r="N24" s="163"/>
      <c r="O24" s="163"/>
      <c r="P24" s="163"/>
      <c r="Q24" s="163"/>
      <c r="R24" s="163"/>
      <c r="S24" s="163"/>
      <c r="T24" s="163"/>
      <c r="U24" s="163"/>
    </row>
    <row r="25" spans="2:21" s="1" customFormat="1" ht="25" customHeight="1" x14ac:dyDescent="0.35">
      <c r="B25" s="314" t="s">
        <v>217</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3">
      <c r="B26" s="163" t="s">
        <v>376</v>
      </c>
      <c r="C26" s="163"/>
      <c r="D26" s="163"/>
      <c r="E26" s="163"/>
      <c r="F26" s="163"/>
      <c r="G26" s="163"/>
      <c r="H26" s="163"/>
      <c r="I26" s="163"/>
      <c r="J26" s="163"/>
      <c r="K26" s="163"/>
      <c r="L26" s="163"/>
      <c r="M26" s="163"/>
      <c r="N26" s="163"/>
      <c r="O26" s="163"/>
      <c r="P26" s="163"/>
      <c r="Q26" s="163"/>
      <c r="R26" s="163"/>
      <c r="S26" s="163"/>
      <c r="T26" s="163"/>
      <c r="U26" s="163"/>
    </row>
    <row r="27" spans="2:21" ht="60" customHeight="1" x14ac:dyDescent="0.3">
      <c r="B27" s="163" t="s">
        <v>377</v>
      </c>
      <c r="C27" s="163"/>
      <c r="D27" s="163"/>
      <c r="E27" s="163"/>
      <c r="F27" s="163"/>
      <c r="G27" s="163"/>
      <c r="H27" s="163"/>
      <c r="I27" s="163"/>
      <c r="J27" s="163"/>
      <c r="K27" s="163"/>
      <c r="L27" s="163"/>
      <c r="M27" s="163"/>
      <c r="N27" s="163"/>
      <c r="O27" s="163"/>
      <c r="P27" s="163"/>
      <c r="Q27" s="163"/>
      <c r="R27" s="163"/>
      <c r="S27" s="163"/>
      <c r="T27" s="163"/>
      <c r="U27" s="163"/>
    </row>
    <row r="28" spans="2:21" ht="60" customHeight="1" x14ac:dyDescent="0.3">
      <c r="B28" s="163" t="s">
        <v>109</v>
      </c>
      <c r="C28" s="163"/>
      <c r="D28" s="163"/>
      <c r="E28" s="163"/>
      <c r="F28" s="163"/>
      <c r="G28" s="163"/>
      <c r="H28" s="163"/>
      <c r="I28" s="163"/>
      <c r="J28" s="163"/>
      <c r="K28" s="163"/>
      <c r="L28" s="163"/>
      <c r="M28" s="163"/>
      <c r="N28" s="163"/>
      <c r="O28" s="163"/>
      <c r="P28" s="163"/>
      <c r="Q28" s="163"/>
      <c r="R28" s="163"/>
      <c r="S28" s="163"/>
      <c r="T28" s="163"/>
      <c r="U28" s="163"/>
    </row>
    <row r="29" spans="2:21" ht="16.5" customHeight="1" x14ac:dyDescent="0.3">
      <c r="B29" s="17"/>
      <c r="C29" s="17"/>
      <c r="D29" s="17"/>
      <c r="E29" s="17"/>
      <c r="F29" s="17"/>
      <c r="G29" s="17"/>
      <c r="H29" s="17"/>
      <c r="I29" s="17"/>
      <c r="J29" s="17"/>
      <c r="K29" s="17"/>
      <c r="L29" s="17"/>
      <c r="M29" s="17"/>
      <c r="N29" s="17"/>
      <c r="O29" s="17"/>
      <c r="P29" s="17"/>
      <c r="Q29" s="17"/>
      <c r="R29" s="17"/>
      <c r="S29" s="17"/>
      <c r="T29" s="17"/>
      <c r="U29" s="17"/>
    </row>
    <row r="30" spans="2:21" ht="22" customHeight="1" x14ac:dyDescent="0.3">
      <c r="B30" s="318" t="s">
        <v>43</v>
      </c>
      <c r="C30" s="318"/>
      <c r="D30" s="318"/>
      <c r="E30" s="318"/>
      <c r="F30" s="318"/>
      <c r="G30" s="318"/>
      <c r="H30" s="318"/>
      <c r="I30" s="318"/>
      <c r="J30" s="318"/>
      <c r="K30" s="318"/>
      <c r="L30" s="318"/>
      <c r="M30" s="318"/>
      <c r="N30" s="318"/>
      <c r="O30" s="318"/>
      <c r="P30" s="318"/>
      <c r="Q30" s="318"/>
      <c r="R30" s="318"/>
      <c r="S30" s="318"/>
      <c r="T30" s="318"/>
      <c r="U30" s="318"/>
    </row>
    <row r="31" spans="2:21" ht="25" customHeight="1" x14ac:dyDescent="0.3">
      <c r="B31" s="319" t="s">
        <v>216</v>
      </c>
      <c r="C31" s="320"/>
      <c r="D31" s="320"/>
      <c r="E31" s="320"/>
      <c r="F31" s="320"/>
      <c r="G31" s="320"/>
      <c r="H31" s="320"/>
      <c r="I31" s="320"/>
      <c r="J31" s="320"/>
      <c r="K31" s="320"/>
      <c r="L31" s="320"/>
      <c r="M31" s="320"/>
      <c r="N31" s="320"/>
      <c r="O31" s="320"/>
      <c r="P31" s="320"/>
      <c r="Q31" s="320"/>
      <c r="R31" s="320"/>
      <c r="S31" s="320"/>
      <c r="T31" s="320"/>
      <c r="U31" s="320"/>
    </row>
    <row r="32" spans="2:21" ht="60" customHeight="1" x14ac:dyDescent="0.3">
      <c r="B32" s="151" t="s">
        <v>656</v>
      </c>
      <c r="C32" s="151"/>
      <c r="D32" s="151"/>
      <c r="E32" s="151"/>
      <c r="F32" s="151"/>
      <c r="G32" s="151"/>
      <c r="H32" s="151"/>
      <c r="I32" s="151"/>
      <c r="J32" s="151"/>
      <c r="K32" s="151"/>
      <c r="L32" s="151"/>
      <c r="M32" s="151"/>
      <c r="N32" s="151"/>
      <c r="O32" s="151"/>
      <c r="P32" s="151"/>
      <c r="Q32" s="151"/>
      <c r="R32" s="151"/>
      <c r="S32" s="151"/>
      <c r="T32" s="151"/>
      <c r="U32" s="151"/>
    </row>
    <row r="33" spans="2:21" ht="60" customHeight="1" x14ac:dyDescent="0.3">
      <c r="B33" s="151" t="s">
        <v>661</v>
      </c>
      <c r="C33" s="151"/>
      <c r="D33" s="151"/>
      <c r="E33" s="151"/>
      <c r="F33" s="151"/>
      <c r="G33" s="151"/>
      <c r="H33" s="151"/>
      <c r="I33" s="151"/>
      <c r="J33" s="151"/>
      <c r="K33" s="151"/>
      <c r="L33" s="151"/>
      <c r="M33" s="151"/>
      <c r="N33" s="151"/>
      <c r="O33" s="151"/>
      <c r="P33" s="151"/>
      <c r="Q33" s="151"/>
      <c r="R33" s="151"/>
      <c r="S33" s="151"/>
      <c r="T33" s="151"/>
      <c r="U33" s="151"/>
    </row>
    <row r="34" spans="2:21" s="1" customFormat="1" ht="25" customHeight="1" x14ac:dyDescent="0.35">
      <c r="B34" s="314" t="s">
        <v>217</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3">
      <c r="B35" s="151" t="s">
        <v>658</v>
      </c>
      <c r="C35" s="151"/>
      <c r="D35" s="151"/>
      <c r="E35" s="151"/>
      <c r="F35" s="151"/>
      <c r="G35" s="151"/>
      <c r="H35" s="151"/>
      <c r="I35" s="151"/>
      <c r="J35" s="151"/>
      <c r="K35" s="151"/>
      <c r="L35" s="151"/>
      <c r="M35" s="151"/>
      <c r="N35" s="151"/>
      <c r="O35" s="151"/>
      <c r="P35" s="151"/>
      <c r="Q35" s="151"/>
      <c r="R35" s="151"/>
      <c r="S35" s="151"/>
      <c r="T35" s="151"/>
      <c r="U35" s="151"/>
    </row>
    <row r="36" spans="2:21" ht="60" customHeight="1" x14ac:dyDescent="0.3">
      <c r="B36" s="151" t="s">
        <v>662</v>
      </c>
      <c r="C36" s="151"/>
      <c r="D36" s="151"/>
      <c r="E36" s="151"/>
      <c r="F36" s="151"/>
      <c r="G36" s="151"/>
      <c r="H36" s="151"/>
      <c r="I36" s="151"/>
      <c r="J36" s="151"/>
      <c r="K36" s="151"/>
      <c r="L36" s="151"/>
      <c r="M36" s="151"/>
      <c r="N36" s="151"/>
      <c r="O36" s="151"/>
      <c r="P36" s="151"/>
      <c r="Q36" s="151"/>
      <c r="R36" s="151"/>
      <c r="S36" s="151"/>
      <c r="T36" s="151"/>
      <c r="U36" s="151"/>
    </row>
    <row r="37" spans="2:21" ht="60" customHeight="1" x14ac:dyDescent="0.3">
      <c r="B37" s="151" t="s">
        <v>663</v>
      </c>
      <c r="C37" s="151"/>
      <c r="D37" s="151"/>
      <c r="E37" s="151"/>
      <c r="F37" s="151"/>
      <c r="G37" s="151"/>
      <c r="H37" s="151"/>
      <c r="I37" s="151"/>
      <c r="J37" s="151"/>
      <c r="K37" s="151"/>
      <c r="L37" s="151"/>
      <c r="M37" s="151"/>
      <c r="N37" s="151"/>
      <c r="O37" s="151"/>
      <c r="P37" s="151"/>
      <c r="Q37" s="151"/>
      <c r="R37" s="151"/>
      <c r="S37" s="151"/>
      <c r="T37" s="151"/>
      <c r="U37" s="151"/>
    </row>
    <row r="39" spans="2:21" x14ac:dyDescent="0.3">
      <c r="B39" s="321" t="s">
        <v>44</v>
      </c>
      <c r="C39" s="321"/>
      <c r="D39" s="321"/>
      <c r="E39" s="321"/>
      <c r="F39" s="321"/>
      <c r="G39" s="321"/>
      <c r="H39" s="321"/>
      <c r="I39" s="321"/>
      <c r="J39" s="321"/>
      <c r="K39" s="321"/>
      <c r="L39" s="321"/>
      <c r="M39" s="321"/>
      <c r="N39" s="321"/>
      <c r="O39" s="321"/>
      <c r="P39" s="321"/>
      <c r="Q39" s="321"/>
      <c r="R39" s="321"/>
      <c r="S39" s="321"/>
      <c r="T39" s="321"/>
      <c r="U39" s="321"/>
    </row>
    <row r="40" spans="2:21" ht="19.5" x14ac:dyDescent="0.3">
      <c r="B40" s="319" t="s">
        <v>216</v>
      </c>
      <c r="C40" s="320"/>
      <c r="D40" s="320"/>
      <c r="E40" s="320"/>
      <c r="F40" s="320"/>
      <c r="G40" s="320"/>
      <c r="H40" s="320"/>
      <c r="I40" s="320"/>
      <c r="J40" s="320"/>
      <c r="K40" s="320"/>
      <c r="L40" s="320"/>
      <c r="M40" s="320"/>
      <c r="N40" s="320"/>
      <c r="O40" s="320"/>
      <c r="P40" s="320"/>
      <c r="Q40" s="320"/>
      <c r="R40" s="320"/>
      <c r="S40" s="320"/>
      <c r="T40" s="320"/>
      <c r="U40" s="320"/>
    </row>
    <row r="41" spans="2:21" ht="51.75" customHeight="1" x14ac:dyDescent="0.3">
      <c r="B41" s="163"/>
      <c r="C41" s="163"/>
      <c r="D41" s="163"/>
      <c r="E41" s="163"/>
      <c r="F41" s="163"/>
      <c r="G41" s="163"/>
      <c r="H41" s="163"/>
      <c r="I41" s="163"/>
      <c r="J41" s="163"/>
      <c r="K41" s="163"/>
      <c r="L41" s="163"/>
      <c r="M41" s="163"/>
      <c r="N41" s="163"/>
      <c r="O41" s="163"/>
      <c r="P41" s="163"/>
      <c r="Q41" s="163"/>
      <c r="R41" s="163"/>
      <c r="S41" s="163"/>
      <c r="T41" s="163"/>
      <c r="U41" s="163"/>
    </row>
    <row r="42" spans="2:21" ht="50.25" customHeight="1" x14ac:dyDescent="0.3">
      <c r="B42" s="163"/>
      <c r="C42" s="163"/>
      <c r="D42" s="163"/>
      <c r="E42" s="163"/>
      <c r="F42" s="163"/>
      <c r="G42" s="163"/>
      <c r="H42" s="163"/>
      <c r="I42" s="163"/>
      <c r="J42" s="163"/>
      <c r="K42" s="163"/>
      <c r="L42" s="163"/>
      <c r="M42" s="163"/>
      <c r="N42" s="163"/>
      <c r="O42" s="163"/>
      <c r="P42" s="163"/>
      <c r="Q42" s="163"/>
      <c r="R42" s="163"/>
      <c r="S42" s="163"/>
      <c r="T42" s="163"/>
      <c r="U42" s="163"/>
    </row>
    <row r="43" spans="2:21" ht="19.5" x14ac:dyDescent="0.3">
      <c r="B43" s="314" t="s">
        <v>217</v>
      </c>
      <c r="C43" s="314"/>
      <c r="D43" s="314"/>
      <c r="E43" s="314"/>
      <c r="F43" s="314"/>
      <c r="G43" s="314"/>
      <c r="H43" s="314"/>
      <c r="I43" s="314"/>
      <c r="J43" s="314"/>
      <c r="K43" s="314"/>
      <c r="L43" s="314"/>
      <c r="M43" s="314"/>
      <c r="N43" s="314"/>
      <c r="O43" s="314"/>
      <c r="P43" s="314"/>
      <c r="Q43" s="314"/>
      <c r="R43" s="314"/>
      <c r="S43" s="314"/>
      <c r="T43" s="314"/>
      <c r="U43" s="314"/>
    </row>
    <row r="44" spans="2:21" ht="69.75" customHeight="1" x14ac:dyDescent="0.3">
      <c r="B44" s="163"/>
      <c r="C44" s="163"/>
      <c r="D44" s="163"/>
      <c r="E44" s="163"/>
      <c r="F44" s="163"/>
      <c r="G44" s="163"/>
      <c r="H44" s="163"/>
      <c r="I44" s="163"/>
      <c r="J44" s="163"/>
      <c r="K44" s="163"/>
      <c r="L44" s="163"/>
      <c r="M44" s="163"/>
      <c r="N44" s="163"/>
      <c r="O44" s="163"/>
      <c r="P44" s="163"/>
      <c r="Q44" s="163"/>
      <c r="R44" s="163"/>
      <c r="S44" s="163"/>
      <c r="T44" s="163"/>
      <c r="U44" s="163"/>
    </row>
    <row r="45" spans="2:21" ht="60" customHeight="1" x14ac:dyDescent="0.3">
      <c r="B45" s="163"/>
      <c r="C45" s="163"/>
      <c r="D45" s="163"/>
      <c r="E45" s="163"/>
      <c r="F45" s="163"/>
      <c r="G45" s="163"/>
      <c r="H45" s="163"/>
      <c r="I45" s="163"/>
      <c r="J45" s="163"/>
      <c r="K45" s="163"/>
      <c r="L45" s="163"/>
      <c r="M45" s="163"/>
      <c r="N45" s="163"/>
      <c r="O45" s="163"/>
      <c r="P45" s="163"/>
      <c r="Q45" s="163"/>
      <c r="R45" s="163"/>
      <c r="S45" s="163"/>
      <c r="T45" s="163"/>
      <c r="U45" s="163"/>
    </row>
    <row r="46" spans="2:21" ht="59.25" customHeight="1" x14ac:dyDescent="0.3">
      <c r="B46" s="163"/>
      <c r="C46" s="163"/>
      <c r="D46" s="163"/>
      <c r="E46" s="163"/>
      <c r="F46" s="163"/>
      <c r="G46" s="163"/>
      <c r="H46" s="163"/>
      <c r="I46" s="163"/>
      <c r="J46" s="163"/>
      <c r="K46" s="163"/>
      <c r="L46" s="163"/>
      <c r="M46" s="163"/>
      <c r="N46" s="163"/>
      <c r="O46" s="163"/>
      <c r="P46" s="163"/>
      <c r="Q46" s="163"/>
      <c r="R46" s="163"/>
      <c r="S46" s="163"/>
      <c r="T46" s="163"/>
      <c r="U46" s="163"/>
    </row>
    <row r="65495" spans="2:22" x14ac:dyDescent="0.3">
      <c r="B65495" s="23" t="s">
        <v>34</v>
      </c>
      <c r="C65495" s="23"/>
      <c r="D65495" s="23"/>
      <c r="E65495" s="23"/>
      <c r="F65495" s="23"/>
      <c r="G65495" s="23"/>
      <c r="H65495" s="23"/>
      <c r="I65495" s="23"/>
      <c r="J65495" s="23"/>
      <c r="K65495" s="23"/>
      <c r="L65495" s="23"/>
      <c r="M65495" s="23"/>
      <c r="N65495" s="23"/>
      <c r="O65495" s="23"/>
      <c r="P65495" s="23"/>
      <c r="Q65495" s="23"/>
      <c r="R65495" s="23"/>
      <c r="S65495" s="23"/>
      <c r="T65495" s="23"/>
      <c r="U65495" s="23"/>
      <c r="V65495" s="23"/>
    </row>
    <row r="65496" spans="2:22" x14ac:dyDescent="0.3">
      <c r="B65496" s="24" t="s">
        <v>35</v>
      </c>
      <c r="C65496" s="24"/>
      <c r="D65496" s="24"/>
      <c r="E65496" s="24"/>
      <c r="F65496" s="24"/>
      <c r="G65496" s="24"/>
      <c r="H65496" s="24"/>
      <c r="I65496" s="24"/>
      <c r="J65496" s="24"/>
      <c r="K65496" s="24"/>
      <c r="L65496" s="24"/>
      <c r="M65496" s="24"/>
      <c r="N65496" s="24"/>
      <c r="O65496" s="24"/>
      <c r="P65496" s="24"/>
      <c r="Q65496" s="24"/>
      <c r="R65496" s="24"/>
      <c r="S65496" s="24"/>
      <c r="T65496" s="24"/>
      <c r="U65496" s="24"/>
      <c r="V65496" s="24"/>
    </row>
    <row r="65497" spans="2:22" x14ac:dyDescent="0.3">
      <c r="B65497" s="24" t="s">
        <v>36</v>
      </c>
      <c r="C65497" s="24"/>
      <c r="D65497" s="24"/>
      <c r="E65497" s="24"/>
      <c r="F65497" s="24"/>
      <c r="G65497" s="24"/>
      <c r="H65497" s="24"/>
      <c r="I65497" s="24"/>
      <c r="J65497" s="24"/>
      <c r="K65497" s="24"/>
      <c r="L65497" s="24"/>
      <c r="M65497" s="24"/>
      <c r="N65497" s="24"/>
      <c r="O65497" s="24"/>
      <c r="P65497" s="24"/>
      <c r="Q65497" s="24"/>
      <c r="R65497" s="24"/>
      <c r="S65497" s="24"/>
      <c r="T65497" s="24"/>
      <c r="U65497" s="24"/>
      <c r="V65497" s="24"/>
    </row>
  </sheetData>
  <mergeCells count="40">
    <mergeCell ref="B19:U19"/>
    <mergeCell ref="C2:F2"/>
    <mergeCell ref="H2:K2"/>
    <mergeCell ref="M2:P2"/>
    <mergeCell ref="R2:U2"/>
    <mergeCell ref="B12:U12"/>
    <mergeCell ref="B13:U13"/>
    <mergeCell ref="B2:B3"/>
    <mergeCell ref="G3:G9"/>
    <mergeCell ref="L3:L9"/>
    <mergeCell ref="B46:U46"/>
    <mergeCell ref="B34:U34"/>
    <mergeCell ref="B35:U35"/>
    <mergeCell ref="B36:U36"/>
    <mergeCell ref="B37:U37"/>
    <mergeCell ref="B39:U39"/>
    <mergeCell ref="B40:U40"/>
    <mergeCell ref="B45:U45"/>
    <mergeCell ref="B44:U44"/>
    <mergeCell ref="B27:U27"/>
    <mergeCell ref="B28:U28"/>
    <mergeCell ref="B30:U30"/>
    <mergeCell ref="B31:U31"/>
    <mergeCell ref="B32:U32"/>
    <mergeCell ref="B33:U33"/>
    <mergeCell ref="V2:V3"/>
    <mergeCell ref="B41:U41"/>
    <mergeCell ref="B42:U42"/>
    <mergeCell ref="B43:U43"/>
    <mergeCell ref="B21:U21"/>
    <mergeCell ref="B22:U22"/>
    <mergeCell ref="B23:U23"/>
    <mergeCell ref="B24:U24"/>
    <mergeCell ref="B25:U25"/>
    <mergeCell ref="B26:U26"/>
    <mergeCell ref="B14:U14"/>
    <mergeCell ref="B15:U15"/>
    <mergeCell ref="B16:U16"/>
    <mergeCell ref="B17:U17"/>
    <mergeCell ref="B18:U18"/>
  </mergeCells>
  <hyperlinks>
    <hyperlink ref="B65497" r:id="rId1" xr:uid="{30521983-0C67-4015-91D1-7AC1B27F0D24}"/>
    <hyperlink ref="B65496" r:id="rId2" xr:uid="{96D7CCA4-DB19-4F96-A758-3AA307CF697B}"/>
    <hyperlink ref="B4" location="Autoevaluación!A54" tooltip="Ir a autoevaluacion" display="Diseño pedagogico" xr:uid="{701E1D56-12A8-4C21-BD71-DE23CA0B05F0}"/>
    <hyperlink ref="B5" location="Autoevaluación!A61" tooltip="Ir a autoevaluacion" display="Practicas pedagogicas" xr:uid="{D1068CCD-DB0D-4906-B4F5-236F98F7DA3C}"/>
    <hyperlink ref="B6" location="Autoevaluación!A67" tooltip="Ir a autoevaluación" display="Gestion de aula" xr:uid="{333D8AEF-DFEE-432A-B638-C3C7D31CD4EC}"/>
    <hyperlink ref="B7" location="Autoevaluación!A73" tooltip="Ir a autoevaluación" display="Seguimiento academico" xr:uid="{A437C577-77BC-4B1A-A09D-BCBA1C9E8023}"/>
  </hyperlinks>
  <pageMargins left="0.7" right="0.7" top="0.75" bottom="0.75" header="0.3" footer="0.3"/>
  <pageSetup paperSize="9" orientation="portrait" horizontalDpi="0" verticalDpi="0"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04D80-D5A4-4DA4-8ECC-9325D55BACE8}">
  <dimension ref="B1:V65497"/>
  <sheetViews>
    <sheetView showGridLines="0" tabSelected="1" topLeftCell="A28" zoomScale="70" workbookViewId="0">
      <selection activeCell="B35" sqref="B35:U37"/>
    </sheetView>
  </sheetViews>
  <sheetFormatPr baseColWidth="10" defaultColWidth="9.1796875" defaultRowHeight="15" x14ac:dyDescent="0.3"/>
  <cols>
    <col min="1" max="1" width="1.453125" style="2" customWidth="1"/>
    <col min="2" max="2" width="38.26953125" style="2" customWidth="1"/>
    <col min="3" max="6" width="7.7265625" style="2" customWidth="1"/>
    <col min="7" max="7" width="1.7265625" style="2" customWidth="1"/>
    <col min="8" max="11" width="7.7265625" style="2" customWidth="1"/>
    <col min="12" max="12" width="1.7265625" style="2" customWidth="1"/>
    <col min="13" max="16" width="7.7265625" style="2" customWidth="1"/>
    <col min="17" max="17" width="2.1796875" style="2" customWidth="1"/>
    <col min="18" max="21" width="7.7265625" style="2" customWidth="1"/>
    <col min="22" max="22" width="14.1796875" style="2" bestFit="1" customWidth="1"/>
    <col min="23" max="27" width="9.1796875" style="2" customWidth="1"/>
    <col min="28" max="28" width="2" style="2" customWidth="1"/>
    <col min="29" max="33" width="9.1796875" style="2" customWidth="1"/>
    <col min="34" max="34" width="1.81640625" style="2" customWidth="1"/>
    <col min="35" max="16384" width="9.1796875" style="2"/>
  </cols>
  <sheetData>
    <row r="1" spans="2:22" ht="6" customHeight="1" x14ac:dyDescent="0.3"/>
    <row r="2" spans="2:22" ht="22.5" customHeight="1" x14ac:dyDescent="0.3">
      <c r="B2" s="328" t="s">
        <v>224</v>
      </c>
      <c r="C2" s="322" t="s">
        <v>41</v>
      </c>
      <c r="D2" s="322"/>
      <c r="E2" s="322"/>
      <c r="F2" s="322"/>
      <c r="G2" s="3"/>
      <c r="H2" s="323" t="s">
        <v>42</v>
      </c>
      <c r="I2" s="323"/>
      <c r="J2" s="323"/>
      <c r="K2" s="323"/>
      <c r="L2" s="3"/>
      <c r="M2" s="324" t="s">
        <v>43</v>
      </c>
      <c r="N2" s="324"/>
      <c r="O2" s="324"/>
      <c r="P2" s="324"/>
      <c r="Q2" s="18"/>
      <c r="R2" s="321" t="s">
        <v>44</v>
      </c>
      <c r="S2" s="321"/>
      <c r="T2" s="321"/>
      <c r="U2" s="321"/>
      <c r="V2" s="313"/>
    </row>
    <row r="3" spans="2:22" ht="24.75" customHeight="1" x14ac:dyDescent="0.3">
      <c r="B3" s="329"/>
      <c r="C3" s="4">
        <v>1</v>
      </c>
      <c r="D3" s="4">
        <v>2</v>
      </c>
      <c r="E3" s="5">
        <v>3</v>
      </c>
      <c r="F3" s="6">
        <v>4</v>
      </c>
      <c r="G3" s="330"/>
      <c r="H3" s="4">
        <v>1</v>
      </c>
      <c r="I3" s="4">
        <v>2</v>
      </c>
      <c r="J3" s="5">
        <v>3</v>
      </c>
      <c r="K3" s="6">
        <v>4</v>
      </c>
      <c r="L3" s="332"/>
      <c r="M3" s="4">
        <v>1</v>
      </c>
      <c r="N3" s="4">
        <v>2</v>
      </c>
      <c r="O3" s="5">
        <v>3</v>
      </c>
      <c r="P3" s="6">
        <v>4</v>
      </c>
      <c r="Q3" s="19"/>
      <c r="R3" s="4">
        <v>1</v>
      </c>
      <c r="S3" s="4">
        <v>2</v>
      </c>
      <c r="T3" s="5">
        <v>3</v>
      </c>
      <c r="U3" s="6">
        <v>4</v>
      </c>
      <c r="V3" s="313"/>
    </row>
    <row r="4" spans="2:22" ht="38.15" customHeight="1" x14ac:dyDescent="0.3">
      <c r="B4" s="25" t="s">
        <v>225</v>
      </c>
      <c r="C4" s="8">
        <f>Autoevaluación!R84/SUM(Autoevaluación!R84:R87)</f>
        <v>0</v>
      </c>
      <c r="D4" s="9">
        <f>Autoevaluación!R85/SUM(Autoevaluación!R84:R87)</f>
        <v>0</v>
      </c>
      <c r="E4" s="9">
        <f>Autoevaluación!R86/SUM(Autoevaluación!R84:R87)</f>
        <v>0</v>
      </c>
      <c r="F4" s="9">
        <f>Autoevaluación!R87/SUM(Autoevaluación!R84:R87)</f>
        <v>1</v>
      </c>
      <c r="G4" s="331"/>
      <c r="H4" s="26">
        <f>Autoevaluación!S84/SUM(Autoevaluación!S84:S87)</f>
        <v>0</v>
      </c>
      <c r="I4" s="9">
        <f>Autoevaluación!S85/SUM(Autoevaluación!S84:S87)</f>
        <v>0</v>
      </c>
      <c r="J4" s="9">
        <f>Autoevaluación!S86/SUM(Autoevaluación!S84:S87)</f>
        <v>0</v>
      </c>
      <c r="K4" s="9">
        <f>Autoevaluación!S87/SUM(Autoevaluación!S84:S87)</f>
        <v>1</v>
      </c>
      <c r="L4" s="333"/>
      <c r="M4" s="9">
        <f>Autoevaluación!T84/SUM(Autoevaluación!T84:T87)</f>
        <v>0</v>
      </c>
      <c r="N4" s="9">
        <f>Autoevaluación!T85/SUM(Autoevaluación!T84:T87)</f>
        <v>0</v>
      </c>
      <c r="O4" s="9">
        <f>Autoevaluación!T86/SUM(Autoevaluación!T84:T87)</f>
        <v>0</v>
      </c>
      <c r="P4" s="9">
        <f>Autoevaluación!T87/SUM(Autoevaluación!T84:T87)</f>
        <v>1</v>
      </c>
      <c r="Q4" s="20"/>
      <c r="R4" s="9" t="e">
        <f>Autoevaluación!U84/SUM(Autoevaluación!U84:U87)</f>
        <v>#DIV/0!</v>
      </c>
      <c r="S4" s="9" t="e">
        <f>Autoevaluación!U85/SUM(Autoevaluación!U84:U87)</f>
        <v>#DIV/0!</v>
      </c>
      <c r="T4" s="9" t="e">
        <f>Autoevaluación!U86/SUM(Autoevaluación!U84:U87)</f>
        <v>#DIV/0!</v>
      </c>
      <c r="U4" s="9" t="e">
        <f>Autoevaluación!U87/SUM(Autoevaluación!U84:U87)</f>
        <v>#DIV/0!</v>
      </c>
    </row>
    <row r="5" spans="2:22" ht="38.15" customHeight="1" x14ac:dyDescent="0.35">
      <c r="B5" s="27" t="s">
        <v>226</v>
      </c>
      <c r="C5" s="8">
        <f>Autoevaluación!R89/SUM(Autoevaluación!R89:R92)</f>
        <v>0</v>
      </c>
      <c r="D5" s="9">
        <f>Autoevaluación!R90/SUM(Autoevaluación!R89:R92)</f>
        <v>0</v>
      </c>
      <c r="E5" s="9">
        <f>Autoevaluación!R91/SUM(Autoevaluación!R89:R92)</f>
        <v>0.7142857142857143</v>
      </c>
      <c r="F5" s="9">
        <f>Autoevaluación!R92/SUM(Autoevaluación!R89:R92)</f>
        <v>0.2857142857142857</v>
      </c>
      <c r="G5" s="331"/>
      <c r="H5" s="26">
        <f>Autoevaluación!S89/SUM(Autoevaluación!S89:S92)</f>
        <v>0</v>
      </c>
      <c r="I5" s="9">
        <f>Autoevaluación!S90/SUM(Autoevaluación!S89:S92)</f>
        <v>0</v>
      </c>
      <c r="J5" s="9" t="e">
        <f>Autoevaluación!S91/SUM(Autoevaluación!S89:Q92Q13:V16)</f>
        <v>#NAME?</v>
      </c>
      <c r="K5" s="9">
        <f>Autoevaluación!S92/SUM(Autoevaluación!S89:S92)</f>
        <v>0.2857142857142857</v>
      </c>
      <c r="L5" s="333"/>
      <c r="M5" s="9">
        <f>Autoevaluación!T89/SUM(Autoevaluación!T89:T92)</f>
        <v>0</v>
      </c>
      <c r="N5" s="9">
        <f>Autoevaluación!T90/SUM(Autoevaluación!T89:T92)</f>
        <v>0</v>
      </c>
      <c r="O5" s="9">
        <f>Autoevaluación!T91/SUM(Autoevaluación!T89:T92)</f>
        <v>0.7142857142857143</v>
      </c>
      <c r="P5" s="9">
        <f>Autoevaluación!T92/SUM(Autoevaluación!T89:T92)</f>
        <v>0.2857142857142857</v>
      </c>
      <c r="Q5" s="20"/>
      <c r="R5" s="9" t="e">
        <f>Autoevaluación!U89/SUM(Autoevaluación!U89:U92)</f>
        <v>#DIV/0!</v>
      </c>
      <c r="S5" s="9" t="e">
        <f>Autoevaluación!U90/SUM(Autoevaluación!U89:U92)</f>
        <v>#DIV/0!</v>
      </c>
      <c r="T5" s="9" t="e">
        <f>Autoevaluación!U91/SUM(Autoevaluación!U89:U92)</f>
        <v>#DIV/0!</v>
      </c>
      <c r="U5" s="9" t="e">
        <f>Autoevaluación!U92/SUM(Autoevaluación!U89:U92)</f>
        <v>#DIV/0!</v>
      </c>
      <c r="V5" s="1"/>
    </row>
    <row r="6" spans="2:22" ht="38.15" customHeight="1" x14ac:dyDescent="0.3">
      <c r="B6" s="27" t="s">
        <v>227</v>
      </c>
      <c r="C6" s="8">
        <f>Autoevaluación!R98/SUM(Autoevaluación!R98:R101)</f>
        <v>0</v>
      </c>
      <c r="D6" s="9">
        <f>Autoevaluación!R99/SUM(Autoevaluación!R98:R101)</f>
        <v>0</v>
      </c>
      <c r="E6" s="9">
        <f>Autoevaluación!R100/SUM(Autoevaluación!R98:R101)</f>
        <v>0</v>
      </c>
      <c r="F6" s="9">
        <f>Autoevaluación!R101/SUM(Autoevaluación!R98:R101)</f>
        <v>1</v>
      </c>
      <c r="G6" s="331"/>
      <c r="H6" s="26">
        <f>Autoevaluación!S98/SUM(Autoevaluación!S98:S101)</f>
        <v>0</v>
      </c>
      <c r="I6" s="9">
        <f>Autoevaluación!S99/SUM(Autoevaluación!S98:S101)</f>
        <v>0</v>
      </c>
      <c r="J6" s="9">
        <f>Autoevaluación!S100/SUM(Autoevaluación!S98:S101)</f>
        <v>0</v>
      </c>
      <c r="K6" s="9">
        <f>Autoevaluación!S10/SUM(Autoevaluación!S98:S101)</f>
        <v>0.5</v>
      </c>
      <c r="L6" s="333"/>
      <c r="M6" s="9">
        <f>Autoevaluación!T98/SUM(Autoevaluación!T98:T101)</f>
        <v>0</v>
      </c>
      <c r="N6" s="9">
        <f>Autoevaluación!T99/SUM(Autoevaluación!T98:T101)</f>
        <v>0</v>
      </c>
      <c r="O6" s="9">
        <f>Autoevaluación!T100/SUM(Autoevaluación!T98:T101)</f>
        <v>0.5</v>
      </c>
      <c r="P6" s="9">
        <f>Autoevaluación!T101/SUM(Autoevaluación!T98:T101)</f>
        <v>0.5</v>
      </c>
      <c r="Q6" s="20"/>
      <c r="R6" s="9" t="e">
        <f>Autoevaluación!U98/SUM(Autoevaluación!U98:U101)</f>
        <v>#DIV/0!</v>
      </c>
      <c r="S6" s="9" t="e">
        <f>Autoevaluación!U99/SUM(Autoevaluación!U98:U101)</f>
        <v>#DIV/0!</v>
      </c>
      <c r="T6" s="9" t="e">
        <f>Autoevaluación!U100/SUM(Autoevaluación!U98:U101)</f>
        <v>#DIV/0!</v>
      </c>
      <c r="U6" s="9" t="e">
        <f>Autoevaluación!U101/SUM(Autoevaluación!U98:U101)</f>
        <v>#DIV/0!</v>
      </c>
      <c r="V6" s="21"/>
    </row>
    <row r="7" spans="2:22" ht="38.15" customHeight="1" x14ac:dyDescent="0.3">
      <c r="B7" s="25" t="s">
        <v>228</v>
      </c>
      <c r="C7" s="8">
        <f>Autoevaluación!R102/SUM(Autoevaluación!R102:R105)</f>
        <v>0</v>
      </c>
      <c r="D7" s="9">
        <f>Autoevaluación!R103/SUM(Autoevaluación!R102:R105)</f>
        <v>0.2</v>
      </c>
      <c r="E7" s="9">
        <f>Autoevaluación!R104/SUM(Autoevaluación!R102:R105)</f>
        <v>0.1</v>
      </c>
      <c r="F7" s="9">
        <f>Autoevaluación!R105/SUM(Autoevaluación!R102:R105)</f>
        <v>0.7</v>
      </c>
      <c r="G7" s="331"/>
      <c r="H7" s="26">
        <f>Autoevaluación!S102/SUM(Autoevaluación!S102:S105)</f>
        <v>0</v>
      </c>
      <c r="I7" s="9">
        <f>Autoevaluación!S103/SUM(Autoevaluación!S102:S105)</f>
        <v>0</v>
      </c>
      <c r="J7" s="9">
        <f>Autoevaluación!S104/SUM(Autoevaluación!S102:S105)</f>
        <v>0.1</v>
      </c>
      <c r="K7" s="9">
        <f>Autoevaluación!S105/SUM(Autoevaluación!S102:S105)</f>
        <v>0.9</v>
      </c>
      <c r="L7" s="333"/>
      <c r="M7" s="9">
        <f>Autoevaluación!T102/SUM(Autoevaluación!T102:T105)</f>
        <v>0</v>
      </c>
      <c r="N7" s="9">
        <f>Autoevaluación!T103/SUM(Autoevaluación!T102:T105)</f>
        <v>0</v>
      </c>
      <c r="O7" s="9">
        <f>Autoevaluación!T104/SUM(Autoevaluación!T102:T105)</f>
        <v>0.2</v>
      </c>
      <c r="P7" s="9">
        <f>Autoevaluación!T105/SUM(Autoevaluación!T102:T105)</f>
        <v>0.8</v>
      </c>
      <c r="Q7" s="20"/>
      <c r="R7" s="9" t="e">
        <f>Autoevaluación!U102/SUM(Autoevaluación!U102:U105)</f>
        <v>#DIV/0!</v>
      </c>
      <c r="S7" s="9" t="e">
        <f>Autoevaluación!U103/SUM(Autoevaluación!U102:U105)</f>
        <v>#DIV/0!</v>
      </c>
      <c r="T7" s="9" t="e">
        <f>Autoevaluación!U104/SUM(Autoevaluación!U102:U105)</f>
        <v>#DIV/0!</v>
      </c>
      <c r="U7" s="9" t="e">
        <f>Autoevaluación!U105/SUM(Autoevaluación!U102:U105)</f>
        <v>#DIV/0!</v>
      </c>
    </row>
    <row r="8" spans="2:22" ht="38.15" customHeight="1" x14ac:dyDescent="0.3">
      <c r="B8" s="25" t="s">
        <v>229</v>
      </c>
      <c r="C8" s="8">
        <f>Autoevaluación!R114/SUM(Autoevaluación!R114:R117)</f>
        <v>0</v>
      </c>
      <c r="D8" s="9">
        <f>Autoevaluación!R115/SUM(Autoevaluación!R114:R117)</f>
        <v>0</v>
      </c>
      <c r="E8" s="9">
        <f>Autoevaluación!R116/SUM(Autoevaluación!R114:R117)</f>
        <v>0</v>
      </c>
      <c r="F8" s="9">
        <f>Autoevaluación!R117/SUM(Autoevaluación!R114:R117)</f>
        <v>1</v>
      </c>
      <c r="G8" s="331"/>
      <c r="H8" s="26">
        <f>Autoevaluación!S114/SUM(Autoevaluación!S114:S117)</f>
        <v>0</v>
      </c>
      <c r="I8" s="9">
        <f>Autoevaluación!S115/SUM(Autoevaluación!S114:S117)</f>
        <v>0</v>
      </c>
      <c r="J8" s="9">
        <f>Autoevaluación!S116/SUM(Autoevaluación!S114:S117)</f>
        <v>0</v>
      </c>
      <c r="K8" s="9">
        <f>Autoevaluación!S117/SUM(Autoevaluación!S114:S117)</f>
        <v>1</v>
      </c>
      <c r="L8" s="333"/>
      <c r="M8" s="9">
        <f>Autoevaluación!T114/SUM(Autoevaluación!T114:T117)</f>
        <v>0</v>
      </c>
      <c r="N8" s="9">
        <f>Autoevaluación!T115/SUM(Autoevaluación!T114:T117)</f>
        <v>0</v>
      </c>
      <c r="O8" s="9">
        <f>Autoevaluación!T116/SUM(Autoevaluación!T114:T117)</f>
        <v>0</v>
      </c>
      <c r="P8" s="9">
        <f>Autoevaluación!T117/SUM(Autoevaluación!T114:T117)</f>
        <v>1</v>
      </c>
      <c r="Q8" s="20"/>
      <c r="R8" s="9" t="e">
        <f>Autoevaluación!U114/SUM(Autoevaluación!U114:U117)</f>
        <v>#DIV/0!</v>
      </c>
      <c r="S8" s="9" t="e">
        <f>Autoevaluación!U115/SUM(Autoevaluación!U114:U117)</f>
        <v>#DIV/0!</v>
      </c>
      <c r="T8" s="9" t="e">
        <f>Autoevaluación!U116/SUM(Autoevaluación!U114:U117)</f>
        <v>#DIV/0!</v>
      </c>
      <c r="U8" s="9" t="e">
        <f>Autoevaluación!U117/SUM(Autoevaluación!U114:U117)</f>
        <v>#DIV/0!</v>
      </c>
    </row>
    <row r="9" spans="2:22" ht="38.15" customHeight="1" x14ac:dyDescent="0.3">
      <c r="B9" s="11"/>
      <c r="C9" s="9"/>
      <c r="D9" s="9"/>
      <c r="E9" s="9"/>
      <c r="F9" s="9"/>
      <c r="G9" s="331"/>
      <c r="H9" s="9"/>
      <c r="I9" s="9"/>
      <c r="J9" s="9"/>
      <c r="K9" s="9"/>
      <c r="L9" s="333"/>
      <c r="M9" s="9"/>
      <c r="N9" s="9"/>
      <c r="O9" s="9"/>
      <c r="P9" s="9"/>
      <c r="Q9" s="20"/>
      <c r="R9" s="9"/>
      <c r="S9" s="9"/>
      <c r="T9" s="9"/>
      <c r="U9" s="9"/>
    </row>
    <row r="10" spans="2:22" ht="42" customHeight="1" x14ac:dyDescent="0.3">
      <c r="B10" s="13" t="s">
        <v>230</v>
      </c>
      <c r="C10" s="14">
        <f>AVERAGE(C4:C9)</f>
        <v>0</v>
      </c>
      <c r="D10" s="14">
        <f>AVERAGE(D4:D9)</f>
        <v>0.04</v>
      </c>
      <c r="E10" s="14">
        <f>AVERAGE(E4:E9)</f>
        <v>0.16285714285714287</v>
      </c>
      <c r="F10" s="14">
        <f>AVERAGE(F4:F9)</f>
        <v>0.79714285714285715</v>
      </c>
      <c r="G10" s="15"/>
      <c r="H10" s="14">
        <f>AVERAGE(H4:H9)</f>
        <v>0</v>
      </c>
      <c r="I10" s="14">
        <f>AVERAGE(I4:I9)</f>
        <v>0</v>
      </c>
      <c r="J10" s="14" t="e">
        <f>AVERAGE(J4:J9)</f>
        <v>#NAME?</v>
      </c>
      <c r="K10" s="14">
        <f>AVERAGE(K4:K9)</f>
        <v>0.7371428571428571</v>
      </c>
      <c r="L10" s="15"/>
      <c r="M10" s="14">
        <f>AVERAGE(M4:M9)</f>
        <v>0</v>
      </c>
      <c r="N10" s="14">
        <f>AVERAGE(N4:N9)</f>
        <v>0</v>
      </c>
      <c r="O10" s="14">
        <f>AVERAGE(O4:O9)</f>
        <v>0.28285714285714286</v>
      </c>
      <c r="P10" s="14">
        <f>AVERAGE(P4:P9)</f>
        <v>0.71714285714285708</v>
      </c>
      <c r="Q10" s="22"/>
      <c r="R10" s="14" t="e">
        <f>AVERAGE(R4:R9)</f>
        <v>#DIV/0!</v>
      </c>
      <c r="S10" s="14" t="e">
        <f>AVERAGE(S4:S9)</f>
        <v>#DIV/0!</v>
      </c>
      <c r="T10" s="14" t="e">
        <f>AVERAGE(T4:T9)</f>
        <v>#DIV/0!</v>
      </c>
      <c r="U10" s="14" t="e">
        <f>AVERAGE(U4:U9)</f>
        <v>#DIV/0!</v>
      </c>
    </row>
    <row r="11" spans="2:22" x14ac:dyDescent="0.3">
      <c r="B11" s="16"/>
      <c r="C11" s="16"/>
      <c r="D11" s="16"/>
      <c r="E11" s="16"/>
      <c r="F11" s="15"/>
      <c r="G11" s="15"/>
      <c r="H11" s="15"/>
      <c r="I11" s="15"/>
      <c r="J11" s="15"/>
      <c r="K11" s="15"/>
      <c r="L11" s="15"/>
      <c r="M11" s="15"/>
      <c r="N11" s="15"/>
      <c r="O11" s="15"/>
      <c r="P11" s="15"/>
      <c r="Q11" s="15"/>
      <c r="R11" s="15"/>
      <c r="S11" s="15"/>
      <c r="T11" s="15"/>
      <c r="U11" s="15"/>
    </row>
    <row r="12" spans="2:22" ht="22" customHeight="1" x14ac:dyDescent="0.3">
      <c r="B12" s="322" t="s">
        <v>41</v>
      </c>
      <c r="C12" s="322"/>
      <c r="D12" s="322"/>
      <c r="E12" s="322"/>
      <c r="F12" s="322"/>
      <c r="G12" s="322"/>
      <c r="H12" s="322"/>
      <c r="I12" s="322"/>
      <c r="J12" s="322"/>
      <c r="K12" s="322"/>
      <c r="L12" s="322"/>
      <c r="M12" s="322"/>
      <c r="N12" s="322"/>
      <c r="O12" s="322"/>
      <c r="P12" s="322"/>
      <c r="Q12" s="322"/>
      <c r="R12" s="322"/>
      <c r="S12" s="322"/>
      <c r="T12" s="322"/>
      <c r="U12" s="322"/>
    </row>
    <row r="13" spans="2:22" ht="25" customHeight="1" x14ac:dyDescent="0.3">
      <c r="B13" s="334" t="s">
        <v>216</v>
      </c>
      <c r="C13" s="334"/>
      <c r="D13" s="334"/>
      <c r="E13" s="334"/>
      <c r="F13" s="334"/>
      <c r="G13" s="334"/>
      <c r="H13" s="334"/>
      <c r="I13" s="334"/>
      <c r="J13" s="334"/>
      <c r="K13" s="334"/>
      <c r="L13" s="334"/>
      <c r="M13" s="334"/>
      <c r="N13" s="334"/>
      <c r="O13" s="334"/>
      <c r="P13" s="334"/>
      <c r="Q13" s="334"/>
      <c r="R13" s="334"/>
      <c r="S13" s="334"/>
      <c r="T13" s="334"/>
      <c r="U13" s="334"/>
    </row>
    <row r="14" spans="2:22" ht="60" customHeight="1" x14ac:dyDescent="0.3">
      <c r="B14" s="151" t="s">
        <v>383</v>
      </c>
      <c r="C14" s="151"/>
      <c r="D14" s="151"/>
      <c r="E14" s="151"/>
      <c r="F14" s="151"/>
      <c r="G14" s="151"/>
      <c r="H14" s="151"/>
      <c r="I14" s="151"/>
      <c r="J14" s="151"/>
      <c r="K14" s="151"/>
      <c r="L14" s="151"/>
      <c r="M14" s="151"/>
      <c r="N14" s="151"/>
      <c r="O14" s="151"/>
      <c r="P14" s="151"/>
      <c r="Q14" s="151"/>
      <c r="R14" s="151"/>
      <c r="S14" s="151"/>
      <c r="T14" s="151"/>
      <c r="U14" s="151"/>
    </row>
    <row r="15" spans="2:22" ht="60" customHeight="1" x14ac:dyDescent="0.3">
      <c r="B15" s="153"/>
      <c r="C15" s="153"/>
      <c r="D15" s="153"/>
      <c r="E15" s="153"/>
      <c r="F15" s="153"/>
      <c r="G15" s="153"/>
      <c r="H15" s="153"/>
      <c r="I15" s="153"/>
      <c r="J15" s="153"/>
      <c r="K15" s="153"/>
      <c r="L15" s="153"/>
      <c r="M15" s="153"/>
      <c r="N15" s="153"/>
      <c r="O15" s="153"/>
      <c r="P15" s="153"/>
      <c r="Q15" s="153"/>
      <c r="R15" s="153"/>
      <c r="S15" s="153"/>
      <c r="T15" s="153"/>
      <c r="U15" s="153"/>
    </row>
    <row r="16" spans="2:22" s="1" customFormat="1" ht="25" customHeight="1" x14ac:dyDescent="0.35">
      <c r="B16" s="314" t="s">
        <v>217</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3">
      <c r="B17" s="151" t="s">
        <v>384</v>
      </c>
      <c r="C17" s="151"/>
      <c r="D17" s="151"/>
      <c r="E17" s="151"/>
      <c r="F17" s="151"/>
      <c r="G17" s="151"/>
      <c r="H17" s="151"/>
      <c r="I17" s="151"/>
      <c r="J17" s="151"/>
      <c r="K17" s="151"/>
      <c r="L17" s="151"/>
      <c r="M17" s="151"/>
      <c r="N17" s="151"/>
      <c r="O17" s="151"/>
      <c r="P17" s="151"/>
      <c r="Q17" s="151"/>
      <c r="R17" s="151"/>
      <c r="S17" s="151"/>
      <c r="T17" s="151"/>
      <c r="U17" s="151"/>
    </row>
    <row r="18" spans="2:21" ht="60" customHeight="1" x14ac:dyDescent="0.3">
      <c r="B18" s="317" t="s">
        <v>385</v>
      </c>
      <c r="C18" s="317"/>
      <c r="D18" s="317"/>
      <c r="E18" s="317"/>
      <c r="F18" s="317"/>
      <c r="G18" s="317"/>
      <c r="H18" s="317"/>
      <c r="I18" s="317"/>
      <c r="J18" s="317"/>
      <c r="K18" s="317"/>
      <c r="L18" s="317"/>
      <c r="M18" s="317"/>
      <c r="N18" s="317"/>
      <c r="O18" s="317"/>
      <c r="P18" s="317"/>
      <c r="Q18" s="317"/>
      <c r="R18" s="317"/>
      <c r="S18" s="317"/>
      <c r="T18" s="317"/>
      <c r="U18" s="317"/>
    </row>
    <row r="19" spans="2:21" ht="60" customHeight="1" x14ac:dyDescent="0.3">
      <c r="B19" s="153"/>
      <c r="C19" s="153"/>
      <c r="D19" s="153"/>
      <c r="E19" s="153"/>
      <c r="F19" s="153"/>
      <c r="G19" s="153"/>
      <c r="H19" s="153"/>
      <c r="I19" s="153"/>
      <c r="J19" s="153"/>
      <c r="K19" s="153"/>
      <c r="L19" s="153"/>
      <c r="M19" s="153"/>
      <c r="N19" s="153"/>
      <c r="O19" s="153"/>
      <c r="P19" s="153"/>
      <c r="Q19" s="153"/>
      <c r="R19" s="153"/>
      <c r="S19" s="153"/>
      <c r="T19" s="153"/>
      <c r="U19" s="153"/>
    </row>
    <row r="20" spans="2:21" ht="16.5" customHeight="1" x14ac:dyDescent="0.3">
      <c r="B20" s="17"/>
      <c r="C20" s="17"/>
      <c r="D20" s="17"/>
      <c r="E20" s="17"/>
      <c r="F20" s="17"/>
      <c r="G20" s="17"/>
      <c r="H20" s="17"/>
      <c r="I20" s="17"/>
      <c r="J20" s="17"/>
      <c r="K20" s="17"/>
      <c r="L20" s="17"/>
      <c r="M20" s="17"/>
      <c r="N20" s="17"/>
      <c r="O20" s="17"/>
      <c r="P20" s="17"/>
      <c r="Q20" s="17"/>
      <c r="R20" s="17"/>
      <c r="S20" s="17"/>
      <c r="T20" s="17"/>
      <c r="U20" s="17"/>
    </row>
    <row r="21" spans="2:21" ht="22" customHeight="1" x14ac:dyDescent="0.3">
      <c r="B21" s="315" t="s">
        <v>42</v>
      </c>
      <c r="C21" s="315"/>
      <c r="D21" s="315"/>
      <c r="E21" s="315"/>
      <c r="F21" s="315"/>
      <c r="G21" s="315"/>
      <c r="H21" s="315"/>
      <c r="I21" s="315"/>
      <c r="J21" s="315"/>
      <c r="K21" s="315"/>
      <c r="L21" s="315"/>
      <c r="M21" s="315"/>
      <c r="N21" s="315"/>
      <c r="O21" s="315"/>
      <c r="P21" s="315"/>
      <c r="Q21" s="315"/>
      <c r="R21" s="315"/>
      <c r="S21" s="315"/>
      <c r="T21" s="315"/>
      <c r="U21" s="315"/>
    </row>
    <row r="22" spans="2:21" ht="25" customHeight="1" x14ac:dyDescent="0.3">
      <c r="B22" s="319" t="s">
        <v>216</v>
      </c>
      <c r="C22" s="320"/>
      <c r="D22" s="320"/>
      <c r="E22" s="320"/>
      <c r="F22" s="320"/>
      <c r="G22" s="320"/>
      <c r="H22" s="320"/>
      <c r="I22" s="320"/>
      <c r="J22" s="320"/>
      <c r="K22" s="320"/>
      <c r="L22" s="320"/>
      <c r="M22" s="320"/>
      <c r="N22" s="320"/>
      <c r="O22" s="320"/>
      <c r="P22" s="320"/>
      <c r="Q22" s="320"/>
      <c r="R22" s="320"/>
      <c r="S22" s="320"/>
      <c r="T22" s="320"/>
      <c r="U22" s="320"/>
    </row>
    <row r="23" spans="2:21" ht="60" customHeight="1" x14ac:dyDescent="0.3">
      <c r="B23" s="151" t="s">
        <v>231</v>
      </c>
      <c r="C23" s="151"/>
      <c r="D23" s="151"/>
      <c r="E23" s="151"/>
      <c r="F23" s="151"/>
      <c r="G23" s="151"/>
      <c r="H23" s="151"/>
      <c r="I23" s="151"/>
      <c r="J23" s="151"/>
      <c r="K23" s="151"/>
      <c r="L23" s="151"/>
      <c r="M23" s="151"/>
      <c r="N23" s="151"/>
      <c r="O23" s="151"/>
      <c r="P23" s="151"/>
      <c r="Q23" s="151"/>
      <c r="R23" s="151"/>
      <c r="S23" s="151"/>
      <c r="T23" s="151"/>
      <c r="U23" s="151"/>
    </row>
    <row r="24" spans="2:21" ht="60" customHeight="1" x14ac:dyDescent="0.3">
      <c r="B24" s="151" t="s">
        <v>232</v>
      </c>
      <c r="C24" s="151"/>
      <c r="D24" s="151"/>
      <c r="E24" s="151"/>
      <c r="F24" s="151"/>
      <c r="G24" s="151"/>
      <c r="H24" s="151"/>
      <c r="I24" s="151"/>
      <c r="J24" s="151"/>
      <c r="K24" s="151"/>
      <c r="L24" s="151"/>
      <c r="M24" s="151"/>
      <c r="N24" s="151"/>
      <c r="O24" s="151"/>
      <c r="P24" s="151"/>
      <c r="Q24" s="151"/>
      <c r="R24" s="151"/>
      <c r="S24" s="151"/>
      <c r="T24" s="151"/>
      <c r="U24" s="151"/>
    </row>
    <row r="25" spans="2:21" s="1" customFormat="1" ht="25" customHeight="1" x14ac:dyDescent="0.35">
      <c r="B25" s="314" t="s">
        <v>217</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3">
      <c r="B26" s="151" t="s">
        <v>233</v>
      </c>
      <c r="C26" s="151"/>
      <c r="D26" s="151"/>
      <c r="E26" s="151"/>
      <c r="F26" s="151"/>
      <c r="G26" s="151"/>
      <c r="H26" s="151"/>
      <c r="I26" s="151"/>
      <c r="J26" s="151"/>
      <c r="K26" s="151"/>
      <c r="L26" s="151"/>
      <c r="M26" s="151"/>
      <c r="N26" s="151"/>
      <c r="O26" s="151"/>
      <c r="P26" s="151"/>
      <c r="Q26" s="151"/>
      <c r="R26" s="151"/>
      <c r="S26" s="151"/>
      <c r="T26" s="151"/>
      <c r="U26" s="151"/>
    </row>
    <row r="27" spans="2:21" ht="60" customHeight="1" x14ac:dyDescent="0.3">
      <c r="B27" s="151" t="s">
        <v>142</v>
      </c>
      <c r="C27" s="151"/>
      <c r="D27" s="151"/>
      <c r="E27" s="151"/>
      <c r="F27" s="151"/>
      <c r="G27" s="151"/>
      <c r="H27" s="151"/>
      <c r="I27" s="151"/>
      <c r="J27" s="151"/>
      <c r="K27" s="151"/>
      <c r="L27" s="151"/>
      <c r="M27" s="151"/>
      <c r="N27" s="151"/>
      <c r="O27" s="151"/>
      <c r="P27" s="151"/>
      <c r="Q27" s="151"/>
      <c r="R27" s="151"/>
      <c r="S27" s="151"/>
      <c r="T27" s="151"/>
      <c r="U27" s="151"/>
    </row>
    <row r="28" spans="2:21" ht="60" customHeight="1" x14ac:dyDescent="0.3">
      <c r="B28" s="151" t="s">
        <v>234</v>
      </c>
      <c r="C28" s="151"/>
      <c r="D28" s="151"/>
      <c r="E28" s="151"/>
      <c r="F28" s="151"/>
      <c r="G28" s="151"/>
      <c r="H28" s="151"/>
      <c r="I28" s="151"/>
      <c r="J28" s="151"/>
      <c r="K28" s="151"/>
      <c r="L28" s="151"/>
      <c r="M28" s="151"/>
      <c r="N28" s="151"/>
      <c r="O28" s="151"/>
      <c r="P28" s="151"/>
      <c r="Q28" s="151"/>
      <c r="R28" s="151"/>
      <c r="S28" s="151"/>
      <c r="T28" s="151"/>
      <c r="U28" s="151"/>
    </row>
    <row r="29" spans="2:21" ht="16.5" customHeight="1" x14ac:dyDescent="0.3">
      <c r="B29" s="17"/>
      <c r="C29" s="17"/>
      <c r="D29" s="17"/>
      <c r="E29" s="17"/>
      <c r="F29" s="17"/>
      <c r="G29" s="17"/>
      <c r="H29" s="17"/>
      <c r="I29" s="17"/>
      <c r="J29" s="17"/>
      <c r="K29" s="17"/>
      <c r="L29" s="17"/>
      <c r="M29" s="17"/>
      <c r="N29" s="17"/>
      <c r="O29" s="17"/>
      <c r="P29" s="17"/>
      <c r="Q29" s="17"/>
      <c r="R29" s="17"/>
      <c r="S29" s="17"/>
      <c r="T29" s="17"/>
      <c r="U29" s="17"/>
    </row>
    <row r="30" spans="2:21" ht="22" customHeight="1" x14ac:dyDescent="0.3">
      <c r="B30" s="318" t="s">
        <v>43</v>
      </c>
      <c r="C30" s="318"/>
      <c r="D30" s="318"/>
      <c r="E30" s="318"/>
      <c r="F30" s="318"/>
      <c r="G30" s="318"/>
      <c r="H30" s="318"/>
      <c r="I30" s="318"/>
      <c r="J30" s="318"/>
      <c r="K30" s="318"/>
      <c r="L30" s="318"/>
      <c r="M30" s="318"/>
      <c r="N30" s="318"/>
      <c r="O30" s="318"/>
      <c r="P30" s="318"/>
      <c r="Q30" s="318"/>
      <c r="R30" s="318"/>
      <c r="S30" s="318"/>
      <c r="T30" s="318"/>
      <c r="U30" s="318"/>
    </row>
    <row r="31" spans="2:21" ht="25" customHeight="1" x14ac:dyDescent="0.3">
      <c r="B31" s="316" t="s">
        <v>216</v>
      </c>
      <c r="C31" s="316"/>
      <c r="D31" s="316"/>
      <c r="E31" s="316"/>
      <c r="F31" s="316"/>
      <c r="G31" s="316"/>
      <c r="H31" s="316"/>
      <c r="I31" s="316"/>
      <c r="J31" s="316"/>
      <c r="K31" s="316"/>
      <c r="L31" s="316"/>
      <c r="M31" s="316"/>
      <c r="N31" s="316"/>
      <c r="O31" s="316"/>
      <c r="P31" s="316"/>
      <c r="Q31" s="316"/>
      <c r="R31" s="316"/>
      <c r="S31" s="316"/>
      <c r="T31" s="316"/>
      <c r="U31" s="316"/>
    </row>
    <row r="32" spans="2:21" ht="60" customHeight="1" x14ac:dyDescent="0.3">
      <c r="B32" s="151" t="s">
        <v>673</v>
      </c>
      <c r="C32" s="151"/>
      <c r="D32" s="151"/>
      <c r="E32" s="151"/>
      <c r="F32" s="151"/>
      <c r="G32" s="151"/>
      <c r="H32" s="151"/>
      <c r="I32" s="151"/>
      <c r="J32" s="151"/>
      <c r="K32" s="151"/>
      <c r="L32" s="151"/>
      <c r="M32" s="151"/>
      <c r="N32" s="151"/>
      <c r="O32" s="151"/>
      <c r="P32" s="151"/>
      <c r="Q32" s="151"/>
      <c r="R32" s="151"/>
      <c r="S32" s="151"/>
      <c r="T32" s="151"/>
      <c r="U32" s="151"/>
    </row>
    <row r="33" spans="2:21" ht="60" customHeight="1" x14ac:dyDescent="0.3">
      <c r="B33" s="151" t="s">
        <v>668</v>
      </c>
      <c r="C33" s="151"/>
      <c r="D33" s="151"/>
      <c r="E33" s="151"/>
      <c r="F33" s="151"/>
      <c r="G33" s="151"/>
      <c r="H33" s="151"/>
      <c r="I33" s="151"/>
      <c r="J33" s="151"/>
      <c r="K33" s="151"/>
      <c r="L33" s="151"/>
      <c r="M33" s="151"/>
      <c r="N33" s="151"/>
      <c r="O33" s="151"/>
      <c r="P33" s="151"/>
      <c r="Q33" s="151"/>
      <c r="R33" s="151"/>
      <c r="S33" s="151"/>
      <c r="T33" s="151"/>
      <c r="U33" s="151"/>
    </row>
    <row r="34" spans="2:21" s="1" customFormat="1" ht="25" customHeight="1" x14ac:dyDescent="0.35">
      <c r="B34" s="314" t="s">
        <v>217</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3">
      <c r="B35" s="151" t="s">
        <v>666</v>
      </c>
      <c r="C35" s="151"/>
      <c r="D35" s="151"/>
      <c r="E35" s="151"/>
      <c r="F35" s="151"/>
      <c r="G35" s="151"/>
      <c r="H35" s="151"/>
      <c r="I35" s="151"/>
      <c r="J35" s="151"/>
      <c r="K35" s="151"/>
      <c r="L35" s="151"/>
      <c r="M35" s="151"/>
      <c r="N35" s="151"/>
      <c r="O35" s="151"/>
      <c r="P35" s="151"/>
      <c r="Q35" s="151"/>
      <c r="R35" s="151"/>
      <c r="S35" s="151"/>
      <c r="T35" s="151"/>
      <c r="U35" s="151"/>
    </row>
    <row r="36" spans="2:21" ht="60" customHeight="1" x14ac:dyDescent="0.3">
      <c r="B36" s="151" t="s">
        <v>667</v>
      </c>
      <c r="C36" s="151"/>
      <c r="D36" s="151"/>
      <c r="E36" s="151"/>
      <c r="F36" s="151"/>
      <c r="G36" s="151"/>
      <c r="H36" s="151"/>
      <c r="I36" s="151"/>
      <c r="J36" s="151"/>
      <c r="K36" s="151"/>
      <c r="L36" s="151"/>
      <c r="M36" s="151"/>
      <c r="N36" s="151"/>
      <c r="O36" s="151"/>
      <c r="P36" s="151"/>
      <c r="Q36" s="151"/>
      <c r="R36" s="151"/>
      <c r="S36" s="151"/>
      <c r="T36" s="151"/>
      <c r="U36" s="151"/>
    </row>
    <row r="37" spans="2:21" ht="60" customHeight="1" x14ac:dyDescent="0.3">
      <c r="B37" s="151" t="s">
        <v>234</v>
      </c>
      <c r="C37" s="151"/>
      <c r="D37" s="151"/>
      <c r="E37" s="151"/>
      <c r="F37" s="151"/>
      <c r="G37" s="151"/>
      <c r="H37" s="151"/>
      <c r="I37" s="151"/>
      <c r="J37" s="151"/>
      <c r="K37" s="151"/>
      <c r="L37" s="151"/>
      <c r="M37" s="151"/>
      <c r="N37" s="151"/>
      <c r="O37" s="151"/>
      <c r="P37" s="151"/>
      <c r="Q37" s="151"/>
      <c r="R37" s="151"/>
      <c r="S37" s="151"/>
      <c r="T37" s="151"/>
      <c r="U37" s="151"/>
    </row>
    <row r="39" spans="2:21" x14ac:dyDescent="0.3">
      <c r="B39" s="321" t="s">
        <v>44</v>
      </c>
      <c r="C39" s="321"/>
      <c r="D39" s="321"/>
      <c r="E39" s="321"/>
      <c r="F39" s="321"/>
      <c r="G39" s="321"/>
      <c r="H39" s="321"/>
      <c r="I39" s="321"/>
      <c r="J39" s="321"/>
      <c r="K39" s="321"/>
      <c r="L39" s="321"/>
      <c r="M39" s="321"/>
      <c r="N39" s="321"/>
      <c r="O39" s="321"/>
      <c r="P39" s="321"/>
      <c r="Q39" s="321"/>
      <c r="R39" s="321"/>
      <c r="S39" s="321"/>
      <c r="T39" s="321"/>
      <c r="U39" s="321"/>
    </row>
    <row r="40" spans="2:21" ht="19.5" x14ac:dyDescent="0.3">
      <c r="B40" s="316" t="s">
        <v>216</v>
      </c>
      <c r="C40" s="316"/>
      <c r="D40" s="316"/>
      <c r="E40" s="316"/>
      <c r="F40" s="316"/>
      <c r="G40" s="316"/>
      <c r="H40" s="316"/>
      <c r="I40" s="316"/>
      <c r="J40" s="316"/>
      <c r="K40" s="316"/>
      <c r="L40" s="316"/>
      <c r="M40" s="316"/>
      <c r="N40" s="316"/>
      <c r="O40" s="316"/>
      <c r="P40" s="316"/>
      <c r="Q40" s="316"/>
      <c r="R40" s="316"/>
      <c r="S40" s="316"/>
      <c r="T40" s="316"/>
      <c r="U40" s="316"/>
    </row>
    <row r="41" spans="2:21" ht="50.25" customHeight="1" x14ac:dyDescent="0.3">
      <c r="B41" s="153"/>
      <c r="C41" s="153"/>
      <c r="D41" s="153"/>
      <c r="E41" s="153"/>
      <c r="F41" s="153"/>
      <c r="G41" s="153"/>
      <c r="H41" s="153"/>
      <c r="I41" s="153"/>
      <c r="J41" s="153"/>
      <c r="K41" s="153"/>
      <c r="L41" s="153"/>
      <c r="M41" s="153"/>
      <c r="N41" s="153"/>
      <c r="O41" s="153"/>
      <c r="P41" s="153"/>
      <c r="Q41" s="153"/>
      <c r="R41" s="153"/>
      <c r="S41" s="153"/>
      <c r="T41" s="153"/>
      <c r="U41" s="153"/>
    </row>
    <row r="42" spans="2:21" ht="51.75" customHeight="1" x14ac:dyDescent="0.3">
      <c r="B42" s="153"/>
      <c r="C42" s="153"/>
      <c r="D42" s="153"/>
      <c r="E42" s="153"/>
      <c r="F42" s="153"/>
      <c r="G42" s="153"/>
      <c r="H42" s="153"/>
      <c r="I42" s="153"/>
      <c r="J42" s="153"/>
      <c r="K42" s="153"/>
      <c r="L42" s="153"/>
      <c r="M42" s="153"/>
      <c r="N42" s="153"/>
      <c r="O42" s="153"/>
      <c r="P42" s="153"/>
      <c r="Q42" s="153"/>
      <c r="R42" s="153"/>
      <c r="S42" s="153"/>
      <c r="T42" s="153"/>
      <c r="U42" s="153"/>
    </row>
    <row r="43" spans="2:21" ht="19.5" x14ac:dyDescent="0.3">
      <c r="B43" s="314" t="s">
        <v>217</v>
      </c>
      <c r="C43" s="314"/>
      <c r="D43" s="314"/>
      <c r="E43" s="314"/>
      <c r="F43" s="314"/>
      <c r="G43" s="314"/>
      <c r="H43" s="314"/>
      <c r="I43" s="314"/>
      <c r="J43" s="314"/>
      <c r="K43" s="314"/>
      <c r="L43" s="314"/>
      <c r="M43" s="314"/>
      <c r="N43" s="314"/>
      <c r="O43" s="314"/>
      <c r="P43" s="314"/>
      <c r="Q43" s="314"/>
      <c r="R43" s="314"/>
      <c r="S43" s="314"/>
      <c r="T43" s="314"/>
      <c r="U43" s="314"/>
    </row>
    <row r="44" spans="2:21" ht="45" customHeight="1" x14ac:dyDescent="0.3">
      <c r="B44" s="153"/>
      <c r="C44" s="153"/>
      <c r="D44" s="153"/>
      <c r="E44" s="153"/>
      <c r="F44" s="153"/>
      <c r="G44" s="153"/>
      <c r="H44" s="153"/>
      <c r="I44" s="153"/>
      <c r="J44" s="153"/>
      <c r="K44" s="153"/>
      <c r="L44" s="153"/>
      <c r="M44" s="153"/>
      <c r="N44" s="153"/>
      <c r="O44" s="153"/>
      <c r="P44" s="153"/>
      <c r="Q44" s="153"/>
      <c r="R44" s="153"/>
      <c r="S44" s="153"/>
      <c r="T44" s="153"/>
      <c r="U44" s="153"/>
    </row>
    <row r="45" spans="2:21" ht="52.5" customHeight="1" x14ac:dyDescent="0.3">
      <c r="B45" s="153"/>
      <c r="C45" s="153"/>
      <c r="D45" s="153"/>
      <c r="E45" s="153"/>
      <c r="F45" s="153"/>
      <c r="G45" s="153"/>
      <c r="H45" s="153"/>
      <c r="I45" s="153"/>
      <c r="J45" s="153"/>
      <c r="K45" s="153"/>
      <c r="L45" s="153"/>
      <c r="M45" s="153"/>
      <c r="N45" s="153"/>
      <c r="O45" s="153"/>
      <c r="P45" s="153"/>
      <c r="Q45" s="153"/>
      <c r="R45" s="153"/>
      <c r="S45" s="153"/>
      <c r="T45" s="153"/>
      <c r="U45" s="153"/>
    </row>
    <row r="46" spans="2:21" ht="55.5" customHeight="1" x14ac:dyDescent="0.3">
      <c r="B46" s="153"/>
      <c r="C46" s="153"/>
      <c r="D46" s="153"/>
      <c r="E46" s="153"/>
      <c r="F46" s="153"/>
      <c r="G46" s="153"/>
      <c r="H46" s="153"/>
      <c r="I46" s="153"/>
      <c r="J46" s="153"/>
      <c r="K46" s="153"/>
      <c r="L46" s="153"/>
      <c r="M46" s="153"/>
      <c r="N46" s="153"/>
      <c r="O46" s="153"/>
      <c r="P46" s="153"/>
      <c r="Q46" s="153"/>
      <c r="R46" s="153"/>
      <c r="S46" s="153"/>
      <c r="T46" s="153"/>
      <c r="U46" s="153"/>
    </row>
    <row r="65495" spans="2:22" x14ac:dyDescent="0.3">
      <c r="B65495" s="23" t="s">
        <v>34</v>
      </c>
      <c r="C65495" s="23"/>
      <c r="D65495" s="23"/>
      <c r="E65495" s="23"/>
      <c r="F65495" s="23"/>
      <c r="G65495" s="23"/>
      <c r="H65495" s="23"/>
      <c r="I65495" s="23"/>
      <c r="J65495" s="23"/>
      <c r="K65495" s="23"/>
      <c r="L65495" s="23"/>
      <c r="M65495" s="23"/>
      <c r="N65495" s="23"/>
      <c r="O65495" s="23"/>
      <c r="P65495" s="23"/>
      <c r="Q65495" s="23"/>
      <c r="R65495" s="23"/>
      <c r="S65495" s="23"/>
      <c r="T65495" s="23"/>
      <c r="U65495" s="23"/>
      <c r="V65495" s="23"/>
    </row>
    <row r="65496" spans="2:22" x14ac:dyDescent="0.3">
      <c r="B65496" s="24" t="s">
        <v>35</v>
      </c>
      <c r="C65496" s="24"/>
      <c r="D65496" s="24"/>
      <c r="E65496" s="24"/>
      <c r="F65496" s="24"/>
      <c r="G65496" s="24"/>
      <c r="H65496" s="24"/>
      <c r="I65496" s="24"/>
      <c r="J65496" s="24"/>
      <c r="K65496" s="24"/>
      <c r="L65496" s="24"/>
      <c r="M65496" s="24"/>
      <c r="N65496" s="24"/>
      <c r="O65496" s="24"/>
      <c r="P65496" s="24"/>
      <c r="Q65496" s="24"/>
      <c r="R65496" s="24"/>
      <c r="S65496" s="24"/>
      <c r="T65496" s="24"/>
      <c r="U65496" s="24"/>
      <c r="V65496" s="24"/>
    </row>
    <row r="65497" spans="2:22" x14ac:dyDescent="0.3">
      <c r="B65497" s="24" t="s">
        <v>36</v>
      </c>
      <c r="C65497" s="24"/>
      <c r="D65497" s="24"/>
      <c r="E65497" s="24"/>
      <c r="F65497" s="24"/>
      <c r="G65497" s="24"/>
      <c r="H65497" s="24"/>
      <c r="I65497" s="24"/>
      <c r="J65497" s="24"/>
      <c r="K65497" s="24"/>
      <c r="L65497" s="24"/>
      <c r="M65497" s="24"/>
      <c r="N65497" s="24"/>
      <c r="O65497" s="24"/>
      <c r="P65497" s="24"/>
      <c r="Q65497" s="24"/>
      <c r="R65497" s="24"/>
      <c r="S65497" s="24"/>
      <c r="T65497" s="24"/>
      <c r="U65497" s="24"/>
      <c r="V65497" s="24"/>
    </row>
  </sheetData>
  <mergeCells count="40">
    <mergeCell ref="B19:U19"/>
    <mergeCell ref="C2:F2"/>
    <mergeCell ref="H2:K2"/>
    <mergeCell ref="M2:P2"/>
    <mergeCell ref="R2:U2"/>
    <mergeCell ref="B12:U12"/>
    <mergeCell ref="B13:U13"/>
    <mergeCell ref="B2:B3"/>
    <mergeCell ref="G3:G9"/>
    <mergeCell ref="L3:L9"/>
    <mergeCell ref="B46:U46"/>
    <mergeCell ref="B34:U34"/>
    <mergeCell ref="B35:U35"/>
    <mergeCell ref="B36:U36"/>
    <mergeCell ref="B37:U37"/>
    <mergeCell ref="B39:U39"/>
    <mergeCell ref="B40:U40"/>
    <mergeCell ref="B45:U45"/>
    <mergeCell ref="B44:U44"/>
    <mergeCell ref="B27:U27"/>
    <mergeCell ref="B28:U28"/>
    <mergeCell ref="B30:U30"/>
    <mergeCell ref="B31:U31"/>
    <mergeCell ref="B32:U32"/>
    <mergeCell ref="B33:U33"/>
    <mergeCell ref="V2:V3"/>
    <mergeCell ref="B41:U41"/>
    <mergeCell ref="B42:U42"/>
    <mergeCell ref="B43:U43"/>
    <mergeCell ref="B21:U21"/>
    <mergeCell ref="B22:U22"/>
    <mergeCell ref="B23:U23"/>
    <mergeCell ref="B24:U24"/>
    <mergeCell ref="B25:U25"/>
    <mergeCell ref="B26:U26"/>
    <mergeCell ref="B14:U14"/>
    <mergeCell ref="B15:U15"/>
    <mergeCell ref="B16:U16"/>
    <mergeCell ref="B17:U17"/>
    <mergeCell ref="B18:U18"/>
  </mergeCells>
  <conditionalFormatting sqref="V5">
    <cfRule type="cellIs" dxfId="0" priority="2" stopIfTrue="1" operator="equal">
      <formula>$V$5</formula>
    </cfRule>
  </conditionalFormatting>
  <hyperlinks>
    <hyperlink ref="B65497" r:id="rId1" xr:uid="{6B33477B-FE14-4D7A-8F6A-5EA8DB0B2E9D}"/>
    <hyperlink ref="B65496" r:id="rId2" xr:uid="{67530887-DAC0-4CA2-A67F-D74611E76810}"/>
    <hyperlink ref="B8" location="Autoevaluación!A113" tooltip="Ir a autoevaluación" display="Apoyo Financiero y Contable" xr:uid="{E809E8EC-0A5B-455C-817B-DB02C9A246E7}"/>
    <hyperlink ref="B7" location="Autoevaluación!A101" tooltip="Ir a autoevaluación" display="Talento Humano" xr:uid="{59982041-1848-4267-89B9-63CC3305ED24}"/>
    <hyperlink ref="B6" location="Autoevaluación!A97" tooltip="Ir a autoevaluación" display="Administración de servicios complementarios" xr:uid="{2C4825E4-D320-4046-A43D-55607C43907E}"/>
    <hyperlink ref="B5" location="Autoevaluación!A88" tooltip="Ir a autoevaluación" display="Administración de la planta fisica y de los recursos" xr:uid="{7CB5C047-64F8-4A32-8077-9903F11DEE8C}"/>
    <hyperlink ref="B4" location="Autoevaluación!A83" tooltip="Ir a autoevaluación" display="Apoyo a la gestion académica" xr:uid="{5DDC1FF7-93F4-4ADE-B480-E36F791857E7}"/>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40546-C62C-41A9-8DCD-54357CB5C7C2}">
  <dimension ref="B1:V65497"/>
  <sheetViews>
    <sheetView showGridLines="0" topLeftCell="A31" zoomScale="70" workbookViewId="0">
      <selection activeCell="Z36" sqref="Z36"/>
    </sheetView>
  </sheetViews>
  <sheetFormatPr baseColWidth="10" defaultColWidth="9.1796875" defaultRowHeight="15" x14ac:dyDescent="0.3"/>
  <cols>
    <col min="1" max="1" width="1.453125" style="2" customWidth="1"/>
    <col min="2" max="2" width="38.26953125" style="2" customWidth="1"/>
    <col min="3" max="6" width="7.7265625" style="2" customWidth="1"/>
    <col min="7" max="7" width="1.7265625" style="2" customWidth="1"/>
    <col min="8" max="11" width="7.7265625" style="2" customWidth="1"/>
    <col min="12" max="12" width="1.7265625" style="2" customWidth="1"/>
    <col min="13" max="16" width="7.7265625" style="2" customWidth="1"/>
    <col min="17" max="17" width="3.26953125" style="2" customWidth="1"/>
    <col min="18" max="21" width="7.7265625" style="2" customWidth="1"/>
    <col min="22" max="27" width="9.1796875" style="2" customWidth="1"/>
    <col min="28" max="28" width="2" style="2" customWidth="1"/>
    <col min="29" max="33" width="9.1796875" style="2" customWidth="1"/>
    <col min="34" max="34" width="1.81640625" style="2" customWidth="1"/>
    <col min="35" max="16384" width="9.1796875" style="2"/>
  </cols>
  <sheetData>
    <row r="1" spans="2:22" ht="6" customHeight="1" x14ac:dyDescent="0.3"/>
    <row r="2" spans="2:22" ht="22.5" customHeight="1" x14ac:dyDescent="0.3">
      <c r="B2" s="328" t="s">
        <v>196</v>
      </c>
      <c r="C2" s="322" t="s">
        <v>41</v>
      </c>
      <c r="D2" s="322"/>
      <c r="E2" s="322"/>
      <c r="F2" s="322"/>
      <c r="G2" s="3"/>
      <c r="H2" s="323" t="s">
        <v>42</v>
      </c>
      <c r="I2" s="323"/>
      <c r="J2" s="323"/>
      <c r="K2" s="323"/>
      <c r="L2" s="3"/>
      <c r="M2" s="324" t="s">
        <v>43</v>
      </c>
      <c r="N2" s="324"/>
      <c r="O2" s="324"/>
      <c r="P2" s="324"/>
      <c r="Q2" s="18"/>
      <c r="R2" s="321" t="s">
        <v>44</v>
      </c>
      <c r="S2" s="321"/>
      <c r="T2" s="321"/>
      <c r="U2" s="321"/>
      <c r="V2" s="313"/>
    </row>
    <row r="3" spans="2:22" ht="24.75" customHeight="1" x14ac:dyDescent="0.3">
      <c r="B3" s="329"/>
      <c r="C3" s="4">
        <v>1</v>
      </c>
      <c r="D3" s="4">
        <v>2</v>
      </c>
      <c r="E3" s="5">
        <v>3</v>
      </c>
      <c r="F3" s="6">
        <v>4</v>
      </c>
      <c r="G3" s="330"/>
      <c r="H3" s="4">
        <v>1</v>
      </c>
      <c r="I3" s="4">
        <v>2</v>
      </c>
      <c r="J3" s="5">
        <v>3</v>
      </c>
      <c r="K3" s="6">
        <v>4</v>
      </c>
      <c r="L3" s="332"/>
      <c r="M3" s="4">
        <v>1</v>
      </c>
      <c r="N3" s="4">
        <v>2</v>
      </c>
      <c r="O3" s="5">
        <v>3</v>
      </c>
      <c r="P3" s="6">
        <v>4</v>
      </c>
      <c r="Q3" s="19"/>
      <c r="R3" s="4">
        <v>1</v>
      </c>
      <c r="S3" s="4">
        <v>2</v>
      </c>
      <c r="T3" s="5">
        <v>3</v>
      </c>
      <c r="U3" s="6">
        <v>4</v>
      </c>
      <c r="V3" s="313"/>
    </row>
    <row r="4" spans="2:22" ht="38.15" customHeight="1" x14ac:dyDescent="0.3">
      <c r="B4" s="7" t="s">
        <v>197</v>
      </c>
      <c r="C4" s="8">
        <f>Autoevaluación!R122/SUM(Autoevaluación!R122:R125)</f>
        <v>0</v>
      </c>
      <c r="D4" s="9">
        <f>Autoevaluación!R123/SUM(Autoevaluación!R122:R125)</f>
        <v>0.25</v>
      </c>
      <c r="E4" s="9">
        <f>Autoevaluación!R124/SUM(Autoevaluación!R122:R125)</f>
        <v>0.75</v>
      </c>
      <c r="F4" s="9">
        <f>Autoevaluación!R125/SUM(Autoevaluación!R122:R125)</f>
        <v>0</v>
      </c>
      <c r="G4" s="331"/>
      <c r="H4" s="9">
        <f>Autoevaluación!S122/SUM(Autoevaluación!S122:S125)</f>
        <v>0</v>
      </c>
      <c r="I4" s="9">
        <f>Autoevaluación!S123/SUM(Autoevaluación!S122:S125)</f>
        <v>0.5</v>
      </c>
      <c r="J4" s="9">
        <f>Autoevaluación!S124/SUM(Autoevaluación!S122:S125)</f>
        <v>0.5</v>
      </c>
      <c r="K4" s="9">
        <f>Autoevaluación!S125/SUM(Autoevaluación!S122:S125)</f>
        <v>0</v>
      </c>
      <c r="L4" s="333"/>
      <c r="M4" s="9">
        <f>Autoevaluación!T122/SUM(Autoevaluación!T122:T125)</f>
        <v>0</v>
      </c>
      <c r="N4" s="9">
        <f>Autoevaluación!T123/SUM(Autoevaluación!T122:T125)</f>
        <v>0.5</v>
      </c>
      <c r="O4" s="9">
        <f>Autoevaluación!T124/SUM(Autoevaluación!T122:T125)</f>
        <v>0.5</v>
      </c>
      <c r="P4" s="9">
        <f>Autoevaluación!T125/SUM(Autoevaluación!T122:T125)</f>
        <v>0</v>
      </c>
      <c r="Q4" s="20"/>
      <c r="R4" s="9" t="e">
        <f>Autoevaluación!U122/SUM(Autoevaluación!U122:U125)</f>
        <v>#DIV/0!</v>
      </c>
      <c r="S4" s="9" t="e">
        <f>Autoevaluación!U123/SUM(Autoevaluación!U122:U125)</f>
        <v>#DIV/0!</v>
      </c>
      <c r="T4" s="9" t="e">
        <f>Autoevaluación!U124/SUM(Autoevaluación!U122:U125)</f>
        <v>#DIV/0!</v>
      </c>
      <c r="U4" s="9" t="e">
        <f>Autoevaluación!U125/SUM(Autoevaluación!U122:U125)</f>
        <v>#DIV/0!</v>
      </c>
    </row>
    <row r="5" spans="2:22" ht="38.15" customHeight="1" x14ac:dyDescent="0.3">
      <c r="B5" s="10" t="s">
        <v>202</v>
      </c>
      <c r="C5" s="8">
        <f>Autoevaluación!R128/SUM(Autoevaluación!R128:R131)</f>
        <v>0</v>
      </c>
      <c r="D5" s="9">
        <f>Autoevaluación!R129/SUM(Autoevaluación!R128:R131)</f>
        <v>0</v>
      </c>
      <c r="E5" s="9">
        <f>Autoevaluación!R130/SUM(Autoevaluación!R128:R131)</f>
        <v>0.75</v>
      </c>
      <c r="F5" s="9">
        <f>Autoevaluación!R131/SUM(Autoevaluación!R128:R131)</f>
        <v>0.25</v>
      </c>
      <c r="G5" s="331"/>
      <c r="H5" s="9">
        <f>Autoevaluación!S128/SUM(Autoevaluación!S128:S131)</f>
        <v>0</v>
      </c>
      <c r="I5" s="9">
        <f>Autoevaluación!S129/SUM(Autoevaluación!S128:S131)</f>
        <v>0.25</v>
      </c>
      <c r="J5" s="9">
        <f>Autoevaluación!S130/SUM(Autoevaluación!S128:S131)</f>
        <v>0.75</v>
      </c>
      <c r="K5" s="9">
        <f>Autoevaluación!S131/SUM(Autoevaluación!S128:S131)</f>
        <v>0</v>
      </c>
      <c r="L5" s="333"/>
      <c r="M5" s="9">
        <f>Autoevaluación!T128/SUM(Autoevaluación!T128:T131)</f>
        <v>0</v>
      </c>
      <c r="N5" s="9">
        <f>Autoevaluación!T129/SUM(Autoevaluación!T128:T131)</f>
        <v>0</v>
      </c>
      <c r="O5" s="9">
        <f>Autoevaluación!T130/SUM(Autoevaluación!T128:T131)</f>
        <v>0.5</v>
      </c>
      <c r="P5" s="9">
        <f>Autoevaluación!T131/SUM(Autoevaluación!T128:T131)</f>
        <v>0.5</v>
      </c>
      <c r="Q5" s="20"/>
      <c r="R5" s="9" t="e">
        <f>Autoevaluación!U128/SUM(Autoevaluación!U128:U131)</f>
        <v>#DIV/0!</v>
      </c>
      <c r="S5" s="9" t="e">
        <f>Autoevaluación!U129/SUM(Autoevaluación!U128:U131)</f>
        <v>#DIV/0!</v>
      </c>
      <c r="T5" s="9" t="e">
        <f>Autoevaluación!U129/SUM(Autoevaluación!U128:U131)</f>
        <v>#DIV/0!</v>
      </c>
      <c r="U5" s="9" t="e">
        <f>Autoevaluación!U131/SUM(Autoevaluación!U128:U131)</f>
        <v>#DIV/0!</v>
      </c>
    </row>
    <row r="6" spans="2:22" ht="38.15" customHeight="1" x14ac:dyDescent="0.3">
      <c r="B6" s="10" t="s">
        <v>207</v>
      </c>
      <c r="C6" s="8">
        <f>Autoevaluación!R134/SUM(Autoevaluación!R134:R137)</f>
        <v>0</v>
      </c>
      <c r="D6" s="9">
        <f>Autoevaluación!R135/SUM(Autoevaluación!R134:R137)</f>
        <v>0</v>
      </c>
      <c r="E6" s="9">
        <f>Autoevaluación!R136/SUM(Autoevaluación!R134:R137)</f>
        <v>1</v>
      </c>
      <c r="F6" s="9">
        <f>Autoevaluación!R137/SUM(Autoevaluación!R134:R137)</f>
        <v>0</v>
      </c>
      <c r="G6" s="331"/>
      <c r="H6" s="9">
        <f>Autoevaluación!S134/SUM(Autoevaluación!S134:S137)</f>
        <v>0</v>
      </c>
      <c r="I6" s="9">
        <f>Autoevaluación!S135/SUM(Autoevaluación!S134:S137)</f>
        <v>0.33333333333333331</v>
      </c>
      <c r="J6" s="9">
        <f>Autoevaluación!S136/SUM(Autoevaluación!S134:S137)</f>
        <v>0.66666666666666663</v>
      </c>
      <c r="K6" s="9">
        <f>Autoevaluación!S137/SUM(Autoevaluación!S134:S137)</f>
        <v>0</v>
      </c>
      <c r="L6" s="333"/>
      <c r="M6" s="9">
        <f>Autoevaluación!T134/SUM(Autoevaluación!T134:T137)</f>
        <v>0</v>
      </c>
      <c r="N6" s="9">
        <f>Autoevaluación!T135/SUM(Autoevaluación!T134:T137)</f>
        <v>0</v>
      </c>
      <c r="O6" s="9">
        <f>Autoevaluación!T136/SUM(Autoevaluación!T134:T137)</f>
        <v>1</v>
      </c>
      <c r="P6" s="9">
        <f>Autoevaluación!T137/SUM(Autoevaluación!T134:T137)</f>
        <v>0</v>
      </c>
      <c r="Q6" s="20"/>
      <c r="R6" s="9" t="e">
        <f>Autoevaluación!U134/SUM(Autoevaluación!U134:U137)</f>
        <v>#DIV/0!</v>
      </c>
      <c r="S6" s="9" t="e">
        <f>Autoevaluación!U135/SUM(Autoevaluación!U134:U137)</f>
        <v>#DIV/0!</v>
      </c>
      <c r="T6" s="9" t="e">
        <f>Autoevaluación!U136/SUM(Autoevaluación!U134:U137)</f>
        <v>#DIV/0!</v>
      </c>
      <c r="U6" s="9" t="e">
        <f>Autoevaluación!U137/SUM(Autoevaluación!U134:U137)</f>
        <v>#DIV/0!</v>
      </c>
      <c r="V6" s="21"/>
    </row>
    <row r="7" spans="2:22" ht="38.15" customHeight="1" x14ac:dyDescent="0.3">
      <c r="B7" s="7" t="s">
        <v>211</v>
      </c>
      <c r="C7" s="8">
        <f>Autoevaluación!R139/SUM(Autoevaluación!R139:R142)</f>
        <v>0</v>
      </c>
      <c r="D7" s="9">
        <f>Autoevaluación!R140/SUM(Autoevaluación!R139:R142)</f>
        <v>0.33333333333333331</v>
      </c>
      <c r="E7" s="9">
        <f>Autoevaluación!R141/SUM(Autoevaluación!R139:R142)</f>
        <v>0.66666666666666663</v>
      </c>
      <c r="F7" s="9">
        <f>Autoevaluación!R142/SUM(Autoevaluación!R139:R142)</f>
        <v>0</v>
      </c>
      <c r="G7" s="331"/>
      <c r="H7" s="9">
        <f>Autoevaluación!S139/SUM(Autoevaluación!S139:S142)</f>
        <v>0</v>
      </c>
      <c r="I7" s="9">
        <f>Autoevaluación!S140/SUM(Autoevaluación!S139:S142)</f>
        <v>0.33333333333333331</v>
      </c>
      <c r="J7" s="9">
        <f>Autoevaluación!S141/SUM(Autoevaluación!S139:S142)</f>
        <v>0.66666666666666663</v>
      </c>
      <c r="K7" s="9">
        <f>Autoevaluación!S142/SUM(Autoevaluación!S139:S142)</f>
        <v>0</v>
      </c>
      <c r="L7" s="333"/>
      <c r="M7" s="9">
        <f>Autoevaluación!T139/SUM(Autoevaluación!T139:T142)</f>
        <v>0</v>
      </c>
      <c r="N7" s="9">
        <f>Autoevaluación!T140/SUM(Autoevaluación!T139:T142)</f>
        <v>0</v>
      </c>
      <c r="O7" s="9">
        <f>Autoevaluación!T141/SUM(Autoevaluación!T139:T142)</f>
        <v>1</v>
      </c>
      <c r="P7" s="9">
        <f>Autoevaluación!T142/SUM(Autoevaluación!T139:T142)</f>
        <v>0</v>
      </c>
      <c r="Q7" s="20"/>
      <c r="R7" s="9" t="e">
        <f>Autoevaluación!U139/SUM(Autoevaluación!U139:U142)</f>
        <v>#DIV/0!</v>
      </c>
      <c r="S7" s="9" t="e">
        <f>Autoevaluación!U140/SUM(Autoevaluación!U139:U142)</f>
        <v>#DIV/0!</v>
      </c>
      <c r="T7" s="9" t="e">
        <f>Autoevaluación!U141/SUM(Autoevaluación!U139:U142)</f>
        <v>#DIV/0!</v>
      </c>
      <c r="U7" s="9" t="e">
        <f>Autoevaluación!U142/SUM(Autoevaluación!U139:U142)</f>
        <v>#DIV/0!</v>
      </c>
    </row>
    <row r="8" spans="2:22" ht="38.15" customHeight="1" x14ac:dyDescent="0.3">
      <c r="B8" s="11"/>
      <c r="C8" s="9"/>
      <c r="D8" s="9"/>
      <c r="E8" s="9"/>
      <c r="F8" s="9"/>
      <c r="G8" s="331"/>
      <c r="H8" s="9"/>
      <c r="I8" s="9"/>
      <c r="J8" s="9"/>
      <c r="K8" s="9"/>
      <c r="L8" s="333"/>
      <c r="M8" s="9"/>
      <c r="N8" s="9"/>
      <c r="O8" s="9"/>
      <c r="P8" s="9"/>
      <c r="Q8" s="20"/>
      <c r="R8" s="9"/>
      <c r="S8" s="9"/>
      <c r="T8" s="9"/>
      <c r="U8" s="9"/>
    </row>
    <row r="9" spans="2:22" ht="38.15" customHeight="1" x14ac:dyDescent="0.3">
      <c r="B9" s="12"/>
      <c r="C9" s="9"/>
      <c r="D9" s="9"/>
      <c r="E9" s="9"/>
      <c r="F9" s="9"/>
      <c r="G9" s="331"/>
      <c r="H9" s="9"/>
      <c r="I9" s="9"/>
      <c r="J9" s="9"/>
      <c r="K9" s="9"/>
      <c r="L9" s="333"/>
      <c r="M9" s="9"/>
      <c r="N9" s="9"/>
      <c r="O9" s="9"/>
      <c r="P9" s="9"/>
      <c r="Q9" s="20"/>
      <c r="R9" s="9"/>
      <c r="S9" s="9"/>
      <c r="T9" s="9"/>
      <c r="U9" s="9"/>
    </row>
    <row r="10" spans="2:22" ht="42" customHeight="1" x14ac:dyDescent="0.3">
      <c r="B10" s="13" t="s">
        <v>235</v>
      </c>
      <c r="C10" s="14">
        <f>AVERAGE(C4:C9)</f>
        <v>0</v>
      </c>
      <c r="D10" s="14">
        <f>AVERAGE(D4:D9)</f>
        <v>0.14583333333333331</v>
      </c>
      <c r="E10" s="14">
        <f>AVERAGE(E4:E9)</f>
        <v>0.79166666666666663</v>
      </c>
      <c r="F10" s="14">
        <f>AVERAGE(F4:F9)</f>
        <v>6.25E-2</v>
      </c>
      <c r="G10" s="15"/>
      <c r="H10" s="14">
        <f>AVERAGE(H4:H9)</f>
        <v>0</v>
      </c>
      <c r="I10" s="14">
        <f>AVERAGE(I4:I9)</f>
        <v>0.35416666666666663</v>
      </c>
      <c r="J10" s="14">
        <f>AVERAGE(J4:J9)</f>
        <v>0.64583333333333326</v>
      </c>
      <c r="K10" s="14">
        <f>AVERAGE(K4:K9)</f>
        <v>0</v>
      </c>
      <c r="L10" s="15"/>
      <c r="M10" s="14">
        <f>AVERAGE(M4:M9)</f>
        <v>0</v>
      </c>
      <c r="N10" s="14">
        <f>AVERAGE(N4:N9)</f>
        <v>0.125</v>
      </c>
      <c r="O10" s="14">
        <f>AVERAGE(O4:O9)</f>
        <v>0.75</v>
      </c>
      <c r="P10" s="14">
        <f>AVERAGE(P4:P9)</f>
        <v>0.125</v>
      </c>
      <c r="Q10" s="22"/>
      <c r="R10" s="14" t="e">
        <f>AVERAGE(R4:R9)</f>
        <v>#DIV/0!</v>
      </c>
      <c r="S10" s="14" t="e">
        <f>AVERAGE(S4:S9)</f>
        <v>#DIV/0!</v>
      </c>
      <c r="T10" s="14" t="e">
        <f>AVERAGE(T4:T9)</f>
        <v>#DIV/0!</v>
      </c>
      <c r="U10" s="14" t="e">
        <f>AVERAGE(U4:U9)</f>
        <v>#DIV/0!</v>
      </c>
    </row>
    <row r="11" spans="2:22" x14ac:dyDescent="0.3">
      <c r="B11" s="16"/>
      <c r="C11" s="16"/>
      <c r="D11" s="16"/>
      <c r="E11" s="16"/>
      <c r="F11" s="15"/>
      <c r="G11" s="15"/>
      <c r="H11" s="15"/>
      <c r="I11" s="15"/>
      <c r="J11" s="15"/>
      <c r="K11" s="15"/>
      <c r="L11" s="15"/>
      <c r="M11" s="15"/>
      <c r="N11" s="15"/>
      <c r="O11" s="15"/>
      <c r="P11" s="15"/>
      <c r="Q11" s="15"/>
      <c r="R11" s="15"/>
      <c r="S11" s="15"/>
      <c r="T11" s="15"/>
      <c r="U11" s="15"/>
    </row>
    <row r="12" spans="2:22" ht="22" customHeight="1" x14ac:dyDescent="0.3">
      <c r="B12" s="322" t="s">
        <v>41</v>
      </c>
      <c r="C12" s="322"/>
      <c r="D12" s="322"/>
      <c r="E12" s="322"/>
      <c r="F12" s="322"/>
      <c r="G12" s="322"/>
      <c r="H12" s="322"/>
      <c r="I12" s="322"/>
      <c r="J12" s="322"/>
      <c r="K12" s="322"/>
      <c r="L12" s="322"/>
      <c r="M12" s="322"/>
      <c r="N12" s="322"/>
      <c r="O12" s="322"/>
      <c r="P12" s="322"/>
      <c r="Q12" s="322"/>
      <c r="R12" s="322"/>
      <c r="S12" s="322"/>
      <c r="T12" s="322"/>
      <c r="U12" s="322"/>
    </row>
    <row r="13" spans="2:22" ht="25" customHeight="1" x14ac:dyDescent="0.3">
      <c r="B13" s="334" t="s">
        <v>216</v>
      </c>
      <c r="C13" s="334"/>
      <c r="D13" s="334"/>
      <c r="E13" s="334"/>
      <c r="F13" s="334"/>
      <c r="G13" s="334"/>
      <c r="H13" s="334"/>
      <c r="I13" s="334"/>
      <c r="J13" s="334"/>
      <c r="K13" s="334"/>
      <c r="L13" s="334"/>
      <c r="M13" s="334"/>
      <c r="N13" s="334"/>
      <c r="O13" s="334"/>
      <c r="P13" s="334"/>
      <c r="Q13" s="334"/>
      <c r="R13" s="334"/>
      <c r="S13" s="334"/>
      <c r="T13" s="334"/>
      <c r="U13" s="334"/>
    </row>
    <row r="14" spans="2:22" ht="60" customHeight="1" x14ac:dyDescent="0.3">
      <c r="B14" s="317" t="s">
        <v>378</v>
      </c>
      <c r="C14" s="317"/>
      <c r="D14" s="317"/>
      <c r="E14" s="317"/>
      <c r="F14" s="317"/>
      <c r="G14" s="317"/>
      <c r="H14" s="317"/>
      <c r="I14" s="317"/>
      <c r="J14" s="317"/>
      <c r="K14" s="317"/>
      <c r="L14" s="317"/>
      <c r="M14" s="317"/>
      <c r="N14" s="317"/>
      <c r="O14" s="317"/>
      <c r="P14" s="317"/>
      <c r="Q14" s="317"/>
      <c r="R14" s="317"/>
      <c r="S14" s="317"/>
      <c r="T14" s="317"/>
      <c r="U14" s="317"/>
    </row>
    <row r="15" spans="2:22" ht="60" customHeight="1" x14ac:dyDescent="0.3">
      <c r="B15" s="317" t="s">
        <v>379</v>
      </c>
      <c r="C15" s="317"/>
      <c r="D15" s="317"/>
      <c r="E15" s="317"/>
      <c r="F15" s="317"/>
      <c r="G15" s="317"/>
      <c r="H15" s="317"/>
      <c r="I15" s="317"/>
      <c r="J15" s="317"/>
      <c r="K15" s="317"/>
      <c r="L15" s="317"/>
      <c r="M15" s="317"/>
      <c r="N15" s="317"/>
      <c r="O15" s="317"/>
      <c r="P15" s="317"/>
      <c r="Q15" s="317"/>
      <c r="R15" s="317"/>
      <c r="S15" s="317"/>
      <c r="T15" s="317"/>
      <c r="U15" s="317"/>
    </row>
    <row r="16" spans="2:22" s="1" customFormat="1" ht="25" customHeight="1" x14ac:dyDescent="0.35">
      <c r="B16" s="314" t="s">
        <v>217</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3">
      <c r="B17" s="317" t="s">
        <v>380</v>
      </c>
      <c r="C17" s="317"/>
      <c r="D17" s="317"/>
      <c r="E17" s="317"/>
      <c r="F17" s="317"/>
      <c r="G17" s="317"/>
      <c r="H17" s="317"/>
      <c r="I17" s="317"/>
      <c r="J17" s="317"/>
      <c r="K17" s="317"/>
      <c r="L17" s="317"/>
      <c r="M17" s="317"/>
      <c r="N17" s="317"/>
      <c r="O17" s="317"/>
      <c r="P17" s="317"/>
      <c r="Q17" s="317"/>
      <c r="R17" s="317"/>
      <c r="S17" s="317"/>
      <c r="T17" s="317"/>
      <c r="U17" s="317"/>
    </row>
    <row r="18" spans="2:21" ht="60" customHeight="1" x14ac:dyDescent="0.3">
      <c r="B18" s="317" t="s">
        <v>381</v>
      </c>
      <c r="C18" s="317"/>
      <c r="D18" s="317"/>
      <c r="E18" s="317"/>
      <c r="F18" s="317"/>
      <c r="G18" s="317"/>
      <c r="H18" s="317"/>
      <c r="I18" s="317"/>
      <c r="J18" s="317"/>
      <c r="K18" s="317"/>
      <c r="L18" s="317"/>
      <c r="M18" s="317"/>
      <c r="N18" s="317"/>
      <c r="O18" s="317"/>
      <c r="P18" s="317"/>
      <c r="Q18" s="317"/>
      <c r="R18" s="317"/>
      <c r="S18" s="317"/>
      <c r="T18" s="317"/>
      <c r="U18" s="317"/>
    </row>
    <row r="19" spans="2:21" ht="60" customHeight="1" x14ac:dyDescent="0.3">
      <c r="B19" s="151" t="s">
        <v>382</v>
      </c>
      <c r="C19" s="151"/>
      <c r="D19" s="151"/>
      <c r="E19" s="151"/>
      <c r="F19" s="151"/>
      <c r="G19" s="151"/>
      <c r="H19" s="151"/>
      <c r="I19" s="151"/>
      <c r="J19" s="151"/>
      <c r="K19" s="151"/>
      <c r="L19" s="151"/>
      <c r="M19" s="151"/>
      <c r="N19" s="151"/>
      <c r="O19" s="151"/>
      <c r="P19" s="151"/>
      <c r="Q19" s="151"/>
      <c r="R19" s="151"/>
      <c r="S19" s="151"/>
      <c r="T19" s="151"/>
      <c r="U19" s="151"/>
    </row>
    <row r="20" spans="2:21" ht="16.5" customHeight="1" x14ac:dyDescent="0.3">
      <c r="B20" s="17"/>
      <c r="C20" s="17"/>
      <c r="D20" s="17"/>
      <c r="E20" s="17"/>
      <c r="F20" s="17"/>
      <c r="G20" s="17"/>
      <c r="H20" s="17"/>
      <c r="I20" s="17"/>
      <c r="J20" s="17"/>
      <c r="K20" s="17"/>
      <c r="L20" s="17"/>
      <c r="M20" s="17"/>
      <c r="N20" s="17"/>
      <c r="O20" s="17"/>
      <c r="P20" s="17"/>
      <c r="Q20" s="17"/>
      <c r="R20" s="17"/>
      <c r="S20" s="17"/>
      <c r="T20" s="17"/>
      <c r="U20" s="17"/>
    </row>
    <row r="21" spans="2:21" ht="22" customHeight="1" x14ac:dyDescent="0.3">
      <c r="B21" s="315" t="s">
        <v>42</v>
      </c>
      <c r="C21" s="315"/>
      <c r="D21" s="315"/>
      <c r="E21" s="315"/>
      <c r="F21" s="315"/>
      <c r="G21" s="315"/>
      <c r="H21" s="315"/>
      <c r="I21" s="315"/>
      <c r="J21" s="315"/>
      <c r="K21" s="315"/>
      <c r="L21" s="315"/>
      <c r="M21" s="315"/>
      <c r="N21" s="315"/>
      <c r="O21" s="315"/>
      <c r="P21" s="315"/>
      <c r="Q21" s="315"/>
      <c r="R21" s="315"/>
      <c r="S21" s="315"/>
      <c r="T21" s="315"/>
      <c r="U21" s="315"/>
    </row>
    <row r="22" spans="2:21" ht="25" customHeight="1" x14ac:dyDescent="0.3">
      <c r="B22" s="316" t="s">
        <v>216</v>
      </c>
      <c r="C22" s="316"/>
      <c r="D22" s="316"/>
      <c r="E22" s="316"/>
      <c r="F22" s="316"/>
      <c r="G22" s="316"/>
      <c r="H22" s="316"/>
      <c r="I22" s="316"/>
      <c r="J22" s="316"/>
      <c r="K22" s="316"/>
      <c r="L22" s="316"/>
      <c r="M22" s="316"/>
      <c r="N22" s="316"/>
      <c r="O22" s="316"/>
      <c r="P22" s="316"/>
      <c r="Q22" s="316"/>
      <c r="R22" s="316"/>
      <c r="S22" s="316"/>
      <c r="T22" s="316"/>
      <c r="U22" s="316"/>
    </row>
    <row r="23" spans="2:21" ht="60" customHeight="1" x14ac:dyDescent="0.3">
      <c r="B23" s="151" t="s">
        <v>302</v>
      </c>
      <c r="C23" s="151"/>
      <c r="D23" s="151"/>
      <c r="E23" s="151"/>
      <c r="F23" s="151"/>
      <c r="G23" s="151"/>
      <c r="H23" s="151"/>
      <c r="I23" s="151"/>
      <c r="J23" s="151"/>
      <c r="K23" s="151"/>
      <c r="L23" s="151"/>
      <c r="M23" s="151"/>
      <c r="N23" s="151"/>
      <c r="O23" s="151"/>
      <c r="P23" s="151"/>
      <c r="Q23" s="151"/>
      <c r="R23" s="151"/>
      <c r="S23" s="151"/>
      <c r="T23" s="151"/>
      <c r="U23" s="151"/>
    </row>
    <row r="24" spans="2:21" ht="60" customHeight="1" x14ac:dyDescent="0.3">
      <c r="B24" s="151" t="s">
        <v>303</v>
      </c>
      <c r="C24" s="151"/>
      <c r="D24" s="151"/>
      <c r="E24" s="151"/>
      <c r="F24" s="151"/>
      <c r="G24" s="151"/>
      <c r="H24" s="151"/>
      <c r="I24" s="151"/>
      <c r="J24" s="151"/>
      <c r="K24" s="151"/>
      <c r="L24" s="151"/>
      <c r="M24" s="151"/>
      <c r="N24" s="151"/>
      <c r="O24" s="151"/>
      <c r="P24" s="151"/>
      <c r="Q24" s="151"/>
      <c r="R24" s="151"/>
      <c r="S24" s="151"/>
      <c r="T24" s="151"/>
      <c r="U24" s="151"/>
    </row>
    <row r="25" spans="2:21" s="1" customFormat="1" ht="25" customHeight="1" x14ac:dyDescent="0.35">
      <c r="B25" s="314" t="s">
        <v>217</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3">
      <c r="B26" s="151" t="s">
        <v>550</v>
      </c>
      <c r="C26" s="151"/>
      <c r="D26" s="151"/>
      <c r="E26" s="151"/>
      <c r="F26" s="151"/>
      <c r="G26" s="151"/>
      <c r="H26" s="151"/>
      <c r="I26" s="151"/>
      <c r="J26" s="151"/>
      <c r="K26" s="151"/>
      <c r="L26" s="151"/>
      <c r="M26" s="151"/>
      <c r="N26" s="151"/>
      <c r="O26" s="151"/>
      <c r="P26" s="151"/>
      <c r="Q26" s="151"/>
      <c r="R26" s="151"/>
      <c r="S26" s="151"/>
      <c r="T26" s="151"/>
      <c r="U26" s="151"/>
    </row>
    <row r="27" spans="2:21" ht="60" customHeight="1" x14ac:dyDescent="0.3">
      <c r="B27" s="151" t="s">
        <v>551</v>
      </c>
      <c r="C27" s="151"/>
      <c r="D27" s="151"/>
      <c r="E27" s="151"/>
      <c r="F27" s="151"/>
      <c r="G27" s="151"/>
      <c r="H27" s="151"/>
      <c r="I27" s="151"/>
      <c r="J27" s="151"/>
      <c r="K27" s="151"/>
      <c r="L27" s="151"/>
      <c r="M27" s="151"/>
      <c r="N27" s="151"/>
      <c r="O27" s="151"/>
      <c r="P27" s="151"/>
      <c r="Q27" s="151"/>
      <c r="R27" s="151"/>
      <c r="S27" s="151"/>
      <c r="T27" s="151"/>
      <c r="U27" s="151"/>
    </row>
    <row r="28" spans="2:21" ht="60" customHeight="1" x14ac:dyDescent="0.3">
      <c r="B28" s="153" t="s">
        <v>552</v>
      </c>
      <c r="C28" s="153"/>
      <c r="D28" s="153"/>
      <c r="E28" s="153"/>
      <c r="F28" s="153"/>
      <c r="G28" s="153"/>
      <c r="H28" s="153"/>
      <c r="I28" s="153"/>
      <c r="J28" s="153"/>
      <c r="K28" s="153"/>
      <c r="L28" s="153"/>
      <c r="M28" s="153"/>
      <c r="N28" s="153"/>
      <c r="O28" s="153"/>
      <c r="P28" s="153"/>
      <c r="Q28" s="153"/>
      <c r="R28" s="153"/>
      <c r="S28" s="153"/>
      <c r="T28" s="153"/>
      <c r="U28" s="153"/>
    </row>
    <row r="29" spans="2:21" ht="16.5" customHeight="1" x14ac:dyDescent="0.3">
      <c r="B29" s="17"/>
      <c r="C29" s="17"/>
      <c r="D29" s="17"/>
      <c r="E29" s="17"/>
      <c r="F29" s="17"/>
      <c r="G29" s="17"/>
      <c r="H29" s="17"/>
      <c r="I29" s="17"/>
      <c r="J29" s="17"/>
      <c r="K29" s="17"/>
      <c r="L29" s="17"/>
      <c r="M29" s="17"/>
      <c r="N29" s="17"/>
      <c r="O29" s="17"/>
      <c r="P29" s="17"/>
      <c r="Q29" s="17"/>
      <c r="R29" s="17"/>
      <c r="S29" s="17"/>
      <c r="T29" s="17"/>
      <c r="U29" s="17"/>
    </row>
    <row r="30" spans="2:21" ht="22" customHeight="1" x14ac:dyDescent="0.3">
      <c r="B30" s="318" t="s">
        <v>43</v>
      </c>
      <c r="C30" s="318"/>
      <c r="D30" s="318"/>
      <c r="E30" s="318"/>
      <c r="F30" s="318"/>
      <c r="G30" s="318"/>
      <c r="H30" s="318"/>
      <c r="I30" s="318"/>
      <c r="J30" s="318"/>
      <c r="K30" s="318"/>
      <c r="L30" s="318"/>
      <c r="M30" s="318"/>
      <c r="N30" s="318"/>
      <c r="O30" s="318"/>
      <c r="P30" s="318"/>
      <c r="Q30" s="318"/>
      <c r="R30" s="318"/>
      <c r="S30" s="318"/>
      <c r="T30" s="318"/>
      <c r="U30" s="318"/>
    </row>
    <row r="31" spans="2:21" ht="25" customHeight="1" x14ac:dyDescent="0.3">
      <c r="B31" s="319" t="s">
        <v>216</v>
      </c>
      <c r="C31" s="320"/>
      <c r="D31" s="320"/>
      <c r="E31" s="320"/>
      <c r="F31" s="320"/>
      <c r="G31" s="320"/>
      <c r="H31" s="320"/>
      <c r="I31" s="320"/>
      <c r="J31" s="320"/>
      <c r="K31" s="320"/>
      <c r="L31" s="320"/>
      <c r="M31" s="320"/>
      <c r="N31" s="320"/>
      <c r="O31" s="320"/>
      <c r="P31" s="320"/>
      <c r="Q31" s="320"/>
      <c r="R31" s="320"/>
      <c r="S31" s="320"/>
      <c r="T31" s="320"/>
      <c r="U31" s="320"/>
    </row>
    <row r="32" spans="2:21" ht="60" customHeight="1" x14ac:dyDescent="0.3">
      <c r="B32" s="151" t="s">
        <v>669</v>
      </c>
      <c r="C32" s="151"/>
      <c r="D32" s="151"/>
      <c r="E32" s="151"/>
      <c r="F32" s="151"/>
      <c r="G32" s="151"/>
      <c r="H32" s="151"/>
      <c r="I32" s="151"/>
      <c r="J32" s="151"/>
      <c r="K32" s="151"/>
      <c r="L32" s="151"/>
      <c r="M32" s="151"/>
      <c r="N32" s="151"/>
      <c r="O32" s="151"/>
      <c r="P32" s="151"/>
      <c r="Q32" s="151"/>
      <c r="R32" s="151"/>
      <c r="S32" s="151"/>
      <c r="T32" s="151"/>
      <c r="U32" s="151"/>
    </row>
    <row r="33" spans="2:21" ht="60" customHeight="1" x14ac:dyDescent="0.3">
      <c r="B33" s="151" t="s">
        <v>670</v>
      </c>
      <c r="C33" s="151"/>
      <c r="D33" s="151"/>
      <c r="E33" s="151"/>
      <c r="F33" s="151"/>
      <c r="G33" s="151"/>
      <c r="H33" s="151"/>
      <c r="I33" s="151"/>
      <c r="J33" s="151"/>
      <c r="K33" s="151"/>
      <c r="L33" s="151"/>
      <c r="M33" s="151"/>
      <c r="N33" s="151"/>
      <c r="O33" s="151"/>
      <c r="P33" s="151"/>
      <c r="Q33" s="151"/>
      <c r="R33" s="151"/>
      <c r="S33" s="151"/>
      <c r="T33" s="151"/>
      <c r="U33" s="151"/>
    </row>
    <row r="34" spans="2:21" s="1" customFormat="1" ht="25" customHeight="1" x14ac:dyDescent="0.35">
      <c r="B34" s="314" t="s">
        <v>217</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3">
      <c r="B35" s="151" t="s">
        <v>671</v>
      </c>
      <c r="C35" s="151"/>
      <c r="D35" s="151"/>
      <c r="E35" s="151"/>
      <c r="F35" s="151"/>
      <c r="G35" s="151"/>
      <c r="H35" s="151"/>
      <c r="I35" s="151"/>
      <c r="J35" s="151"/>
      <c r="K35" s="151"/>
      <c r="L35" s="151"/>
      <c r="M35" s="151"/>
      <c r="N35" s="151"/>
      <c r="O35" s="151"/>
      <c r="P35" s="151"/>
      <c r="Q35" s="151"/>
      <c r="R35" s="151"/>
      <c r="S35" s="151"/>
      <c r="T35" s="151"/>
      <c r="U35" s="151"/>
    </row>
    <row r="36" spans="2:21" ht="60" customHeight="1" x14ac:dyDescent="0.3">
      <c r="B36" s="151" t="s">
        <v>213</v>
      </c>
      <c r="C36" s="151"/>
      <c r="D36" s="151"/>
      <c r="E36" s="151"/>
      <c r="F36" s="151"/>
      <c r="G36" s="151"/>
      <c r="H36" s="151"/>
      <c r="I36" s="151"/>
      <c r="J36" s="151"/>
      <c r="K36" s="151"/>
      <c r="L36" s="151"/>
      <c r="M36" s="151"/>
      <c r="N36" s="151"/>
      <c r="O36" s="151"/>
      <c r="P36" s="151"/>
      <c r="Q36" s="151"/>
      <c r="R36" s="151"/>
      <c r="S36" s="151"/>
      <c r="T36" s="151"/>
      <c r="U36" s="151"/>
    </row>
    <row r="37" spans="2:21" ht="60" customHeight="1" x14ac:dyDescent="0.3">
      <c r="B37" s="151" t="s">
        <v>672</v>
      </c>
      <c r="C37" s="151"/>
      <c r="D37" s="151"/>
      <c r="E37" s="151"/>
      <c r="F37" s="151"/>
      <c r="G37" s="151"/>
      <c r="H37" s="151"/>
      <c r="I37" s="151"/>
      <c r="J37" s="151"/>
      <c r="K37" s="151"/>
      <c r="L37" s="151"/>
      <c r="M37" s="151"/>
      <c r="N37" s="151"/>
      <c r="O37" s="151"/>
      <c r="P37" s="151"/>
      <c r="Q37" s="151"/>
      <c r="R37" s="151"/>
      <c r="S37" s="151"/>
      <c r="T37" s="151"/>
      <c r="U37" s="151"/>
    </row>
    <row r="40" spans="2:21" x14ac:dyDescent="0.3">
      <c r="B40" s="321" t="s">
        <v>44</v>
      </c>
      <c r="C40" s="321"/>
      <c r="D40" s="321"/>
      <c r="E40" s="321"/>
      <c r="F40" s="321"/>
      <c r="G40" s="321"/>
      <c r="H40" s="321"/>
      <c r="I40" s="321"/>
      <c r="J40" s="321"/>
      <c r="K40" s="321"/>
      <c r="L40" s="321"/>
      <c r="M40" s="321"/>
      <c r="N40" s="321"/>
      <c r="O40" s="321"/>
      <c r="P40" s="321"/>
      <c r="Q40" s="321"/>
      <c r="R40" s="321"/>
      <c r="S40" s="321"/>
      <c r="T40" s="321"/>
      <c r="U40" s="321"/>
    </row>
    <row r="41" spans="2:21" ht="19.5" x14ac:dyDescent="0.3">
      <c r="B41" s="319" t="s">
        <v>216</v>
      </c>
      <c r="C41" s="320"/>
      <c r="D41" s="320"/>
      <c r="E41" s="320"/>
      <c r="F41" s="320"/>
      <c r="G41" s="320"/>
      <c r="H41" s="320"/>
      <c r="I41" s="320"/>
      <c r="J41" s="320"/>
      <c r="K41" s="320"/>
      <c r="L41" s="320"/>
      <c r="M41" s="320"/>
      <c r="N41" s="320"/>
      <c r="O41" s="320"/>
      <c r="P41" s="320"/>
      <c r="Q41" s="320"/>
      <c r="R41" s="320"/>
      <c r="S41" s="320"/>
      <c r="T41" s="320"/>
      <c r="U41" s="320"/>
    </row>
    <row r="42" spans="2:21" ht="62.25" customHeight="1" x14ac:dyDescent="0.3">
      <c r="B42" s="153"/>
      <c r="C42" s="153"/>
      <c r="D42" s="153"/>
      <c r="E42" s="153"/>
      <c r="F42" s="153"/>
      <c r="G42" s="153"/>
      <c r="H42" s="153"/>
      <c r="I42" s="153"/>
      <c r="J42" s="153"/>
      <c r="K42" s="153"/>
      <c r="L42" s="153"/>
      <c r="M42" s="153"/>
      <c r="N42" s="153"/>
      <c r="O42" s="153"/>
      <c r="P42" s="153"/>
      <c r="Q42" s="153"/>
      <c r="R42" s="153"/>
      <c r="S42" s="153"/>
      <c r="T42" s="153"/>
      <c r="U42" s="153"/>
    </row>
    <row r="43" spans="2:21" ht="64.5" customHeight="1" x14ac:dyDescent="0.3">
      <c r="B43" s="153"/>
      <c r="C43" s="153"/>
      <c r="D43" s="153"/>
      <c r="E43" s="153"/>
      <c r="F43" s="153"/>
      <c r="G43" s="153"/>
      <c r="H43" s="153"/>
      <c r="I43" s="153"/>
      <c r="J43" s="153"/>
      <c r="K43" s="153"/>
      <c r="L43" s="153"/>
      <c r="M43" s="153"/>
      <c r="N43" s="153"/>
      <c r="O43" s="153"/>
      <c r="P43" s="153"/>
      <c r="Q43" s="153"/>
      <c r="R43" s="153"/>
      <c r="S43" s="153"/>
      <c r="T43" s="153"/>
      <c r="U43" s="153"/>
    </row>
    <row r="44" spans="2:21" ht="19.5" x14ac:dyDescent="0.3">
      <c r="B44" s="314" t="s">
        <v>217</v>
      </c>
      <c r="C44" s="314"/>
      <c r="D44" s="314"/>
      <c r="E44" s="314"/>
      <c r="F44" s="314"/>
      <c r="G44" s="314"/>
      <c r="H44" s="314"/>
      <c r="I44" s="314"/>
      <c r="J44" s="314"/>
      <c r="K44" s="314"/>
      <c r="L44" s="314"/>
      <c r="M44" s="314"/>
      <c r="N44" s="314"/>
      <c r="O44" s="314"/>
      <c r="P44" s="314"/>
      <c r="Q44" s="314"/>
      <c r="R44" s="314"/>
      <c r="S44" s="314"/>
      <c r="T44" s="314"/>
      <c r="U44" s="314"/>
    </row>
    <row r="45" spans="2:21" ht="54.75" customHeight="1" x14ac:dyDescent="0.3">
      <c r="B45" s="153"/>
      <c r="C45" s="153"/>
      <c r="D45" s="153"/>
      <c r="E45" s="153"/>
      <c r="F45" s="153"/>
      <c r="G45" s="153"/>
      <c r="H45" s="153"/>
      <c r="I45" s="153"/>
      <c r="J45" s="153"/>
      <c r="K45" s="153"/>
      <c r="L45" s="153"/>
      <c r="M45" s="153"/>
      <c r="N45" s="153"/>
      <c r="O45" s="153"/>
      <c r="P45" s="153"/>
      <c r="Q45" s="153"/>
      <c r="R45" s="153"/>
      <c r="S45" s="153"/>
      <c r="T45" s="153"/>
      <c r="U45" s="153"/>
    </row>
    <row r="46" spans="2:21" ht="61.5" customHeight="1" x14ac:dyDescent="0.3">
      <c r="B46" s="153"/>
      <c r="C46" s="153"/>
      <c r="D46" s="153"/>
      <c r="E46" s="153"/>
      <c r="F46" s="153"/>
      <c r="G46" s="153"/>
      <c r="H46" s="153"/>
      <c r="I46" s="153"/>
      <c r="J46" s="153"/>
      <c r="K46" s="153"/>
      <c r="L46" s="153"/>
      <c r="M46" s="153"/>
      <c r="N46" s="153"/>
      <c r="O46" s="153"/>
      <c r="P46" s="153"/>
      <c r="Q46" s="153"/>
      <c r="R46" s="153"/>
      <c r="S46" s="153"/>
      <c r="T46" s="153"/>
      <c r="U46" s="153"/>
    </row>
    <row r="47" spans="2:21" ht="64.5" customHeight="1" x14ac:dyDescent="0.3">
      <c r="B47" s="153"/>
      <c r="C47" s="153"/>
      <c r="D47" s="153"/>
      <c r="E47" s="153"/>
      <c r="F47" s="153"/>
      <c r="G47" s="153"/>
      <c r="H47" s="153"/>
      <c r="I47" s="153"/>
      <c r="J47" s="153"/>
      <c r="K47" s="153"/>
      <c r="L47" s="153"/>
      <c r="M47" s="153"/>
      <c r="N47" s="153"/>
      <c r="O47" s="153"/>
      <c r="P47" s="153"/>
      <c r="Q47" s="153"/>
      <c r="R47" s="153"/>
      <c r="S47" s="153"/>
      <c r="T47" s="153"/>
      <c r="U47" s="153"/>
    </row>
    <row r="65495" spans="2:22" x14ac:dyDescent="0.3">
      <c r="B65495" s="23" t="s">
        <v>34</v>
      </c>
      <c r="C65495" s="23"/>
      <c r="D65495" s="23"/>
      <c r="E65495" s="23"/>
      <c r="F65495" s="23"/>
      <c r="G65495" s="23"/>
      <c r="H65495" s="23"/>
      <c r="I65495" s="23"/>
      <c r="J65495" s="23"/>
      <c r="K65495" s="23"/>
      <c r="L65495" s="23"/>
      <c r="M65495" s="23"/>
      <c r="N65495" s="23"/>
      <c r="O65495" s="23"/>
      <c r="P65495" s="23"/>
      <c r="Q65495" s="23"/>
      <c r="R65495" s="23"/>
      <c r="S65495" s="23"/>
      <c r="T65495" s="23"/>
      <c r="U65495" s="23"/>
      <c r="V65495" s="23"/>
    </row>
    <row r="65496" spans="2:22" x14ac:dyDescent="0.3">
      <c r="B65496" s="24" t="s">
        <v>35</v>
      </c>
      <c r="C65496" s="24"/>
      <c r="D65496" s="24"/>
      <c r="E65496" s="24"/>
      <c r="F65496" s="24"/>
      <c r="G65496" s="24"/>
      <c r="H65496" s="24"/>
      <c r="I65496" s="24"/>
      <c r="J65496" s="24"/>
      <c r="K65496" s="24"/>
      <c r="L65496" s="24"/>
      <c r="M65496" s="24"/>
      <c r="N65496" s="24"/>
      <c r="O65496" s="24"/>
      <c r="P65496" s="24"/>
      <c r="Q65496" s="24"/>
      <c r="R65496" s="24"/>
      <c r="S65496" s="24"/>
      <c r="T65496" s="24"/>
      <c r="U65496" s="24"/>
      <c r="V65496" s="24"/>
    </row>
    <row r="65497" spans="2:22" x14ac:dyDescent="0.3">
      <c r="B65497" s="24" t="s">
        <v>36</v>
      </c>
      <c r="C65497" s="24"/>
      <c r="D65497" s="24"/>
      <c r="E65497" s="24"/>
      <c r="F65497" s="24"/>
      <c r="G65497" s="24"/>
      <c r="H65497" s="24"/>
      <c r="I65497" s="24"/>
      <c r="J65497" s="24"/>
      <c r="K65497" s="24"/>
      <c r="L65497" s="24"/>
      <c r="M65497" s="24"/>
      <c r="N65497" s="24"/>
      <c r="O65497" s="24"/>
      <c r="P65497" s="24"/>
      <c r="Q65497" s="24"/>
      <c r="R65497" s="24"/>
      <c r="S65497" s="24"/>
      <c r="T65497" s="24"/>
      <c r="U65497" s="24"/>
      <c r="V65497" s="24"/>
    </row>
  </sheetData>
  <mergeCells count="40">
    <mergeCell ref="B19:U19"/>
    <mergeCell ref="C2:F2"/>
    <mergeCell ref="H2:K2"/>
    <mergeCell ref="M2:P2"/>
    <mergeCell ref="R2:U2"/>
    <mergeCell ref="B12:U12"/>
    <mergeCell ref="B13:U13"/>
    <mergeCell ref="B2:B3"/>
    <mergeCell ref="G3:G9"/>
    <mergeCell ref="L3:L9"/>
    <mergeCell ref="B47:U47"/>
    <mergeCell ref="B34:U34"/>
    <mergeCell ref="B35:U35"/>
    <mergeCell ref="B36:U36"/>
    <mergeCell ref="B37:U37"/>
    <mergeCell ref="B40:U40"/>
    <mergeCell ref="B41:U41"/>
    <mergeCell ref="B46:U46"/>
    <mergeCell ref="B45:U45"/>
    <mergeCell ref="B27:U27"/>
    <mergeCell ref="B28:U28"/>
    <mergeCell ref="B30:U30"/>
    <mergeCell ref="B31:U31"/>
    <mergeCell ref="B32:U32"/>
    <mergeCell ref="B33:U33"/>
    <mergeCell ref="V2:V3"/>
    <mergeCell ref="B42:U42"/>
    <mergeCell ref="B43:U43"/>
    <mergeCell ref="B44:U44"/>
    <mergeCell ref="B21:U21"/>
    <mergeCell ref="B22:U22"/>
    <mergeCell ref="B23:U23"/>
    <mergeCell ref="B24:U24"/>
    <mergeCell ref="B25:U25"/>
    <mergeCell ref="B26:U26"/>
    <mergeCell ref="B14:U14"/>
    <mergeCell ref="B15:U15"/>
    <mergeCell ref="B16:U16"/>
    <mergeCell ref="B17:U17"/>
    <mergeCell ref="B18:U18"/>
  </mergeCells>
  <hyperlinks>
    <hyperlink ref="B65497" r:id="rId1" xr:uid="{00682D72-D16C-4BE7-A9C8-B3C8C08A3086}"/>
    <hyperlink ref="B65496" r:id="rId2" xr:uid="{ACF853A2-4A78-42CF-A8A0-72AD89A046DD}"/>
    <hyperlink ref="B7" location="Autoevaluación!A138" tooltip="Ir a autoevaluación" display="Prevención de riesgos" xr:uid="{92461795-2CBE-409B-98BE-85144C109045}"/>
    <hyperlink ref="B6" location="Autoevaluación!A133" tooltip="Ir a autoevaluación" display="Participación y convivencia" xr:uid="{D1101C3F-3766-4C89-98E0-EA73CFE7BC51}"/>
    <hyperlink ref="B5" location="Autoevaluación!A127" tooltip="Ir a autoevaluación" display="Proyección a la comunidad" xr:uid="{1DCE26F9-19CD-4C74-B3B1-77AA02B90D51}"/>
    <hyperlink ref="B4" location="Autoevaluación!A121" tooltip="Ir a autoevaluación" display="Accesibilidad" xr:uid="{766A6E46-0D6E-4806-85A4-B3DEF1F04A05}"/>
  </hyperlinks>
  <pageMargins left="0.7" right="0.7" top="0.75" bottom="0.75" header="0.3" footer="0.3"/>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58" master="" otherUserPermission="visible"/>
  <rangeList sheetStid="1" master="" otherUserPermission="visible"/>
  <rangeList sheetStid="2" master="" otherUserPermission="visible"/>
  <rangeList sheetStid="4" master="" otherUserPermission="visible"/>
  <rangeList sheetStid="6" master="" otherUserPermission="visible"/>
  <rangeList sheetStid="5" master="" otherUserPermission="visible"/>
</allowEditUser>
</file>

<file path=customXml/itemProps1.xml><?xml version="1.0" encoding="utf-8"?>
<ds:datastoreItem xmlns:ds="http://schemas.openxmlformats.org/officeDocument/2006/customXml" ds:itemID="{5A5607D9-04D2-4DE1-AC0E-A7772F01BC7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C.E.R. Iscala Sur</cp:lastModifiedBy>
  <cp:lastPrinted>2011-10-07T14:16:27Z</cp:lastPrinted>
  <dcterms:created xsi:type="dcterms:W3CDTF">2010-02-23T19:10:51Z</dcterms:created>
  <dcterms:modified xsi:type="dcterms:W3CDTF">2026-03-10T15:16:21Z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F378B32FFC2D4DBE90D3CE3289B915D1_12</vt:lpwstr>
  </property>
  <property fmtid="{D5CDD505-2E9C-101B-9397-08002B2CF9AE}" pid="3" name="KSOProductBuildVer">
    <vt:lpwstr>2058-12.2.0.18911</vt:lpwstr>
  </property>
</Properties>
</file>