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Documentos\CÉSAR 2026 EDMUNDO VELÁSQUEZ\Rendición de cuentas\Documentos para ENJAMBRE\"/>
    </mc:Choice>
  </mc:AlternateContent>
  <xr:revisionPtr revIDLastSave="0" documentId="13_ncr:1_{844C304B-442C-4662-8EC6-FAEAB5D96E05}"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7" yWindow="-107" windowWidth="20847" windowHeight="11111"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8" i="4" l="1"/>
  <c r="D78" i="4"/>
  <c r="C78" i="4"/>
  <c r="B78" i="4"/>
  <c r="E77" i="4"/>
  <c r="D77" i="4"/>
  <c r="C77" i="4"/>
  <c r="B77" i="4"/>
  <c r="E76" i="4"/>
  <c r="D76" i="4"/>
  <c r="C76" i="4"/>
  <c r="B76" i="4"/>
  <c r="E75" i="4"/>
  <c r="D75" i="4"/>
  <c r="C75" i="4"/>
  <c r="B75" i="4"/>
  <c r="E74" i="4"/>
  <c r="D74" i="4"/>
  <c r="C74" i="4"/>
  <c r="B74" i="4"/>
  <c r="E73" i="4"/>
  <c r="D73" i="4"/>
  <c r="C73" i="4"/>
  <c r="B73" i="4"/>
  <c r="E72" i="4"/>
  <c r="D72" i="4"/>
  <c r="C72" i="4"/>
  <c r="B72" i="4"/>
  <c r="E71" i="4"/>
  <c r="D71" i="4"/>
  <c r="C71" i="4"/>
  <c r="B71" i="4"/>
  <c r="E70" i="4"/>
  <c r="D70" i="4"/>
  <c r="C70" i="4"/>
  <c r="B70" i="4"/>
  <c r="E69" i="4"/>
  <c r="D69" i="4"/>
  <c r="C69" i="4"/>
  <c r="B69" i="4"/>
  <c r="E68" i="4"/>
  <c r="D68" i="4"/>
  <c r="C68" i="4"/>
  <c r="B68" i="4"/>
  <c r="E67" i="4"/>
  <c r="D67" i="4"/>
  <c r="C67" i="4"/>
  <c r="B67" i="4"/>
  <c r="E66" i="4"/>
  <c r="D66" i="4"/>
  <c r="C66" i="4"/>
  <c r="B66" i="4"/>
  <c r="E65" i="4"/>
  <c r="D65" i="4"/>
  <c r="C65" i="4"/>
  <c r="B65" i="4"/>
  <c r="E64" i="4"/>
  <c r="D64" i="4"/>
  <c r="C64" i="4"/>
  <c r="B64" i="4"/>
  <c r="E63" i="4"/>
  <c r="D63" i="4"/>
  <c r="C63" i="4"/>
  <c r="B63" i="4"/>
  <c r="E62" i="4"/>
  <c r="D62" i="4"/>
  <c r="C62" i="4"/>
  <c r="B62" i="4"/>
  <c r="E61" i="4"/>
  <c r="D61" i="4"/>
  <c r="C61" i="4"/>
  <c r="B61" i="4"/>
  <c r="E60" i="4"/>
  <c r="D60" i="4"/>
  <c r="C60" i="4"/>
  <c r="B60" i="4"/>
  <c r="E59" i="4"/>
  <c r="D59" i="4"/>
  <c r="C59" i="4"/>
  <c r="B59" i="4"/>
  <c r="E58" i="4"/>
  <c r="D58" i="4"/>
  <c r="C58" i="4"/>
  <c r="B58" i="4"/>
  <c r="E57" i="4"/>
  <c r="D57" i="4"/>
  <c r="C57" i="4"/>
  <c r="B57" i="4"/>
  <c r="E56" i="4"/>
  <c r="D56" i="4"/>
  <c r="C56" i="4"/>
  <c r="B56" i="4"/>
  <c r="E55" i="4"/>
  <c r="D55" i="4"/>
  <c r="C55" i="4"/>
  <c r="B55" i="4"/>
  <c r="E54" i="4"/>
  <c r="D54" i="4"/>
  <c r="C54" i="4"/>
  <c r="B54" i="4"/>
  <c r="E53" i="4"/>
  <c r="D53" i="4"/>
  <c r="C53" i="4"/>
  <c r="B53" i="4"/>
  <c r="E52" i="4"/>
  <c r="D52" i="4"/>
  <c r="C52" i="4"/>
  <c r="B52" i="4"/>
  <c r="E51" i="4"/>
  <c r="D51" i="4"/>
  <c r="C51" i="4"/>
  <c r="B51" i="4"/>
  <c r="E50" i="4"/>
  <c r="D50" i="4"/>
  <c r="C50" i="4"/>
  <c r="B50" i="4"/>
  <c r="E49" i="4"/>
  <c r="D49" i="4"/>
  <c r="C49" i="4"/>
  <c r="B49" i="4"/>
  <c r="E48" i="4"/>
  <c r="D48" i="4"/>
  <c r="C48" i="4"/>
  <c r="B48" i="4"/>
  <c r="E47" i="4"/>
  <c r="D47" i="4"/>
  <c r="C47" i="4"/>
  <c r="B47" i="4"/>
  <c r="E46" i="4"/>
  <c r="D46" i="4"/>
  <c r="C46" i="4"/>
  <c r="B46" i="4"/>
  <c r="E45" i="4"/>
  <c r="D45" i="4"/>
  <c r="C45" i="4"/>
  <c r="B45" i="4"/>
  <c r="E44" i="4"/>
  <c r="D44" i="4"/>
  <c r="C44" i="4"/>
  <c r="B44" i="4"/>
  <c r="E43" i="4"/>
  <c r="D43" i="4"/>
  <c r="C43" i="4"/>
  <c r="B43" i="4"/>
  <c r="E42" i="4"/>
  <c r="D42" i="4"/>
  <c r="C42" i="4"/>
  <c r="B42" i="4"/>
  <c r="E41" i="4"/>
  <c r="D41" i="4"/>
  <c r="C41" i="4"/>
  <c r="B41" i="4"/>
  <c r="E40" i="4"/>
  <c r="D40" i="4"/>
  <c r="C40" i="4"/>
  <c r="B40" i="4"/>
  <c r="E39" i="4"/>
  <c r="D39" i="4"/>
  <c r="C39" i="4"/>
  <c r="B39" i="4"/>
  <c r="E38" i="4"/>
  <c r="D38" i="4"/>
  <c r="C38" i="4"/>
  <c r="B38" i="4"/>
  <c r="E37" i="4"/>
  <c r="D37" i="4"/>
  <c r="C37" i="4"/>
  <c r="B37" i="4"/>
  <c r="E36" i="4"/>
  <c r="D36" i="4"/>
  <c r="C36" i="4"/>
  <c r="B36" i="4"/>
  <c r="E35" i="4"/>
  <c r="D35" i="4"/>
  <c r="C35" i="4"/>
  <c r="B35" i="4"/>
  <c r="E34" i="4"/>
  <c r="D34" i="4"/>
  <c r="C34" i="4"/>
  <c r="B34" i="4"/>
  <c r="E33" i="4"/>
  <c r="D33" i="4"/>
  <c r="C33" i="4"/>
  <c r="B33" i="4"/>
  <c r="E32" i="4"/>
  <c r="D32" i="4"/>
  <c r="C32" i="4"/>
  <c r="B32" i="4"/>
  <c r="E31" i="4"/>
  <c r="D31" i="4"/>
  <c r="C31" i="4"/>
  <c r="B31" i="4"/>
  <c r="E30" i="4"/>
  <c r="D30" i="4"/>
  <c r="C30" i="4"/>
  <c r="B30" i="4"/>
  <c r="E29" i="4"/>
  <c r="D29" i="4"/>
  <c r="C29" i="4"/>
  <c r="B29" i="4"/>
  <c r="E28" i="4"/>
  <c r="D28" i="4"/>
  <c r="C28" i="4"/>
  <c r="B28" i="4"/>
  <c r="E27" i="4"/>
  <c r="D27" i="4"/>
  <c r="C27" i="4"/>
  <c r="B27" i="4"/>
  <c r="E26" i="4"/>
  <c r="D26" i="4"/>
  <c r="C26" i="4"/>
  <c r="B26" i="4"/>
  <c r="E25" i="4"/>
  <c r="D25" i="4"/>
  <c r="C25" i="4"/>
  <c r="B25" i="4"/>
  <c r="E24" i="4"/>
  <c r="D24" i="4"/>
  <c r="C24" i="4"/>
  <c r="B24" i="4"/>
  <c r="E23" i="4"/>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2" i="3"/>
  <c r="E11" i="3"/>
  <c r="C11" i="3"/>
  <c r="F132" i="2"/>
  <c r="D132" i="2"/>
  <c r="F105" i="2"/>
  <c r="D105" i="2"/>
  <c r="G85" i="2"/>
  <c r="E85" i="2"/>
  <c r="G84" i="2"/>
  <c r="E84" i="2"/>
  <c r="G83" i="2"/>
  <c r="E83" i="2"/>
  <c r="G82" i="2"/>
  <c r="E82" i="2"/>
  <c r="G81" i="2"/>
  <c r="E81" i="2"/>
  <c r="G65" i="2"/>
  <c r="E65" i="2"/>
  <c r="G64" i="2"/>
  <c r="E64" i="2"/>
  <c r="G63" i="2"/>
  <c r="E63" i="2"/>
  <c r="G62" i="2"/>
  <c r="E62" i="2"/>
  <c r="G61" i="2"/>
  <c r="E61" i="2"/>
  <c r="G60" i="2"/>
  <c r="E60" i="2"/>
  <c r="F38" i="2"/>
  <c r="D38" i="2"/>
  <c r="F37" i="2"/>
  <c r="D37" i="2"/>
  <c r="F36" i="2"/>
  <c r="D36" i="2"/>
  <c r="F35" i="2"/>
  <c r="D35" i="2"/>
  <c r="F15" i="2"/>
  <c r="A71" i="1"/>
  <c r="A70" i="1"/>
  <c r="A69" i="1"/>
  <c r="A68" i="1"/>
  <c r="G67" i="1"/>
  <c r="D67" i="1"/>
  <c r="A67" i="1"/>
  <c r="A66" i="1"/>
  <c r="A65" i="1"/>
  <c r="A64" i="1"/>
  <c r="A63" i="1"/>
  <c r="A62" i="1"/>
  <c r="A61" i="1"/>
  <c r="G60" i="1"/>
  <c r="D60" i="1"/>
  <c r="A60" i="1"/>
  <c r="A59" i="1"/>
  <c r="A58" i="1"/>
  <c r="A57" i="1"/>
  <c r="A56" i="1"/>
  <c r="A55" i="1"/>
  <c r="A54" i="1"/>
  <c r="A53" i="1"/>
  <c r="A52" i="1"/>
  <c r="A51" i="1"/>
  <c r="A50" i="1"/>
  <c r="A49" i="1"/>
  <c r="G48" i="1"/>
  <c r="A48" i="1"/>
  <c r="A47" i="1"/>
  <c r="A46" i="1"/>
  <c r="A45" i="1"/>
  <c r="A44" i="1"/>
  <c r="G43" i="1"/>
  <c r="A43" i="1"/>
  <c r="A42" i="1"/>
  <c r="A41" i="1"/>
  <c r="G40" i="1"/>
  <c r="A40" i="1"/>
  <c r="A39" i="1"/>
  <c r="A38" i="1"/>
  <c r="A37" i="1"/>
  <c r="G36" i="1"/>
  <c r="A36" i="1"/>
  <c r="A35" i="1"/>
  <c r="A34" i="1"/>
  <c r="A33" i="1"/>
  <c r="A32" i="1"/>
  <c r="G31" i="1"/>
  <c r="D31" i="1"/>
  <c r="A31" i="1"/>
  <c r="A30" i="1"/>
  <c r="A29" i="1"/>
  <c r="A28" i="1"/>
  <c r="A27" i="1"/>
  <c r="A26" i="1"/>
  <c r="G25" i="1"/>
  <c r="A25" i="1"/>
  <c r="A24" i="1"/>
  <c r="G23" i="1"/>
  <c r="A23" i="1"/>
  <c r="A22" i="1"/>
  <c r="A21" i="1"/>
  <c r="A20" i="1"/>
  <c r="A19" i="1"/>
  <c r="A18" i="1"/>
  <c r="A17" i="1"/>
  <c r="A16" i="1"/>
  <c r="A15" i="1"/>
  <c r="A14" i="1"/>
  <c r="G13" i="1"/>
  <c r="A13" i="1"/>
  <c r="G12" i="1"/>
  <c r="A12" i="1"/>
  <c r="G11" i="1"/>
  <c r="A11" i="1"/>
  <c r="A10" i="1"/>
  <c r="G9" i="1"/>
  <c r="D9" i="1"/>
  <c r="A9" i="1"/>
  <c r="I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rFont val="Tahoma"/>
            <charset val="134"/>
          </rPr>
          <t>Desglosar el objetivo general en objetivos específicos</t>
        </r>
        <r>
          <rPr>
            <sz val="9"/>
            <rFont val="Tahoma"/>
            <charset val="134"/>
          </rPr>
          <t xml:space="preserve">
</t>
        </r>
      </text>
    </comment>
    <comment ref="K8" authorId="0" shapeId="0" xr:uid="{00000000-0006-0000-0500-000003000000}">
      <text>
        <r>
          <rPr>
            <b/>
            <sz val="9"/>
            <rFont val="Tahoma"/>
            <charset val="134"/>
          </rPr>
          <t>Período de vigencia</t>
        </r>
      </text>
    </comment>
  </commentList>
</comments>
</file>

<file path=xl/sharedStrings.xml><?xml version="1.0" encoding="utf-8"?>
<sst xmlns="http://schemas.openxmlformats.org/spreadsheetml/2006/main" count="394" uniqueCount="231">
  <si>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</si>
  <si>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</si>
  <si>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</si>
  <si>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</si>
  <si>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</si>
  <si>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</si>
  <si>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</si>
  <si>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</si>
  <si>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</si>
  <si>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</si>
  <si>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</si>
  <si>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</si>
  <si>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</si>
  <si>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</si>
  <si>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</si>
  <si>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</si>
  <si>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</si>
  <si>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</si>
  <si>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</si>
  <si>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t>Puntaje</t>
  </si>
  <si>
    <t>Nivel</t>
  </si>
  <si>
    <t>Color</t>
  </si>
  <si>
    <t>1 a 2,99</t>
  </si>
  <si>
    <t>3 a 4,99</t>
  </si>
  <si>
    <t>5 a 6,99</t>
  </si>
  <si>
    <t>7 a 8,99</t>
  </si>
  <si>
    <t>9 a 10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</si>
  <si>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</si>
  <si>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</si>
  <si>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</si>
  <si>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</si>
  <si>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</si>
  <si>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</si>
  <si>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</si>
  <si>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r>
      <rPr>
        <sz val="12"/>
        <color theme="1"/>
        <rFont val="Arial"/>
        <charset val="134"/>
      </rPr>
      <t>Digite la fecha de diligenciamiento del formato de diagnóstico, para ello utilice el formato dia/mes/año (dd/mm/aaaa) ejemplo</t>
    </r>
    <r>
      <rPr>
        <b/>
        <sz val="12"/>
        <color theme="1"/>
        <rFont val="Arial"/>
        <charset val="134"/>
      </rPr>
      <t xml:space="preserve"> 20/01/2026</t>
    </r>
  </si>
  <si>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</si>
  <si>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</si>
  <si>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</si>
  <si>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</si>
  <si>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</si>
  <si>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</si>
  <si>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</si>
  <si>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</si>
  <si>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</si>
  <si>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</si>
  <si>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</si>
  <si>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</si>
  <si>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</si>
  <si>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</si>
  <si>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</si>
  <si>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</si>
  <si>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</si>
  <si>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</si>
  <si>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</si>
  <si>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</si>
  <si>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</si>
  <si>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</si>
  <si>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</si>
  <si>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</si>
  <si>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0-5,99: Nivel Inicial</t>
  </si>
  <si>
    <t>6-8,99: Nivel consolidación</t>
  </si>
  <si>
    <t>9-10: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</si>
  <si>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</si>
  <si>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</si>
  <si>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</si>
  <si>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</si>
  <si>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</si>
  <si>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</si>
  <si>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</si>
  <si>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</si>
  <si>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</si>
  <si>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</si>
  <si>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</si>
  <si>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</si>
  <si>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</si>
  <si>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</si>
  <si>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</si>
  <si>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</si>
  <si>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</si>
  <si>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</si>
  <si>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</si>
  <si>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</si>
  <si>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</si>
  <si>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</si>
  <si>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</si>
  <si>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</si>
  <si>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</si>
  <si>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</si>
  <si>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</si>
  <si>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</si>
  <si>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</si>
  <si>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</si>
  <si>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</si>
  <si>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</si>
  <si>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</si>
  <si>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</si>
  <si>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</si>
  <si>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</si>
  <si>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</si>
  <si>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</si>
  <si>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</si>
  <si>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</si>
  <si>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</si>
  <si>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ENERO 30 DE 2026</t>
  </si>
  <si>
    <t>CODGIGO DANE DEL EE</t>
  </si>
  <si>
    <t>INSTITUCIÓN EDUCATIVA COLEGIO EDMUNDO VELÁSQUEZ</t>
  </si>
  <si>
    <t>RECTOR / DIRECTOR RURAL</t>
  </si>
  <si>
    <t>CATEGORíA</t>
  </si>
  <si>
    <t>ACTIVIDADES DE GESTIÓN</t>
  </si>
  <si>
    <t>PUNTAJE
(1-10)</t>
  </si>
  <si>
    <t>PLANEAR</t>
  </si>
  <si>
    <t>Sensibilizar frente al proceso de Rendición de Cuentas</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</si>
  <si>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</si>
  <si>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</si>
  <si>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t>
  </si>
  <si>
    <t>Conformar el equipo de trabajo que será responsable llevar a cabo todas las estapas de la rendición de cuentas mediante acta o resolución puede ser el equipo de calidad.</t>
  </si>
  <si>
    <t>Diligenciar el autodiagnóstico</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</si>
  <si>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</si>
  <si>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Definir el reto de rendición de cuentas, espacios</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</si>
  <si>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</si>
  <si>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Establecer el cronograma para la rendición de cuentas</t>
  </si>
  <si>
    <t>Asignar responsables de cada actividad</t>
  </si>
  <si>
    <t>Proyectar recursos necesarios</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</si>
  <si>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</si>
  <si>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Asociar las metas y actividades formuladas en el Plan de Mejoramiento Institucional (PMI) con los derechos que se están garantizando a través de la gestión institucional.</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</si>
  <si>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</si>
  <si>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Defina la estructura de presentación de la información</t>
  </si>
  <si>
    <t xml:space="preserve">
</t>
  </si>
  <si>
    <t>Diseñar los instrumentos de evaluación tanto de la audiencia pública como de la estrategia</t>
  </si>
  <si>
    <t>Socializar al interior del establecimiento educativo, los resultados del diagnóstico del proceso de rendición de cuentas institucional.</t>
  </si>
  <si>
    <t xml:space="preserve">
 Paso 1. 
Identificación de los espacios de diálogo en los que la entidad rendirá cuentas</t>
  </si>
  <si>
    <t xml:space="preserve"> Paso 1. 
Identificación de los espacios de diálogo en los que la entidad rendirá cuentas</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</si>
  <si>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</si>
  <si>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</si>
  <si>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</si>
  <si>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</si>
  <si>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</si>
  <si>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</si>
  <si>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</si>
  <si>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</si>
  <si>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</si>
  <si>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EJECUTAR</t>
  </si>
  <si>
    <t xml:space="preserve">Generación y análisis de la información para el diálogo en la rendición de cuentas en lenguaje claro </t>
  </si>
  <si>
    <t>Generación y análisis de la información para el diálogo en la rendición de cuentas en lenguaje claro</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</si>
  <si>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</si>
  <si>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</si>
  <si>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</si>
  <si>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</si>
  <si>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</si>
  <si>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</si>
  <si>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Publicación de la información  a través de los diferentes canales de comunicación</t>
  </si>
  <si>
    <r>
      <rPr>
        <sz val="10"/>
        <color theme="1"/>
        <rFont val="Arial"/>
        <charset val="134"/>
      </rPr>
      <t>Se realizó la punlicación del informe de gestión en lugar visible y de fácil acceso a la comunidad con una</t>
    </r>
    <r>
      <rPr>
        <b/>
        <sz val="10"/>
        <color theme="1"/>
        <rFont val="Arial"/>
        <charset val="134"/>
      </rPr>
      <t xml:space="preserve"> antelación mínima de 15 días.</t>
    </r>
  </si>
  <si>
    <t>Publicación de la información 
 a través de los diferentes canales de comunicación</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</si>
  <si>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</si>
  <si>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</si>
  <si>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</si>
  <si>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</si>
  <si>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</si>
  <si>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</si>
  <si>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</si>
  <si>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</si>
  <si>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r>
      <rPr>
        <sz val="10"/>
        <color theme="1"/>
        <rFont val="Arial"/>
        <charset val="134"/>
      </rPr>
      <t xml:space="preserve">Efectuar la publicación de la convocatoria y/o invitación a la rendición de cuentas con </t>
    </r>
    <r>
      <rPr>
        <b/>
        <sz val="10"/>
        <color theme="1"/>
        <rFont val="Arial"/>
        <charset val="134"/>
      </rPr>
      <t xml:space="preserve">30 días de anticipación </t>
    </r>
  </si>
  <si>
    <t>Los espacios de diálogo deben ser ampliamente difundidos, con el fin de que toda la comunidad educativa tenga el conocimiento de la fecha, hora y lugar de la realización de los eventos.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</si>
  <si>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</si>
  <si>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</si>
  <si>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</si>
  <si>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</si>
  <si>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Realizar la audiencia a más tardar el último día de febrero.</t>
  </si>
  <si>
    <t>Asegurar el suministro y acceso de información de forma previa  a la comunidad educativa,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</si>
  <si>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</si>
  <si>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Desarrollar la audiencia de acuerdo a la metodología de diálogo para cada evento de rendición de cuentas que garantice la intervención de la comuniudad eductiva, los ciudadanos y grupos de interés con su evaluación y propuestas a las mejoras de la gestión.</t>
  </si>
  <si>
    <r>
      <rPr>
        <sz val="10"/>
        <color theme="1"/>
        <rFont val="Arial"/>
        <charset val="134"/>
      </rPr>
      <t xml:space="preserve">Publicar el cronograma para la inscripción de propuestas por parte de la comunidad educativa, los ciudadanos y grupos de interés, </t>
    </r>
    <r>
      <rPr>
        <b/>
        <sz val="10"/>
        <color theme="1"/>
        <rFont val="Arial"/>
        <charset val="134"/>
      </rPr>
      <t>10 días antes del evento.</t>
    </r>
  </si>
  <si>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</si>
  <si>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</si>
  <si>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</si>
  <si>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</si>
  <si>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</si>
  <si>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</si>
  <si>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</si>
  <si>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</si>
  <si>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</si>
  <si>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rendición de cuentas</t>
  </si>
  <si>
    <t>Analizar las evaluaciones, recomendaciones u objeciones recibidas en el espacio de diálogo para la rendición de cuentas,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</si>
  <si>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</si>
  <si>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</si>
  <si>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</si>
  <si>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</si>
  <si>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</si>
  <si>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</si>
  <si>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</si>
  <si>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</si>
  <si>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</si>
  <si>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</si>
  <si>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Formular, previa evaluación por parte de los responsables, planes de mejoramiento a la gestión institucional a partir de las observaciones, propuestas y recomendaciones ciudadanas.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</si>
  <si>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</si>
  <si>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</si>
  <si>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</si>
  <si>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</si>
  <si>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</si>
  <si>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</si>
  <si>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</si>
  <si>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</si>
  <si>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</si>
  <si>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</si>
  <si>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</si>
  <si>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</si>
  <si>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</si>
  <si>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</si>
  <si>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</si>
  <si>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</si>
  <si>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</si>
  <si>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</si>
  <si>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0-5.99:</t>
    </r>
    <r>
      <rPr>
        <sz val="12"/>
        <color theme="1"/>
        <rFont val="Arial"/>
        <charset val="134"/>
      </rPr>
      <t xml:space="preserve"> Nivel Inicial</t>
    </r>
  </si>
  <si>
    <r>
      <rPr>
        <b/>
        <sz val="12"/>
        <color theme="1"/>
        <rFont val="Arial"/>
        <charset val="134"/>
      </rPr>
      <t>6-8.99:</t>
    </r>
    <r>
      <rPr>
        <sz val="12"/>
        <color theme="1"/>
        <rFont val="Arial"/>
        <charset val="134"/>
      </rPr>
      <t xml:space="preserve"> Nivel consolidación</t>
    </r>
  </si>
  <si>
    <r>
      <rPr>
        <b/>
        <sz val="12"/>
        <color theme="1"/>
        <rFont val="Arial"/>
        <charset val="134"/>
      </rPr>
      <t>9-10: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</si>
  <si>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</si>
  <si>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</si>
  <si>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</si>
  <si>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</si>
  <si>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</si>
  <si>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</si>
  <si>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</si>
  <si>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</si>
  <si>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</si>
  <si>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</si>
  <si>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</si>
  <si>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</si>
  <si>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</si>
  <si>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</si>
  <si>
    <t>OCAÑA</t>
  </si>
  <si>
    <t>CÉSAR VILLAMIZAR BOTELLO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</si>
</sst>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charset val="134"/>
      <scheme val="minor"/>
    </font>
    <font>
      <sz val="11"/>
      <color theme="1"/>
      <name val="Calibri"/>
      <family val="2"/>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14"/>
      <color theme="1"/>
      <name val="Calibri"/>
      <charset val="134"/>
      <scheme val="minor"/>
    </font>
    <font>
      <sz val="24"/>
      <color theme="1"/>
      <name val="Calibri"/>
      <charset val="134"/>
      <scheme val="minor"/>
    </font>
    <font>
      <b/>
      <sz val="12"/>
      <color theme="1"/>
      <name val="Calibri"/>
      <charset val="134"/>
      <scheme val="minor"/>
    </font>
    <font>
      <b/>
      <sz val="14"/>
      <color theme="0"/>
      <name val="Calibri"/>
      <charset val="134"/>
      <scheme val="minor"/>
    </font>
    <font>
      <sz val="14"/>
      <color theme="0"/>
      <name val="Calibri"/>
      <charset val="134"/>
      <scheme val="minor"/>
    </font>
    <font>
      <sz val="10"/>
      <color theme="1"/>
      <name val="Arial"/>
      <charset val="134"/>
    </font>
    <font>
      <sz val="11"/>
      <name val="Calibri"/>
      <charset val="134"/>
      <scheme val="minor"/>
    </font>
    <font>
      <sz val="10"/>
      <name val="Arial"/>
      <charset val="134"/>
    </font>
    <font>
      <b/>
      <sz val="28"/>
      <color theme="1"/>
      <name val="Calibri"/>
      <charset val="134"/>
      <scheme val="minor"/>
    </font>
    <font>
      <b/>
      <sz val="16"/>
      <color theme="1"/>
      <name val="Calibri"/>
      <charset val="134"/>
      <scheme val="minor"/>
    </font>
    <font>
      <b/>
      <sz val="12"/>
      <color theme="1"/>
      <name val="Arial"/>
      <charset val="134"/>
    </font>
    <font>
      <b/>
      <sz val="12"/>
      <color theme="0"/>
      <name val="Arial"/>
      <charset val="134"/>
    </font>
    <font>
      <b/>
      <sz val="20"/>
      <color theme="0"/>
      <name val="Calibri"/>
      <charset val="134"/>
      <scheme val="minor"/>
    </font>
    <font>
      <b/>
      <sz val="10"/>
      <color theme="1"/>
      <name val="Arial"/>
      <charset val="134"/>
    </font>
    <font>
      <sz val="9"/>
      <name val="Tahoma"/>
      <charset val="134"/>
    </font>
    <font>
      <b/>
      <sz val="9"/>
      <name val="Tahoma"/>
      <charset val="134"/>
    </font>
    <font>
      <u/>
      <sz val="11"/>
      <color theme="10"/>
      <name val="Calibri"/>
      <family val="2"/>
      <scheme val="minor"/>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5117038483843"/>
        <bgColor indexed="64"/>
      </patternFill>
    </fill>
    <fill>
      <patternFill patternType="solid">
        <fgColor theme="8" tint="0.79995117038483843"/>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s>
  <borders count="70">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s>
  <cellStyleXfs count="4">
    <xf numFmtId="0" fontId="0" fillId="0" borderId="0"/>
    <xf numFmtId="0" fontId="12" fillId="0" borderId="0" applyNumberFormat="0" applyFill="0" applyBorder="0" applyAlignment="0" applyProtection="0"/>
    <xf numFmtId="0" fontId="1" fillId="0" borderId="0"/>
    <xf numFmtId="0" fontId="33" fillId="0" borderId="0" applyNumberFormat="0" applyFill="0" applyBorder="0" applyAlignment="0" applyProtection="0"/>
  </cellStyleXfs>
  <cellXfs count="311">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1" fontId="3" fillId="2" borderId="13"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Protection="1">
      <protection locked="0"/>
    </xf>
    <xf numFmtId="0" fontId="3" fillId="2" borderId="18" xfId="0" applyFont="1" applyFill="1" applyBorder="1" applyAlignment="1">
      <alignment horizontal="center" vertical="center" wrapText="1"/>
    </xf>
    <xf numFmtId="0" fontId="0" fillId="0" borderId="0" xfId="0" applyAlignment="1">
      <alignment vertical="center"/>
    </xf>
    <xf numFmtId="14" fontId="0" fillId="0" borderId="15" xfId="0" applyNumberFormat="1" applyBorder="1" applyProtection="1">
      <protection locked="0"/>
    </xf>
    <xf numFmtId="0" fontId="0" fillId="0" borderId="15" xfId="0" applyBorder="1"/>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7"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2" fontId="9"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7" fillId="3" borderId="30" xfId="0" applyFont="1" applyFill="1" applyBorder="1" applyAlignment="1" applyProtection="1">
      <alignment horizontal="center" vertical="center"/>
      <protection hidden="1"/>
    </xf>
    <xf numFmtId="0" fontId="10" fillId="3" borderId="0" xfId="0" applyFont="1" applyFill="1" applyAlignment="1">
      <alignment vertical="center"/>
    </xf>
    <xf numFmtId="0" fontId="11" fillId="3" borderId="0" xfId="0" applyFont="1" applyFill="1" applyAlignment="1">
      <alignment vertical="center"/>
    </xf>
    <xf numFmtId="0" fontId="11" fillId="5" borderId="0" xfId="0" applyFont="1" applyFill="1" applyAlignment="1">
      <alignment vertical="center"/>
    </xf>
    <xf numFmtId="0" fontId="11" fillId="6" borderId="0" xfId="0" applyFont="1" applyFill="1" applyAlignment="1">
      <alignment vertical="center"/>
    </xf>
    <xf numFmtId="0" fontId="11"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2" fillId="3" borderId="0" xfId="1"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7"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164" fontId="0" fillId="3" borderId="0" xfId="0" applyNumberFormat="1" applyFill="1" applyProtection="1">
      <protection hidden="1"/>
    </xf>
    <xf numFmtId="0" fontId="0" fillId="3" borderId="4" xfId="0" applyFill="1" applyBorder="1" applyProtection="1">
      <protection hidden="1"/>
    </xf>
    <xf numFmtId="0" fontId="0" fillId="3" borderId="8" xfId="0" applyFill="1" applyBorder="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17" fillId="0" borderId="0" xfId="0" applyFont="1"/>
    <xf numFmtId="164" fontId="0" fillId="0" borderId="0" xfId="0" applyNumberFormat="1" applyAlignment="1">
      <alignment horizontal="center" vertical="center"/>
    </xf>
    <xf numFmtId="0" fontId="0" fillId="0" borderId="0" xfId="0" applyAlignment="1">
      <alignment horizontal="justify" vertical="center"/>
    </xf>
    <xf numFmtId="1" fontId="0" fillId="0" borderId="0" xfId="0" applyNumberFormat="1" applyAlignment="1">
      <alignment horizontal="center" vertical="center"/>
    </xf>
    <xf numFmtId="0" fontId="17" fillId="3" borderId="0" xfId="0" applyFont="1" applyFill="1"/>
    <xf numFmtId="0" fontId="0" fillId="3" borderId="0" xfId="0" applyFill="1" applyAlignment="1">
      <alignment wrapText="1"/>
    </xf>
    <xf numFmtId="164" fontId="0" fillId="3" borderId="0" xfId="0" applyNumberFormat="1" applyFill="1" applyAlignment="1">
      <alignment horizontal="center" vertical="center"/>
    </xf>
    <xf numFmtId="0" fontId="0" fillId="3" borderId="0" xfId="0" applyFill="1" applyAlignment="1">
      <alignment horizontal="justify" vertical="center"/>
    </xf>
    <xf numFmtId="0" fontId="19" fillId="3" borderId="15" xfId="0" applyFont="1" applyFill="1" applyBorder="1" applyAlignment="1" applyProtection="1">
      <alignment vertical="center" wrapText="1"/>
      <protection locked="0"/>
    </xf>
    <xf numFmtId="0" fontId="19" fillId="3" borderId="15" xfId="0" applyFont="1" applyFill="1" applyBorder="1" applyAlignment="1" applyProtection="1">
      <alignment vertical="center"/>
      <protection locked="0"/>
    </xf>
    <xf numFmtId="164" fontId="19" fillId="9" borderId="15" xfId="0" applyNumberFormat="1" applyFont="1" applyFill="1" applyBorder="1" applyAlignment="1">
      <alignment horizontal="center" vertical="center" wrapText="1"/>
    </xf>
    <xf numFmtId="14" fontId="19" fillId="3" borderId="15" xfId="0" applyNumberFormat="1" applyFont="1" applyFill="1" applyBorder="1" applyAlignment="1" applyProtection="1">
      <alignment horizontal="justify" vertical="center"/>
      <protection locked="0"/>
    </xf>
    <xf numFmtId="0" fontId="19" fillId="9" borderId="15" xfId="0" applyFont="1" applyFill="1" applyBorder="1" applyAlignment="1" applyProtection="1">
      <alignment horizontal="center" vertical="center" wrapText="1"/>
      <protection locked="0"/>
    </xf>
    <xf numFmtId="0" fontId="3" fillId="4" borderId="38" xfId="0" applyFont="1" applyFill="1" applyBorder="1" applyAlignment="1">
      <alignment horizontal="center" vertical="center"/>
    </xf>
    <xf numFmtId="0" fontId="3" fillId="4" borderId="39" xfId="0" applyFont="1" applyFill="1" applyBorder="1" applyAlignment="1">
      <alignment horizontal="center" vertical="center"/>
    </xf>
    <xf numFmtId="0" fontId="20" fillId="4" borderId="40" xfId="0" applyFont="1" applyFill="1" applyBorder="1" applyAlignment="1">
      <alignment horizontal="center" vertical="center"/>
    </xf>
    <xf numFmtId="0" fontId="3" fillId="4" borderId="40" xfId="0" applyFont="1" applyFill="1" applyBorder="1" applyAlignment="1">
      <alignment horizontal="center" vertical="center" wrapText="1"/>
    </xf>
    <xf numFmtId="0" fontId="3" fillId="4" borderId="40" xfId="0" applyFont="1" applyFill="1" applyBorder="1" applyAlignment="1">
      <alignment horizontal="center" vertical="center"/>
    </xf>
    <xf numFmtId="164" fontId="3" fillId="4" borderId="40" xfId="0" applyNumberFormat="1" applyFont="1" applyFill="1" applyBorder="1" applyAlignment="1">
      <alignment horizontal="center" vertical="center"/>
    </xf>
    <xf numFmtId="0" fontId="16" fillId="3" borderId="27" xfId="0" applyFont="1" applyFill="1" applyBorder="1" applyAlignment="1" applyProtection="1">
      <alignment horizontal="center" vertical="center" wrapText="1"/>
      <protection hidden="1"/>
    </xf>
    <xf numFmtId="0" fontId="0" fillId="3" borderId="34"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64" fontId="20" fillId="3" borderId="34" xfId="0" applyNumberFormat="1" applyFont="1" applyFill="1" applyBorder="1" applyAlignment="1" applyProtection="1">
      <alignment horizontal="center" vertical="center" wrapText="1"/>
      <protection hidden="1"/>
    </xf>
    <xf numFmtId="0" fontId="22" fillId="3" borderId="15" xfId="0" applyFont="1" applyFill="1" applyBorder="1" applyAlignment="1">
      <alignment horizontal="justify" vertical="center" wrapText="1"/>
    </xf>
    <xf numFmtId="0" fontId="0" fillId="3" borderId="15" xfId="0" applyFill="1" applyBorder="1" applyAlignment="1">
      <alignment horizontal="center" vertical="center" wrapText="1"/>
    </xf>
    <xf numFmtId="0" fontId="0" fillId="3" borderId="15" xfId="0" applyFill="1" applyBorder="1" applyAlignment="1" applyProtection="1">
      <alignment vertical="center" wrapText="1"/>
      <protection hidden="1"/>
    </xf>
    <xf numFmtId="0" fontId="23" fillId="3" borderId="43" xfId="0" applyFont="1" applyFill="1" applyBorder="1" applyAlignment="1" applyProtection="1">
      <alignment vertical="center"/>
      <protection hidden="1"/>
    </xf>
    <xf numFmtId="0" fontId="0" fillId="3" borderId="34" xfId="0" applyFill="1" applyBorder="1" applyAlignment="1" applyProtection="1">
      <alignment horizontal="center" vertical="center" wrapText="1"/>
      <protection hidden="1"/>
    </xf>
    <xf numFmtId="0" fontId="23" fillId="3" borderId="34" xfId="0" applyFont="1" applyFill="1" applyBorder="1" applyAlignment="1" applyProtection="1">
      <alignment horizontal="center" vertical="center" wrapText="1"/>
      <protection hidden="1"/>
    </xf>
    <xf numFmtId="0" fontId="0" fillId="3" borderId="15" xfId="0" applyFill="1" applyBorder="1" applyAlignment="1">
      <alignment vertical="center"/>
    </xf>
    <xf numFmtId="0" fontId="0" fillId="3" borderId="43" xfId="0" applyFill="1" applyBorder="1" applyAlignment="1" applyProtection="1">
      <alignment vertical="center"/>
      <protection hidden="1"/>
    </xf>
    <xf numFmtId="0" fontId="24" fillId="3" borderId="15" xfId="0" applyFont="1" applyFill="1" applyBorder="1" applyAlignment="1">
      <alignment horizontal="justify" vertical="center" wrapText="1"/>
    </xf>
    <xf numFmtId="1" fontId="0" fillId="3" borderId="0" xfId="0" applyNumberFormat="1" applyFill="1" applyAlignment="1">
      <alignment horizontal="center" vertical="center"/>
    </xf>
    <xf numFmtId="1" fontId="3" fillId="4" borderId="40" xfId="0" applyNumberFormat="1" applyFont="1" applyFill="1" applyBorder="1" applyAlignment="1">
      <alignment horizontal="center" vertical="center" wrapText="1"/>
    </xf>
    <xf numFmtId="0" fontId="3" fillId="4" borderId="46" xfId="0" applyFont="1" applyFill="1" applyBorder="1" applyAlignment="1">
      <alignment horizontal="center" vertical="center" wrapText="1"/>
    </xf>
    <xf numFmtId="1" fontId="17" fillId="3" borderId="15" xfId="0" applyNumberFormat="1" applyFont="1" applyFill="1" applyBorder="1" applyAlignment="1" applyProtection="1">
      <alignment horizontal="center" vertical="center" wrapText="1"/>
      <protection locked="0"/>
    </xf>
    <xf numFmtId="0" fontId="0" fillId="3" borderId="28" xfId="0" applyFill="1" applyBorder="1" applyAlignment="1" applyProtection="1">
      <alignment wrapText="1"/>
      <protection locked="0"/>
    </xf>
    <xf numFmtId="0" fontId="23" fillId="3" borderId="28" xfId="0" applyFont="1" applyFill="1" applyBorder="1" applyAlignment="1" applyProtection="1">
      <alignment wrapText="1"/>
      <protection locked="0"/>
    </xf>
    <xf numFmtId="0" fontId="24" fillId="3" borderId="34" xfId="0" applyFont="1" applyFill="1" applyBorder="1" applyAlignment="1">
      <alignment horizontal="justify" vertical="center" wrapText="1"/>
    </xf>
    <xf numFmtId="0" fontId="22" fillId="3" borderId="33" xfId="0" applyFont="1" applyFill="1" applyBorder="1" applyAlignment="1">
      <alignment horizontal="justify" vertical="center" wrapText="1"/>
    </xf>
    <xf numFmtId="0" fontId="0" fillId="3" borderId="45" xfId="0" applyFill="1" applyBorder="1" applyAlignment="1" applyProtection="1">
      <alignment wrapText="1"/>
      <protection locked="0"/>
    </xf>
    <xf numFmtId="0" fontId="0" fillId="3" borderId="30" xfId="0" applyFill="1" applyBorder="1" applyAlignment="1" applyProtection="1">
      <alignment wrapText="1"/>
      <protection locked="0"/>
    </xf>
    <xf numFmtId="0" fontId="0" fillId="3" borderId="0" xfId="0" applyFill="1" applyAlignment="1">
      <alignment horizontal="left" vertical="center"/>
    </xf>
    <xf numFmtId="0" fontId="7" fillId="3" borderId="7" xfId="0" applyFont="1" applyFill="1" applyBorder="1" applyAlignment="1">
      <alignment horizontal="center"/>
    </xf>
    <xf numFmtId="0" fontId="16"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20" fillId="3" borderId="7" xfId="0" applyFont="1" applyFill="1" applyBorder="1" applyAlignment="1">
      <alignment horizontal="center"/>
    </xf>
    <xf numFmtId="0" fontId="20" fillId="3" borderId="0" xfId="0" applyFont="1" applyFill="1" applyAlignment="1">
      <alignment horizontal="center"/>
    </xf>
    <xf numFmtId="0" fontId="7" fillId="3" borderId="0" xfId="0" applyFont="1" applyFill="1" applyAlignment="1">
      <alignment horizontal="left"/>
    </xf>
    <xf numFmtId="0" fontId="20" fillId="5" borderId="0" xfId="0" applyFont="1" applyFill="1" applyAlignment="1">
      <alignment horizontal="center"/>
    </xf>
    <xf numFmtId="0" fontId="20" fillId="6" borderId="0" xfId="0" applyFont="1" applyFill="1" applyAlignment="1">
      <alignment horizontal="center"/>
    </xf>
    <xf numFmtId="0" fontId="20" fillId="7" borderId="0" xfId="0" applyFont="1" applyFill="1" applyAlignment="1">
      <alignment horizontal="center"/>
    </xf>
    <xf numFmtId="0" fontId="7" fillId="3" borderId="8" xfId="0" applyFont="1" applyFill="1" applyBorder="1" applyAlignment="1">
      <alignment horizontal="center"/>
    </xf>
    <xf numFmtId="0" fontId="20" fillId="3" borderId="8" xfId="0" applyFont="1" applyFill="1" applyBorder="1" applyAlignment="1">
      <alignment horizontal="center"/>
    </xf>
    <xf numFmtId="0" fontId="7"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29" fillId="4" borderId="0" xfId="0" applyFont="1" applyFill="1" applyAlignment="1" applyProtection="1">
      <alignment horizontal="center" vertical="center"/>
      <protection hidden="1"/>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11" fillId="3" borderId="37" xfId="0" applyFont="1" applyFill="1" applyBorder="1" applyAlignment="1">
      <alignment horizontal="left" vertical="center"/>
    </xf>
    <xf numFmtId="0" fontId="11" fillId="3" borderId="35" xfId="0" applyFont="1" applyFill="1" applyBorder="1" applyAlignment="1">
      <alignment horizontal="left" vertical="center" wrapText="1"/>
    </xf>
    <xf numFmtId="0" fontId="11" fillId="3" borderId="36" xfId="0" applyFont="1" applyFill="1" applyBorder="1" applyAlignment="1">
      <alignment horizontal="left" vertical="center" wrapText="1"/>
    </xf>
    <xf numFmtId="0" fontId="11" fillId="3" borderId="37" xfId="0" applyFont="1" applyFill="1" applyBorder="1" applyAlignment="1">
      <alignment horizontal="left" vertical="center" wrapText="1"/>
    </xf>
    <xf numFmtId="0" fontId="0" fillId="3" borderId="23" xfId="0" applyFill="1" applyBorder="1" applyAlignment="1">
      <alignment horizontal="center"/>
    </xf>
    <xf numFmtId="0" fontId="0" fillId="3" borderId="31" xfId="0" applyFill="1" applyBorder="1" applyAlignment="1">
      <alignment horizontal="center"/>
    </xf>
    <xf numFmtId="0" fontId="0" fillId="3" borderId="43" xfId="0" applyFill="1" applyBorder="1" applyAlignment="1">
      <alignment horizontal="center"/>
    </xf>
    <xf numFmtId="0" fontId="0" fillId="3" borderId="15" xfId="0" applyFill="1" applyBorder="1" applyAlignment="1">
      <alignment horizontal="center"/>
    </xf>
    <xf numFmtId="0" fontId="0" fillId="3" borderId="32" xfId="0" applyFill="1" applyBorder="1" applyAlignment="1">
      <alignment horizontal="center"/>
    </xf>
    <xf numFmtId="0" fontId="0" fillId="3" borderId="33" xfId="0" applyFill="1" applyBorder="1" applyAlignment="1">
      <alignment horizontal="center"/>
    </xf>
    <xf numFmtId="0" fontId="11" fillId="3" borderId="61" xfId="0" applyFont="1" applyFill="1" applyBorder="1" applyAlignment="1">
      <alignment horizontal="left" vertical="center"/>
    </xf>
    <xf numFmtId="0" fontId="11" fillId="3" borderId="0" xfId="0" applyFont="1" applyFill="1" applyAlignment="1">
      <alignment horizontal="left" vertical="center"/>
    </xf>
    <xf numFmtId="0" fontId="11" fillId="3" borderId="62" xfId="0" applyFont="1" applyFill="1" applyBorder="1" applyAlignment="1">
      <alignment horizontal="left" vertical="center"/>
    </xf>
    <xf numFmtId="0" fontId="11" fillId="3" borderId="52" xfId="0" applyFont="1" applyFill="1" applyBorder="1" applyAlignment="1">
      <alignment horizontal="left" vertical="center"/>
    </xf>
    <xf numFmtId="0" fontId="11" fillId="3" borderId="53" xfId="0" applyFont="1" applyFill="1" applyBorder="1" applyAlignment="1">
      <alignment horizontal="left" vertical="center"/>
    </xf>
    <xf numFmtId="0" fontId="11" fillId="3" borderId="39"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34" xfId="0" applyFont="1" applyFill="1" applyBorder="1" applyAlignment="1">
      <alignment horizontal="left" vertical="center"/>
    </xf>
    <xf numFmtId="0" fontId="11" fillId="3" borderId="58" xfId="0" applyFont="1" applyFill="1" applyBorder="1" applyAlignment="1">
      <alignment horizontal="left" vertical="center" wrapText="1"/>
    </xf>
    <xf numFmtId="0" fontId="11" fillId="3" borderId="57" xfId="0" applyFont="1" applyFill="1" applyBorder="1" applyAlignment="1">
      <alignment horizontal="left" vertical="center" wrapText="1"/>
    </xf>
    <xf numFmtId="0" fontId="11" fillId="3" borderId="27" xfId="0" applyFont="1" applyFill="1" applyBorder="1" applyAlignment="1">
      <alignment horizontal="left" vertical="center" wrapText="1"/>
    </xf>
    <xf numFmtId="0" fontId="11" fillId="3" borderId="40" xfId="0" applyFont="1" applyFill="1" applyBorder="1" applyAlignment="1">
      <alignment horizontal="left" vertical="center" wrapText="1"/>
    </xf>
    <xf numFmtId="0" fontId="11" fillId="3" borderId="52" xfId="0" applyFont="1" applyFill="1" applyBorder="1" applyAlignment="1">
      <alignment horizontal="left" vertical="center" wrapText="1"/>
    </xf>
    <xf numFmtId="0" fontId="11" fillId="3" borderId="53" xfId="0" applyFont="1" applyFill="1" applyBorder="1" applyAlignment="1">
      <alignment horizontal="left" vertical="center" wrapText="1"/>
    </xf>
    <xf numFmtId="0" fontId="11" fillId="3" borderId="39" xfId="0" applyFont="1" applyFill="1" applyBorder="1" applyAlignment="1">
      <alignment horizontal="left" vertical="center" wrapText="1"/>
    </xf>
    <xf numFmtId="0" fontId="17" fillId="3" borderId="3" xfId="0" applyFont="1" applyFill="1" applyBorder="1" applyAlignment="1">
      <alignment horizontal="left" wrapText="1"/>
    </xf>
    <xf numFmtId="0" fontId="7" fillId="3" borderId="6" xfId="0" applyFont="1" applyFill="1" applyBorder="1" applyAlignment="1">
      <alignment horizontal="left" wrapText="1"/>
    </xf>
    <xf numFmtId="0" fontId="7" fillId="3" borderId="4" xfId="0" applyFont="1" applyFill="1" applyBorder="1" applyAlignment="1">
      <alignment horizontal="left" wrapText="1"/>
    </xf>
    <xf numFmtId="0" fontId="20" fillId="10" borderId="12" xfId="0" applyFont="1" applyFill="1" applyBorder="1" applyAlignment="1">
      <alignment horizontal="center"/>
    </xf>
    <xf numFmtId="0" fontId="20" fillId="10" borderId="13" xfId="0" applyFont="1" applyFill="1" applyBorder="1" applyAlignment="1">
      <alignment horizontal="center"/>
    </xf>
    <xf numFmtId="0" fontId="20" fillId="10" borderId="14" xfId="0" applyFont="1" applyFill="1" applyBorder="1" applyAlignment="1">
      <alignment horizontal="center"/>
    </xf>
    <xf numFmtId="0" fontId="11" fillId="3" borderId="15" xfId="0" applyFont="1" applyFill="1" applyBorder="1" applyAlignment="1">
      <alignment horizontal="left" vertical="top" wrapText="1"/>
    </xf>
    <xf numFmtId="0" fontId="28" fillId="3" borderId="15" xfId="0" applyFont="1" applyFill="1" applyBorder="1" applyAlignment="1">
      <alignment horizontal="left" vertical="top"/>
    </xf>
    <xf numFmtId="0" fontId="7" fillId="8" borderId="15" xfId="0" applyFont="1" applyFill="1" applyBorder="1" applyAlignment="1">
      <alignment horizontal="center"/>
    </xf>
    <xf numFmtId="0" fontId="11" fillId="3" borderId="26" xfId="0" applyFont="1" applyFill="1" applyBorder="1" applyAlignment="1">
      <alignment horizontal="left" vertical="center" wrapText="1"/>
    </xf>
    <xf numFmtId="0" fontId="11" fillId="3" borderId="68" xfId="0" applyFont="1" applyFill="1" applyBorder="1" applyAlignment="1">
      <alignment horizontal="left" vertical="center" wrapText="1"/>
    </xf>
    <xf numFmtId="0" fontId="20" fillId="10" borderId="50" xfId="0" applyFont="1" applyFill="1" applyBorder="1" applyAlignment="1">
      <alignment horizontal="center"/>
    </xf>
    <xf numFmtId="0" fontId="20" fillId="10" borderId="51" xfId="0" applyFont="1" applyFill="1" applyBorder="1" applyAlignment="1">
      <alignment horizontal="center"/>
    </xf>
    <xf numFmtId="0" fontId="20" fillId="10" borderId="64" xfId="0" applyFont="1" applyFill="1" applyBorder="1" applyAlignment="1">
      <alignment horizontal="center"/>
    </xf>
    <xf numFmtId="0" fontId="11" fillId="3" borderId="49" xfId="0" applyFont="1" applyFill="1" applyBorder="1" applyAlignment="1">
      <alignment horizontal="left" vertical="top" wrapText="1"/>
    </xf>
    <xf numFmtId="0" fontId="11" fillId="3" borderId="48" xfId="0" applyFont="1" applyFill="1" applyBorder="1" applyAlignment="1">
      <alignment horizontal="left" vertical="top"/>
    </xf>
    <xf numFmtId="0" fontId="11" fillId="3" borderId="63" xfId="0" applyFont="1" applyFill="1" applyBorder="1" applyAlignment="1">
      <alignment horizontal="left" vertical="top"/>
    </xf>
    <xf numFmtId="0" fontId="20" fillId="10" borderId="59" xfId="0" applyFont="1" applyFill="1" applyBorder="1" applyAlignment="1">
      <alignment horizontal="center"/>
    </xf>
    <xf numFmtId="0" fontId="20" fillId="10" borderId="60" xfId="0" applyFont="1" applyFill="1" applyBorder="1" applyAlignment="1">
      <alignment horizontal="center"/>
    </xf>
    <xf numFmtId="0" fontId="20" fillId="10" borderId="69" xfId="0" applyFont="1" applyFill="1" applyBorder="1" applyAlignment="1">
      <alignment horizontal="center"/>
    </xf>
    <xf numFmtId="0" fontId="11" fillId="3" borderId="56" xfId="0" applyFont="1" applyFill="1" applyBorder="1" applyAlignment="1">
      <alignment horizontal="left" vertical="center" wrapText="1"/>
    </xf>
    <xf numFmtId="0" fontId="11" fillId="3" borderId="66" xfId="0" applyFont="1" applyFill="1" applyBorder="1" applyAlignment="1">
      <alignment horizontal="left" vertical="center"/>
    </xf>
    <xf numFmtId="0" fontId="11" fillId="3" borderId="66"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1" fillId="3" borderId="38" xfId="0" applyFont="1" applyFill="1" applyBorder="1" applyAlignment="1">
      <alignment horizontal="left" vertical="center" wrapText="1"/>
    </xf>
    <xf numFmtId="0" fontId="11" fillId="3" borderId="65" xfId="0" applyFont="1" applyFill="1" applyBorder="1" applyAlignment="1">
      <alignment horizontal="left" vertical="center"/>
    </xf>
    <xf numFmtId="0" fontId="20" fillId="10" borderId="49" xfId="0" applyFont="1" applyFill="1" applyBorder="1" applyAlignment="1">
      <alignment horizontal="center"/>
    </xf>
    <xf numFmtId="0" fontId="20" fillId="10" borderId="48" xfId="0" applyFont="1" applyFill="1" applyBorder="1" applyAlignment="1">
      <alignment horizontal="center"/>
    </xf>
    <xf numFmtId="0" fontId="20" fillId="10" borderId="63" xfId="0" applyFont="1" applyFill="1" applyBorder="1" applyAlignment="1">
      <alignment horizontal="center"/>
    </xf>
    <xf numFmtId="0" fontId="11" fillId="3" borderId="3" xfId="0" applyFont="1" applyFill="1" applyBorder="1" applyAlignment="1">
      <alignment horizontal="left" vertical="center" wrapText="1"/>
    </xf>
    <xf numFmtId="0" fontId="10" fillId="3" borderId="6" xfId="0" applyFont="1" applyFill="1" applyBorder="1" applyAlignment="1">
      <alignment horizontal="left" vertical="center"/>
    </xf>
    <xf numFmtId="0" fontId="10" fillId="3" borderId="4" xfId="0" applyFont="1" applyFill="1" applyBorder="1" applyAlignment="1">
      <alignment horizontal="left" vertical="center"/>
    </xf>
    <xf numFmtId="0" fontId="11" fillId="3" borderId="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8" xfId="0" applyFont="1" applyFill="1" applyBorder="1" applyAlignment="1">
      <alignment horizontal="left" vertical="center" wrapText="1"/>
    </xf>
    <xf numFmtId="0" fontId="11" fillId="3" borderId="9"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11" xfId="0" applyFont="1" applyFill="1" applyBorder="1" applyAlignment="1">
      <alignment horizontal="left" vertical="center"/>
    </xf>
    <xf numFmtId="0" fontId="27" fillId="8" borderId="49" xfId="0" applyFont="1" applyFill="1" applyBorder="1" applyAlignment="1">
      <alignment horizontal="center" vertical="center"/>
    </xf>
    <xf numFmtId="0" fontId="27" fillId="8" borderId="48" xfId="0" applyFont="1" applyFill="1" applyBorder="1" applyAlignment="1">
      <alignment horizontal="center" vertical="center"/>
    </xf>
    <xf numFmtId="0" fontId="27" fillId="8" borderId="63" xfId="0" applyFont="1" applyFill="1" applyBorder="1" applyAlignment="1">
      <alignment horizontal="center" vertical="center"/>
    </xf>
    <xf numFmtId="0" fontId="11" fillId="3" borderId="43" xfId="0" applyFont="1" applyFill="1" applyBorder="1" applyAlignment="1">
      <alignment horizontal="left" vertical="center"/>
    </xf>
    <xf numFmtId="0" fontId="11" fillId="3" borderId="35" xfId="0" applyFont="1" applyFill="1" applyBorder="1" applyAlignment="1">
      <alignment horizontal="left" wrapText="1"/>
    </xf>
    <xf numFmtId="0" fontId="11" fillId="3" borderId="36" xfId="0" applyFont="1" applyFill="1" applyBorder="1" applyAlignment="1">
      <alignment horizontal="left" wrapText="1"/>
    </xf>
    <xf numFmtId="0" fontId="11" fillId="3" borderId="66" xfId="0" applyFont="1" applyFill="1" applyBorder="1" applyAlignment="1">
      <alignment horizontal="left" wrapText="1"/>
    </xf>
    <xf numFmtId="0" fontId="11" fillId="3" borderId="43" xfId="0" applyFont="1" applyFill="1" applyBorder="1" applyAlignment="1">
      <alignment horizontal="left" wrapText="1"/>
    </xf>
    <xf numFmtId="0" fontId="11" fillId="3" borderId="15" xfId="0" applyFont="1" applyFill="1" applyBorder="1" applyAlignment="1">
      <alignment horizontal="left" wrapText="1"/>
    </xf>
    <xf numFmtId="0" fontId="11" fillId="3" borderId="32" xfId="0" applyFont="1" applyFill="1" applyBorder="1" applyAlignment="1">
      <alignment horizontal="left"/>
    </xf>
    <xf numFmtId="0" fontId="11" fillId="3" borderId="33" xfId="0" applyFont="1" applyFill="1" applyBorder="1" applyAlignment="1">
      <alignment horizontal="left"/>
    </xf>
    <xf numFmtId="0" fontId="11" fillId="3" borderId="54" xfId="0" applyFont="1" applyFill="1" applyBorder="1" applyAlignment="1">
      <alignment horizontal="left"/>
    </xf>
    <xf numFmtId="0" fontId="11" fillId="3" borderId="55" xfId="0" applyFont="1" applyFill="1" applyBorder="1" applyAlignment="1">
      <alignment horizontal="left"/>
    </xf>
    <xf numFmtId="0" fontId="11" fillId="3" borderId="67" xfId="0" applyFont="1" applyFill="1" applyBorder="1" applyAlignment="1">
      <alignment horizontal="left"/>
    </xf>
    <xf numFmtId="0" fontId="11" fillId="3" borderId="49" xfId="0" applyFont="1" applyFill="1" applyBorder="1" applyAlignment="1">
      <alignment horizontal="left" vertical="center" wrapText="1"/>
    </xf>
    <xf numFmtId="0" fontId="11" fillId="3" borderId="48" xfId="0" applyFont="1" applyFill="1" applyBorder="1" applyAlignment="1">
      <alignment horizontal="left" vertical="center" wrapText="1"/>
    </xf>
    <xf numFmtId="0" fontId="11" fillId="3" borderId="63" xfId="0" applyFont="1" applyFill="1" applyBorder="1" applyAlignment="1">
      <alignment horizontal="left" vertical="center" wrapText="1"/>
    </xf>
    <xf numFmtId="0" fontId="11" fillId="3" borderId="38" xfId="0" applyFont="1" applyFill="1" applyBorder="1" applyAlignment="1">
      <alignment horizontal="left"/>
    </xf>
    <xf numFmtId="0" fontId="11" fillId="3" borderId="40" xfId="0" applyFont="1" applyFill="1" applyBorder="1" applyAlignment="1">
      <alignment horizontal="left"/>
    </xf>
    <xf numFmtId="0" fontId="11" fillId="3" borderId="52" xfId="0" applyFont="1" applyFill="1" applyBorder="1" applyAlignment="1">
      <alignment horizontal="left"/>
    </xf>
    <xf numFmtId="0" fontId="11" fillId="3" borderId="53" xfId="0" applyFont="1" applyFill="1" applyBorder="1" applyAlignment="1">
      <alignment horizontal="left"/>
    </xf>
    <xf numFmtId="0" fontId="11" fillId="3" borderId="65" xfId="0" applyFont="1" applyFill="1" applyBorder="1" applyAlignment="1">
      <alignment horizontal="left"/>
    </xf>
    <xf numFmtId="0" fontId="11" fillId="3" borderId="43" xfId="0" applyFont="1" applyFill="1" applyBorder="1" applyAlignment="1">
      <alignment horizontal="left"/>
    </xf>
    <xf numFmtId="0" fontId="11" fillId="3" borderId="15" xfId="0" applyFont="1" applyFill="1" applyBorder="1" applyAlignment="1">
      <alignment horizontal="left"/>
    </xf>
    <xf numFmtId="0" fontId="11" fillId="3" borderId="35" xfId="0" applyFont="1" applyFill="1" applyBorder="1" applyAlignment="1">
      <alignment horizontal="left"/>
    </xf>
    <xf numFmtId="0" fontId="11" fillId="3" borderId="36" xfId="0" applyFont="1" applyFill="1" applyBorder="1" applyAlignment="1">
      <alignment horizontal="left"/>
    </xf>
    <xf numFmtId="0" fontId="11" fillId="3" borderId="66" xfId="0" applyFont="1" applyFill="1" applyBorder="1" applyAlignment="1">
      <alignment horizontal="left"/>
    </xf>
    <xf numFmtId="0" fontId="18" fillId="3" borderId="31" xfId="0" applyFont="1" applyFill="1" applyBorder="1" applyAlignment="1" applyProtection="1">
      <alignment horizontal="center" vertical="center"/>
      <protection hidden="1"/>
    </xf>
    <xf numFmtId="0" fontId="18" fillId="3" borderId="25" xfId="0" applyFont="1" applyFill="1" applyBorder="1" applyAlignment="1" applyProtection="1">
      <alignment horizontal="center" vertical="center"/>
      <protection hidden="1"/>
    </xf>
    <xf numFmtId="0" fontId="26" fillId="3" borderId="15" xfId="0" applyFont="1" applyFill="1" applyBorder="1" applyAlignment="1">
      <alignment horizontal="center" vertical="center"/>
    </xf>
    <xf numFmtId="0" fontId="26" fillId="3" borderId="28" xfId="0" applyFont="1" applyFill="1" applyBorder="1" applyAlignment="1">
      <alignment horizontal="center" vertical="center"/>
    </xf>
    <xf numFmtId="0" fontId="26" fillId="0" borderId="33" xfId="0" applyFont="1" applyBorder="1" applyAlignment="1">
      <alignment horizontal="center" vertical="center"/>
    </xf>
    <xf numFmtId="0" fontId="26" fillId="0" borderId="30" xfId="0" applyFont="1" applyBorder="1" applyAlignment="1">
      <alignment horizontal="center" vertical="center"/>
    </xf>
    <xf numFmtId="0" fontId="0" fillId="3" borderId="48" xfId="0" applyFill="1" applyBorder="1" applyAlignment="1">
      <alignment horizontal="center"/>
    </xf>
    <xf numFmtId="0" fontId="20" fillId="10" borderId="49" xfId="0" applyFont="1" applyFill="1" applyBorder="1" applyAlignment="1">
      <alignment horizontal="center" vertical="center"/>
    </xf>
    <xf numFmtId="0" fontId="20" fillId="10" borderId="48" xfId="0" applyFont="1" applyFill="1" applyBorder="1" applyAlignment="1">
      <alignment horizontal="center" vertical="center"/>
    </xf>
    <xf numFmtId="0" fontId="20" fillId="10" borderId="63" xfId="0" applyFont="1" applyFill="1" applyBorder="1" applyAlignment="1">
      <alignment horizontal="center" vertical="center"/>
    </xf>
    <xf numFmtId="0" fontId="0" fillId="3" borderId="34"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47" xfId="0" applyFill="1" applyBorder="1" applyAlignment="1">
      <alignment horizontal="center" vertical="center" wrapText="1"/>
    </xf>
    <xf numFmtId="164" fontId="20" fillId="3" borderId="34" xfId="0" applyNumberFormat="1" applyFont="1" applyFill="1" applyBorder="1" applyAlignment="1" applyProtection="1">
      <alignment horizontal="center" vertical="center" wrapText="1"/>
      <protection hidden="1"/>
    </xf>
    <xf numFmtId="164" fontId="20" fillId="3" borderId="40" xfId="0" applyNumberFormat="1" applyFont="1" applyFill="1" applyBorder="1" applyAlignment="1" applyProtection="1">
      <alignment horizontal="center" vertical="center" wrapText="1"/>
      <protection hidden="1"/>
    </xf>
    <xf numFmtId="164" fontId="20" fillId="3" borderId="13" xfId="0" applyNumberFormat="1" applyFont="1" applyFill="1" applyBorder="1" applyAlignment="1" applyProtection="1">
      <alignment horizontal="center" vertical="center" wrapText="1"/>
      <protection hidden="1"/>
    </xf>
    <xf numFmtId="164" fontId="20" fillId="3" borderId="15" xfId="0" applyNumberFormat="1" applyFont="1" applyFill="1" applyBorder="1" applyAlignment="1" applyProtection="1">
      <alignment horizontal="center" vertical="center" wrapText="1"/>
      <protection hidden="1"/>
    </xf>
    <xf numFmtId="164" fontId="20" fillId="3" borderId="33" xfId="0" applyNumberFormat="1" applyFont="1" applyFill="1" applyBorder="1" applyAlignment="1" applyProtection="1">
      <alignment horizontal="center" vertical="center" wrapText="1"/>
      <protection hidden="1"/>
    </xf>
    <xf numFmtId="0" fontId="0" fillId="3" borderId="42" xfId="0" applyFill="1" applyBorder="1" applyAlignment="1">
      <alignment horizontal="center" vertical="center"/>
    </xf>
    <xf numFmtId="0" fontId="0" fillId="3" borderId="19" xfId="0" applyFill="1" applyBorder="1" applyAlignment="1">
      <alignment horizontal="center" vertical="center"/>
    </xf>
    <xf numFmtId="0" fontId="0" fillId="3" borderId="44" xfId="0" applyFill="1" applyBorder="1" applyAlignment="1">
      <alignment horizontal="center" vertical="center"/>
    </xf>
    <xf numFmtId="164" fontId="21" fillId="3" borderId="34" xfId="0" applyNumberFormat="1" applyFont="1" applyFill="1" applyBorder="1" applyAlignment="1" applyProtection="1">
      <alignment horizontal="center" vertical="center"/>
      <protection hidden="1"/>
    </xf>
    <xf numFmtId="164" fontId="21" fillId="3" borderId="13" xfId="0" applyNumberFormat="1" applyFont="1" applyFill="1" applyBorder="1" applyAlignment="1" applyProtection="1">
      <alignment horizontal="center" vertical="center"/>
      <protection hidden="1"/>
    </xf>
    <xf numFmtId="164" fontId="21" fillId="3" borderId="40" xfId="0" applyNumberFormat="1" applyFont="1" applyFill="1" applyBorder="1" applyAlignment="1" applyProtection="1">
      <alignment horizontal="center" vertical="center"/>
      <protection hidden="1"/>
    </xf>
    <xf numFmtId="164" fontId="21" fillId="3" borderId="15" xfId="0" applyNumberFormat="1" applyFont="1" applyFill="1" applyBorder="1" applyAlignment="1" applyProtection="1">
      <alignment horizontal="center" vertical="center"/>
      <protection hidden="1"/>
    </xf>
    <xf numFmtId="164" fontId="21" fillId="3" borderId="47" xfId="0" applyNumberFormat="1" applyFont="1" applyFill="1" applyBorder="1" applyAlignment="1" applyProtection="1">
      <alignment horizontal="center" vertical="center"/>
      <protection hidden="1"/>
    </xf>
    <xf numFmtId="0" fontId="19" fillId="9" borderId="15" xfId="0" applyFont="1" applyFill="1" applyBorder="1" applyAlignment="1">
      <alignment horizontal="center" vertical="center"/>
    </xf>
    <xf numFmtId="0" fontId="19" fillId="3" borderId="35" xfId="0" applyFont="1" applyFill="1" applyBorder="1" applyAlignment="1" applyProtection="1">
      <alignment horizontal="center" vertical="center"/>
      <protection locked="0"/>
    </xf>
    <xf numFmtId="0" fontId="19" fillId="3" borderId="36" xfId="0" applyFont="1" applyFill="1" applyBorder="1" applyAlignment="1" applyProtection="1">
      <alignment horizontal="center" vertical="center"/>
      <protection locked="0"/>
    </xf>
    <xf numFmtId="0" fontId="19" fillId="3" borderId="37" xfId="0" applyFont="1" applyFill="1" applyBorder="1" applyAlignment="1" applyProtection="1">
      <alignment horizontal="center" vertical="center"/>
      <protection locked="0"/>
    </xf>
    <xf numFmtId="0" fontId="16" fillId="3" borderId="4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23" fillId="3" borderId="42"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44" xfId="0" applyFont="1" applyFill="1" applyBorder="1" applyAlignment="1">
      <alignment horizontal="center" vertical="center"/>
    </xf>
    <xf numFmtId="0" fontId="0" fillId="3" borderId="40" xfId="0" applyFill="1" applyBorder="1" applyAlignment="1">
      <alignment horizontal="center" vertical="center" wrapText="1"/>
    </xf>
    <xf numFmtId="0" fontId="23" fillId="3" borderId="34"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40" xfId="0" applyFont="1" applyFill="1" applyBorder="1" applyAlignment="1">
      <alignment horizontal="center" vertical="center" wrapText="1"/>
    </xf>
    <xf numFmtId="0" fontId="18" fillId="3" borderId="31" xfId="0" applyFont="1" applyFill="1" applyBorder="1" applyAlignment="1" applyProtection="1">
      <alignment horizontal="center"/>
      <protection hidden="1"/>
    </xf>
    <xf numFmtId="0" fontId="18" fillId="3" borderId="25" xfId="0" applyFont="1" applyFill="1" applyBorder="1" applyAlignment="1" applyProtection="1">
      <alignment horizontal="center"/>
      <protection hidden="1"/>
    </xf>
    <xf numFmtId="0" fontId="14" fillId="3" borderId="34" xfId="0" applyFont="1" applyFill="1" applyBorder="1" applyAlignment="1">
      <alignment horizontal="center"/>
    </xf>
    <xf numFmtId="0" fontId="14" fillId="3" borderId="45" xfId="0" applyFont="1" applyFill="1" applyBorder="1" applyAlignment="1">
      <alignment horizontal="center"/>
    </xf>
    <xf numFmtId="1" fontId="19" fillId="9" borderId="15" xfId="0" applyNumberFormat="1" applyFont="1" applyFill="1" applyBorder="1" applyAlignment="1">
      <alignment horizontal="center" vertical="center"/>
    </xf>
    <xf numFmtId="2" fontId="25" fillId="3" borderId="15" xfId="0" applyNumberFormat="1" applyFont="1" applyFill="1" applyBorder="1" applyAlignment="1">
      <alignment horizontal="center" vertical="center" wrapText="1"/>
    </xf>
    <xf numFmtId="0" fontId="0" fillId="3" borderId="3"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0" fontId="16" fillId="9" borderId="0" xfId="0" applyFont="1" applyFill="1" applyAlignment="1" applyProtection="1">
      <alignment horizontal="center"/>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3" fillId="3" borderId="31" xfId="0" applyFont="1" applyFill="1" applyBorder="1" applyAlignment="1" applyProtection="1">
      <alignment horizontal="center"/>
      <protection hidden="1"/>
    </xf>
    <xf numFmtId="0" fontId="13" fillId="3" borderId="25" xfId="0" applyFont="1" applyFill="1" applyBorder="1" applyAlignment="1" applyProtection="1">
      <alignment horizontal="center"/>
      <protection hidden="1"/>
    </xf>
    <xf numFmtId="0" fontId="14" fillId="3" borderId="33" xfId="0" applyFont="1" applyFill="1" applyBorder="1" applyAlignment="1" applyProtection="1">
      <alignment horizontal="center"/>
      <protection hidden="1"/>
    </xf>
    <xf numFmtId="0" fontId="14" fillId="3" borderId="30" xfId="0" applyFont="1" applyFill="1" applyBorder="1" applyAlignment="1" applyProtection="1">
      <alignment horizontal="center"/>
      <protection hidden="1"/>
    </xf>
    <xf numFmtId="0" fontId="15" fillId="4" borderId="0" xfId="0" applyFont="1" applyFill="1" applyAlignment="1" applyProtection="1">
      <alignment horizontal="center"/>
      <protection hidden="1"/>
    </xf>
    <xf numFmtId="0" fontId="8" fillId="4" borderId="0" xfId="0" applyFont="1" applyFill="1" applyAlignment="1">
      <alignment horizontal="center" vertical="center"/>
    </xf>
    <xf numFmtId="0" fontId="0" fillId="3" borderId="26" xfId="0"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4">
    <cellStyle name="Hipervínculo" xfId="1" builtinId="8"/>
    <cellStyle name="Hipervínculo 2" xfId="3" xr:uid="{704F9F50-2E66-44DB-95C5-083803B426D4}"/>
    <cellStyle name="Normal" xfId="0" builtinId="0"/>
    <cellStyle name="Normal 2" xfId="2" xr:uid="{2BBD84B5-D4C5-487D-9984-EF6AEEC71A6B}"/>
  </cellStyles>
  <dxfs count="23">
    <dxf>
      <font>
        <color theme="0"/>
      </font>
      <fill>
        <patternFill patternType="solid">
          <bgColor rgb="FFC0000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FF0000"/>
        </patternFill>
      </fill>
    </dxf>
    <dxf>
      <font>
        <color theme="1"/>
      </font>
      <fill>
        <patternFill patternType="solid">
          <bgColor rgb="FFFFFF00"/>
        </patternFill>
      </fill>
    </dxf>
    <dxf>
      <font>
        <color theme="1"/>
      </font>
      <fill>
        <patternFill patternType="solid">
          <bgColor rgb="FF00B050"/>
        </patternFill>
      </fill>
    </dxf>
    <dxf>
      <font>
        <b/>
        <i val="0"/>
        <color theme="0"/>
      </font>
      <fill>
        <patternFill patternType="solid">
          <bgColor rgb="FF00B050"/>
        </patternFill>
      </fill>
    </dxf>
    <dxf>
      <font>
        <b/>
        <i val="0"/>
        <color theme="1"/>
      </font>
      <fill>
        <patternFill patternType="solid">
          <bgColor rgb="FFFFFF00"/>
        </patternFill>
      </fill>
    </dxf>
    <dxf>
      <font>
        <b/>
        <i val="0"/>
        <color theme="1"/>
      </font>
      <fill>
        <patternFill patternType="solid">
          <bgColor rgb="FFFFC000"/>
        </patternFill>
      </fill>
    </dxf>
    <dxf>
      <font>
        <b/>
        <i val="0"/>
        <color theme="0"/>
      </font>
      <fill>
        <patternFill patternType="solid">
          <bgColor rgb="FFFF0000"/>
        </patternFill>
      </fill>
    </dxf>
    <dxf>
      <font>
        <b/>
        <i val="0"/>
        <color theme="0"/>
      </font>
      <fill>
        <patternFill patternType="solid">
          <bgColor rgb="FFC00000"/>
        </patternFill>
      </fill>
    </dxf>
    <dxf>
      <font>
        <b/>
        <i val="0"/>
        <color theme="0"/>
      </font>
      <fill>
        <patternFill patternType="solid">
          <bgColor rgb="FFC00000"/>
        </patternFill>
      </fill>
    </dxf>
    <dxf>
      <font>
        <b/>
        <i val="0"/>
        <color theme="0"/>
      </font>
      <fill>
        <patternFill patternType="solid">
          <bgColor rgb="FFFF0000"/>
        </patternFill>
      </fill>
    </dxf>
    <dxf>
      <font>
        <b/>
        <i val="0"/>
      </font>
      <fill>
        <patternFill patternType="solid">
          <bgColor rgb="FFFFC000"/>
        </patternFill>
      </fill>
    </dxf>
    <dxf>
      <font>
        <b/>
        <i val="0"/>
      </font>
      <fill>
        <patternFill patternType="solid">
          <bgColor rgb="FFFFFF00"/>
        </patternFill>
      </fill>
    </dxf>
    <dxf>
      <font>
        <b/>
        <i val="0"/>
        <color theme="0"/>
      </font>
      <fill>
        <patternFill patternType="solid">
          <bgColor rgb="FF00B050"/>
        </patternFill>
      </fill>
    </dxf>
    <dxf>
      <fill>
        <patternFill patternType="solid">
          <bgColor rgb="FFC00000"/>
        </patternFill>
      </fill>
    </dxf>
    <dxf>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99E-2"/>
          <c:y val="3.45122388007785E-2"/>
          <c:w val="0.93058244264844803"/>
          <c:h val="0.87557767237504502"/>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1-4DFE-4B4D-AA31-F4EF788CEF74}"/>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2-4DFE-4B4D-AA31-F4EF788CEF74}"/>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4-4DFE-4B4D-AA31-F4EF788CEF74}"/>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lang="es-MX"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297E-2"/>
                      <c:h val="7.6237535510919704E-2"/>
                    </c:manualLayout>
                  </c15:layout>
                </c:ext>
                <c:ext xmlns:c16="http://schemas.microsoft.com/office/drawing/2014/chart" uri="{C3380CC4-5D6E-409C-BE32-E72D297353CC}">
                  <c16:uniqueId val="{00000004-4DFE-4B4D-AA31-F4EF788CEF74}"/>
                </c:ext>
              </c:extLst>
            </c:dLbl>
            <c:spPr>
              <a:noFill/>
              <a:ln>
                <a:noFill/>
              </a:ln>
              <a:effectLst/>
            </c:spPr>
            <c:txPr>
              <a:bodyPr rot="0" spcFirstLastPara="1" vertOverflow="ellipsis" vert="horz" wrap="square" lIns="38100" tIns="19050" rIns="38100" bIns="19050" anchor="ctr" anchorCtr="1">
                <a:spAutoFit/>
              </a:bodyPr>
              <a:lstStyle/>
              <a:p>
                <a:pPr>
                  <a:defRPr lang="es-MX"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7.5714285714285703</c:v>
                </c:pt>
              </c:numCache>
            </c:numRef>
          </c:yVal>
          <c:smooth val="0"/>
          <c:extLst>
            <c:ext xmlns:c16="http://schemas.microsoft.com/office/drawing/2014/chart" uri="{C3380CC4-5D6E-409C-BE32-E72D297353CC}">
              <c16:uniqueId val="{00000006-4DFE-4B4D-AA31-F4EF788CEF74}"/>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uri="{0b15fc19-7d7d-44ad-8c2d-2c3a37ce22c3}">
        <chartProps xmlns="https://web.wps.cn/et/2018/main" chartId="{edd51e6a-3f40-4156-9691-01d8f0153b97}"/>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A83C-4FE3-9EA6-001E189A5D7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7.6818181818181799</c:v>
                </c:pt>
                <c:pt idx="1">
                  <c:v>7.6206896551724101</c:v>
                </c:pt>
                <c:pt idx="2">
                  <c:v>7.28571428571429</c:v>
                </c:pt>
                <c:pt idx="3">
                  <c:v>7.2</c:v>
                </c:pt>
              </c:numCache>
            </c:numRef>
          </c:yVal>
          <c:smooth val="0"/>
          <c:extLst>
            <c:ext xmlns:c16="http://schemas.microsoft.com/office/drawing/2014/chart" uri="{C3380CC4-5D6E-409C-BE32-E72D297353CC}">
              <c16:uniqueId val="{00000001-A83C-4FE3-9EA6-001E189A5D7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uri="{0b15fc19-7d7d-44ad-8c2d-2c3a37ce22c3}">
        <chartProps xmlns="https://web.wps.cn/et/2018/main" chartId="{24d19447-97b3-4ba9-b1f1-81ab0c1bb7ab}"/>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301-4681-BF13-840ED6D8D139}"/>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lang="es-MX"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7</c:v>
                </c:pt>
                <c:pt idx="1">
                  <c:v>8</c:v>
                </c:pt>
                <c:pt idx="2">
                  <c:v>8</c:v>
                </c:pt>
                <c:pt idx="3">
                  <c:v>7.8</c:v>
                </c:pt>
                <c:pt idx="4">
                  <c:v>8</c:v>
                </c:pt>
                <c:pt idx="5">
                  <c:v>7.5</c:v>
                </c:pt>
              </c:numCache>
            </c:numRef>
          </c:yVal>
          <c:smooth val="0"/>
          <c:extLst>
            <c:ext xmlns:c16="http://schemas.microsoft.com/office/drawing/2014/chart" uri="{C3380CC4-5D6E-409C-BE32-E72D297353CC}">
              <c16:uniqueId val="{00000001-8301-4681-BF13-840ED6D8D139}"/>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6fb9fb60-1be4-4ca1-aad1-eb99d3869029}"/>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c:v>
                </c:pt>
                <c:pt idx="1">
                  <c:v>Publicación de la información 
 a través de los diferentes canales de comunicación</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EA8B-44C9-9CF7-4191DCAE5071}"/>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c:v>
                </c:pt>
                <c:pt idx="1">
                  <c:v>Publicación de la información 
 a través de los diferentes canales de comunicación</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c:v>
                </c:pt>
                <c:pt idx="1">
                  <c:v>7.25</c:v>
                </c:pt>
                <c:pt idx="2">
                  <c:v>8</c:v>
                </c:pt>
                <c:pt idx="3">
                  <c:v>7</c:v>
                </c:pt>
                <c:pt idx="4">
                  <c:v>7.75</c:v>
                </c:pt>
              </c:numCache>
            </c:numRef>
          </c:yVal>
          <c:smooth val="0"/>
          <c:extLst>
            <c:ext xmlns:c16="http://schemas.microsoft.com/office/drawing/2014/chart" uri="{C3380CC4-5D6E-409C-BE32-E72D297353CC}">
              <c16:uniqueId val="{00000001-EA8B-44C9-9CF7-4191DCAE5071}"/>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valAx>
        <c:axId val="571709136"/>
        <c:scaling>
          <c:orientation val="minMax"/>
        </c:scaling>
        <c:delete val="1"/>
        <c:axPos val="r"/>
        <c:numFmt formatCode="0.0" sourceLinked="1"/>
        <c:majorTickMark val="out"/>
        <c:minorTickMark val="none"/>
        <c:tickLblPos val="nextTo"/>
        <c:crossAx val="571708152"/>
        <c:crosses val="max"/>
        <c:crossBetween val="midCat"/>
      </c:valAx>
      <c:spPr>
        <a:noFill/>
        <a:ln>
          <a:noFill/>
        </a:ln>
        <a:effectLst/>
      </c:spPr>
    </c:plotArea>
    <c:plotVisOnly val="1"/>
    <c:dispBlanksAs val="gap"/>
    <c:showDLblsOverMax val="0"/>
    <c:extLst>
      <c:ext uri="{0b15fc19-7d7d-44ad-8c2d-2c3a37ce22c3}">
        <chartProps xmlns="https://web.wps.cn/et/2018/main" chartId="{c9babb54-5667-490f-ba61-130caaa046c6}"/>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A146-4C83-82D8-C8AEFD369226}"/>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7.28571428571429</c:v>
                </c:pt>
              </c:numCache>
            </c:numRef>
          </c:yVal>
          <c:smooth val="0"/>
          <c:extLst>
            <c:ext xmlns:c16="http://schemas.microsoft.com/office/drawing/2014/chart" uri="{C3380CC4-5D6E-409C-BE32-E72D297353CC}">
              <c16:uniqueId val="{00000001-A146-4C83-82D8-C8AEFD369226}"/>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uri="{0b15fc19-7d7d-44ad-8c2d-2c3a37ce22c3}">
        <chartProps xmlns="https://web.wps.cn/et/2018/main" chartId="{1dc3a018-1e8b-4a8f-ab34-5de400a6fd9f}"/>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69F8-4DE8-AE63-53148A3774BD}"/>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MX"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7.2</c:v>
                </c:pt>
              </c:numCache>
            </c:numRef>
          </c:yVal>
          <c:smooth val="0"/>
          <c:extLst>
            <c:ext xmlns:c16="http://schemas.microsoft.com/office/drawing/2014/chart" uri="{C3380CC4-5D6E-409C-BE32-E72D297353CC}">
              <c16:uniqueId val="{00000001-69F8-4DE8-AE63-53148A3774BD}"/>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uri="{0b15fc19-7d7d-44ad-8c2d-2c3a37ce22c3}">
        <chartProps xmlns="https://web.wps.cn/et/2018/main" chartId="{06acf89d-6ad9-4531-b612-1095f69a0c66}"/>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30910" y="310515"/>
          <a:ext cx="7045960" cy="9937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30910" y="1640840"/>
          <a:ext cx="7045960" cy="231267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886308" y="2034875"/>
          <a:ext cx="1055213" cy="788268"/>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711815" y="3129177"/>
          <a:ext cx="1250693" cy="718037"/>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779406" y="3044698"/>
          <a:ext cx="805196" cy="807905"/>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691577" y="1976935"/>
          <a:ext cx="1206758" cy="879355"/>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92097" y="1963428"/>
          <a:ext cx="942133" cy="868039"/>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1"/>
        <a:srcRect l="8134" t="9091" r="4785" b="11688"/>
        <a:stretch>
          <a:fillRect/>
        </a:stretch>
      </xdr:blipFill>
      <xdr:spPr>
        <a:xfrm>
          <a:off x="1073785" y="363855"/>
          <a:ext cx="1618615" cy="87757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563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663825" y="468630"/>
          <a:ext cx="5324475" cy="335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3853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597150" y="760095"/>
          <a:ext cx="5391150"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81041" y="176618"/>
          <a:ext cx="770406" cy="755455"/>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818589" y="282577"/>
          <a:ext cx="645902" cy="609064"/>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836283" y="187824"/>
          <a:ext cx="1217067" cy="754659"/>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74275" y="145676"/>
          <a:ext cx="994581" cy="796949"/>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5088508" y="210237"/>
          <a:ext cx="1159358" cy="769811"/>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00000000-0008-0000-0100-000014000000}"/>
            </a:ext>
          </a:extLst>
        </xdr:cNvPr>
        <xdr:cNvPicPr/>
      </xdr:nvPicPr>
      <xdr:blipFill>
        <a:blip xmlns:r="http://schemas.openxmlformats.org/officeDocument/2006/relationships" r:embed="rId11"/>
        <a:srcRect l="8134" t="9091" r="4785" b="11688"/>
        <a:stretch>
          <a:fillRect/>
        </a:stretch>
      </xdr:blipFill>
      <xdr:spPr>
        <a:xfrm>
          <a:off x="8890" y="1253490"/>
          <a:ext cx="1812290" cy="1019810"/>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00000000-0008-0000-0100-000018000000}"/>
            </a:ext>
          </a:extLst>
        </xdr:cNvPr>
        <xdr:cNvGrpSpPr/>
      </xdr:nvGrpSpPr>
      <xdr:grpSpPr>
        <a:xfrm>
          <a:off x="5086192" y="902141"/>
          <a:ext cx="0" cy="214717"/>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rcRect l="8134" t="9091" r="4785" b="11688"/>
        <a:stretch>
          <a:fillRect/>
        </a:stretch>
      </xdr:blipFill>
      <xdr:spPr>
        <a:xfrm>
          <a:off x="228600" y="492125"/>
          <a:ext cx="1802765" cy="704215"/>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00000000-0008-0000-0200-000007000000}"/>
            </a:ext>
          </a:extLst>
        </xdr:cNvPr>
        <xdr:cNvGrpSpPr/>
      </xdr:nvGrpSpPr>
      <xdr:grpSpPr>
        <a:xfrm>
          <a:off x="1505752" y="318540"/>
          <a:ext cx="930986" cy="149557"/>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00000000-0008-0000-0200-00000D000000}"/>
            </a:ext>
          </a:extLst>
        </xdr:cNvPr>
        <xdr:cNvGrpSpPr/>
      </xdr:nvGrpSpPr>
      <xdr:grpSpPr>
        <a:xfrm>
          <a:off x="7620167" y="394739"/>
          <a:ext cx="933450" cy="70656"/>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00000000-0008-0000-0200-000013000000}"/>
            </a:ext>
          </a:extLst>
        </xdr:cNvPr>
        <xdr:cNvGrpSpPr/>
      </xdr:nvGrpSpPr>
      <xdr:grpSpPr>
        <a:xfrm>
          <a:off x="13101716" y="337589"/>
          <a:ext cx="1162051" cy="175664"/>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00000000-0008-0000-0200-000017000000}"/>
            </a:ext>
          </a:extLst>
        </xdr:cNvPr>
        <xdr:cNvGrpSpPr/>
      </xdr:nvGrpSpPr>
      <xdr:grpSpPr>
        <a:xfrm>
          <a:off x="9891525" y="251865"/>
          <a:ext cx="1005241" cy="270914"/>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00000000-0008-0000-0200-00000E000000}"/>
            </a:ext>
          </a:extLst>
        </xdr:cNvPr>
        <xdr:cNvGrpSpPr/>
      </xdr:nvGrpSpPr>
      <xdr:grpSpPr>
        <a:xfrm>
          <a:off x="4856998" y="347115"/>
          <a:ext cx="752129" cy="114463"/>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7"/>
        <a:srcRect l="8134" t="9091" r="4785" b="11688"/>
        <a:stretch>
          <a:fillRect/>
        </a:stretch>
      </xdr:blipFill>
      <xdr:spPr>
        <a:xfrm>
          <a:off x="447675" y="861695"/>
          <a:ext cx="1531620" cy="78486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0000000-0008-0000-0300-000015000000}"/>
            </a:ext>
          </a:extLst>
        </xdr:cNvPr>
        <xdr:cNvGrpSpPr/>
      </xdr:nvGrpSpPr>
      <xdr:grpSpPr>
        <a:xfrm>
          <a:off x="1104431" y="41412"/>
          <a:ext cx="603764" cy="665060"/>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00000000-0008-0000-0300-000022000000}"/>
            </a:ext>
          </a:extLst>
        </xdr:cNvPr>
        <xdr:cNvGrpSpPr/>
      </xdr:nvGrpSpPr>
      <xdr:grpSpPr>
        <a:xfrm>
          <a:off x="9898288" y="46927"/>
          <a:ext cx="980574" cy="659545"/>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00000000-0008-0000-0300-000025000000}"/>
            </a:ext>
          </a:extLst>
        </xdr:cNvPr>
        <xdr:cNvGrpSpPr/>
      </xdr:nvGrpSpPr>
      <xdr:grpSpPr>
        <a:xfrm>
          <a:off x="7823891" y="0"/>
          <a:ext cx="1208022" cy="706472"/>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0000000-0008-0000-0300-000028000000}"/>
            </a:ext>
          </a:extLst>
        </xdr:cNvPr>
        <xdr:cNvGrpSpPr/>
      </xdr:nvGrpSpPr>
      <xdr:grpSpPr>
        <a:xfrm>
          <a:off x="2673163" y="46166"/>
          <a:ext cx="2347547" cy="675186"/>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00000000-0008-0000-0300-000006000000}"/>
            </a:ext>
          </a:extLst>
        </xdr:cNvPr>
        <xdr:cNvGrpSpPr/>
      </xdr:nvGrpSpPr>
      <xdr:grpSpPr>
        <a:xfrm>
          <a:off x="6013291" y="49694"/>
          <a:ext cx="1018549" cy="656778"/>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srcRect l="8134" t="9091" r="4785" b="11688"/>
        <a:stretch>
          <a:fillRect/>
        </a:stretch>
      </xdr:blipFill>
      <xdr:spPr>
        <a:xfrm>
          <a:off x="742950" y="734060"/>
          <a:ext cx="2322195" cy="887095"/>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00000000-0008-0000-0400-00000F000000}"/>
            </a:ext>
          </a:extLst>
        </xdr:cNvPr>
        <xdr:cNvGrpSpPr/>
      </xdr:nvGrpSpPr>
      <xdr:grpSpPr>
        <a:xfrm>
          <a:off x="621826" y="0"/>
          <a:ext cx="575331" cy="723331"/>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00000000-0008-0000-0400-000012000000}"/>
            </a:ext>
          </a:extLst>
        </xdr:cNvPr>
        <xdr:cNvGrpSpPr/>
      </xdr:nvGrpSpPr>
      <xdr:grpSpPr>
        <a:xfrm>
          <a:off x="5101161" y="61135"/>
          <a:ext cx="645233" cy="662196"/>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00000000-0008-0000-0400-000018000000}"/>
            </a:ext>
          </a:extLst>
        </xdr:cNvPr>
        <xdr:cNvGrpSpPr/>
      </xdr:nvGrpSpPr>
      <xdr:grpSpPr>
        <a:xfrm>
          <a:off x="6670059" y="57151"/>
          <a:ext cx="1000126" cy="666180"/>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00000000-0008-0000-0400-00001E000000}"/>
            </a:ext>
          </a:extLst>
        </xdr:cNvPr>
        <xdr:cNvGrpSpPr/>
      </xdr:nvGrpSpPr>
      <xdr:grpSpPr>
        <a:xfrm>
          <a:off x="2102031" y="54059"/>
          <a:ext cx="663419" cy="678144"/>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00000000-0008-0000-0400-000022000000}"/>
            </a:ext>
          </a:extLst>
        </xdr:cNvPr>
        <xdr:cNvGrpSpPr/>
      </xdr:nvGrpSpPr>
      <xdr:grpSpPr>
        <a:xfrm>
          <a:off x="3020847" y="38100"/>
          <a:ext cx="871225" cy="685231"/>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2"/>
        <a:stretch>
          <a:fillRect/>
        </a:stretch>
      </xdr:blipFill>
      <xdr:spPr>
        <a:xfrm>
          <a:off x="9408795" y="581660"/>
          <a:ext cx="7816850" cy="38722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84856" cy="652770"/>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535491" y="156385"/>
          <a:ext cx="1929283" cy="553299"/>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6820325" y="0"/>
          <a:ext cx="1372311" cy="896628"/>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296403" y="120734"/>
          <a:ext cx="752129" cy="655927"/>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732538" y="114300"/>
          <a:ext cx="1419225" cy="681252"/>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371"/>
  <sheetViews>
    <sheetView workbookViewId="0"/>
  </sheetViews>
  <sheetFormatPr baseColWidth="10" defaultColWidth="11" defaultRowHeight="14"/>
  <cols>
    <col min="2" max="2" width="2.69921875" customWidth="1"/>
    <col min="9" max="9" width="13.296875" customWidth="1"/>
    <col min="10" max="10" width="13.3984375" customWidth="1"/>
    <col min="12" max="12" width="2.59765625" customWidth="1"/>
  </cols>
  <sheetData>
    <row r="1" spans="1:13" s="20" customFormat="1">
      <c r="A1" s="44"/>
      <c r="B1" s="44"/>
      <c r="C1" s="44"/>
      <c r="D1" s="44"/>
      <c r="E1" s="44"/>
      <c r="F1" s="44"/>
      <c r="G1" s="44"/>
      <c r="H1" s="44"/>
      <c r="I1" s="44"/>
      <c r="J1" s="44"/>
      <c r="K1" s="44"/>
      <c r="L1" s="44"/>
      <c r="M1" s="44"/>
    </row>
    <row r="2" spans="1:13" s="20" customFormat="1">
      <c r="A2" s="44"/>
      <c r="B2" s="45"/>
      <c r="C2" s="46"/>
      <c r="D2" s="46"/>
      <c r="E2" s="46"/>
      <c r="F2" s="46"/>
      <c r="G2" s="46"/>
      <c r="H2" s="46"/>
      <c r="I2" s="46"/>
      <c r="J2" s="46"/>
      <c r="K2" s="46"/>
      <c r="L2" s="52"/>
      <c r="M2" s="44"/>
    </row>
    <row r="3" spans="1:13" s="20" customFormat="1">
      <c r="A3" s="44"/>
      <c r="B3" s="47"/>
      <c r="C3" s="44"/>
      <c r="D3" s="44"/>
      <c r="E3" s="44"/>
      <c r="F3" s="44"/>
      <c r="G3" s="44"/>
      <c r="H3" s="44"/>
      <c r="I3" s="44"/>
      <c r="J3" s="44"/>
      <c r="K3" s="44"/>
      <c r="L3" s="53"/>
      <c r="M3" s="44"/>
    </row>
    <row r="4" spans="1:13" s="20" customFormat="1" ht="18.3">
      <c r="A4" s="44"/>
      <c r="B4" s="47"/>
      <c r="C4" s="44"/>
      <c r="D4" s="44"/>
      <c r="E4" s="44"/>
      <c r="F4" s="116"/>
      <c r="G4" s="116"/>
      <c r="H4" s="116"/>
      <c r="I4" s="116"/>
      <c r="J4" s="116"/>
      <c r="K4" s="116"/>
      <c r="L4" s="53"/>
      <c r="M4" s="44"/>
    </row>
    <row r="5" spans="1:13" s="20" customFormat="1">
      <c r="A5" s="44"/>
      <c r="B5" s="47"/>
      <c r="C5" s="44"/>
      <c r="D5" s="44"/>
      <c r="E5" s="44"/>
      <c r="F5" s="117"/>
      <c r="G5" s="117"/>
      <c r="H5" s="117"/>
      <c r="I5" s="117"/>
      <c r="J5" s="117"/>
      <c r="K5" s="117"/>
      <c r="L5" s="53"/>
      <c r="M5" s="44"/>
    </row>
    <row r="6" spans="1:13" s="20" customFormat="1">
      <c r="A6" s="44"/>
      <c r="B6" s="47"/>
      <c r="C6" s="44"/>
      <c r="D6" s="44"/>
      <c r="E6" s="44"/>
      <c r="F6" s="44"/>
      <c r="G6" s="44"/>
      <c r="H6" s="44"/>
      <c r="I6" s="44"/>
      <c r="J6" s="44"/>
      <c r="K6" s="44"/>
      <c r="L6" s="53"/>
      <c r="M6" s="44"/>
    </row>
    <row r="7" spans="1:13" s="20" customFormat="1">
      <c r="A7" s="44"/>
      <c r="B7" s="47"/>
      <c r="C7" s="44"/>
      <c r="D7" s="44"/>
      <c r="E7" s="44"/>
      <c r="F7" s="44"/>
      <c r="G7" s="44"/>
      <c r="H7" s="44"/>
      <c r="I7" s="44"/>
      <c r="J7" s="44"/>
      <c r="K7" s="44"/>
      <c r="L7" s="53"/>
      <c r="M7" s="44"/>
    </row>
    <row r="8" spans="1:13" s="20" customFormat="1" ht="25.8">
      <c r="A8" s="44"/>
      <c r="B8" s="47"/>
      <c r="C8" s="118" t="s">
        <v>0</v>
      </c>
      <c r="D8" s="118"/>
      <c r="E8" s="118"/>
      <c r="F8" s="118"/>
      <c r="G8" s="118"/>
      <c r="H8" s="118"/>
      <c r="I8" s="118"/>
      <c r="J8" s="118"/>
      <c r="K8" s="118"/>
      <c r="L8" s="53"/>
      <c r="M8" s="44"/>
    </row>
    <row r="9" spans="1:13" s="20" customFormat="1">
      <c r="A9" s="44"/>
      <c r="B9" s="47"/>
      <c r="C9" s="44"/>
      <c r="D9" s="44"/>
      <c r="E9" s="44"/>
      <c r="F9" s="44"/>
      <c r="G9" s="44"/>
      <c r="H9" s="44"/>
      <c r="I9" s="44"/>
      <c r="J9" s="44"/>
      <c r="K9" s="44"/>
      <c r="L9" s="53"/>
      <c r="M9" s="44"/>
    </row>
    <row r="10" spans="1:13" s="20" customFormat="1">
      <c r="A10" s="44"/>
      <c r="B10" s="47"/>
      <c r="C10" s="44"/>
      <c r="D10" s="44"/>
      <c r="E10" s="44"/>
      <c r="F10" s="44"/>
      <c r="G10" s="44"/>
      <c r="H10" s="44"/>
      <c r="I10" s="44"/>
      <c r="J10" s="44"/>
      <c r="K10" s="44"/>
      <c r="L10" s="53"/>
      <c r="M10" s="44"/>
    </row>
    <row r="11" spans="1:13" s="20" customFormat="1">
      <c r="A11" s="44"/>
      <c r="B11" s="47"/>
      <c r="C11" s="44"/>
      <c r="D11" s="44"/>
      <c r="E11" s="44"/>
      <c r="F11" s="44"/>
      <c r="G11" s="44"/>
      <c r="H11" s="44"/>
      <c r="I11" s="44"/>
      <c r="J11" s="44"/>
      <c r="K11" s="44"/>
      <c r="L11" s="53"/>
      <c r="M11" s="44"/>
    </row>
    <row r="12" spans="1:13" s="20" customFormat="1">
      <c r="A12" s="44"/>
      <c r="B12" s="47"/>
      <c r="C12" s="44"/>
      <c r="D12" s="44"/>
      <c r="E12" s="44"/>
      <c r="F12" s="44"/>
      <c r="G12" s="44"/>
      <c r="H12" s="44"/>
      <c r="I12" s="44"/>
      <c r="J12" s="44"/>
      <c r="K12" s="44"/>
      <c r="L12" s="53"/>
      <c r="M12" s="44"/>
    </row>
    <row r="13" spans="1:13" s="20" customFormat="1">
      <c r="A13" s="44"/>
      <c r="B13" s="47"/>
      <c r="C13" s="44"/>
      <c r="D13" s="44"/>
      <c r="E13" s="44"/>
      <c r="F13" s="44"/>
      <c r="G13" s="44"/>
      <c r="H13" s="44"/>
      <c r="I13" s="44"/>
      <c r="J13" s="44"/>
      <c r="K13" s="44"/>
      <c r="L13" s="53"/>
      <c r="M13" s="44"/>
    </row>
    <row r="14" spans="1:13" s="20" customFormat="1">
      <c r="A14" s="44"/>
      <c r="B14" s="47"/>
      <c r="C14" s="44"/>
      <c r="D14" s="44"/>
      <c r="E14" s="44"/>
      <c r="F14" s="44"/>
      <c r="G14" s="44"/>
      <c r="H14" s="44"/>
      <c r="I14" s="44"/>
      <c r="J14" s="44"/>
      <c r="K14" s="44"/>
      <c r="L14" s="53"/>
      <c r="M14" s="44"/>
    </row>
    <row r="15" spans="1:13" s="20" customFormat="1">
      <c r="A15" s="44"/>
      <c r="B15" s="47"/>
      <c r="C15" s="44"/>
      <c r="D15" s="44"/>
      <c r="E15" s="44"/>
      <c r="F15" s="44"/>
      <c r="G15" s="44"/>
      <c r="H15" s="44"/>
      <c r="I15" s="44"/>
      <c r="J15" s="44"/>
      <c r="K15" s="44"/>
      <c r="L15" s="53"/>
      <c r="M15" s="44"/>
    </row>
    <row r="16" spans="1:13" s="20" customFormat="1">
      <c r="A16" s="44"/>
      <c r="B16" s="47"/>
      <c r="C16" s="44"/>
      <c r="D16" s="44"/>
      <c r="E16" s="44"/>
      <c r="F16" s="44"/>
      <c r="G16" s="44"/>
      <c r="H16" s="44"/>
      <c r="I16" s="44"/>
      <c r="J16" s="44"/>
      <c r="K16" s="44"/>
      <c r="L16" s="53"/>
      <c r="M16" s="44"/>
    </row>
    <row r="17" spans="1:13" s="20" customFormat="1">
      <c r="A17" s="44"/>
      <c r="B17" s="47"/>
      <c r="C17" s="44"/>
      <c r="D17" s="44"/>
      <c r="E17" s="44"/>
      <c r="F17" s="44"/>
      <c r="G17" s="44"/>
      <c r="H17" s="44"/>
      <c r="I17" s="44"/>
      <c r="J17" s="44"/>
      <c r="K17" s="44"/>
      <c r="L17" s="53"/>
      <c r="M17" s="44"/>
    </row>
    <row r="18" spans="1:13" s="20" customFormat="1">
      <c r="A18" s="44"/>
      <c r="B18" s="47"/>
      <c r="C18" s="44"/>
      <c r="D18" s="44"/>
      <c r="E18" s="44"/>
      <c r="F18" s="44"/>
      <c r="G18" s="44"/>
      <c r="H18" s="44"/>
      <c r="I18" s="44"/>
      <c r="J18" s="44"/>
      <c r="K18" s="44"/>
      <c r="L18" s="53"/>
      <c r="M18" s="44"/>
    </row>
    <row r="19" spans="1:13" s="20" customFormat="1">
      <c r="A19" s="44"/>
      <c r="B19" s="47"/>
      <c r="C19" s="44"/>
      <c r="D19" s="44"/>
      <c r="E19" s="44"/>
      <c r="F19" s="44"/>
      <c r="G19" s="44"/>
      <c r="H19" s="44"/>
      <c r="I19" s="44"/>
      <c r="J19" s="44"/>
      <c r="K19" s="44"/>
      <c r="L19" s="53"/>
      <c r="M19" s="44"/>
    </row>
    <row r="20" spans="1:13" s="20" customFormat="1">
      <c r="A20" s="44"/>
      <c r="B20" s="47"/>
      <c r="C20" s="44"/>
      <c r="D20" s="44"/>
      <c r="E20" s="44"/>
      <c r="F20" s="44"/>
      <c r="G20" s="44"/>
      <c r="H20" s="44"/>
      <c r="I20" s="44"/>
      <c r="J20" s="44"/>
      <c r="K20" s="44"/>
      <c r="L20" s="53"/>
      <c r="M20" s="44"/>
    </row>
    <row r="21" spans="1:13" s="20" customFormat="1">
      <c r="A21" s="44"/>
      <c r="B21" s="47"/>
      <c r="C21" s="44"/>
      <c r="D21" s="44"/>
      <c r="E21" s="44"/>
      <c r="F21" s="44"/>
      <c r="G21" s="44"/>
      <c r="H21" s="44"/>
      <c r="I21" s="44"/>
      <c r="J21" s="44"/>
      <c r="K21" s="44"/>
      <c r="L21" s="53"/>
      <c r="M21" s="44"/>
    </row>
    <row r="22" spans="1:13" s="20" customFormat="1">
      <c r="A22" s="44"/>
      <c r="B22" s="54"/>
      <c r="C22" s="55"/>
      <c r="D22" s="55"/>
      <c r="E22" s="55"/>
      <c r="F22" s="55"/>
      <c r="G22" s="55"/>
      <c r="H22" s="55"/>
      <c r="I22" s="55"/>
      <c r="J22" s="55"/>
      <c r="K22" s="55"/>
      <c r="L22" s="56"/>
      <c r="M22" s="44"/>
    </row>
    <row r="23" spans="1:13" s="20" customFormat="1">
      <c r="A23" s="44"/>
      <c r="B23" s="44"/>
      <c r="C23" s="44"/>
      <c r="D23" s="44"/>
      <c r="E23" s="44"/>
      <c r="F23" s="44"/>
      <c r="G23" s="44"/>
      <c r="H23" s="44"/>
      <c r="I23" s="44"/>
      <c r="J23" s="44"/>
      <c r="K23" s="44"/>
      <c r="L23" s="44"/>
      <c r="M23" s="44"/>
    </row>
    <row r="24" spans="1:13" s="20" customFormat="1">
      <c r="A24" s="44"/>
      <c r="B24" s="44"/>
      <c r="C24" s="44" t="s">
        <v>1</v>
      </c>
      <c r="D24" s="44"/>
      <c r="E24" s="44"/>
      <c r="F24" s="44"/>
      <c r="G24" s="44"/>
      <c r="H24" s="44"/>
      <c r="I24" s="44"/>
      <c r="J24" s="44"/>
      <c r="K24" s="44"/>
      <c r="L24" s="44"/>
      <c r="M24" s="44"/>
    </row>
    <row r="25" spans="1:13" s="20" customFormat="1"/>
    <row r="26" spans="1:13" s="20" customFormat="1"/>
    <row r="27" spans="1:13" s="20" customFormat="1"/>
    <row r="28" spans="1:13" s="20" customFormat="1"/>
    <row r="29" spans="1:13" s="20" customFormat="1"/>
    <row r="30" spans="1:13" s="20" customFormat="1"/>
    <row r="31" spans="1:13" s="20" customFormat="1"/>
    <row r="32" spans="1:13"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row r="152" s="20" customFormat="1"/>
    <row r="153" s="20" customFormat="1"/>
    <row r="154" s="20" customFormat="1"/>
    <row r="155" s="20" customFormat="1"/>
    <row r="156" s="20" customFormat="1"/>
    <row r="157" s="20" customFormat="1"/>
    <row r="158" s="20" customFormat="1"/>
    <row r="159" s="20" customFormat="1"/>
    <row r="160"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row r="181" s="20" customFormat="1"/>
    <row r="182" s="20" customFormat="1"/>
    <row r="183" s="20" customFormat="1"/>
    <row r="184" s="20" customFormat="1"/>
    <row r="185" s="20" customFormat="1"/>
    <row r="186" s="20" customFormat="1"/>
    <row r="187" s="20" customFormat="1"/>
    <row r="188" s="20" customFormat="1"/>
    <row r="189" s="20" customFormat="1"/>
    <row r="190" s="20" customFormat="1"/>
    <row r="191" s="20" customFormat="1"/>
    <row r="192" s="20" customFormat="1"/>
    <row r="193" s="20" customFormat="1"/>
    <row r="194" s="20" customFormat="1"/>
    <row r="195" s="20" customFormat="1"/>
    <row r="196" s="20" customFormat="1"/>
    <row r="197" s="20" customFormat="1"/>
    <row r="198" s="20" customFormat="1"/>
    <row r="199" s="20" customFormat="1"/>
    <row r="200" s="20" customFormat="1"/>
    <row r="201" s="20" customFormat="1"/>
    <row r="202" s="20" customFormat="1"/>
    <row r="203" s="20" customFormat="1"/>
    <row r="204" s="20" customFormat="1"/>
    <row r="205" s="20" customFormat="1"/>
    <row r="206" s="20" customFormat="1"/>
    <row r="207" s="20" customFormat="1"/>
    <row r="208" s="20" customFormat="1"/>
    <row r="209" s="20" customFormat="1"/>
    <row r="210" s="20" customFormat="1"/>
    <row r="211" s="20" customFormat="1"/>
    <row r="212" s="20" customFormat="1"/>
    <row r="213" s="20" customFormat="1"/>
    <row r="214" s="20" customFormat="1"/>
    <row r="215" s="20" customFormat="1"/>
    <row r="216" s="20" customFormat="1"/>
    <row r="217" s="20" customFormat="1"/>
    <row r="218" s="20" customFormat="1"/>
    <row r="219" s="20" customFormat="1"/>
    <row r="220" s="20" customFormat="1"/>
    <row r="221" s="20" customFormat="1"/>
    <row r="222" s="20" customFormat="1"/>
    <row r="223" s="20" customFormat="1"/>
    <row r="224" s="20" customFormat="1"/>
    <row r="225" s="20" customFormat="1"/>
    <row r="226" s="20" customFormat="1"/>
    <row r="227" s="20" customFormat="1"/>
    <row r="228" s="20" customFormat="1"/>
    <row r="229" s="20" customFormat="1"/>
    <row r="230" s="20" customFormat="1"/>
    <row r="231" s="20" customFormat="1"/>
    <row r="232" s="20" customFormat="1"/>
    <row r="233" s="20" customFormat="1"/>
    <row r="234" s="20" customFormat="1"/>
    <row r="235" s="20" customFormat="1"/>
    <row r="236" s="20" customFormat="1"/>
    <row r="237" s="20" customFormat="1"/>
    <row r="238" s="20" customFormat="1"/>
    <row r="239" s="20" customFormat="1"/>
    <row r="240" s="20" customFormat="1"/>
    <row r="241" s="20" customFormat="1"/>
    <row r="242" s="20" customFormat="1"/>
    <row r="243" s="20" customFormat="1"/>
    <row r="244" s="20" customFormat="1"/>
    <row r="245" s="20" customFormat="1"/>
    <row r="246" s="20" customFormat="1"/>
    <row r="247" s="20" customFormat="1"/>
    <row r="248" s="20" customFormat="1"/>
    <row r="249" s="20" customFormat="1"/>
    <row r="250" s="20" customFormat="1"/>
    <row r="251" s="20" customFormat="1"/>
    <row r="252" s="20" customFormat="1"/>
    <row r="253" s="20" customFormat="1"/>
    <row r="254" s="20" customFormat="1"/>
    <row r="255" s="20" customFormat="1"/>
    <row r="256" s="20" customFormat="1"/>
    <row r="257" s="20" customFormat="1"/>
    <row r="258" s="20" customFormat="1"/>
    <row r="259" s="20" customFormat="1"/>
    <row r="260" s="20" customFormat="1"/>
    <row r="261" s="20" customFormat="1"/>
    <row r="262" s="20" customFormat="1"/>
    <row r="263" s="20" customFormat="1"/>
    <row r="264" s="20" customFormat="1"/>
    <row r="265" s="20" customFormat="1"/>
    <row r="266" s="20" customFormat="1"/>
    <row r="267" s="20" customFormat="1"/>
    <row r="268" s="20" customFormat="1"/>
    <row r="269" s="20" customFormat="1"/>
    <row r="270" s="20" customFormat="1"/>
    <row r="271" s="20" customFormat="1"/>
    <row r="272" s="20" customFormat="1"/>
    <row r="273" s="20" customFormat="1"/>
    <row r="274" s="20" customFormat="1"/>
    <row r="275" s="20" customFormat="1"/>
    <row r="276" s="20" customFormat="1"/>
    <row r="277" s="20" customFormat="1"/>
    <row r="278" s="20" customFormat="1"/>
    <row r="279" s="20" customFormat="1"/>
    <row r="280" s="20" customFormat="1"/>
    <row r="281" s="20" customFormat="1"/>
    <row r="282" s="20" customFormat="1"/>
    <row r="283" s="20" customFormat="1"/>
    <row r="284" s="20" customFormat="1"/>
    <row r="285" s="20" customFormat="1"/>
    <row r="286" s="20" customFormat="1"/>
    <row r="287" s="20" customFormat="1"/>
    <row r="288" s="20" customFormat="1"/>
    <row r="289" s="20" customFormat="1"/>
    <row r="290" s="20" customFormat="1"/>
    <row r="291" s="20" customFormat="1"/>
    <row r="292" s="20" customFormat="1"/>
    <row r="293" s="20" customFormat="1"/>
    <row r="294" s="20" customFormat="1"/>
    <row r="295" s="20" customFormat="1"/>
    <row r="296" s="20" customFormat="1"/>
    <row r="297" s="20" customFormat="1"/>
    <row r="298" s="20" customFormat="1"/>
    <row r="299" s="20" customFormat="1"/>
    <row r="300" s="20" customFormat="1"/>
    <row r="301" s="20" customFormat="1"/>
    <row r="302" s="20" customFormat="1"/>
    <row r="303" s="20" customFormat="1"/>
    <row r="304" s="20" customFormat="1"/>
    <row r="305" s="20" customFormat="1"/>
    <row r="306" s="20" customFormat="1"/>
    <row r="307" s="20" customFormat="1"/>
    <row r="308" s="20" customFormat="1"/>
    <row r="309" s="20" customFormat="1"/>
    <row r="310" s="20" customFormat="1"/>
    <row r="311" s="20" customFormat="1"/>
    <row r="312" s="20" customFormat="1"/>
    <row r="313" s="20" customFormat="1"/>
    <row r="314" s="20" customFormat="1"/>
    <row r="315" s="20" customFormat="1"/>
    <row r="316" s="20" customFormat="1"/>
    <row r="317" s="20" customFormat="1"/>
    <row r="318" s="20" customFormat="1"/>
    <row r="319" s="20" customFormat="1"/>
    <row r="320" s="20" customFormat="1"/>
    <row r="321" s="20" customFormat="1"/>
    <row r="322" s="20" customFormat="1"/>
    <row r="323" s="20" customFormat="1"/>
    <row r="324" s="20" customFormat="1"/>
    <row r="325" s="20" customFormat="1"/>
    <row r="326" s="20" customFormat="1"/>
    <row r="327" s="20" customFormat="1"/>
    <row r="328" s="20" customFormat="1"/>
    <row r="329" s="20" customFormat="1"/>
    <row r="330" s="20" customFormat="1"/>
    <row r="331" s="20" customFormat="1"/>
    <row r="332" s="20" customFormat="1"/>
    <row r="333" s="20" customFormat="1"/>
    <row r="334" s="20" customFormat="1"/>
    <row r="335" s="20" customFormat="1"/>
    <row r="336" s="20" customFormat="1"/>
    <row r="337" s="20" customFormat="1"/>
    <row r="338" s="20" customFormat="1"/>
    <row r="339" s="20" customFormat="1"/>
    <row r="340" s="20" customFormat="1"/>
    <row r="341" s="20" customFormat="1"/>
    <row r="342" s="20" customFormat="1"/>
    <row r="343" s="20" customFormat="1"/>
    <row r="344" s="20" customFormat="1"/>
    <row r="345" s="20" customFormat="1"/>
    <row r="346" s="20" customFormat="1"/>
    <row r="347" s="20" customFormat="1"/>
    <row r="348" s="20" customFormat="1"/>
    <row r="349" s="20" customFormat="1"/>
    <row r="350" s="20" customFormat="1"/>
    <row r="351" s="20" customFormat="1"/>
    <row r="352" s="20" customFormat="1"/>
    <row r="353" s="20" customFormat="1"/>
    <row r="354" s="20" customFormat="1"/>
    <row r="355" s="20" customFormat="1"/>
    <row r="356" s="20" customFormat="1"/>
    <row r="357" s="20" customFormat="1"/>
    <row r="358" s="20" customFormat="1"/>
    <row r="359" s="20" customFormat="1"/>
    <row r="360" s="20" customFormat="1"/>
    <row r="361" s="20" customFormat="1"/>
    <row r="362" s="20" customFormat="1"/>
    <row r="363" s="20" customFormat="1"/>
    <row r="364" s="20" customFormat="1"/>
    <row r="365" s="20" customFormat="1"/>
    <row r="366" s="20" customFormat="1"/>
    <row r="367" s="20" customFormat="1"/>
    <row r="368" s="20" customFormat="1"/>
    <row r="369" s="20" customFormat="1"/>
    <row r="370" s="20" customFormat="1"/>
    <row r="371" s="20"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M114"/>
  <sheetViews>
    <sheetView zoomScale="85" zoomScaleNormal="85" workbookViewId="0">
      <selection activeCell="D30" sqref="D30:M30"/>
    </sheetView>
  </sheetViews>
  <sheetFormatPr baseColWidth="10" defaultColWidth="11.3984375" defaultRowHeight="14"/>
  <cols>
    <col min="1" max="2" width="12.69921875" customWidth="1"/>
    <col min="3" max="3" width="4.296875" customWidth="1"/>
    <col min="4" max="13" width="11.19921875" customWidth="1"/>
    <col min="14" max="16384" width="11.3984375" style="20"/>
  </cols>
  <sheetData>
    <row r="1" spans="1:13">
      <c r="A1" s="20"/>
      <c r="B1" s="20"/>
      <c r="C1" s="20"/>
      <c r="D1" s="20"/>
      <c r="E1" s="20"/>
      <c r="F1" s="20"/>
      <c r="G1" s="20"/>
      <c r="H1" s="20"/>
      <c r="I1" s="20"/>
      <c r="J1" s="20"/>
      <c r="K1" s="20"/>
      <c r="L1" s="20"/>
      <c r="M1" s="20"/>
    </row>
    <row r="2" spans="1:13">
      <c r="A2" s="20"/>
      <c r="B2" s="20"/>
      <c r="C2" s="20"/>
      <c r="D2" s="20"/>
      <c r="E2" s="20"/>
      <c r="F2" s="20"/>
      <c r="G2" s="20"/>
      <c r="H2" s="20"/>
      <c r="I2" s="20"/>
      <c r="J2" s="20"/>
      <c r="K2" s="20"/>
      <c r="L2" s="20"/>
      <c r="M2" s="20"/>
    </row>
    <row r="3" spans="1:13">
      <c r="A3" s="20"/>
      <c r="B3" s="20"/>
      <c r="C3" s="20"/>
      <c r="D3" s="20"/>
      <c r="E3" s="20"/>
      <c r="F3" s="20"/>
      <c r="G3" s="20"/>
      <c r="H3" s="20"/>
      <c r="I3" s="20"/>
      <c r="J3" s="20"/>
      <c r="K3" s="20"/>
      <c r="L3" s="20"/>
      <c r="M3" s="20"/>
    </row>
    <row r="4" spans="1:13">
      <c r="A4" s="20"/>
      <c r="B4" s="20"/>
      <c r="C4" s="20"/>
      <c r="D4" s="20"/>
      <c r="E4" s="20"/>
      <c r="F4" s="20"/>
      <c r="G4" s="20"/>
      <c r="H4" s="20"/>
      <c r="I4" s="20"/>
      <c r="J4" s="20"/>
      <c r="K4" s="20"/>
      <c r="L4" s="20"/>
      <c r="M4" s="20"/>
    </row>
    <row r="5" spans="1:13">
      <c r="A5" s="20"/>
      <c r="B5" s="20"/>
      <c r="C5" s="20"/>
      <c r="D5" s="20"/>
      <c r="E5" s="20"/>
      <c r="F5" s="20"/>
      <c r="G5" s="20"/>
      <c r="H5" s="20"/>
      <c r="I5" s="20"/>
      <c r="J5" s="20"/>
      <c r="K5" s="20"/>
      <c r="L5" s="20"/>
      <c r="M5" s="20"/>
    </row>
    <row r="6" spans="1:13">
      <c r="A6" s="20"/>
      <c r="B6" s="20"/>
      <c r="C6" s="20"/>
      <c r="D6" s="20"/>
      <c r="E6" s="20"/>
      <c r="F6" s="20"/>
      <c r="G6" s="20"/>
      <c r="H6" s="20"/>
      <c r="I6" s="20"/>
      <c r="J6" s="20"/>
      <c r="K6" s="20"/>
      <c r="L6" s="20"/>
      <c r="M6" s="20"/>
    </row>
    <row r="7" spans="1:13" ht="51.75" customHeight="1">
      <c r="A7" s="125"/>
      <c r="B7" s="126"/>
      <c r="C7" s="126"/>
      <c r="D7" s="212" t="s">
        <v>2</v>
      </c>
      <c r="E7" s="212"/>
      <c r="F7" s="212"/>
      <c r="G7" s="212"/>
      <c r="H7" s="212"/>
      <c r="I7" s="212"/>
      <c r="J7" s="212"/>
      <c r="K7" s="212"/>
      <c r="L7" s="212"/>
      <c r="M7" s="213"/>
    </row>
    <row r="8" spans="1:13" ht="36.799999999999997" customHeight="1">
      <c r="A8" s="127"/>
      <c r="B8" s="128"/>
      <c r="C8" s="128"/>
      <c r="D8" s="214" t="s">
        <v>3</v>
      </c>
      <c r="E8" s="214"/>
      <c r="F8" s="214"/>
      <c r="G8" s="214"/>
      <c r="H8" s="214"/>
      <c r="I8" s="214"/>
      <c r="J8" s="214"/>
      <c r="K8" s="214"/>
      <c r="L8" s="214"/>
      <c r="M8" s="215"/>
    </row>
    <row r="9" spans="1:13" ht="29.95" customHeight="1">
      <c r="A9" s="129"/>
      <c r="B9" s="130"/>
      <c r="C9" s="130"/>
      <c r="D9" s="216" t="s">
        <v>4</v>
      </c>
      <c r="E9" s="216"/>
      <c r="F9" s="216"/>
      <c r="G9" s="216"/>
      <c r="H9" s="216"/>
      <c r="I9" s="216"/>
      <c r="J9" s="216"/>
      <c r="K9" s="216"/>
      <c r="L9" s="216"/>
      <c r="M9" s="217"/>
    </row>
    <row r="10" spans="1:13" ht="7.55" customHeight="1">
      <c r="A10" s="218"/>
      <c r="B10" s="218"/>
      <c r="C10" s="218"/>
      <c r="D10" s="218"/>
      <c r="E10" s="218"/>
      <c r="F10" s="218"/>
      <c r="G10" s="218"/>
      <c r="H10" s="218"/>
      <c r="I10" s="218"/>
      <c r="J10" s="218"/>
      <c r="K10" s="218"/>
      <c r="L10" s="218"/>
      <c r="M10" s="218"/>
    </row>
    <row r="11" spans="1:13" ht="29.95" customHeight="1">
      <c r="A11" s="219" t="s">
        <v>5</v>
      </c>
      <c r="B11" s="220"/>
      <c r="C11" s="220"/>
      <c r="D11" s="220"/>
      <c r="E11" s="220"/>
      <c r="F11" s="220"/>
      <c r="G11" s="220"/>
      <c r="H11" s="220"/>
      <c r="I11" s="220"/>
      <c r="J11" s="220"/>
      <c r="K11" s="220"/>
      <c r="L11" s="220"/>
      <c r="M11" s="221"/>
    </row>
    <row r="12" spans="1:13" ht="126.8" customHeight="1">
      <c r="A12" s="199" t="s">
        <v>6</v>
      </c>
      <c r="B12" s="200"/>
      <c r="C12" s="200"/>
      <c r="D12" s="200"/>
      <c r="E12" s="200"/>
      <c r="F12" s="200"/>
      <c r="G12" s="200"/>
      <c r="H12" s="200"/>
      <c r="I12" s="200"/>
      <c r="J12" s="200"/>
      <c r="K12" s="200"/>
      <c r="L12" s="200"/>
      <c r="M12" s="201"/>
    </row>
    <row r="13" spans="1:13" ht="18.3">
      <c r="A13" s="157" t="s">
        <v>7</v>
      </c>
      <c r="B13" s="158"/>
      <c r="C13" s="158"/>
      <c r="D13" s="158"/>
      <c r="E13" s="158"/>
      <c r="F13" s="158"/>
      <c r="G13" s="158"/>
      <c r="H13" s="158"/>
      <c r="I13" s="158"/>
      <c r="J13" s="158"/>
      <c r="K13" s="158"/>
      <c r="L13" s="158"/>
      <c r="M13" s="159"/>
    </row>
    <row r="14" spans="1:13" ht="15.05">
      <c r="A14" s="202" t="s">
        <v>8</v>
      </c>
      <c r="B14" s="203"/>
      <c r="C14" s="203"/>
      <c r="D14" s="204" t="s">
        <v>9</v>
      </c>
      <c r="E14" s="205"/>
      <c r="F14" s="205"/>
      <c r="G14" s="205"/>
      <c r="H14" s="205"/>
      <c r="I14" s="205"/>
      <c r="J14" s="205"/>
      <c r="K14" s="205"/>
      <c r="L14" s="205"/>
      <c r="M14" s="206"/>
    </row>
    <row r="15" spans="1:13" ht="15.05">
      <c r="A15" s="207" t="s">
        <v>10</v>
      </c>
      <c r="B15" s="208"/>
      <c r="C15" s="208"/>
      <c r="D15" s="209" t="s">
        <v>11</v>
      </c>
      <c r="E15" s="210"/>
      <c r="F15" s="210"/>
      <c r="G15" s="210"/>
      <c r="H15" s="210"/>
      <c r="I15" s="210"/>
      <c r="J15" s="210"/>
      <c r="K15" s="210"/>
      <c r="L15" s="210"/>
      <c r="M15" s="211"/>
    </row>
    <row r="16" spans="1:13" ht="29.3" customHeight="1">
      <c r="A16" s="188" t="s">
        <v>12</v>
      </c>
      <c r="B16" s="137"/>
      <c r="C16" s="137"/>
      <c r="D16" s="189" t="s">
        <v>13</v>
      </c>
      <c r="E16" s="190"/>
      <c r="F16" s="190"/>
      <c r="G16" s="190"/>
      <c r="H16" s="190"/>
      <c r="I16" s="190"/>
      <c r="J16" s="190"/>
      <c r="K16" s="190"/>
      <c r="L16" s="190"/>
      <c r="M16" s="191"/>
    </row>
    <row r="17" spans="1:13" ht="29.95" customHeight="1">
      <c r="A17" s="192" t="s">
        <v>14</v>
      </c>
      <c r="B17" s="193"/>
      <c r="C17" s="193"/>
      <c r="D17" s="122" t="s">
        <v>15</v>
      </c>
      <c r="E17" s="123"/>
      <c r="F17" s="123"/>
      <c r="G17" s="123"/>
      <c r="H17" s="123"/>
      <c r="I17" s="123"/>
      <c r="J17" s="123"/>
      <c r="K17" s="123"/>
      <c r="L17" s="123"/>
      <c r="M17" s="168"/>
    </row>
    <row r="18" spans="1:13" ht="15.05">
      <c r="A18" s="194" t="s">
        <v>16</v>
      </c>
      <c r="B18" s="195"/>
      <c r="C18" s="195"/>
      <c r="D18" s="196" t="s">
        <v>17</v>
      </c>
      <c r="E18" s="197"/>
      <c r="F18" s="197"/>
      <c r="G18" s="197"/>
      <c r="H18" s="197"/>
      <c r="I18" s="197"/>
      <c r="J18" s="197"/>
      <c r="K18" s="197"/>
      <c r="L18" s="197"/>
      <c r="M18" s="198"/>
    </row>
    <row r="19" spans="1:13" ht="18.3">
      <c r="A19" s="173" t="s">
        <v>10</v>
      </c>
      <c r="B19" s="174"/>
      <c r="C19" s="174"/>
      <c r="D19" s="174"/>
      <c r="E19" s="174"/>
      <c r="F19" s="174"/>
      <c r="G19" s="174"/>
      <c r="H19" s="174"/>
      <c r="I19" s="174"/>
      <c r="J19" s="174"/>
      <c r="K19" s="174"/>
      <c r="L19" s="174"/>
      <c r="M19" s="175"/>
    </row>
    <row r="20" spans="1:13" ht="129.80000000000001" customHeight="1">
      <c r="A20" s="176" t="s">
        <v>18</v>
      </c>
      <c r="B20" s="177"/>
      <c r="C20" s="177"/>
      <c r="D20" s="177"/>
      <c r="E20" s="177"/>
      <c r="F20" s="177"/>
      <c r="G20" s="177"/>
      <c r="H20" s="177"/>
      <c r="I20" s="177"/>
      <c r="J20" s="177"/>
      <c r="K20" s="177"/>
      <c r="L20" s="177"/>
      <c r="M20" s="178"/>
    </row>
    <row r="21" spans="1:13" ht="18.3">
      <c r="A21" s="100"/>
      <c r="B21" s="25"/>
      <c r="C21" s="25"/>
      <c r="D21" s="101" t="s">
        <v>19</v>
      </c>
      <c r="E21" s="101" t="s">
        <v>20</v>
      </c>
      <c r="F21" s="101" t="s">
        <v>21</v>
      </c>
      <c r="G21" s="25"/>
      <c r="H21" s="25"/>
      <c r="I21" s="25"/>
      <c r="J21" s="25"/>
      <c r="K21" s="25"/>
      <c r="L21" s="25"/>
      <c r="M21" s="114"/>
    </row>
    <row r="22" spans="1:13" ht="18.3">
      <c r="A22" s="100"/>
      <c r="B22" s="25"/>
      <c r="C22" s="25"/>
      <c r="D22" s="102" t="s">
        <v>22</v>
      </c>
      <c r="E22" s="81">
        <v>1</v>
      </c>
      <c r="F22" s="103"/>
      <c r="G22" s="25"/>
      <c r="H22" s="25"/>
      <c r="I22" s="25"/>
      <c r="J22" s="25"/>
      <c r="K22" s="25"/>
      <c r="L22" s="25"/>
      <c r="M22" s="114"/>
    </row>
    <row r="23" spans="1:13" ht="18.3">
      <c r="A23" s="100"/>
      <c r="B23" s="25"/>
      <c r="C23" s="25"/>
      <c r="D23" s="81" t="s">
        <v>23</v>
      </c>
      <c r="E23" s="81">
        <v>2</v>
      </c>
      <c r="F23" s="104"/>
      <c r="G23" s="25"/>
      <c r="H23" s="25"/>
      <c r="I23" s="25"/>
      <c r="J23" s="25"/>
      <c r="K23" s="25"/>
      <c r="L23" s="25"/>
      <c r="M23" s="114"/>
    </row>
    <row r="24" spans="1:13" ht="18.3">
      <c r="A24" s="100"/>
      <c r="B24" s="25"/>
      <c r="C24" s="25"/>
      <c r="D24" s="81" t="s">
        <v>24</v>
      </c>
      <c r="E24" s="81">
        <v>3</v>
      </c>
      <c r="F24" s="105"/>
      <c r="G24" s="25"/>
      <c r="H24" s="25"/>
      <c r="I24" s="25"/>
      <c r="J24" s="25"/>
      <c r="K24" s="25"/>
      <c r="L24" s="25"/>
      <c r="M24" s="114"/>
    </row>
    <row r="25" spans="1:13" ht="18.3">
      <c r="A25" s="100"/>
      <c r="B25" s="25"/>
      <c r="C25" s="25"/>
      <c r="D25" s="81" t="s">
        <v>25</v>
      </c>
      <c r="E25" s="81">
        <v>4</v>
      </c>
      <c r="F25" s="106"/>
      <c r="G25" s="25"/>
      <c r="H25" s="25"/>
      <c r="I25" s="25"/>
      <c r="J25" s="25"/>
      <c r="K25" s="25"/>
      <c r="L25" s="25"/>
      <c r="M25" s="114"/>
    </row>
    <row r="26" spans="1:13" ht="18.3">
      <c r="A26" s="100"/>
      <c r="B26" s="25"/>
      <c r="C26" s="25"/>
      <c r="D26" s="81" t="s">
        <v>26</v>
      </c>
      <c r="E26" s="81">
        <v>5</v>
      </c>
      <c r="F26" s="107"/>
      <c r="G26" s="25"/>
      <c r="H26" s="25"/>
      <c r="I26" s="25"/>
      <c r="J26" s="25"/>
      <c r="K26" s="25"/>
      <c r="L26" s="25"/>
      <c r="M26" s="114"/>
    </row>
    <row r="27" spans="1:13" ht="85.6" customHeight="1">
      <c r="A27" s="179" t="s">
        <v>27</v>
      </c>
      <c r="B27" s="180"/>
      <c r="C27" s="180"/>
      <c r="D27" s="180"/>
      <c r="E27" s="180"/>
      <c r="F27" s="180"/>
      <c r="G27" s="180"/>
      <c r="H27" s="180"/>
      <c r="I27" s="180"/>
      <c r="J27" s="180"/>
      <c r="K27" s="180"/>
      <c r="L27" s="180"/>
      <c r="M27" s="181"/>
    </row>
    <row r="28" spans="1:13" ht="29.95" customHeight="1">
      <c r="A28" s="182" t="s">
        <v>28</v>
      </c>
      <c r="B28" s="183"/>
      <c r="C28" s="183"/>
      <c r="D28" s="183"/>
      <c r="E28" s="183"/>
      <c r="F28" s="183"/>
      <c r="G28" s="183"/>
      <c r="H28" s="183"/>
      <c r="I28" s="183"/>
      <c r="J28" s="183"/>
      <c r="K28" s="183"/>
      <c r="L28" s="183"/>
      <c r="M28" s="184"/>
    </row>
    <row r="29" spans="1:13" ht="20.3" customHeight="1">
      <c r="A29" s="185" t="s">
        <v>29</v>
      </c>
      <c r="B29" s="186"/>
      <c r="C29" s="186"/>
      <c r="D29" s="186" t="s">
        <v>30</v>
      </c>
      <c r="E29" s="186"/>
      <c r="F29" s="186"/>
      <c r="G29" s="186"/>
      <c r="H29" s="186"/>
      <c r="I29" s="186"/>
      <c r="J29" s="186"/>
      <c r="K29" s="186"/>
      <c r="L29" s="186"/>
      <c r="M29" s="187"/>
    </row>
    <row r="30" spans="1:13" s="99" customFormat="1" ht="20.95" customHeight="1">
      <c r="A30" s="171" t="s">
        <v>31</v>
      </c>
      <c r="B30" s="142"/>
      <c r="C30" s="142"/>
      <c r="D30" s="134" t="s">
        <v>32</v>
      </c>
      <c r="E30" s="135"/>
      <c r="F30" s="135"/>
      <c r="G30" s="135"/>
      <c r="H30" s="135"/>
      <c r="I30" s="135"/>
      <c r="J30" s="135"/>
      <c r="K30" s="135"/>
      <c r="L30" s="135"/>
      <c r="M30" s="172"/>
    </row>
    <row r="31" spans="1:13" s="99" customFormat="1" ht="33.75" customHeight="1">
      <c r="A31" s="169" t="s">
        <v>33</v>
      </c>
      <c r="B31" s="170"/>
      <c r="C31" s="170"/>
      <c r="D31" s="122" t="s">
        <v>34</v>
      </c>
      <c r="E31" s="123"/>
      <c r="F31" s="123"/>
      <c r="G31" s="123"/>
      <c r="H31" s="123"/>
      <c r="I31" s="123"/>
      <c r="J31" s="123"/>
      <c r="K31" s="123"/>
      <c r="L31" s="123"/>
      <c r="M31" s="168"/>
    </row>
    <row r="32" spans="1:13" s="99" customFormat="1" ht="29.95" customHeight="1">
      <c r="A32" s="169" t="s">
        <v>35</v>
      </c>
      <c r="B32" s="170"/>
      <c r="C32" s="170"/>
      <c r="D32" s="119" t="s">
        <v>36</v>
      </c>
      <c r="E32" s="120"/>
      <c r="F32" s="120"/>
      <c r="G32" s="120"/>
      <c r="H32" s="120"/>
      <c r="I32" s="120"/>
      <c r="J32" s="120"/>
      <c r="K32" s="120"/>
      <c r="L32" s="120"/>
      <c r="M32" s="167"/>
    </row>
    <row r="33" spans="1:13" s="99" customFormat="1" ht="31.6" customHeight="1">
      <c r="A33" s="169" t="s">
        <v>37</v>
      </c>
      <c r="B33" s="170"/>
      <c r="C33" s="170"/>
      <c r="D33" s="119" t="s">
        <v>38</v>
      </c>
      <c r="E33" s="120"/>
      <c r="F33" s="120"/>
      <c r="G33" s="120"/>
      <c r="H33" s="120"/>
      <c r="I33" s="120"/>
      <c r="J33" s="120"/>
      <c r="K33" s="120"/>
      <c r="L33" s="120"/>
      <c r="M33" s="167"/>
    </row>
    <row r="34" spans="1:13" s="99" customFormat="1" ht="30.8" customHeight="1">
      <c r="A34" s="169" t="s">
        <v>39</v>
      </c>
      <c r="B34" s="170"/>
      <c r="C34" s="170"/>
      <c r="D34" s="122" t="s">
        <v>40</v>
      </c>
      <c r="E34" s="123"/>
      <c r="F34" s="123"/>
      <c r="G34" s="123"/>
      <c r="H34" s="123"/>
      <c r="I34" s="123"/>
      <c r="J34" s="123"/>
      <c r="K34" s="123"/>
      <c r="L34" s="123"/>
      <c r="M34" s="168"/>
    </row>
    <row r="35" spans="1:13" s="99" customFormat="1" ht="35.200000000000003" customHeight="1">
      <c r="A35" s="169" t="s">
        <v>41</v>
      </c>
      <c r="B35" s="170"/>
      <c r="C35" s="170"/>
      <c r="D35" s="122" t="s">
        <v>42</v>
      </c>
      <c r="E35" s="123"/>
      <c r="F35" s="123"/>
      <c r="G35" s="123"/>
      <c r="H35" s="123"/>
      <c r="I35" s="123"/>
      <c r="J35" s="123"/>
      <c r="K35" s="123"/>
      <c r="L35" s="123"/>
      <c r="M35" s="168"/>
    </row>
    <row r="36" spans="1:13" s="99" customFormat="1" ht="20.95" customHeight="1">
      <c r="A36" s="169" t="s">
        <v>43</v>
      </c>
      <c r="B36" s="170"/>
      <c r="C36" s="170"/>
      <c r="D36" s="119" t="s">
        <v>44</v>
      </c>
      <c r="E36" s="120"/>
      <c r="F36" s="120"/>
      <c r="G36" s="120"/>
      <c r="H36" s="120"/>
      <c r="I36" s="120"/>
      <c r="J36" s="120"/>
      <c r="K36" s="120"/>
      <c r="L36" s="120"/>
      <c r="M36" s="167"/>
    </row>
    <row r="37" spans="1:13" s="99" customFormat="1" ht="36.799999999999997" customHeight="1">
      <c r="A37" s="169" t="s">
        <v>45</v>
      </c>
      <c r="B37" s="170"/>
      <c r="C37" s="170"/>
      <c r="D37" s="122" t="s">
        <v>46</v>
      </c>
      <c r="E37" s="123"/>
      <c r="F37" s="123"/>
      <c r="G37" s="123"/>
      <c r="H37" s="123"/>
      <c r="I37" s="123"/>
      <c r="J37" s="123"/>
      <c r="K37" s="123"/>
      <c r="L37" s="123"/>
      <c r="M37" s="168"/>
    </row>
    <row r="38" spans="1:13" s="99" customFormat="1" ht="35.200000000000003" customHeight="1">
      <c r="A38" s="169" t="s">
        <v>47</v>
      </c>
      <c r="B38" s="170"/>
      <c r="C38" s="170"/>
      <c r="D38" s="122" t="s">
        <v>48</v>
      </c>
      <c r="E38" s="123"/>
      <c r="F38" s="123"/>
      <c r="G38" s="123"/>
      <c r="H38" s="123"/>
      <c r="I38" s="123"/>
      <c r="J38" s="123"/>
      <c r="K38" s="123"/>
      <c r="L38" s="123"/>
      <c r="M38" s="168"/>
    </row>
    <row r="39" spans="1:13" s="99" customFormat="1" ht="20.95" customHeight="1">
      <c r="A39" s="166" t="s">
        <v>45</v>
      </c>
      <c r="B39" s="123"/>
      <c r="C39" s="124"/>
      <c r="D39" s="119" t="s">
        <v>49</v>
      </c>
      <c r="E39" s="120"/>
      <c r="F39" s="120"/>
      <c r="G39" s="120"/>
      <c r="H39" s="120"/>
      <c r="I39" s="120"/>
      <c r="J39" s="120"/>
      <c r="K39" s="120"/>
      <c r="L39" s="120"/>
      <c r="M39" s="167"/>
    </row>
    <row r="40" spans="1:13" s="99" customFormat="1" ht="31.6" customHeight="1">
      <c r="A40" s="166" t="s">
        <v>50</v>
      </c>
      <c r="B40" s="123"/>
      <c r="C40" s="124"/>
      <c r="D40" s="119" t="s">
        <v>51</v>
      </c>
      <c r="E40" s="120"/>
      <c r="F40" s="120"/>
      <c r="G40" s="120"/>
      <c r="H40" s="120"/>
      <c r="I40" s="120"/>
      <c r="J40" s="120"/>
      <c r="K40" s="120"/>
      <c r="L40" s="120"/>
      <c r="M40" s="167"/>
    </row>
    <row r="41" spans="1:13" s="99" customFormat="1" ht="54" customHeight="1">
      <c r="A41" s="166" t="s">
        <v>52</v>
      </c>
      <c r="B41" s="123"/>
      <c r="C41" s="124"/>
      <c r="D41" s="122" t="s">
        <v>53</v>
      </c>
      <c r="E41" s="123"/>
      <c r="F41" s="123"/>
      <c r="G41" s="123"/>
      <c r="H41" s="123"/>
      <c r="I41" s="123"/>
      <c r="J41" s="123"/>
      <c r="K41" s="123"/>
      <c r="L41" s="123"/>
      <c r="M41" s="168"/>
    </row>
    <row r="42" spans="1:13" s="99" customFormat="1" ht="43.55" customHeight="1">
      <c r="A42" s="155" t="s">
        <v>54</v>
      </c>
      <c r="B42" s="140"/>
      <c r="C42" s="141"/>
      <c r="D42" s="139" t="s">
        <v>55</v>
      </c>
      <c r="E42" s="140"/>
      <c r="F42" s="140"/>
      <c r="G42" s="140"/>
      <c r="H42" s="140"/>
      <c r="I42" s="140"/>
      <c r="J42" s="140"/>
      <c r="K42" s="140"/>
      <c r="L42" s="140"/>
      <c r="M42" s="156"/>
    </row>
    <row r="43" spans="1:13" ht="18.3">
      <c r="A43" s="157" t="s">
        <v>12</v>
      </c>
      <c r="B43" s="158"/>
      <c r="C43" s="158"/>
      <c r="D43" s="158"/>
      <c r="E43" s="158"/>
      <c r="F43" s="158"/>
      <c r="G43" s="158"/>
      <c r="H43" s="158"/>
      <c r="I43" s="158"/>
      <c r="J43" s="158"/>
      <c r="K43" s="158"/>
      <c r="L43" s="158"/>
      <c r="M43" s="159"/>
    </row>
    <row r="44" spans="1:13" ht="99" customHeight="1">
      <c r="A44" s="160" t="s">
        <v>56</v>
      </c>
      <c r="B44" s="161"/>
      <c r="C44" s="161"/>
      <c r="D44" s="161"/>
      <c r="E44" s="161"/>
      <c r="F44" s="161"/>
      <c r="G44" s="161"/>
      <c r="H44" s="161"/>
      <c r="I44" s="161"/>
      <c r="J44" s="161"/>
      <c r="K44" s="161"/>
      <c r="L44" s="161"/>
      <c r="M44" s="162"/>
    </row>
    <row r="45" spans="1:13" ht="18.3">
      <c r="A45" s="163" t="s">
        <v>57</v>
      </c>
      <c r="B45" s="164"/>
      <c r="C45" s="164"/>
      <c r="D45" s="164"/>
      <c r="E45" s="164"/>
      <c r="F45" s="164"/>
      <c r="G45" s="164"/>
      <c r="H45" s="164"/>
      <c r="I45" s="164"/>
      <c r="J45" s="164"/>
      <c r="K45" s="164"/>
      <c r="L45" s="164"/>
      <c r="M45" s="165"/>
    </row>
    <row r="46" spans="1:13" ht="36.799999999999997" customHeight="1">
      <c r="A46" s="146" t="s">
        <v>58</v>
      </c>
      <c r="B46" s="147"/>
      <c r="C46" s="147"/>
      <c r="D46" s="147"/>
      <c r="E46" s="147"/>
      <c r="F46" s="147"/>
      <c r="G46" s="147"/>
      <c r="H46" s="147"/>
      <c r="I46" s="147"/>
      <c r="J46" s="147"/>
      <c r="K46" s="147"/>
      <c r="L46" s="147"/>
      <c r="M46" s="148"/>
    </row>
    <row r="47" spans="1:13" ht="18.3">
      <c r="A47" s="108"/>
      <c r="B47" s="109"/>
      <c r="C47" s="109"/>
      <c r="D47" s="109"/>
      <c r="E47" s="109"/>
      <c r="F47" s="109"/>
      <c r="G47" s="109"/>
      <c r="H47" s="109"/>
      <c r="I47" s="109"/>
      <c r="J47" s="109"/>
      <c r="K47" s="109"/>
      <c r="L47" s="109"/>
      <c r="M47" s="115"/>
    </row>
    <row r="48" spans="1:13" ht="18.3">
      <c r="A48" s="108"/>
      <c r="B48" s="110" t="s">
        <v>59</v>
      </c>
      <c r="C48" s="110"/>
      <c r="D48" s="110"/>
      <c r="E48" s="109"/>
      <c r="F48" s="111"/>
      <c r="G48" s="109"/>
      <c r="H48" s="109"/>
      <c r="I48" s="109"/>
      <c r="J48" s="109"/>
      <c r="K48" s="109"/>
      <c r="L48" s="109"/>
      <c r="M48" s="115"/>
    </row>
    <row r="49" spans="1:13" ht="18.3">
      <c r="A49" s="108"/>
      <c r="B49" s="110" t="s">
        <v>60</v>
      </c>
      <c r="C49" s="110"/>
      <c r="D49" s="110"/>
      <c r="E49" s="109"/>
      <c r="F49" s="112"/>
      <c r="G49" s="109"/>
      <c r="H49" s="109"/>
      <c r="I49" s="109"/>
      <c r="J49" s="109"/>
      <c r="K49" s="109"/>
      <c r="L49" s="109"/>
      <c r="M49" s="115"/>
    </row>
    <row r="50" spans="1:13" ht="18.3">
      <c r="A50" s="108"/>
      <c r="B50" s="110" t="s">
        <v>61</v>
      </c>
      <c r="C50" s="110"/>
      <c r="D50" s="110"/>
      <c r="E50" s="109"/>
      <c r="F50" s="113"/>
      <c r="G50" s="109"/>
      <c r="H50" s="109"/>
      <c r="I50" s="109"/>
      <c r="J50" s="109"/>
      <c r="K50" s="109"/>
      <c r="L50" s="109"/>
      <c r="M50" s="115"/>
    </row>
    <row r="51" spans="1:13" ht="11.95" customHeight="1">
      <c r="A51" s="108"/>
      <c r="B51" s="110"/>
      <c r="C51" s="110"/>
      <c r="D51" s="110"/>
      <c r="E51" s="109"/>
      <c r="F51" s="109"/>
      <c r="G51" s="109"/>
      <c r="H51" s="109"/>
      <c r="I51" s="109"/>
      <c r="J51" s="109"/>
      <c r="K51" s="109"/>
      <c r="L51" s="109"/>
      <c r="M51" s="115"/>
    </row>
    <row r="52" spans="1:13" ht="18.3">
      <c r="A52" s="149" t="s">
        <v>62</v>
      </c>
      <c r="B52" s="150"/>
      <c r="C52" s="150"/>
      <c r="D52" s="150"/>
      <c r="E52" s="150"/>
      <c r="F52" s="150"/>
      <c r="G52" s="150"/>
      <c r="H52" s="150"/>
      <c r="I52" s="150"/>
      <c r="J52" s="150"/>
      <c r="K52" s="150"/>
      <c r="L52" s="150"/>
      <c r="M52" s="151"/>
    </row>
    <row r="53" spans="1:13" ht="91.5" customHeight="1">
      <c r="A53" s="152" t="s">
        <v>63</v>
      </c>
      <c r="B53" s="153"/>
      <c r="C53" s="153"/>
      <c r="D53" s="153"/>
      <c r="E53" s="153"/>
      <c r="F53" s="153"/>
      <c r="G53" s="153"/>
      <c r="H53" s="153"/>
      <c r="I53" s="153"/>
      <c r="J53" s="153"/>
      <c r="K53" s="153"/>
      <c r="L53" s="153"/>
      <c r="M53" s="153"/>
    </row>
    <row r="54" spans="1:13" ht="18.3">
      <c r="A54" s="154" t="s">
        <v>29</v>
      </c>
      <c r="B54" s="154"/>
      <c r="C54" s="154"/>
      <c r="D54" s="154" t="s">
        <v>30</v>
      </c>
      <c r="E54" s="154"/>
      <c r="F54" s="154"/>
      <c r="G54" s="154"/>
      <c r="H54" s="154"/>
      <c r="I54" s="154"/>
      <c r="J54" s="154"/>
      <c r="K54" s="154"/>
      <c r="L54" s="154"/>
      <c r="M54" s="154"/>
    </row>
    <row r="55" spans="1:13" ht="32.25" customHeight="1">
      <c r="A55" s="142" t="s">
        <v>64</v>
      </c>
      <c r="B55" s="142"/>
      <c r="C55" s="142"/>
      <c r="D55" s="143" t="s">
        <v>65</v>
      </c>
      <c r="E55" s="144"/>
      <c r="F55" s="144"/>
      <c r="G55" s="144"/>
      <c r="H55" s="144"/>
      <c r="I55" s="144"/>
      <c r="J55" s="144"/>
      <c r="K55" s="144"/>
      <c r="L55" s="144"/>
      <c r="M55" s="145"/>
    </row>
    <row r="56" spans="1:13" ht="15.05">
      <c r="A56" s="137" t="s">
        <v>66</v>
      </c>
      <c r="B56" s="137"/>
      <c r="C56" s="137"/>
      <c r="D56" s="122" t="s">
        <v>67</v>
      </c>
      <c r="E56" s="123"/>
      <c r="F56" s="123"/>
      <c r="G56" s="123"/>
      <c r="H56" s="123"/>
      <c r="I56" s="123"/>
      <c r="J56" s="123"/>
      <c r="K56" s="123"/>
      <c r="L56" s="123"/>
      <c r="M56" s="124"/>
    </row>
    <row r="57" spans="1:13" ht="15.05">
      <c r="A57" s="137" t="s">
        <v>68</v>
      </c>
      <c r="B57" s="137"/>
      <c r="C57" s="137"/>
      <c r="D57" s="122" t="s">
        <v>69</v>
      </c>
      <c r="E57" s="123"/>
      <c r="F57" s="123"/>
      <c r="G57" s="123"/>
      <c r="H57" s="123"/>
      <c r="I57" s="123"/>
      <c r="J57" s="123"/>
      <c r="K57" s="123"/>
      <c r="L57" s="123"/>
      <c r="M57" s="124"/>
    </row>
    <row r="58" spans="1:13" ht="15.05">
      <c r="A58" s="137" t="s">
        <v>70</v>
      </c>
      <c r="B58" s="137"/>
      <c r="C58" s="137"/>
      <c r="D58" s="122" t="s">
        <v>71</v>
      </c>
      <c r="E58" s="123"/>
      <c r="F58" s="123"/>
      <c r="G58" s="123"/>
      <c r="H58" s="123"/>
      <c r="I58" s="123"/>
      <c r="J58" s="123"/>
      <c r="K58" s="123"/>
      <c r="L58" s="123"/>
      <c r="M58" s="124"/>
    </row>
    <row r="59" spans="1:13" ht="15.05">
      <c r="A59" s="138" t="s">
        <v>72</v>
      </c>
      <c r="B59" s="138"/>
      <c r="C59" s="138"/>
      <c r="D59" s="122" t="s">
        <v>73</v>
      </c>
      <c r="E59" s="123"/>
      <c r="F59" s="123"/>
      <c r="G59" s="123"/>
      <c r="H59" s="123"/>
      <c r="I59" s="123"/>
      <c r="J59" s="123"/>
      <c r="K59" s="123"/>
      <c r="L59" s="123"/>
      <c r="M59" s="124"/>
    </row>
    <row r="60" spans="1:13" ht="28.5" customHeight="1">
      <c r="A60" s="139" t="s">
        <v>74</v>
      </c>
      <c r="B60" s="140"/>
      <c r="C60" s="141"/>
      <c r="D60" s="123" t="s">
        <v>75</v>
      </c>
      <c r="E60" s="123"/>
      <c r="F60" s="123"/>
      <c r="G60" s="123"/>
      <c r="H60" s="123"/>
      <c r="I60" s="123"/>
      <c r="J60" s="123"/>
      <c r="K60" s="123"/>
      <c r="L60" s="123"/>
      <c r="M60" s="124"/>
    </row>
    <row r="61" spans="1:13" ht="13.6" customHeight="1">
      <c r="A61" s="131" t="s">
        <v>76</v>
      </c>
      <c r="B61" s="132"/>
      <c r="C61" s="133"/>
      <c r="D61" s="123" t="s">
        <v>77</v>
      </c>
      <c r="E61" s="123"/>
      <c r="F61" s="123"/>
      <c r="G61" s="123"/>
      <c r="H61" s="123"/>
      <c r="I61" s="123"/>
      <c r="J61" s="123"/>
      <c r="K61" s="123"/>
      <c r="L61" s="123"/>
      <c r="M61" s="124"/>
    </row>
    <row r="62" spans="1:13" ht="15.05">
      <c r="A62" s="134" t="s">
        <v>78</v>
      </c>
      <c r="B62" s="135"/>
      <c r="C62" s="136"/>
      <c r="D62" s="123" t="s">
        <v>79</v>
      </c>
      <c r="E62" s="123"/>
      <c r="F62" s="123"/>
      <c r="G62" s="123"/>
      <c r="H62" s="123"/>
      <c r="I62" s="123"/>
      <c r="J62" s="123"/>
      <c r="K62" s="123"/>
      <c r="L62" s="123"/>
      <c r="M62" s="124"/>
    </row>
    <row r="63" spans="1:13" ht="43.55" customHeight="1">
      <c r="A63" s="119" t="s">
        <v>80</v>
      </c>
      <c r="B63" s="120"/>
      <c r="C63" s="121"/>
      <c r="D63" s="122" t="s">
        <v>81</v>
      </c>
      <c r="E63" s="123"/>
      <c r="F63" s="123"/>
      <c r="G63" s="123"/>
      <c r="H63" s="123"/>
      <c r="I63" s="123"/>
      <c r="J63" s="123"/>
      <c r="K63" s="123"/>
      <c r="L63" s="123"/>
      <c r="M63" s="124"/>
    </row>
    <row r="64" spans="1:13" ht="41.25" customHeight="1">
      <c r="A64" s="119" t="s">
        <v>43</v>
      </c>
      <c r="B64" s="120"/>
      <c r="C64" s="121"/>
      <c r="D64" s="122" t="s">
        <v>82</v>
      </c>
      <c r="E64" s="123"/>
      <c r="F64" s="123"/>
      <c r="G64" s="123"/>
      <c r="H64" s="123"/>
      <c r="I64" s="123"/>
      <c r="J64" s="123"/>
      <c r="K64" s="123"/>
      <c r="L64" s="123"/>
      <c r="M64" s="124"/>
    </row>
    <row r="65" spans="1:13" ht="41.25" customHeight="1">
      <c r="A65" s="119" t="s">
        <v>83</v>
      </c>
      <c r="B65" s="120"/>
      <c r="C65" s="121"/>
      <c r="D65" s="122" t="s">
        <v>84</v>
      </c>
      <c r="E65" s="123"/>
      <c r="F65" s="123"/>
      <c r="G65" s="123"/>
      <c r="H65" s="123"/>
      <c r="I65" s="123"/>
      <c r="J65" s="123"/>
      <c r="K65" s="123"/>
      <c r="L65" s="123"/>
      <c r="M65" s="124"/>
    </row>
    <row r="66" spans="1:13" ht="50.25" customHeight="1">
      <c r="A66" s="122" t="s">
        <v>85</v>
      </c>
      <c r="B66" s="123"/>
      <c r="C66" s="124"/>
      <c r="D66" s="122" t="s">
        <v>86</v>
      </c>
      <c r="E66" s="123"/>
      <c r="F66" s="123"/>
      <c r="G66" s="123"/>
      <c r="H66" s="123"/>
      <c r="I66" s="123"/>
      <c r="J66" s="123"/>
      <c r="K66" s="123"/>
      <c r="L66" s="123"/>
      <c r="M66" s="124"/>
    </row>
    <row r="67" spans="1:13" ht="30.8" customHeight="1">
      <c r="A67" s="119" t="s">
        <v>45</v>
      </c>
      <c r="B67" s="120"/>
      <c r="C67" s="121"/>
      <c r="D67" s="122" t="s">
        <v>87</v>
      </c>
      <c r="E67" s="123"/>
      <c r="F67" s="123"/>
      <c r="G67" s="123"/>
      <c r="H67" s="123"/>
      <c r="I67" s="123"/>
      <c r="J67" s="123"/>
      <c r="K67" s="123"/>
      <c r="L67" s="123"/>
      <c r="M67" s="124"/>
    </row>
    <row r="68" spans="1:13" ht="15.05">
      <c r="A68" s="119" t="s">
        <v>88</v>
      </c>
      <c r="B68" s="120"/>
      <c r="C68" s="121"/>
      <c r="D68" s="122" t="s">
        <v>89</v>
      </c>
      <c r="E68" s="123"/>
      <c r="F68" s="123"/>
      <c r="G68" s="123"/>
      <c r="H68" s="123"/>
      <c r="I68" s="123"/>
      <c r="J68" s="123"/>
      <c r="K68" s="123"/>
      <c r="L68" s="123"/>
      <c r="M68" s="124"/>
    </row>
    <row r="69" spans="1:13" ht="15.05">
      <c r="A69" s="119" t="s">
        <v>90</v>
      </c>
      <c r="B69" s="120"/>
      <c r="C69" s="121"/>
      <c r="D69" s="122" t="s">
        <v>91</v>
      </c>
      <c r="E69" s="123"/>
      <c r="F69" s="123"/>
      <c r="G69" s="123"/>
      <c r="H69" s="123"/>
      <c r="I69" s="123"/>
      <c r="J69" s="123"/>
      <c r="K69" s="123"/>
      <c r="L69" s="123"/>
      <c r="M69" s="124"/>
    </row>
    <row r="70" spans="1:13" ht="15.05">
      <c r="A70" s="119" t="s">
        <v>92</v>
      </c>
      <c r="B70" s="120"/>
      <c r="C70" s="121"/>
      <c r="D70" s="122" t="s">
        <v>93</v>
      </c>
      <c r="E70" s="123"/>
      <c r="F70" s="123"/>
      <c r="G70" s="123"/>
      <c r="H70" s="123"/>
      <c r="I70" s="123"/>
      <c r="J70" s="123"/>
      <c r="K70" s="123"/>
      <c r="L70" s="123"/>
      <c r="M70" s="124"/>
    </row>
    <row r="71" spans="1:13" ht="15.05">
      <c r="A71" s="119" t="s">
        <v>94</v>
      </c>
      <c r="B71" s="120"/>
      <c r="C71" s="121"/>
      <c r="D71" s="122" t="s">
        <v>95</v>
      </c>
      <c r="E71" s="123"/>
      <c r="F71" s="123"/>
      <c r="G71" s="123"/>
      <c r="H71" s="123"/>
      <c r="I71" s="123"/>
      <c r="J71" s="123"/>
      <c r="K71" s="123"/>
      <c r="L71" s="123"/>
      <c r="M71" s="124"/>
    </row>
    <row r="72" spans="1:13" ht="15.05">
      <c r="A72" s="119" t="s">
        <v>96</v>
      </c>
      <c r="B72" s="120"/>
      <c r="C72" s="121"/>
      <c r="D72" s="122" t="s">
        <v>97</v>
      </c>
      <c r="E72" s="123"/>
      <c r="F72" s="123"/>
      <c r="G72" s="123"/>
      <c r="H72" s="123"/>
      <c r="I72" s="123"/>
      <c r="J72" s="123"/>
      <c r="K72" s="123"/>
      <c r="L72" s="123"/>
      <c r="M72" s="124"/>
    </row>
    <row r="73" spans="1:13" ht="15.05">
      <c r="A73" s="119" t="s">
        <v>98</v>
      </c>
      <c r="B73" s="120"/>
      <c r="C73" s="121"/>
      <c r="D73" s="122" t="s">
        <v>99</v>
      </c>
      <c r="E73" s="123"/>
      <c r="F73" s="123"/>
      <c r="G73" s="123"/>
      <c r="H73" s="123"/>
      <c r="I73" s="123"/>
      <c r="J73" s="123"/>
      <c r="K73" s="123"/>
      <c r="L73" s="123"/>
      <c r="M73" s="124"/>
    </row>
    <row r="74" spans="1:13" ht="15.05">
      <c r="A74" s="119" t="s">
        <v>100</v>
      </c>
      <c r="B74" s="120"/>
      <c r="C74" s="121"/>
      <c r="D74" s="122" t="s">
        <v>101</v>
      </c>
      <c r="E74" s="123"/>
      <c r="F74" s="123"/>
      <c r="G74" s="123"/>
      <c r="H74" s="123"/>
      <c r="I74" s="123"/>
      <c r="J74" s="123"/>
      <c r="K74" s="123"/>
      <c r="L74" s="123"/>
      <c r="M74" s="124"/>
    </row>
    <row r="75" spans="1:13">
      <c r="A75" s="20"/>
      <c r="B75" s="20"/>
      <c r="C75" s="20"/>
      <c r="D75" s="20"/>
      <c r="E75" s="20"/>
      <c r="F75" s="20"/>
      <c r="G75" s="20"/>
      <c r="H75" s="20"/>
      <c r="I75" s="20"/>
      <c r="J75" s="20"/>
      <c r="K75" s="20"/>
      <c r="L75" s="20"/>
      <c r="M75" s="20"/>
    </row>
    <row r="76" spans="1:13">
      <c r="A76" s="20"/>
      <c r="B76" s="20"/>
      <c r="C76" s="20"/>
      <c r="D76" s="20"/>
      <c r="E76" s="20"/>
      <c r="F76" s="20"/>
      <c r="G76" s="20"/>
      <c r="H76" s="20"/>
      <c r="I76" s="20"/>
      <c r="J76" s="20"/>
      <c r="K76" s="20"/>
      <c r="L76" s="20"/>
      <c r="M76" s="20"/>
    </row>
    <row r="77" spans="1:13">
      <c r="A77" s="20"/>
      <c r="B77" s="20"/>
      <c r="C77" s="20"/>
      <c r="D77" s="20"/>
      <c r="E77" s="20"/>
      <c r="F77" s="20"/>
      <c r="G77" s="20"/>
      <c r="H77" s="20"/>
      <c r="I77" s="20"/>
      <c r="J77" s="20"/>
      <c r="K77" s="20"/>
      <c r="L77" s="20"/>
      <c r="M77" s="20"/>
    </row>
    <row r="78" spans="1:13">
      <c r="A78" s="20"/>
      <c r="B78" s="20"/>
      <c r="C78" s="20"/>
      <c r="D78" s="20"/>
      <c r="E78" s="20"/>
      <c r="F78" s="20"/>
      <c r="G78" s="20"/>
      <c r="H78" s="20"/>
      <c r="I78" s="20"/>
      <c r="J78" s="20"/>
      <c r="K78" s="20"/>
      <c r="L78" s="20"/>
      <c r="M78" s="20"/>
    </row>
    <row r="79" spans="1:13">
      <c r="A79" s="20"/>
      <c r="B79" s="20"/>
      <c r="C79" s="20"/>
      <c r="D79" s="20"/>
      <c r="E79" s="20"/>
      <c r="F79" s="20"/>
      <c r="G79" s="20"/>
      <c r="H79" s="20"/>
      <c r="I79" s="20"/>
      <c r="J79" s="20"/>
      <c r="K79" s="20"/>
      <c r="L79" s="20"/>
      <c r="M79" s="20"/>
    </row>
    <row r="80" spans="1:13">
      <c r="A80" s="20"/>
      <c r="B80" s="20"/>
      <c r="C80" s="20"/>
      <c r="D80" s="20"/>
      <c r="E80" s="20"/>
      <c r="F80" s="20"/>
      <c r="G80" s="20"/>
      <c r="H80" s="20"/>
      <c r="I80" s="20"/>
      <c r="J80" s="20"/>
      <c r="K80" s="20"/>
      <c r="L80" s="20"/>
      <c r="M80" s="20"/>
    </row>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sheetData>
  <sheetProtection algorithmName="SHA-512" hashValue="MOGjJo/POYVbG/rWwgB7BE+6OTglXyqPGwr+BL27Hp08JgtwieUXngKcnDlzxYwoSpgyZLCgLjEKnY/1O58M+w==" saltValue="eYsi65bnuG4abn9ASRsD6w==" spinCount="100000" sheet="1" objects="1" scenarios="1"/>
  <mergeCells count="98">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D69:M69"/>
    <mergeCell ref="A64:C64"/>
    <mergeCell ref="D64:M64"/>
    <mergeCell ref="A65:C65"/>
    <mergeCell ref="D65:M65"/>
    <mergeCell ref="A66:C66"/>
    <mergeCell ref="D66:M66"/>
    <mergeCell ref="A73:C73"/>
    <mergeCell ref="D73:M73"/>
    <mergeCell ref="A74:C74"/>
    <mergeCell ref="D74:M74"/>
    <mergeCell ref="A7:C9"/>
    <mergeCell ref="A70:C70"/>
    <mergeCell ref="D70:M70"/>
    <mergeCell ref="A71:C71"/>
    <mergeCell ref="D71:M71"/>
    <mergeCell ref="A72:C72"/>
    <mergeCell ref="D72:M72"/>
    <mergeCell ref="A67:C67"/>
    <mergeCell ref="D67:M67"/>
    <mergeCell ref="A68:C68"/>
    <mergeCell ref="D68:M68"/>
    <mergeCell ref="A69:C69"/>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J273"/>
  <sheetViews>
    <sheetView tabSelected="1" topLeftCell="A9" zoomScale="85" zoomScaleNormal="85" workbookViewId="0">
      <selection activeCell="D9" sqref="D9:D30"/>
    </sheetView>
  </sheetViews>
  <sheetFormatPr baseColWidth="10" defaultColWidth="11" defaultRowHeight="18.3"/>
  <cols>
    <col min="1" max="1" width="3.09765625" style="42" customWidth="1"/>
    <col min="2" max="2" width="10.296875" customWidth="1"/>
    <col min="3" max="3" width="10.296875" hidden="1" customWidth="1"/>
    <col min="4" max="4" width="17.3984375" style="57" customWidth="1"/>
    <col min="5" max="5" width="40.3984375" style="1" customWidth="1"/>
    <col min="6" max="6" width="36.59765625" hidden="1" customWidth="1"/>
    <col min="7" max="7" width="32.09765625" style="58" customWidth="1"/>
    <col min="8" max="8" width="77.3984375" style="59" customWidth="1"/>
    <col min="9" max="9" width="9" style="60" customWidth="1"/>
    <col min="10" max="10" width="65.8984375" style="1" customWidth="1"/>
  </cols>
  <sheetData>
    <row r="1" spans="1:10" s="20" customFormat="1">
      <c r="A1" s="44"/>
      <c r="D1" s="61"/>
      <c r="E1" s="62"/>
      <c r="G1" s="63"/>
      <c r="H1" s="64"/>
      <c r="I1" s="89"/>
      <c r="J1" s="62"/>
    </row>
    <row r="2" spans="1:10" s="20" customFormat="1">
      <c r="A2" s="44"/>
      <c r="D2" s="61"/>
      <c r="E2" s="62"/>
      <c r="G2" s="63"/>
      <c r="H2" s="64"/>
      <c r="I2" s="89"/>
      <c r="J2" s="62"/>
    </row>
    <row r="3" spans="1:10" s="20" customFormat="1" ht="31.2">
      <c r="A3" s="44"/>
      <c r="B3" s="257"/>
      <c r="C3" s="258"/>
      <c r="D3" s="258"/>
      <c r="E3" s="251" t="s">
        <v>2</v>
      </c>
      <c r="F3" s="251"/>
      <c r="G3" s="251"/>
      <c r="H3" s="251"/>
      <c r="I3" s="251"/>
      <c r="J3" s="252"/>
    </row>
    <row r="4" spans="1:10" s="20" customFormat="1" ht="23.65">
      <c r="A4" s="44"/>
      <c r="B4" s="259"/>
      <c r="C4" s="260"/>
      <c r="D4" s="260"/>
      <c r="E4" s="253" t="s">
        <v>3</v>
      </c>
      <c r="F4" s="253"/>
      <c r="G4" s="253"/>
      <c r="H4" s="253"/>
      <c r="I4" s="253"/>
      <c r="J4" s="254"/>
    </row>
    <row r="5" spans="1:10" s="20" customFormat="1" ht="15.6">
      <c r="A5" s="44"/>
      <c r="B5" s="238" t="s">
        <v>31</v>
      </c>
      <c r="C5" s="238"/>
      <c r="D5" s="238"/>
      <c r="E5" s="65" t="s">
        <v>229</v>
      </c>
      <c r="F5" s="66"/>
      <c r="G5" s="67" t="s">
        <v>102</v>
      </c>
      <c r="H5" s="68" t="s">
        <v>103</v>
      </c>
      <c r="I5" s="255" t="s">
        <v>41</v>
      </c>
      <c r="J5" s="255"/>
    </row>
    <row r="6" spans="1:10" s="20" customFormat="1" ht="15.6">
      <c r="A6" s="44"/>
      <c r="B6" s="238" t="s">
        <v>104</v>
      </c>
      <c r="C6" s="238"/>
      <c r="D6" s="238"/>
      <c r="E6" s="65">
        <v>254498000110</v>
      </c>
      <c r="F6" s="66"/>
      <c r="G6" s="69" t="s">
        <v>37</v>
      </c>
      <c r="H6" s="66" t="s">
        <v>105</v>
      </c>
      <c r="I6" s="256">
        <f>IF(SUM(I9:I71)=0,"",AVERAGE(I9:I71))</f>
        <v>7.5714285714285703</v>
      </c>
      <c r="J6" s="256"/>
    </row>
    <row r="7" spans="1:10" s="20" customFormat="1" ht="15.6">
      <c r="A7" s="44"/>
      <c r="B7" s="238" t="s">
        <v>106</v>
      </c>
      <c r="C7" s="238"/>
      <c r="D7" s="238"/>
      <c r="E7" s="239" t="s">
        <v>230</v>
      </c>
      <c r="F7" s="240"/>
      <c r="G7" s="240"/>
      <c r="H7" s="241"/>
      <c r="I7" s="256"/>
      <c r="J7" s="256"/>
    </row>
    <row r="8" spans="1:10" s="20" customFormat="1" ht="27.95">
      <c r="A8" s="44"/>
      <c r="B8" s="70" t="s">
        <v>43</v>
      </c>
      <c r="C8" s="71" t="s">
        <v>43</v>
      </c>
      <c r="D8" s="72" t="s">
        <v>41</v>
      </c>
      <c r="E8" s="73" t="s">
        <v>107</v>
      </c>
      <c r="F8" s="74"/>
      <c r="G8" s="75" t="s">
        <v>41</v>
      </c>
      <c r="H8" s="74" t="s">
        <v>108</v>
      </c>
      <c r="I8" s="90" t="s">
        <v>109</v>
      </c>
      <c r="J8" s="91" t="s">
        <v>54</v>
      </c>
    </row>
    <row r="9" spans="1:10" s="20" customFormat="1" ht="51.6">
      <c r="A9" s="27" t="str">
        <f>IF(I9&lt;5,MAX($A$8:A8)+1,"")</f>
        <v/>
      </c>
      <c r="B9" s="242" t="s">
        <v>110</v>
      </c>
      <c r="C9" s="76" t="s">
        <v>110</v>
      </c>
      <c r="D9" s="233">
        <f>IF(SUM(I9:I30)=0,"",AVERAGE(I9:I30))</f>
        <v>7.6818181818181799</v>
      </c>
      <c r="E9" s="222" t="s">
        <v>111</v>
      </c>
      <c r="F9" s="78" t="s">
        <v>111</v>
      </c>
      <c r="G9" s="225">
        <f>IF(SUM(I9:I10)=0,"",AVERAGE(I9:I10))</f>
        <v>7</v>
      </c>
      <c r="H9" s="80" t="s">
        <v>112</v>
      </c>
      <c r="I9" s="92">
        <v>7</v>
      </c>
      <c r="J9" s="93"/>
    </row>
    <row r="10" spans="1:10" s="20" customFormat="1" ht="38.700000000000003">
      <c r="A10" s="27" t="str">
        <f>IF(I10&lt;5,MAX($A$8:A9)+1,"")</f>
        <v/>
      </c>
      <c r="B10" s="243"/>
      <c r="C10" s="76" t="s">
        <v>110</v>
      </c>
      <c r="D10" s="234"/>
      <c r="E10" s="247"/>
      <c r="F10" s="78" t="s">
        <v>111</v>
      </c>
      <c r="G10" s="226"/>
      <c r="H10" s="80" t="s">
        <v>113</v>
      </c>
      <c r="I10" s="92">
        <v>7</v>
      </c>
      <c r="J10" s="93"/>
    </row>
    <row r="11" spans="1:10" s="20" customFormat="1" ht="25.8">
      <c r="A11" s="27" t="str">
        <f>IF(I11&lt;5,MAX($A$8:A10)+1,"")</f>
        <v/>
      </c>
      <c r="B11" s="243"/>
      <c r="C11" s="76" t="s">
        <v>110</v>
      </c>
      <c r="D11" s="234"/>
      <c r="E11" s="77" t="s">
        <v>114</v>
      </c>
      <c r="F11" s="77" t="s">
        <v>114</v>
      </c>
      <c r="G11" s="79">
        <f>IF(SUM(I11:I11)=0,"",AVERAGE(I11:I11))</f>
        <v>8</v>
      </c>
      <c r="H11" s="80" t="s">
        <v>115</v>
      </c>
      <c r="I11" s="92">
        <v>8</v>
      </c>
      <c r="J11" s="93"/>
    </row>
    <row r="12" spans="1:10" s="20" customFormat="1" ht="77.400000000000006">
      <c r="A12" s="27" t="str">
        <f>IF(I12&lt;5,MAX($A$8:A11)+1,"")</f>
        <v/>
      </c>
      <c r="B12" s="243"/>
      <c r="C12" s="76" t="s">
        <v>110</v>
      </c>
      <c r="D12" s="234"/>
      <c r="E12" s="81" t="s">
        <v>116</v>
      </c>
      <c r="F12" s="81" t="s">
        <v>116</v>
      </c>
      <c r="G12" s="79">
        <f>IF(SUM(I12:I12)=0,"",AVERAGE(I12:I12))</f>
        <v>8</v>
      </c>
      <c r="H12" s="80" t="s">
        <v>117</v>
      </c>
      <c r="I12" s="92">
        <v>8</v>
      </c>
      <c r="J12" s="93"/>
    </row>
    <row r="13" spans="1:10" s="20" customFormat="1" ht="64.5">
      <c r="A13" s="27" t="str">
        <f>IF(I13&lt;5,MAX($A$8:A12)+1,"")</f>
        <v/>
      </c>
      <c r="B13" s="243"/>
      <c r="C13" s="76" t="s">
        <v>110</v>
      </c>
      <c r="D13" s="234"/>
      <c r="E13" s="222" t="s">
        <v>118</v>
      </c>
      <c r="F13" s="82" t="s">
        <v>118</v>
      </c>
      <c r="G13" s="225">
        <f>IF(SUM(I13:I22)=0,"",AVERAGE(I13:I22))</f>
        <v>7.8</v>
      </c>
      <c r="H13" s="80" t="s">
        <v>119</v>
      </c>
      <c r="I13" s="92">
        <v>8</v>
      </c>
      <c r="J13" s="93"/>
    </row>
    <row r="14" spans="1:10" s="20" customFormat="1" ht="27.95">
      <c r="A14" s="27" t="str">
        <f>IF(I14&lt;5,MAX($A$8:A13)+1,"")</f>
        <v/>
      </c>
      <c r="B14" s="243"/>
      <c r="C14" s="76" t="s">
        <v>110</v>
      </c>
      <c r="D14" s="234"/>
      <c r="E14" s="223"/>
      <c r="F14" s="82" t="s">
        <v>118</v>
      </c>
      <c r="G14" s="227"/>
      <c r="H14" s="80" t="s">
        <v>120</v>
      </c>
      <c r="I14" s="92">
        <v>8</v>
      </c>
      <c r="J14" s="93"/>
    </row>
    <row r="15" spans="1:10" s="20" customFormat="1" ht="27.95">
      <c r="A15" s="27" t="str">
        <f>IF(I15&lt;5,MAX($A$8:A14)+1,"")</f>
        <v/>
      </c>
      <c r="B15" s="243"/>
      <c r="C15" s="76" t="s">
        <v>110</v>
      </c>
      <c r="D15" s="234"/>
      <c r="E15" s="223"/>
      <c r="F15" s="82" t="s">
        <v>118</v>
      </c>
      <c r="G15" s="227"/>
      <c r="H15" s="80" t="s">
        <v>121</v>
      </c>
      <c r="I15" s="92">
        <v>8</v>
      </c>
      <c r="J15" s="93"/>
    </row>
    <row r="16" spans="1:10" s="20" customFormat="1" ht="27.95">
      <c r="A16" s="27" t="str">
        <f>IF(I16&lt;5,MAX($A$8:A15)+1,"")</f>
        <v/>
      </c>
      <c r="B16" s="243"/>
      <c r="C16" s="76" t="s">
        <v>110</v>
      </c>
      <c r="D16" s="234"/>
      <c r="E16" s="223"/>
      <c r="F16" s="82" t="s">
        <v>118</v>
      </c>
      <c r="G16" s="227"/>
      <c r="H16" s="80" t="s">
        <v>122</v>
      </c>
      <c r="I16" s="92">
        <v>8</v>
      </c>
      <c r="J16" s="93"/>
    </row>
    <row r="17" spans="1:10" s="20" customFormat="1" ht="116.1">
      <c r="A17" s="27" t="str">
        <f>IF(I17&lt;5,MAX($A$8:A16)+1,"")</f>
        <v/>
      </c>
      <c r="B17" s="243"/>
      <c r="C17" s="76" t="s">
        <v>110</v>
      </c>
      <c r="D17" s="234"/>
      <c r="E17" s="223"/>
      <c r="F17" s="82" t="s">
        <v>118</v>
      </c>
      <c r="G17" s="227"/>
      <c r="H17" s="80" t="s">
        <v>123</v>
      </c>
      <c r="I17" s="92">
        <v>8</v>
      </c>
      <c r="J17" s="93"/>
    </row>
    <row r="18" spans="1:10" s="20" customFormat="1" ht="27.95">
      <c r="A18" s="27" t="str">
        <f>IF(I18&lt;5,MAX($A$8:A17)+1,"")</f>
        <v/>
      </c>
      <c r="B18" s="243"/>
      <c r="C18" s="76" t="s">
        <v>110</v>
      </c>
      <c r="D18" s="234"/>
      <c r="E18" s="223"/>
      <c r="F18" s="82" t="s">
        <v>118</v>
      </c>
      <c r="G18" s="227"/>
      <c r="H18" s="80" t="s">
        <v>124</v>
      </c>
      <c r="I18" s="92">
        <v>7</v>
      </c>
      <c r="J18" s="93"/>
    </row>
    <row r="19" spans="1:10" s="20" customFormat="1" ht="51.6">
      <c r="A19" s="27" t="str">
        <f>IF(I19&lt;5,MAX($A$8:A18)+1,"")</f>
        <v/>
      </c>
      <c r="B19" s="243"/>
      <c r="C19" s="76" t="s">
        <v>110</v>
      </c>
      <c r="D19" s="234"/>
      <c r="E19" s="223"/>
      <c r="F19" s="82" t="s">
        <v>118</v>
      </c>
      <c r="G19" s="227"/>
      <c r="H19" s="80" t="s">
        <v>125</v>
      </c>
      <c r="I19" s="92">
        <v>7</v>
      </c>
      <c r="J19" s="93"/>
    </row>
    <row r="20" spans="1:10" s="20" customFormat="1" ht="27.95">
      <c r="A20" s="27" t="str">
        <f>IF(I20&lt;5,MAX($A$8:A19)+1,"")</f>
        <v/>
      </c>
      <c r="B20" s="243"/>
      <c r="C20" s="76" t="s">
        <v>110</v>
      </c>
      <c r="D20" s="234"/>
      <c r="E20" s="223"/>
      <c r="F20" s="82" t="s">
        <v>118</v>
      </c>
      <c r="G20" s="227"/>
      <c r="H20" s="80" t="s">
        <v>126</v>
      </c>
      <c r="I20" s="92">
        <v>8</v>
      </c>
      <c r="J20" s="93" t="s">
        <v>127</v>
      </c>
    </row>
    <row r="21" spans="1:10" s="20" customFormat="1" ht="27.95">
      <c r="A21" s="27" t="str">
        <f>IF(I21&lt;5,MAX($A$8:A20)+1,"")</f>
        <v/>
      </c>
      <c r="B21" s="243"/>
      <c r="C21" s="76" t="s">
        <v>110</v>
      </c>
      <c r="D21" s="234"/>
      <c r="E21" s="223"/>
      <c r="F21" s="82" t="s">
        <v>118</v>
      </c>
      <c r="G21" s="227"/>
      <c r="H21" s="80" t="s">
        <v>128</v>
      </c>
      <c r="I21" s="92">
        <v>8</v>
      </c>
      <c r="J21" s="93"/>
    </row>
    <row r="22" spans="1:10" s="20" customFormat="1" ht="27.95">
      <c r="A22" s="27" t="str">
        <f>IF(I22&lt;5,MAX($A$8:A21)+1,"")</f>
        <v/>
      </c>
      <c r="B22" s="243"/>
      <c r="C22" s="76" t="s">
        <v>110</v>
      </c>
      <c r="D22" s="234"/>
      <c r="E22" s="247"/>
      <c r="F22" s="82" t="s">
        <v>118</v>
      </c>
      <c r="G22" s="226"/>
      <c r="H22" s="80" t="s">
        <v>129</v>
      </c>
      <c r="I22" s="92">
        <v>8</v>
      </c>
      <c r="J22" s="93"/>
    </row>
    <row r="23" spans="1:10" s="20" customFormat="1" ht="41.95">
      <c r="A23" s="27" t="str">
        <f>IF(I23&lt;5,MAX($A$8:A22)+1,"")</f>
        <v/>
      </c>
      <c r="B23" s="243"/>
      <c r="C23" s="76" t="s">
        <v>110</v>
      </c>
      <c r="D23" s="234"/>
      <c r="E23" s="222" t="s">
        <v>130</v>
      </c>
      <c r="F23" s="82" t="s">
        <v>131</v>
      </c>
      <c r="G23" s="225">
        <f>IF(SUM(I23:I24)=0,"",AVERAGE(I23:I24))</f>
        <v>8</v>
      </c>
      <c r="H23" s="80" t="s">
        <v>132</v>
      </c>
      <c r="I23" s="92">
        <v>8</v>
      </c>
      <c r="J23" s="93"/>
    </row>
    <row r="24" spans="1:10" s="20" customFormat="1" ht="41.95">
      <c r="A24" s="27" t="str">
        <f>IF(I24&lt;5,MAX($A$8:A23)+1,"")</f>
        <v/>
      </c>
      <c r="B24" s="243"/>
      <c r="C24" s="76" t="s">
        <v>110</v>
      </c>
      <c r="D24" s="234"/>
      <c r="E24" s="223"/>
      <c r="F24" s="82" t="s">
        <v>131</v>
      </c>
      <c r="G24" s="227"/>
      <c r="H24" s="80" t="s">
        <v>133</v>
      </c>
      <c r="I24" s="92">
        <v>8</v>
      </c>
      <c r="J24" s="93"/>
    </row>
    <row r="25" spans="1:10" s="20" customFormat="1" ht="69.849999999999994">
      <c r="A25" s="27" t="str">
        <f>IF(I25&lt;5,MAX($A$8:A24)+1,"")</f>
        <v/>
      </c>
      <c r="B25" s="243"/>
      <c r="C25" s="76" t="s">
        <v>110</v>
      </c>
      <c r="D25" s="234"/>
      <c r="E25" s="222" t="s">
        <v>134</v>
      </c>
      <c r="F25" s="82" t="s">
        <v>134</v>
      </c>
      <c r="G25" s="225">
        <f>IF(SUM(I25:I30)=0,"",AVERAGE(I25:I30))</f>
        <v>7.5</v>
      </c>
      <c r="H25" s="80" t="s">
        <v>135</v>
      </c>
      <c r="I25" s="92">
        <v>7</v>
      </c>
      <c r="J25" s="93"/>
    </row>
    <row r="26" spans="1:10" s="20" customFormat="1" ht="69.849999999999994">
      <c r="A26" s="27" t="str">
        <f>IF(I26&lt;5,MAX($A$8:A25)+1,"")</f>
        <v/>
      </c>
      <c r="B26" s="243"/>
      <c r="C26" s="76" t="s">
        <v>110</v>
      </c>
      <c r="D26" s="234"/>
      <c r="E26" s="223"/>
      <c r="F26" s="82" t="s">
        <v>134</v>
      </c>
      <c r="G26" s="227"/>
      <c r="H26" s="80" t="s">
        <v>136</v>
      </c>
      <c r="I26" s="92">
        <v>8</v>
      </c>
      <c r="J26" s="93"/>
    </row>
    <row r="27" spans="1:10" s="20" customFormat="1" ht="69.849999999999994">
      <c r="A27" s="27" t="str">
        <f>IF(I27&lt;5,MAX($A$8:A26)+1,"")</f>
        <v/>
      </c>
      <c r="B27" s="243"/>
      <c r="C27" s="76" t="s">
        <v>110</v>
      </c>
      <c r="D27" s="234"/>
      <c r="E27" s="223"/>
      <c r="F27" s="82" t="s">
        <v>134</v>
      </c>
      <c r="G27" s="227"/>
      <c r="H27" s="80" t="s">
        <v>137</v>
      </c>
      <c r="I27" s="92">
        <v>8</v>
      </c>
      <c r="J27" s="93"/>
    </row>
    <row r="28" spans="1:10" s="20" customFormat="1" ht="69.849999999999994">
      <c r="A28" s="27" t="str">
        <f>IF(I28&lt;5,MAX($A$8:A27)+1,"")</f>
        <v/>
      </c>
      <c r="B28" s="243"/>
      <c r="C28" s="76" t="s">
        <v>110</v>
      </c>
      <c r="D28" s="234"/>
      <c r="E28" s="223"/>
      <c r="F28" s="82" t="s">
        <v>134</v>
      </c>
      <c r="G28" s="227"/>
      <c r="H28" s="80" t="s">
        <v>138</v>
      </c>
      <c r="I28" s="92">
        <v>7</v>
      </c>
      <c r="J28" s="93"/>
    </row>
    <row r="29" spans="1:10" s="20" customFormat="1" ht="69.849999999999994">
      <c r="A29" s="27" t="str">
        <f>IF(I29&lt;5,MAX($A$8:A28)+1,"")</f>
        <v/>
      </c>
      <c r="B29" s="243"/>
      <c r="C29" s="76" t="s">
        <v>110</v>
      </c>
      <c r="D29" s="234"/>
      <c r="E29" s="223"/>
      <c r="F29" s="82" t="s">
        <v>134</v>
      </c>
      <c r="G29" s="227"/>
      <c r="H29" s="80" t="s">
        <v>139</v>
      </c>
      <c r="I29" s="92">
        <v>8</v>
      </c>
      <c r="J29" s="93"/>
    </row>
    <row r="30" spans="1:10" s="20" customFormat="1" ht="69.849999999999994">
      <c r="A30" s="27" t="str">
        <f>IF(I30&lt;5,MAX($A$8:A29)+1,"")</f>
        <v/>
      </c>
      <c r="B30" s="243"/>
      <c r="C30" s="76" t="s">
        <v>110</v>
      </c>
      <c r="D30" s="234"/>
      <c r="E30" s="223"/>
      <c r="F30" s="82" t="s">
        <v>134</v>
      </c>
      <c r="G30" s="227"/>
      <c r="H30" s="80" t="s">
        <v>140</v>
      </c>
      <c r="I30" s="92">
        <v>7</v>
      </c>
      <c r="J30" s="93"/>
    </row>
    <row r="31" spans="1:10" s="20" customFormat="1" ht="41.95">
      <c r="A31" s="27" t="str">
        <f>IF(I31&lt;5,MAX($A$8:A30)+1,"")</f>
        <v/>
      </c>
      <c r="B31" s="244" t="s">
        <v>141</v>
      </c>
      <c r="C31" s="83" t="s">
        <v>141</v>
      </c>
      <c r="D31" s="233">
        <f>IF(SUM(I31:I59)=0,"",AVERAGE(I31:I59))</f>
        <v>7.6206896551724101</v>
      </c>
      <c r="E31" s="222" t="s">
        <v>142</v>
      </c>
      <c r="F31" s="84" t="s">
        <v>143</v>
      </c>
      <c r="G31" s="225">
        <f>IF(SUM(I31:I35)=0,"",AVERAGE(I31:I35))</f>
        <v>8</v>
      </c>
      <c r="H31" s="80" t="s">
        <v>144</v>
      </c>
      <c r="I31" s="92">
        <v>8</v>
      </c>
      <c r="J31" s="93"/>
    </row>
    <row r="32" spans="1:10" s="20" customFormat="1" ht="41.95">
      <c r="A32" s="27" t="str">
        <f>IF(I32&lt;5,MAX($A$8:A31)+1,"")</f>
        <v/>
      </c>
      <c r="B32" s="245"/>
      <c r="C32" s="83" t="s">
        <v>141</v>
      </c>
      <c r="D32" s="234"/>
      <c r="E32" s="223"/>
      <c r="F32" s="84" t="s">
        <v>143</v>
      </c>
      <c r="G32" s="227"/>
      <c r="H32" s="80" t="s">
        <v>145</v>
      </c>
      <c r="I32" s="92">
        <v>9</v>
      </c>
      <c r="J32" s="93"/>
    </row>
    <row r="33" spans="1:10" s="20" customFormat="1" ht="51.6">
      <c r="A33" s="27" t="str">
        <f>IF(I33&lt;5,MAX($A$8:A32)+1,"")</f>
        <v/>
      </c>
      <c r="B33" s="245"/>
      <c r="C33" s="83" t="s">
        <v>141</v>
      </c>
      <c r="D33" s="234"/>
      <c r="E33" s="223"/>
      <c r="F33" s="84" t="s">
        <v>143</v>
      </c>
      <c r="G33" s="227"/>
      <c r="H33" s="80" t="s">
        <v>146</v>
      </c>
      <c r="I33" s="92">
        <v>8</v>
      </c>
      <c r="J33" s="93"/>
    </row>
    <row r="34" spans="1:10" s="20" customFormat="1" ht="41.95">
      <c r="A34" s="27" t="str">
        <f>IF(I34&lt;5,MAX($A$8:A33)+1,"")</f>
        <v/>
      </c>
      <c r="B34" s="245"/>
      <c r="C34" s="83" t="s">
        <v>141</v>
      </c>
      <c r="D34" s="234"/>
      <c r="E34" s="223"/>
      <c r="F34" s="84" t="s">
        <v>143</v>
      </c>
      <c r="G34" s="227"/>
      <c r="H34" s="80" t="s">
        <v>147</v>
      </c>
      <c r="I34" s="92">
        <v>8</v>
      </c>
      <c r="J34" s="93"/>
    </row>
    <row r="35" spans="1:10" s="20" customFormat="1" ht="41.95">
      <c r="A35" s="27" t="str">
        <f>IF(I35&lt;5,MAX($A$8:A34)+1,"")</f>
        <v/>
      </c>
      <c r="B35" s="245"/>
      <c r="C35" s="83" t="s">
        <v>141</v>
      </c>
      <c r="D35" s="234"/>
      <c r="E35" s="247"/>
      <c r="F35" s="84" t="s">
        <v>143</v>
      </c>
      <c r="G35" s="226"/>
      <c r="H35" s="80" t="s">
        <v>148</v>
      </c>
      <c r="I35" s="92">
        <v>7</v>
      </c>
      <c r="J35" s="93"/>
    </row>
    <row r="36" spans="1:10" s="20" customFormat="1" ht="27.95">
      <c r="A36" s="27" t="str">
        <f>IF(I36&lt;5,MAX($A$8:A35)+1,"")</f>
        <v/>
      </c>
      <c r="B36" s="245"/>
      <c r="C36" s="83" t="s">
        <v>141</v>
      </c>
      <c r="D36" s="234"/>
      <c r="E36" s="222" t="s">
        <v>149</v>
      </c>
      <c r="F36" s="84" t="s">
        <v>150</v>
      </c>
      <c r="G36" s="225">
        <f>IF(SUM(I36,I39)=0,"",AVERAGE(I36:I39))</f>
        <v>7.25</v>
      </c>
      <c r="H36" s="80" t="s">
        <v>151</v>
      </c>
      <c r="I36" s="92">
        <v>7</v>
      </c>
      <c r="J36" s="93"/>
    </row>
    <row r="37" spans="1:10" s="20" customFormat="1" ht="41.95">
      <c r="A37" s="27" t="str">
        <f>IF(I37&lt;5,MAX($A$8:A36)+1,"")</f>
        <v/>
      </c>
      <c r="B37" s="245"/>
      <c r="C37" s="83" t="s">
        <v>141</v>
      </c>
      <c r="D37" s="234"/>
      <c r="E37" s="223"/>
      <c r="F37" s="84" t="s">
        <v>152</v>
      </c>
      <c r="G37" s="227"/>
      <c r="H37" s="80" t="s">
        <v>153</v>
      </c>
      <c r="I37" s="92">
        <v>8</v>
      </c>
      <c r="J37" s="93"/>
    </row>
    <row r="38" spans="1:10" s="20" customFormat="1" ht="41.95">
      <c r="A38" s="27" t="str">
        <f>IF(I38&lt;5,MAX($A$8:A37)+1,"")</f>
        <v/>
      </c>
      <c r="B38" s="245"/>
      <c r="C38" s="83" t="s">
        <v>141</v>
      </c>
      <c r="D38" s="234"/>
      <c r="E38" s="223"/>
      <c r="F38" s="84" t="s">
        <v>152</v>
      </c>
      <c r="G38" s="227"/>
      <c r="H38" s="80" t="s">
        <v>154</v>
      </c>
      <c r="I38" s="92">
        <v>7</v>
      </c>
      <c r="J38" s="93"/>
    </row>
    <row r="39" spans="1:10" s="20" customFormat="1" ht="41.95">
      <c r="A39" s="27" t="str">
        <f>IF(I39&lt;5,MAX($A$8:A38)+1,"")</f>
        <v/>
      </c>
      <c r="B39" s="245"/>
      <c r="C39" s="83" t="s">
        <v>141</v>
      </c>
      <c r="D39" s="234"/>
      <c r="E39" s="247"/>
      <c r="F39" s="84" t="s">
        <v>152</v>
      </c>
      <c r="G39" s="226"/>
      <c r="H39" s="80" t="s">
        <v>155</v>
      </c>
      <c r="I39" s="92">
        <v>7</v>
      </c>
      <c r="J39" s="93"/>
    </row>
    <row r="40" spans="1:10" s="20" customFormat="1" ht="25.8">
      <c r="A40" s="27" t="str">
        <f>IF(I40&lt;5,MAX($A$8:A39)+1,"")</f>
        <v/>
      </c>
      <c r="B40" s="245"/>
      <c r="C40" s="83" t="s">
        <v>141</v>
      </c>
      <c r="D40" s="234"/>
      <c r="E40" s="222" t="s">
        <v>156</v>
      </c>
      <c r="F40" s="84" t="s">
        <v>156</v>
      </c>
      <c r="G40" s="228">
        <f>IF(SUM(I40:I42)=0,"",AVERAGE(I40:I42))</f>
        <v>8</v>
      </c>
      <c r="H40" s="80" t="s">
        <v>157</v>
      </c>
      <c r="I40" s="92">
        <v>8</v>
      </c>
      <c r="J40" s="93"/>
    </row>
    <row r="41" spans="1:10" s="20" customFormat="1" ht="25.8">
      <c r="A41" s="27" t="str">
        <f>IF(I41&lt;5,MAX($A$8:A40)+1,"")</f>
        <v/>
      </c>
      <c r="B41" s="245"/>
      <c r="C41" s="83" t="s">
        <v>141</v>
      </c>
      <c r="D41" s="234"/>
      <c r="E41" s="223"/>
      <c r="F41" s="84" t="s">
        <v>156</v>
      </c>
      <c r="G41" s="228"/>
      <c r="H41" s="80" t="s">
        <v>158</v>
      </c>
      <c r="I41" s="92">
        <v>8</v>
      </c>
      <c r="J41" s="93"/>
    </row>
    <row r="42" spans="1:10" s="20" customFormat="1" ht="25.8">
      <c r="A42" s="27" t="str">
        <f>IF(I42&lt;5,MAX($A$8:A41)+1,"")</f>
        <v/>
      </c>
      <c r="B42" s="245"/>
      <c r="C42" s="83" t="s">
        <v>141</v>
      </c>
      <c r="D42" s="234"/>
      <c r="E42" s="247"/>
      <c r="F42" s="84" t="s">
        <v>156</v>
      </c>
      <c r="G42" s="228"/>
      <c r="H42" s="80" t="s">
        <v>159</v>
      </c>
      <c r="I42" s="92">
        <v>8</v>
      </c>
      <c r="J42" s="93"/>
    </row>
    <row r="43" spans="1:10" s="20" customFormat="1" ht="41.95">
      <c r="A43" s="27" t="str">
        <f>IF(I43&lt;5,MAX($A$8:A42)+1,"")</f>
        <v/>
      </c>
      <c r="B43" s="245"/>
      <c r="C43" s="83" t="s">
        <v>141</v>
      </c>
      <c r="D43" s="234"/>
      <c r="E43" s="222" t="s">
        <v>160</v>
      </c>
      <c r="F43" s="84" t="s">
        <v>160</v>
      </c>
      <c r="G43" s="225">
        <f>IF(SUM(I43:I47)=0,"",AVERAGE(I43:I47))</f>
        <v>7</v>
      </c>
      <c r="H43" s="80" t="s">
        <v>161</v>
      </c>
      <c r="I43" s="92">
        <v>7</v>
      </c>
      <c r="J43" s="93"/>
    </row>
    <row r="44" spans="1:10" s="20" customFormat="1" ht="41.95">
      <c r="A44" s="27" t="str">
        <f>IF(I44&lt;5,MAX($A$8:A43)+1,"")</f>
        <v/>
      </c>
      <c r="B44" s="245"/>
      <c r="C44" s="83" t="s">
        <v>141</v>
      </c>
      <c r="D44" s="234"/>
      <c r="E44" s="223"/>
      <c r="F44" s="84" t="s">
        <v>160</v>
      </c>
      <c r="G44" s="227"/>
      <c r="H44" s="80" t="s">
        <v>162</v>
      </c>
      <c r="I44" s="92">
        <v>7</v>
      </c>
      <c r="J44" s="93"/>
    </row>
    <row r="45" spans="1:10" s="20" customFormat="1" ht="41.95">
      <c r="A45" s="27" t="str">
        <f>IF(I45&lt;5,MAX($A$8:A44)+1,"")</f>
        <v/>
      </c>
      <c r="B45" s="245"/>
      <c r="C45" s="83" t="s">
        <v>141</v>
      </c>
      <c r="D45" s="234"/>
      <c r="E45" s="223"/>
      <c r="F45" s="84" t="s">
        <v>160</v>
      </c>
      <c r="G45" s="227"/>
      <c r="H45" s="80" t="s">
        <v>163</v>
      </c>
      <c r="I45" s="92">
        <v>7</v>
      </c>
      <c r="J45" s="93"/>
    </row>
    <row r="46" spans="1:10" s="20" customFormat="1" ht="41.95">
      <c r="A46" s="27" t="str">
        <f>IF(I46&lt;5,MAX($A$8:A45)+1,"")</f>
        <v/>
      </c>
      <c r="B46" s="245"/>
      <c r="C46" s="83" t="s">
        <v>141</v>
      </c>
      <c r="D46" s="234"/>
      <c r="E46" s="223"/>
      <c r="F46" s="84" t="s">
        <v>160</v>
      </c>
      <c r="G46" s="227"/>
      <c r="H46" s="80" t="s">
        <v>164</v>
      </c>
      <c r="I46" s="92">
        <v>7</v>
      </c>
      <c r="J46" s="93"/>
    </row>
    <row r="47" spans="1:10" s="20" customFormat="1" ht="41.95">
      <c r="A47" s="27" t="str">
        <f>IF(I47&lt;5,MAX($A$8:A46)+1,"")</f>
        <v/>
      </c>
      <c r="B47" s="245"/>
      <c r="C47" s="83" t="s">
        <v>141</v>
      </c>
      <c r="D47" s="234"/>
      <c r="E47" s="247"/>
      <c r="F47" s="84" t="s">
        <v>160</v>
      </c>
      <c r="G47" s="226"/>
      <c r="H47" s="80" t="s">
        <v>165</v>
      </c>
      <c r="I47" s="92">
        <v>7</v>
      </c>
      <c r="J47" s="93"/>
    </row>
    <row r="48" spans="1:10" s="20" customFormat="1" ht="27.95">
      <c r="A48" s="27" t="str">
        <f>IF(I48&lt;5,MAX($A$8:A47)+1,"")</f>
        <v/>
      </c>
      <c r="B48" s="245"/>
      <c r="C48" s="83" t="s">
        <v>141</v>
      </c>
      <c r="D48" s="234"/>
      <c r="E48" s="248" t="s">
        <v>166</v>
      </c>
      <c r="F48" s="85" t="s">
        <v>166</v>
      </c>
      <c r="G48" s="228">
        <f>IF(SUM(I48:I59)=0,"",AVERAGE(I48:I59))</f>
        <v>7.75</v>
      </c>
      <c r="H48" s="86" t="s">
        <v>167</v>
      </c>
      <c r="I48" s="92">
        <v>9</v>
      </c>
      <c r="J48" s="94"/>
    </row>
    <row r="49" spans="1:10" s="20" customFormat="1" ht="38.700000000000003">
      <c r="A49" s="27" t="str">
        <f>IF(I49&lt;5,MAX($A$8:A48)+1,"")</f>
        <v/>
      </c>
      <c r="B49" s="245"/>
      <c r="C49" s="83" t="s">
        <v>141</v>
      </c>
      <c r="D49" s="234"/>
      <c r="E49" s="249"/>
      <c r="F49" s="85" t="s">
        <v>166</v>
      </c>
      <c r="G49" s="228"/>
      <c r="H49" s="80" t="s">
        <v>168</v>
      </c>
      <c r="I49" s="92">
        <v>7</v>
      </c>
      <c r="J49" s="94"/>
    </row>
    <row r="50" spans="1:10" s="20" customFormat="1" ht="38.700000000000003">
      <c r="A50" s="27" t="str">
        <f>IF(I50&lt;5,MAX($A$8:A49)+1,"")</f>
        <v/>
      </c>
      <c r="B50" s="245"/>
      <c r="C50" s="83" t="s">
        <v>141</v>
      </c>
      <c r="D50" s="234"/>
      <c r="E50" s="249"/>
      <c r="F50" s="85" t="s">
        <v>166</v>
      </c>
      <c r="G50" s="228"/>
      <c r="H50" s="80" t="s">
        <v>169</v>
      </c>
      <c r="I50" s="92">
        <v>7</v>
      </c>
      <c r="J50" s="94"/>
    </row>
    <row r="51" spans="1:10" s="20" customFormat="1" ht="51.6">
      <c r="A51" s="27" t="str">
        <f>IF(I51&lt;5,MAX($A$8:A50)+1,"")</f>
        <v/>
      </c>
      <c r="B51" s="245"/>
      <c r="C51" s="83" t="s">
        <v>141</v>
      </c>
      <c r="D51" s="234"/>
      <c r="E51" s="249"/>
      <c r="F51" s="85" t="s">
        <v>166</v>
      </c>
      <c r="G51" s="228"/>
      <c r="H51" s="80" t="s">
        <v>170</v>
      </c>
      <c r="I51" s="92">
        <v>8</v>
      </c>
      <c r="J51" s="94"/>
    </row>
    <row r="52" spans="1:10" s="20" customFormat="1" ht="27.95">
      <c r="A52" s="27" t="str">
        <f>IF(I52&lt;5,MAX($A$8:A51)+1,"")</f>
        <v/>
      </c>
      <c r="B52" s="245"/>
      <c r="C52" s="83" t="s">
        <v>141</v>
      </c>
      <c r="D52" s="234"/>
      <c r="E52" s="249"/>
      <c r="F52" s="85" t="s">
        <v>166</v>
      </c>
      <c r="G52" s="228"/>
      <c r="H52" s="80" t="s">
        <v>171</v>
      </c>
      <c r="I52" s="92">
        <v>7</v>
      </c>
      <c r="J52" s="94"/>
    </row>
    <row r="53" spans="1:10" s="20" customFormat="1" ht="27.95">
      <c r="A53" s="27" t="str">
        <f>IF(I53&lt;5,MAX($A$8:A52)+1,"")</f>
        <v/>
      </c>
      <c r="B53" s="245"/>
      <c r="C53" s="83" t="s">
        <v>141</v>
      </c>
      <c r="D53" s="234"/>
      <c r="E53" s="249"/>
      <c r="F53" s="85" t="s">
        <v>166</v>
      </c>
      <c r="G53" s="228"/>
      <c r="H53" s="80" t="s">
        <v>172</v>
      </c>
      <c r="I53" s="92">
        <v>7</v>
      </c>
      <c r="J53" s="94"/>
    </row>
    <row r="54" spans="1:10" s="20" customFormat="1" ht="27.95">
      <c r="A54" s="27" t="str">
        <f>IF(I54&lt;5,MAX($A$8:A53)+1,"")</f>
        <v/>
      </c>
      <c r="B54" s="245"/>
      <c r="C54" s="83" t="s">
        <v>141</v>
      </c>
      <c r="D54" s="234"/>
      <c r="E54" s="249"/>
      <c r="F54" s="85" t="s">
        <v>166</v>
      </c>
      <c r="G54" s="228"/>
      <c r="H54" s="80" t="s">
        <v>173</v>
      </c>
      <c r="I54" s="92">
        <v>8</v>
      </c>
      <c r="J54" s="94"/>
    </row>
    <row r="55" spans="1:10" s="20" customFormat="1" ht="38.700000000000003">
      <c r="A55" s="27" t="str">
        <f>IF(I55&lt;5,MAX($A$8:A54)+1,"")</f>
        <v/>
      </c>
      <c r="B55" s="245"/>
      <c r="C55" s="83" t="s">
        <v>141</v>
      </c>
      <c r="D55" s="234"/>
      <c r="E55" s="249"/>
      <c r="F55" s="85" t="s">
        <v>166</v>
      </c>
      <c r="G55" s="228"/>
      <c r="H55" s="80" t="s">
        <v>174</v>
      </c>
      <c r="I55" s="92">
        <v>7</v>
      </c>
      <c r="J55" s="94"/>
    </row>
    <row r="56" spans="1:10" s="20" customFormat="1" ht="27.95">
      <c r="A56" s="27" t="str">
        <f>IF(I56&lt;5,MAX($A$8:A55)+1,"")</f>
        <v/>
      </c>
      <c r="B56" s="245"/>
      <c r="C56" s="83" t="s">
        <v>141</v>
      </c>
      <c r="D56" s="234"/>
      <c r="E56" s="249"/>
      <c r="F56" s="85" t="s">
        <v>166</v>
      </c>
      <c r="G56" s="228"/>
      <c r="H56" s="80" t="s">
        <v>175</v>
      </c>
      <c r="I56" s="92">
        <v>9</v>
      </c>
      <c r="J56" s="94"/>
    </row>
    <row r="57" spans="1:10" s="20" customFormat="1" ht="27.95">
      <c r="A57" s="27" t="str">
        <f>IF(I57&lt;5,MAX($A$8:A56)+1,"")</f>
        <v/>
      </c>
      <c r="B57" s="245"/>
      <c r="C57" s="83" t="s">
        <v>141</v>
      </c>
      <c r="D57" s="234"/>
      <c r="E57" s="249"/>
      <c r="F57" s="85" t="s">
        <v>166</v>
      </c>
      <c r="G57" s="228"/>
      <c r="H57" s="80" t="s">
        <v>176</v>
      </c>
      <c r="I57" s="92">
        <v>8</v>
      </c>
      <c r="J57" s="94"/>
    </row>
    <row r="58" spans="1:10" s="20" customFormat="1" ht="27.95">
      <c r="A58" s="27" t="str">
        <f>IF(I58&lt;5,MAX($A$8:A57)+1,"")</f>
        <v/>
      </c>
      <c r="B58" s="245"/>
      <c r="C58" s="83" t="s">
        <v>141</v>
      </c>
      <c r="D58" s="234"/>
      <c r="E58" s="249"/>
      <c r="F58" s="85" t="s">
        <v>166</v>
      </c>
      <c r="G58" s="228"/>
      <c r="H58" s="80" t="s">
        <v>177</v>
      </c>
      <c r="I58" s="92">
        <v>9</v>
      </c>
      <c r="J58" s="94"/>
    </row>
    <row r="59" spans="1:10" s="20" customFormat="1" ht="38.700000000000003">
      <c r="A59" s="27" t="str">
        <f>IF(I59&lt;5,MAX($A$8:A58)+1,"")</f>
        <v/>
      </c>
      <c r="B59" s="246"/>
      <c r="C59" s="83" t="s">
        <v>141</v>
      </c>
      <c r="D59" s="235"/>
      <c r="E59" s="250"/>
      <c r="F59" s="85" t="s">
        <v>166</v>
      </c>
      <c r="G59" s="228"/>
      <c r="H59" s="80" t="s">
        <v>178</v>
      </c>
      <c r="I59" s="92">
        <v>7</v>
      </c>
      <c r="J59" s="94"/>
    </row>
    <row r="60" spans="1:10" s="20" customFormat="1" ht="41.95">
      <c r="A60" s="27" t="str">
        <f>IF(I60&lt;5,MAX($A$8:A59)+1,"")</f>
        <v/>
      </c>
      <c r="B60" s="230" t="s">
        <v>179</v>
      </c>
      <c r="C60" s="87" t="s">
        <v>179</v>
      </c>
      <c r="D60" s="236">
        <f>IF(SUM(I60:I66)=0,"",AVERAGE(I60:I66))</f>
        <v>7.28571428571429</v>
      </c>
      <c r="E60" s="222" t="s">
        <v>180</v>
      </c>
      <c r="F60" s="84" t="s">
        <v>180</v>
      </c>
      <c r="G60" s="228">
        <f>IF(SUM(I60:I66)=0,"",AVERAGE(I60:I66))</f>
        <v>7.28571428571429</v>
      </c>
      <c r="H60" s="80" t="s">
        <v>181</v>
      </c>
      <c r="I60" s="92">
        <v>7</v>
      </c>
      <c r="J60" s="93"/>
    </row>
    <row r="61" spans="1:10" s="20" customFormat="1" ht="41.95">
      <c r="A61" s="27" t="str">
        <f>IF(I61&lt;5,MAX($A$8:A60)+1,"")</f>
        <v/>
      </c>
      <c r="B61" s="231"/>
      <c r="C61" s="87" t="s">
        <v>179</v>
      </c>
      <c r="D61" s="234"/>
      <c r="E61" s="223"/>
      <c r="F61" s="84" t="s">
        <v>180</v>
      </c>
      <c r="G61" s="228"/>
      <c r="H61" s="80" t="s">
        <v>182</v>
      </c>
      <c r="I61" s="92">
        <v>8</v>
      </c>
      <c r="J61" s="93"/>
    </row>
    <row r="62" spans="1:10" s="20" customFormat="1" ht="51.6">
      <c r="A62" s="27" t="str">
        <f>IF(I62&lt;5,MAX($A$8:A61)+1,"")</f>
        <v/>
      </c>
      <c r="B62" s="231"/>
      <c r="C62" s="87" t="s">
        <v>179</v>
      </c>
      <c r="D62" s="234"/>
      <c r="E62" s="223"/>
      <c r="F62" s="84" t="s">
        <v>180</v>
      </c>
      <c r="G62" s="228"/>
      <c r="H62" s="80" t="s">
        <v>183</v>
      </c>
      <c r="I62" s="92">
        <v>7</v>
      </c>
      <c r="J62" s="93"/>
    </row>
    <row r="63" spans="1:10" s="20" customFormat="1" ht="41.95">
      <c r="A63" s="27" t="str">
        <f>IF(I63&lt;5,MAX($A$8:A62)+1,"")</f>
        <v/>
      </c>
      <c r="B63" s="231"/>
      <c r="C63" s="87" t="s">
        <v>179</v>
      </c>
      <c r="D63" s="234"/>
      <c r="E63" s="223"/>
      <c r="F63" s="84" t="s">
        <v>180</v>
      </c>
      <c r="G63" s="228"/>
      <c r="H63" s="80" t="s">
        <v>184</v>
      </c>
      <c r="I63" s="92">
        <v>8</v>
      </c>
      <c r="J63" s="93"/>
    </row>
    <row r="64" spans="1:10" s="20" customFormat="1" ht="41.95">
      <c r="A64" s="27" t="str">
        <f>IF(I64&lt;5,MAX($A$8:A63)+1,"")</f>
        <v/>
      </c>
      <c r="B64" s="231"/>
      <c r="C64" s="87" t="s">
        <v>179</v>
      </c>
      <c r="D64" s="234"/>
      <c r="E64" s="223"/>
      <c r="F64" s="84" t="s">
        <v>180</v>
      </c>
      <c r="G64" s="228"/>
      <c r="H64" s="88" t="s">
        <v>185</v>
      </c>
      <c r="I64" s="92">
        <v>7</v>
      </c>
      <c r="J64" s="93"/>
    </row>
    <row r="65" spans="1:10" s="20" customFormat="1" ht="41.95">
      <c r="A65" s="27" t="str">
        <f>IF(I65&lt;5,MAX($A$8:A64)+1,"")</f>
        <v/>
      </c>
      <c r="B65" s="231"/>
      <c r="C65" s="87" t="s">
        <v>179</v>
      </c>
      <c r="D65" s="234"/>
      <c r="E65" s="223"/>
      <c r="F65" s="84" t="s">
        <v>180</v>
      </c>
      <c r="G65" s="228"/>
      <c r="H65" s="80" t="s">
        <v>186</v>
      </c>
      <c r="I65" s="92">
        <v>7</v>
      </c>
      <c r="J65" s="93"/>
    </row>
    <row r="66" spans="1:10" s="20" customFormat="1" ht="41.95">
      <c r="A66" s="27" t="str">
        <f>IF(I66&lt;5,MAX($A$8:A65)+1,"")</f>
        <v/>
      </c>
      <c r="B66" s="232"/>
      <c r="C66" s="87" t="s">
        <v>179</v>
      </c>
      <c r="D66" s="235"/>
      <c r="E66" s="247"/>
      <c r="F66" s="84" t="s">
        <v>180</v>
      </c>
      <c r="G66" s="228"/>
      <c r="H66" s="80" t="s">
        <v>187</v>
      </c>
      <c r="I66" s="92">
        <v>7</v>
      </c>
      <c r="J66" s="93"/>
    </row>
    <row r="67" spans="1:10" s="20" customFormat="1" ht="38.700000000000003">
      <c r="A67" s="27" t="str">
        <f>IF(I67&lt;5,MAX($A$8:A66)+1,"")</f>
        <v/>
      </c>
      <c r="B67" s="230" t="s">
        <v>188</v>
      </c>
      <c r="C67" s="87" t="s">
        <v>188</v>
      </c>
      <c r="D67" s="233">
        <f>IF(SUM(I67:I71)=0,"",AVERAGE(I67:I71))</f>
        <v>7.2</v>
      </c>
      <c r="E67" s="222" t="s">
        <v>189</v>
      </c>
      <c r="F67" s="84" t="s">
        <v>189</v>
      </c>
      <c r="G67" s="228">
        <f>IF(SUM(I67:I71)=0,"",AVERAGE(I67:I71))</f>
        <v>7.2</v>
      </c>
      <c r="H67" s="80" t="s">
        <v>190</v>
      </c>
      <c r="I67" s="92">
        <v>7</v>
      </c>
      <c r="J67" s="93"/>
    </row>
    <row r="68" spans="1:10" s="20" customFormat="1" ht="27.95">
      <c r="A68" s="27" t="str">
        <f>IF(I68&lt;5,MAX($A$8:A67)+1,"")</f>
        <v/>
      </c>
      <c r="B68" s="231"/>
      <c r="C68" s="87" t="s">
        <v>188</v>
      </c>
      <c r="D68" s="234"/>
      <c r="E68" s="223"/>
      <c r="F68" s="84" t="s">
        <v>189</v>
      </c>
      <c r="G68" s="228"/>
      <c r="H68" s="88" t="s">
        <v>191</v>
      </c>
      <c r="I68" s="92">
        <v>7</v>
      </c>
      <c r="J68" s="93"/>
    </row>
    <row r="69" spans="1:10" s="20" customFormat="1" ht="38.700000000000003">
      <c r="A69" s="27" t="str">
        <f>IF(I69&lt;5,MAX($A$8:A68)+1,"")</f>
        <v/>
      </c>
      <c r="B69" s="231"/>
      <c r="C69" s="87" t="s">
        <v>188</v>
      </c>
      <c r="D69" s="234"/>
      <c r="E69" s="223"/>
      <c r="F69" s="84" t="s">
        <v>189</v>
      </c>
      <c r="G69" s="228"/>
      <c r="H69" s="88" t="s">
        <v>192</v>
      </c>
      <c r="I69" s="92">
        <v>7</v>
      </c>
      <c r="J69" s="93"/>
    </row>
    <row r="70" spans="1:10" s="20" customFormat="1" ht="38.700000000000003">
      <c r="A70" s="27" t="str">
        <f>IF(I70&lt;5,MAX($A$8:A69)+1,"")</f>
        <v/>
      </c>
      <c r="B70" s="231"/>
      <c r="C70" s="87" t="s">
        <v>188</v>
      </c>
      <c r="D70" s="234"/>
      <c r="E70" s="223"/>
      <c r="F70" s="84" t="s">
        <v>189</v>
      </c>
      <c r="G70" s="225"/>
      <c r="H70" s="95" t="s">
        <v>193</v>
      </c>
      <c r="I70" s="92">
        <v>7</v>
      </c>
      <c r="J70" s="97"/>
    </row>
    <row r="71" spans="1:10" s="20" customFormat="1" ht="38.700000000000003">
      <c r="A71" s="27" t="str">
        <f>IF(I71&lt;5,MAX($A$8:A70)+1,"")</f>
        <v/>
      </c>
      <c r="B71" s="232"/>
      <c r="C71" s="87" t="s">
        <v>188</v>
      </c>
      <c r="D71" s="237"/>
      <c r="E71" s="224"/>
      <c r="F71" s="84" t="s">
        <v>189</v>
      </c>
      <c r="G71" s="229"/>
      <c r="H71" s="96" t="s">
        <v>194</v>
      </c>
      <c r="I71" s="92">
        <v>8</v>
      </c>
      <c r="J71" s="98"/>
    </row>
    <row r="72" spans="1:10" s="20" customFormat="1">
      <c r="A72" s="44"/>
      <c r="C72" s="44"/>
      <c r="D72" s="61"/>
      <c r="E72" s="62"/>
      <c r="G72" s="63"/>
      <c r="H72" s="64"/>
      <c r="I72" s="89"/>
      <c r="J72" s="62"/>
    </row>
    <row r="73" spans="1:10" s="20" customFormat="1">
      <c r="A73" s="44"/>
      <c r="C73" s="44"/>
      <c r="D73" s="61"/>
      <c r="E73" s="62"/>
      <c r="G73" s="63"/>
      <c r="H73" s="64"/>
      <c r="I73" s="89"/>
      <c r="J73" s="62"/>
    </row>
    <row r="74" spans="1:10" s="20" customFormat="1">
      <c r="A74" s="44"/>
      <c r="D74" s="61"/>
      <c r="E74" s="62"/>
      <c r="G74" s="63"/>
      <c r="H74" s="64"/>
      <c r="I74" s="89"/>
      <c r="J74" s="62"/>
    </row>
    <row r="75" spans="1:10" s="20" customFormat="1">
      <c r="A75" s="44"/>
      <c r="D75" s="61"/>
      <c r="E75" s="62"/>
      <c r="G75" s="63"/>
      <c r="H75" s="64"/>
      <c r="I75" s="89"/>
      <c r="J75" s="62"/>
    </row>
    <row r="76" spans="1:10" s="20" customFormat="1">
      <c r="A76" s="44"/>
      <c r="D76" s="61"/>
      <c r="E76" s="62"/>
      <c r="G76" s="63"/>
      <c r="H76" s="64"/>
      <c r="I76" s="89"/>
      <c r="J76" s="62"/>
    </row>
    <row r="77" spans="1:10" s="20" customFormat="1">
      <c r="A77" s="44"/>
      <c r="D77" s="61"/>
      <c r="E77" s="62"/>
      <c r="G77" s="63"/>
      <c r="H77" s="64"/>
      <c r="I77" s="89"/>
      <c r="J77" s="62"/>
    </row>
    <row r="78" spans="1:10" s="20" customFormat="1">
      <c r="A78" s="44"/>
      <c r="D78" s="61"/>
      <c r="E78" s="62"/>
      <c r="G78" s="63"/>
      <c r="H78" s="64"/>
      <c r="I78" s="89"/>
      <c r="J78" s="62"/>
    </row>
    <row r="79" spans="1:10" s="20" customFormat="1">
      <c r="A79" s="44"/>
      <c r="D79" s="61"/>
      <c r="E79" s="62"/>
      <c r="G79" s="63"/>
      <c r="H79" s="64"/>
      <c r="I79" s="89"/>
      <c r="J79" s="62"/>
    </row>
    <row r="80" spans="1:10" s="20" customFormat="1">
      <c r="A80" s="44"/>
      <c r="D80" s="61"/>
      <c r="E80" s="62"/>
      <c r="G80" s="63"/>
      <c r="H80" s="64"/>
      <c r="I80" s="89"/>
      <c r="J80" s="62"/>
    </row>
    <row r="81" spans="1:10" s="20" customFormat="1">
      <c r="A81" s="44"/>
      <c r="D81" s="61"/>
      <c r="E81" s="62"/>
      <c r="G81" s="63"/>
      <c r="H81" s="64"/>
      <c r="I81" s="89"/>
      <c r="J81" s="62"/>
    </row>
    <row r="82" spans="1:10" s="20" customFormat="1">
      <c r="A82" s="44"/>
      <c r="D82" s="61"/>
      <c r="E82" s="62"/>
      <c r="G82" s="63"/>
      <c r="H82" s="64"/>
      <c r="I82" s="89"/>
      <c r="J82" s="62"/>
    </row>
    <row r="83" spans="1:10" s="20" customFormat="1">
      <c r="A83" s="44"/>
      <c r="D83" s="61"/>
      <c r="E83" s="62"/>
      <c r="G83" s="63"/>
      <c r="H83" s="64"/>
      <c r="I83" s="89"/>
      <c r="J83" s="62"/>
    </row>
    <row r="84" spans="1:10" s="20" customFormat="1">
      <c r="A84" s="44"/>
      <c r="D84" s="61"/>
      <c r="E84" s="62"/>
      <c r="G84" s="63"/>
      <c r="H84" s="64"/>
      <c r="I84" s="89"/>
      <c r="J84" s="62"/>
    </row>
    <row r="85" spans="1:10" s="20" customFormat="1">
      <c r="A85" s="44"/>
      <c r="D85" s="61"/>
      <c r="E85" s="62"/>
      <c r="G85" s="63"/>
      <c r="H85" s="64"/>
      <c r="I85" s="89"/>
      <c r="J85" s="62"/>
    </row>
    <row r="86" spans="1:10" s="20" customFormat="1">
      <c r="A86" s="44"/>
      <c r="D86" s="61"/>
      <c r="E86" s="62"/>
      <c r="G86" s="63"/>
      <c r="H86" s="64"/>
      <c r="I86" s="89"/>
      <c r="J86" s="62"/>
    </row>
    <row r="87" spans="1:10" s="20" customFormat="1">
      <c r="A87" s="44"/>
      <c r="D87" s="61"/>
      <c r="E87" s="62"/>
      <c r="G87" s="63"/>
      <c r="H87" s="64"/>
      <c r="I87" s="89"/>
      <c r="J87" s="62"/>
    </row>
    <row r="88" spans="1:10" s="20" customFormat="1">
      <c r="A88" s="44"/>
      <c r="D88" s="61"/>
      <c r="E88" s="62"/>
      <c r="G88" s="63"/>
      <c r="H88" s="64"/>
      <c r="I88" s="89"/>
      <c r="J88" s="62"/>
    </row>
    <row r="89" spans="1:10" s="20" customFormat="1">
      <c r="A89" s="44"/>
      <c r="D89" s="61"/>
      <c r="E89" s="62"/>
      <c r="G89" s="63"/>
      <c r="H89" s="64"/>
      <c r="I89" s="89"/>
      <c r="J89" s="62"/>
    </row>
    <row r="90" spans="1:10" s="20" customFormat="1">
      <c r="A90" s="44"/>
      <c r="D90" s="61"/>
      <c r="E90" s="62"/>
      <c r="G90" s="63"/>
      <c r="H90" s="64"/>
      <c r="I90" s="89"/>
      <c r="J90" s="62"/>
    </row>
    <row r="91" spans="1:10" s="20" customFormat="1">
      <c r="A91" s="44"/>
      <c r="D91" s="61"/>
      <c r="E91" s="62"/>
      <c r="G91" s="63"/>
      <c r="H91" s="64"/>
      <c r="I91" s="89"/>
      <c r="J91" s="62"/>
    </row>
    <row r="92" spans="1:10" s="20" customFormat="1">
      <c r="A92" s="44"/>
      <c r="D92" s="61"/>
      <c r="E92" s="62"/>
      <c r="G92" s="63"/>
      <c r="H92" s="64"/>
      <c r="I92" s="89"/>
      <c r="J92" s="62"/>
    </row>
    <row r="93" spans="1:10" s="20" customFormat="1">
      <c r="A93" s="44"/>
      <c r="D93" s="61"/>
      <c r="E93" s="62"/>
      <c r="G93" s="63"/>
      <c r="H93" s="64"/>
      <c r="I93" s="89"/>
      <c r="J93" s="62"/>
    </row>
    <row r="94" spans="1:10" s="20" customFormat="1">
      <c r="A94" s="44"/>
      <c r="D94" s="61"/>
      <c r="E94" s="62"/>
      <c r="G94" s="63"/>
      <c r="H94" s="64"/>
      <c r="I94" s="89"/>
      <c r="J94" s="62"/>
    </row>
    <row r="95" spans="1:10" s="20" customFormat="1">
      <c r="A95" s="44"/>
      <c r="D95" s="61"/>
      <c r="E95" s="62"/>
      <c r="G95" s="63"/>
      <c r="H95" s="64"/>
      <c r="I95" s="89"/>
      <c r="J95" s="62"/>
    </row>
    <row r="96" spans="1:10" s="20" customFormat="1">
      <c r="A96" s="44"/>
      <c r="D96" s="61"/>
      <c r="E96" s="62"/>
      <c r="G96" s="63"/>
      <c r="H96" s="64"/>
      <c r="I96" s="89"/>
      <c r="J96" s="62"/>
    </row>
    <row r="97" spans="1:10" s="20" customFormat="1">
      <c r="A97" s="44"/>
      <c r="D97" s="61"/>
      <c r="E97" s="62"/>
      <c r="G97" s="63"/>
      <c r="H97" s="64"/>
      <c r="I97" s="89"/>
      <c r="J97" s="62"/>
    </row>
    <row r="98" spans="1:10" s="20" customFormat="1">
      <c r="A98" s="44"/>
      <c r="D98" s="61"/>
      <c r="E98" s="62"/>
      <c r="G98" s="63"/>
      <c r="H98" s="64"/>
      <c r="I98" s="89"/>
      <c r="J98" s="62"/>
    </row>
    <row r="99" spans="1:10" s="20" customFormat="1">
      <c r="A99" s="44"/>
      <c r="D99" s="61"/>
      <c r="E99" s="62"/>
      <c r="G99" s="63"/>
      <c r="H99" s="64"/>
      <c r="I99" s="89"/>
      <c r="J99" s="62"/>
    </row>
    <row r="100" spans="1:10" s="20" customFormat="1">
      <c r="A100" s="44"/>
      <c r="D100" s="61"/>
      <c r="E100" s="62"/>
      <c r="G100" s="63"/>
      <c r="H100" s="64"/>
      <c r="I100" s="89"/>
      <c r="J100" s="62"/>
    </row>
    <row r="101" spans="1:10" s="20" customFormat="1">
      <c r="A101" s="44"/>
      <c r="D101" s="61"/>
      <c r="E101" s="62"/>
      <c r="G101" s="63"/>
      <c r="H101" s="64"/>
      <c r="I101" s="89"/>
      <c r="J101" s="62"/>
    </row>
    <row r="102" spans="1:10" s="20" customFormat="1">
      <c r="A102" s="44"/>
      <c r="D102" s="61"/>
      <c r="E102" s="62"/>
      <c r="G102" s="63"/>
      <c r="H102" s="64"/>
      <c r="I102" s="89"/>
      <c r="J102" s="62"/>
    </row>
    <row r="103" spans="1:10" s="20" customFormat="1">
      <c r="A103" s="44"/>
      <c r="D103" s="61"/>
      <c r="E103" s="62"/>
      <c r="G103" s="63"/>
      <c r="H103" s="64"/>
      <c r="I103" s="89"/>
      <c r="J103" s="62"/>
    </row>
    <row r="104" spans="1:10" s="20" customFormat="1">
      <c r="A104" s="44"/>
      <c r="D104" s="61"/>
      <c r="E104" s="62"/>
      <c r="G104" s="63"/>
      <c r="H104" s="64"/>
      <c r="I104" s="89"/>
      <c r="J104" s="62"/>
    </row>
    <row r="105" spans="1:10" s="20" customFormat="1">
      <c r="A105" s="44"/>
      <c r="D105" s="61"/>
      <c r="E105" s="62"/>
      <c r="G105" s="63"/>
      <c r="H105" s="64"/>
      <c r="I105" s="89"/>
      <c r="J105" s="62"/>
    </row>
    <row r="106" spans="1:10" s="20" customFormat="1">
      <c r="A106" s="44"/>
      <c r="D106" s="61"/>
      <c r="E106" s="62"/>
      <c r="G106" s="63"/>
      <c r="H106" s="64"/>
      <c r="I106" s="89"/>
      <c r="J106" s="62"/>
    </row>
    <row r="107" spans="1:10" s="20" customFormat="1">
      <c r="A107" s="44"/>
      <c r="D107" s="61"/>
      <c r="E107" s="62"/>
      <c r="G107" s="63"/>
      <c r="H107" s="64"/>
      <c r="I107" s="89"/>
      <c r="J107" s="62"/>
    </row>
    <row r="108" spans="1:10" s="20" customFormat="1">
      <c r="A108" s="44"/>
      <c r="D108" s="61"/>
      <c r="E108" s="62"/>
      <c r="G108" s="63"/>
      <c r="H108" s="64"/>
      <c r="I108" s="89"/>
      <c r="J108" s="62"/>
    </row>
    <row r="109" spans="1:10" s="20" customFormat="1">
      <c r="A109" s="44"/>
      <c r="D109" s="61"/>
      <c r="E109" s="62"/>
      <c r="G109" s="63"/>
      <c r="H109" s="64"/>
      <c r="I109" s="89"/>
      <c r="J109" s="62"/>
    </row>
    <row r="110" spans="1:10" s="20" customFormat="1">
      <c r="A110" s="44"/>
      <c r="D110" s="61"/>
      <c r="E110" s="62"/>
      <c r="G110" s="63"/>
      <c r="H110" s="64"/>
      <c r="I110" s="89"/>
      <c r="J110" s="62"/>
    </row>
    <row r="111" spans="1:10" s="20" customFormat="1">
      <c r="A111" s="44"/>
      <c r="D111" s="61"/>
      <c r="E111" s="62"/>
      <c r="G111" s="63"/>
      <c r="H111" s="64"/>
      <c r="I111" s="89"/>
      <c r="J111" s="62"/>
    </row>
    <row r="112" spans="1:10" s="20" customFormat="1">
      <c r="A112" s="44"/>
      <c r="D112" s="61"/>
      <c r="E112" s="62"/>
      <c r="G112" s="63"/>
      <c r="H112" s="64"/>
      <c r="I112" s="89"/>
      <c r="J112" s="62"/>
    </row>
    <row r="113" spans="1:10" s="20" customFormat="1">
      <c r="A113" s="44"/>
      <c r="D113" s="61"/>
      <c r="E113" s="62"/>
      <c r="G113" s="63"/>
      <c r="H113" s="64"/>
      <c r="I113" s="89"/>
      <c r="J113" s="62"/>
    </row>
    <row r="114" spans="1:10" s="20" customFormat="1">
      <c r="A114" s="44"/>
      <c r="D114" s="61"/>
      <c r="E114" s="62"/>
      <c r="G114" s="63"/>
      <c r="H114" s="64"/>
      <c r="I114" s="89"/>
      <c r="J114" s="62"/>
    </row>
    <row r="115" spans="1:10" s="20" customFormat="1">
      <c r="A115" s="44"/>
      <c r="D115" s="61"/>
      <c r="E115" s="62"/>
      <c r="G115" s="63"/>
      <c r="H115" s="64"/>
      <c r="I115" s="89"/>
      <c r="J115" s="62"/>
    </row>
    <row r="116" spans="1:10" s="20" customFormat="1">
      <c r="A116" s="44"/>
      <c r="D116" s="61"/>
      <c r="E116" s="62"/>
      <c r="G116" s="63"/>
      <c r="H116" s="64"/>
      <c r="I116" s="89"/>
      <c r="J116" s="62"/>
    </row>
    <row r="117" spans="1:10" s="20" customFormat="1">
      <c r="A117" s="44"/>
      <c r="D117" s="61"/>
      <c r="E117" s="62"/>
      <c r="G117" s="63"/>
      <c r="H117" s="64"/>
      <c r="I117" s="89"/>
      <c r="J117" s="62"/>
    </row>
    <row r="118" spans="1:10" s="20" customFormat="1">
      <c r="A118" s="44"/>
      <c r="D118" s="61"/>
      <c r="E118" s="62"/>
      <c r="G118" s="63"/>
      <c r="H118" s="64"/>
      <c r="I118" s="89"/>
      <c r="J118" s="62"/>
    </row>
    <row r="119" spans="1:10" s="20" customFormat="1">
      <c r="A119" s="44"/>
      <c r="D119" s="61"/>
      <c r="E119" s="62"/>
      <c r="G119" s="63"/>
      <c r="H119" s="64"/>
      <c r="I119" s="89"/>
      <c r="J119" s="62"/>
    </row>
    <row r="120" spans="1:10" s="20" customFormat="1">
      <c r="A120" s="44"/>
      <c r="D120" s="61"/>
      <c r="E120" s="62"/>
      <c r="G120" s="63"/>
      <c r="H120" s="64"/>
      <c r="I120" s="89"/>
      <c r="J120" s="62"/>
    </row>
    <row r="121" spans="1:10" s="20" customFormat="1">
      <c r="A121" s="44"/>
      <c r="D121" s="61"/>
      <c r="E121" s="62"/>
      <c r="G121" s="63"/>
      <c r="H121" s="64"/>
      <c r="I121" s="89"/>
      <c r="J121" s="62"/>
    </row>
    <row r="122" spans="1:10" s="20" customFormat="1">
      <c r="A122" s="44"/>
      <c r="D122" s="61"/>
      <c r="E122" s="62"/>
      <c r="G122" s="63"/>
      <c r="H122" s="64"/>
      <c r="I122" s="89"/>
      <c r="J122" s="62"/>
    </row>
    <row r="123" spans="1:10" s="20" customFormat="1">
      <c r="A123" s="44"/>
      <c r="D123" s="61"/>
      <c r="E123" s="62"/>
      <c r="G123" s="63"/>
      <c r="H123" s="64"/>
      <c r="I123" s="89"/>
      <c r="J123" s="62"/>
    </row>
    <row r="124" spans="1:10" s="20" customFormat="1">
      <c r="A124" s="44"/>
      <c r="D124" s="61"/>
      <c r="E124" s="62"/>
      <c r="G124" s="63"/>
      <c r="H124" s="64"/>
      <c r="I124" s="89"/>
      <c r="J124" s="62"/>
    </row>
    <row r="125" spans="1:10" s="20" customFormat="1">
      <c r="A125" s="44"/>
      <c r="D125" s="61"/>
      <c r="E125" s="62"/>
      <c r="G125" s="63"/>
      <c r="H125" s="64"/>
      <c r="I125" s="89"/>
      <c r="J125" s="62"/>
    </row>
    <row r="126" spans="1:10" s="20" customFormat="1">
      <c r="A126" s="44"/>
      <c r="D126" s="61"/>
      <c r="E126" s="62"/>
      <c r="G126" s="63"/>
      <c r="H126" s="64"/>
      <c r="I126" s="89"/>
      <c r="J126" s="62"/>
    </row>
    <row r="127" spans="1:10" s="20" customFormat="1">
      <c r="A127" s="44"/>
      <c r="D127" s="61"/>
      <c r="E127" s="62"/>
      <c r="G127" s="63"/>
      <c r="H127" s="64"/>
      <c r="I127" s="89"/>
      <c r="J127" s="62"/>
    </row>
    <row r="128" spans="1:10" s="20" customFormat="1">
      <c r="A128" s="44"/>
      <c r="D128" s="61"/>
      <c r="E128" s="62"/>
      <c r="G128" s="63"/>
      <c r="H128" s="64"/>
      <c r="I128" s="89"/>
      <c r="J128" s="62"/>
    </row>
    <row r="129" spans="1:10" s="20" customFormat="1">
      <c r="A129" s="44"/>
      <c r="D129" s="61"/>
      <c r="E129" s="62"/>
      <c r="G129" s="63"/>
      <c r="H129" s="64"/>
      <c r="I129" s="89"/>
      <c r="J129" s="62"/>
    </row>
    <row r="130" spans="1:10" s="20" customFormat="1">
      <c r="A130" s="44"/>
      <c r="D130" s="61"/>
      <c r="E130" s="62"/>
      <c r="G130" s="63"/>
      <c r="H130" s="64"/>
      <c r="I130" s="89"/>
      <c r="J130" s="62"/>
    </row>
    <row r="131" spans="1:10" s="20" customFormat="1">
      <c r="A131" s="44"/>
      <c r="D131" s="61"/>
      <c r="E131" s="62"/>
      <c r="G131" s="63"/>
      <c r="H131" s="64"/>
      <c r="I131" s="89"/>
      <c r="J131" s="62"/>
    </row>
    <row r="132" spans="1:10" s="20" customFormat="1">
      <c r="A132" s="44"/>
      <c r="D132" s="61"/>
      <c r="E132" s="62"/>
      <c r="G132" s="63"/>
      <c r="H132" s="64"/>
      <c r="I132" s="89"/>
      <c r="J132" s="62"/>
    </row>
    <row r="133" spans="1:10" s="20" customFormat="1">
      <c r="A133" s="44"/>
      <c r="D133" s="61"/>
      <c r="E133" s="62"/>
      <c r="G133" s="63"/>
      <c r="H133" s="64"/>
      <c r="I133" s="89"/>
      <c r="J133" s="62"/>
    </row>
    <row r="134" spans="1:10" s="20" customFormat="1">
      <c r="A134" s="44"/>
      <c r="D134" s="61"/>
      <c r="E134" s="62"/>
      <c r="G134" s="63"/>
      <c r="H134" s="64"/>
      <c r="I134" s="89"/>
      <c r="J134" s="62"/>
    </row>
    <row r="135" spans="1:10" s="20" customFormat="1">
      <c r="A135" s="44"/>
      <c r="D135" s="61"/>
      <c r="E135" s="62"/>
      <c r="G135" s="63"/>
      <c r="H135" s="64"/>
      <c r="I135" s="89"/>
      <c r="J135" s="62"/>
    </row>
    <row r="136" spans="1:10" s="20" customFormat="1">
      <c r="A136" s="44"/>
      <c r="D136" s="61"/>
      <c r="E136" s="62"/>
      <c r="G136" s="63"/>
      <c r="H136" s="64"/>
      <c r="I136" s="89"/>
      <c r="J136" s="62"/>
    </row>
    <row r="137" spans="1:10" s="20" customFormat="1">
      <c r="A137" s="44"/>
      <c r="D137" s="61"/>
      <c r="E137" s="62"/>
      <c r="G137" s="63"/>
      <c r="H137" s="64"/>
      <c r="I137" s="89"/>
      <c r="J137" s="62"/>
    </row>
    <row r="138" spans="1:10" s="20" customFormat="1">
      <c r="A138" s="44"/>
      <c r="D138" s="61"/>
      <c r="E138" s="62"/>
      <c r="G138" s="63"/>
      <c r="H138" s="64"/>
      <c r="I138" s="89"/>
      <c r="J138" s="62"/>
    </row>
    <row r="139" spans="1:10" s="20" customFormat="1">
      <c r="A139" s="44"/>
      <c r="D139" s="61"/>
      <c r="E139" s="62"/>
      <c r="G139" s="63"/>
      <c r="H139" s="64"/>
      <c r="I139" s="89"/>
      <c r="J139" s="62"/>
    </row>
    <row r="140" spans="1:10" s="20" customFormat="1">
      <c r="A140" s="44"/>
      <c r="D140" s="61"/>
      <c r="E140" s="62"/>
      <c r="G140" s="63"/>
      <c r="H140" s="64"/>
      <c r="I140" s="89"/>
      <c r="J140" s="62"/>
    </row>
    <row r="141" spans="1:10" s="20" customFormat="1">
      <c r="A141" s="44"/>
      <c r="D141" s="61"/>
      <c r="E141" s="62"/>
      <c r="G141" s="63"/>
      <c r="H141" s="64"/>
      <c r="I141" s="89"/>
      <c r="J141" s="62"/>
    </row>
    <row r="142" spans="1:10" s="20" customFormat="1">
      <c r="A142" s="44"/>
      <c r="D142" s="61"/>
      <c r="E142" s="62"/>
      <c r="G142" s="63"/>
      <c r="H142" s="64"/>
      <c r="I142" s="89"/>
      <c r="J142" s="62"/>
    </row>
    <row r="143" spans="1:10" s="20" customFormat="1">
      <c r="A143" s="44"/>
      <c r="D143" s="61"/>
      <c r="E143" s="62"/>
      <c r="G143" s="63"/>
      <c r="H143" s="64"/>
      <c r="I143" s="89"/>
      <c r="J143" s="62"/>
    </row>
    <row r="144" spans="1:10" s="20" customFormat="1">
      <c r="A144" s="44"/>
      <c r="D144" s="61"/>
      <c r="E144" s="62"/>
      <c r="G144" s="63"/>
      <c r="H144" s="64"/>
      <c r="I144" s="89"/>
      <c r="J144" s="62"/>
    </row>
    <row r="145" spans="1:10" s="20" customFormat="1">
      <c r="A145" s="44"/>
      <c r="D145" s="61"/>
      <c r="E145" s="62"/>
      <c r="G145" s="63"/>
      <c r="H145" s="64"/>
      <c r="I145" s="89"/>
      <c r="J145" s="62"/>
    </row>
    <row r="146" spans="1:10" s="20" customFormat="1">
      <c r="A146" s="44"/>
      <c r="D146" s="61"/>
      <c r="E146" s="62"/>
      <c r="G146" s="63"/>
      <c r="H146" s="64"/>
      <c r="I146" s="89"/>
      <c r="J146" s="62"/>
    </row>
    <row r="147" spans="1:10" s="20" customFormat="1">
      <c r="A147" s="44"/>
      <c r="D147" s="61"/>
      <c r="E147" s="62"/>
      <c r="G147" s="63"/>
      <c r="H147" s="64"/>
      <c r="I147" s="89"/>
      <c r="J147" s="62"/>
    </row>
    <row r="148" spans="1:10" s="20" customFormat="1">
      <c r="A148" s="44"/>
      <c r="D148" s="61"/>
      <c r="E148" s="62"/>
      <c r="G148" s="63"/>
      <c r="H148" s="64"/>
      <c r="I148" s="89"/>
      <c r="J148" s="62"/>
    </row>
    <row r="149" spans="1:10" s="20" customFormat="1">
      <c r="A149" s="44"/>
      <c r="D149" s="61"/>
      <c r="E149" s="62"/>
      <c r="G149" s="63"/>
      <c r="H149" s="64"/>
      <c r="I149" s="89"/>
      <c r="J149" s="62"/>
    </row>
    <row r="150" spans="1:10" s="20" customFormat="1">
      <c r="A150" s="44"/>
      <c r="D150" s="61"/>
      <c r="E150" s="62"/>
      <c r="G150" s="63"/>
      <c r="H150" s="64"/>
      <c r="I150" s="89"/>
      <c r="J150" s="62"/>
    </row>
    <row r="151" spans="1:10" s="20" customFormat="1">
      <c r="A151" s="44"/>
      <c r="D151" s="61"/>
      <c r="E151" s="62"/>
      <c r="G151" s="63"/>
      <c r="H151" s="64"/>
      <c r="I151" s="89"/>
      <c r="J151" s="62"/>
    </row>
    <row r="152" spans="1:10" s="20" customFormat="1">
      <c r="A152" s="44"/>
      <c r="D152" s="61"/>
      <c r="E152" s="62"/>
      <c r="G152" s="63"/>
      <c r="H152" s="64"/>
      <c r="I152" s="89"/>
      <c r="J152" s="62"/>
    </row>
    <row r="153" spans="1:10" s="20" customFormat="1">
      <c r="A153" s="44"/>
      <c r="D153" s="61"/>
      <c r="E153" s="62"/>
      <c r="G153" s="63"/>
      <c r="H153" s="64"/>
      <c r="I153" s="89"/>
      <c r="J153" s="62"/>
    </row>
    <row r="154" spans="1:10" s="20" customFormat="1">
      <c r="A154" s="44"/>
      <c r="D154" s="61"/>
      <c r="E154" s="62"/>
      <c r="G154" s="63"/>
      <c r="H154" s="64"/>
      <c r="I154" s="89"/>
      <c r="J154" s="62"/>
    </row>
    <row r="155" spans="1:10" s="20" customFormat="1">
      <c r="A155" s="44"/>
      <c r="D155" s="61"/>
      <c r="E155" s="62"/>
      <c r="G155" s="63"/>
      <c r="H155" s="64"/>
      <c r="I155" s="89"/>
      <c r="J155" s="62"/>
    </row>
    <row r="156" spans="1:10" s="20" customFormat="1">
      <c r="A156" s="44"/>
      <c r="D156" s="61"/>
      <c r="E156" s="62"/>
      <c r="G156" s="63"/>
      <c r="H156" s="64"/>
      <c r="I156" s="89"/>
      <c r="J156" s="62"/>
    </row>
    <row r="157" spans="1:10" s="20" customFormat="1">
      <c r="A157" s="44"/>
      <c r="D157" s="61"/>
      <c r="E157" s="62"/>
      <c r="G157" s="63"/>
      <c r="H157" s="64"/>
      <c r="I157" s="89"/>
      <c r="J157" s="62"/>
    </row>
    <row r="158" spans="1:10" s="20" customFormat="1">
      <c r="A158" s="44"/>
      <c r="D158" s="61"/>
      <c r="E158" s="62"/>
      <c r="G158" s="63"/>
      <c r="H158" s="64"/>
      <c r="I158" s="89"/>
      <c r="J158" s="62"/>
    </row>
    <row r="159" spans="1:10" s="20" customFormat="1">
      <c r="A159" s="44"/>
      <c r="D159" s="61"/>
      <c r="E159" s="62"/>
      <c r="G159" s="63"/>
      <c r="H159" s="64"/>
      <c r="I159" s="89"/>
      <c r="J159" s="62"/>
    </row>
    <row r="160" spans="1:10" s="20" customFormat="1">
      <c r="A160" s="44"/>
      <c r="D160" s="61"/>
      <c r="E160" s="62"/>
      <c r="G160" s="63"/>
      <c r="H160" s="64"/>
      <c r="I160" s="89"/>
      <c r="J160" s="62"/>
    </row>
    <row r="161" spans="1:10" s="20" customFormat="1">
      <c r="A161" s="44"/>
      <c r="D161" s="61"/>
      <c r="E161" s="62"/>
      <c r="G161" s="63"/>
      <c r="H161" s="64"/>
      <c r="I161" s="89"/>
      <c r="J161" s="62"/>
    </row>
    <row r="162" spans="1:10" s="20" customFormat="1">
      <c r="A162" s="44"/>
      <c r="D162" s="61"/>
      <c r="E162" s="62"/>
      <c r="G162" s="63"/>
      <c r="H162" s="64"/>
      <c r="I162" s="89"/>
      <c r="J162" s="62"/>
    </row>
    <row r="163" spans="1:10" s="20" customFormat="1">
      <c r="A163" s="44"/>
      <c r="D163" s="61"/>
      <c r="E163" s="62"/>
      <c r="G163" s="63"/>
      <c r="H163" s="64"/>
      <c r="I163" s="89"/>
      <c r="J163" s="62"/>
    </row>
    <row r="164" spans="1:10" s="20" customFormat="1">
      <c r="A164" s="44"/>
      <c r="D164" s="61"/>
      <c r="E164" s="62"/>
      <c r="G164" s="63"/>
      <c r="H164" s="64"/>
      <c r="I164" s="89"/>
      <c r="J164" s="62"/>
    </row>
    <row r="165" spans="1:10" s="20" customFormat="1">
      <c r="A165" s="44"/>
      <c r="D165" s="61"/>
      <c r="E165" s="62"/>
      <c r="G165" s="63"/>
      <c r="H165" s="64"/>
      <c r="I165" s="89"/>
      <c r="J165" s="62"/>
    </row>
    <row r="166" spans="1:10" s="20" customFormat="1">
      <c r="A166" s="44"/>
      <c r="D166" s="61"/>
      <c r="E166" s="62"/>
      <c r="G166" s="63"/>
      <c r="H166" s="64"/>
      <c r="I166" s="89"/>
      <c r="J166" s="62"/>
    </row>
    <row r="167" spans="1:10" s="20" customFormat="1">
      <c r="A167" s="44"/>
      <c r="D167" s="61"/>
      <c r="E167" s="62"/>
      <c r="G167" s="63"/>
      <c r="H167" s="64"/>
      <c r="I167" s="89"/>
      <c r="J167" s="62"/>
    </row>
    <row r="168" spans="1:10" s="20" customFormat="1">
      <c r="A168" s="44"/>
      <c r="D168" s="61"/>
      <c r="E168" s="62"/>
      <c r="G168" s="63"/>
      <c r="H168" s="64"/>
      <c r="I168" s="89"/>
      <c r="J168" s="62"/>
    </row>
    <row r="169" spans="1:10" s="20" customFormat="1">
      <c r="A169" s="44"/>
      <c r="D169" s="61"/>
      <c r="E169" s="62"/>
      <c r="G169" s="63"/>
      <c r="H169" s="64"/>
      <c r="I169" s="89"/>
      <c r="J169" s="62"/>
    </row>
    <row r="170" spans="1:10" s="20" customFormat="1">
      <c r="A170" s="44"/>
      <c r="D170" s="61"/>
      <c r="E170" s="62"/>
      <c r="G170" s="63"/>
      <c r="H170" s="64"/>
      <c r="I170" s="89"/>
      <c r="J170" s="62"/>
    </row>
    <row r="171" spans="1:10" s="20" customFormat="1">
      <c r="A171" s="44"/>
      <c r="D171" s="61"/>
      <c r="E171" s="62"/>
      <c r="G171" s="63"/>
      <c r="H171" s="64"/>
      <c r="I171" s="89"/>
      <c r="J171" s="62"/>
    </row>
    <row r="172" spans="1:10" s="20" customFormat="1">
      <c r="A172" s="44"/>
      <c r="D172" s="61"/>
      <c r="E172" s="62"/>
      <c r="G172" s="63"/>
      <c r="H172" s="64"/>
      <c r="I172" s="89"/>
      <c r="J172" s="62"/>
    </row>
    <row r="173" spans="1:10" s="20" customFormat="1">
      <c r="A173" s="44"/>
      <c r="D173" s="61"/>
      <c r="E173" s="62"/>
      <c r="G173" s="63"/>
      <c r="H173" s="64"/>
      <c r="I173" s="89"/>
      <c r="J173" s="62"/>
    </row>
    <row r="174" spans="1:10" s="20" customFormat="1">
      <c r="A174" s="44"/>
      <c r="D174" s="61"/>
      <c r="E174" s="62"/>
      <c r="G174" s="63"/>
      <c r="H174" s="64"/>
      <c r="I174" s="89"/>
      <c r="J174" s="62"/>
    </row>
    <row r="175" spans="1:10" s="20" customFormat="1">
      <c r="A175" s="44"/>
      <c r="D175" s="61"/>
      <c r="E175" s="62"/>
      <c r="G175" s="63"/>
      <c r="H175" s="64"/>
      <c r="I175" s="89"/>
      <c r="J175" s="62"/>
    </row>
    <row r="176" spans="1:10" s="20" customFormat="1">
      <c r="A176" s="44"/>
      <c r="D176" s="61"/>
      <c r="E176" s="62"/>
      <c r="G176" s="63"/>
      <c r="H176" s="64"/>
      <c r="I176" s="89"/>
      <c r="J176" s="62"/>
    </row>
    <row r="177" spans="1:10" s="20" customFormat="1">
      <c r="A177" s="44"/>
      <c r="D177" s="61"/>
      <c r="E177" s="62"/>
      <c r="G177" s="63"/>
      <c r="H177" s="64"/>
      <c r="I177" s="89"/>
      <c r="J177" s="62"/>
    </row>
    <row r="178" spans="1:10" s="20" customFormat="1">
      <c r="A178" s="44"/>
      <c r="D178" s="61"/>
      <c r="E178" s="62"/>
      <c r="G178" s="63"/>
      <c r="H178" s="64"/>
      <c r="I178" s="89"/>
      <c r="J178" s="62"/>
    </row>
    <row r="179" spans="1:10" s="20" customFormat="1">
      <c r="A179" s="44"/>
      <c r="D179" s="61"/>
      <c r="E179" s="62"/>
      <c r="G179" s="63"/>
      <c r="H179" s="64"/>
      <c r="I179" s="89"/>
      <c r="J179" s="62"/>
    </row>
    <row r="180" spans="1:10" s="20" customFormat="1">
      <c r="A180" s="44"/>
      <c r="D180" s="61"/>
      <c r="E180" s="62"/>
      <c r="G180" s="63"/>
      <c r="H180" s="64"/>
      <c r="I180" s="89"/>
      <c r="J180" s="62"/>
    </row>
    <row r="181" spans="1:10" s="20" customFormat="1">
      <c r="A181" s="44"/>
      <c r="D181" s="61"/>
      <c r="E181" s="62"/>
      <c r="G181" s="63"/>
      <c r="H181" s="64"/>
      <c r="I181" s="89"/>
      <c r="J181" s="62"/>
    </row>
    <row r="182" spans="1:10" s="20" customFormat="1">
      <c r="A182" s="44"/>
      <c r="D182" s="61"/>
      <c r="E182" s="62"/>
      <c r="G182" s="63"/>
      <c r="H182" s="64"/>
      <c r="I182" s="89"/>
      <c r="J182" s="62"/>
    </row>
    <row r="183" spans="1:10" s="20" customFormat="1">
      <c r="A183" s="44"/>
      <c r="D183" s="61"/>
      <c r="E183" s="62"/>
      <c r="G183" s="63"/>
      <c r="H183" s="64"/>
      <c r="I183" s="89"/>
      <c r="J183" s="62"/>
    </row>
    <row r="184" spans="1:10" s="20" customFormat="1">
      <c r="A184" s="44"/>
      <c r="D184" s="61"/>
      <c r="E184" s="62"/>
      <c r="G184" s="63"/>
      <c r="H184" s="64"/>
      <c r="I184" s="89"/>
      <c r="J184" s="62"/>
    </row>
    <row r="185" spans="1:10" s="20" customFormat="1">
      <c r="A185" s="44"/>
      <c r="D185" s="61"/>
      <c r="E185" s="62"/>
      <c r="G185" s="63"/>
      <c r="H185" s="64"/>
      <c r="I185" s="89"/>
      <c r="J185" s="62"/>
    </row>
    <row r="186" spans="1:10" s="20" customFormat="1">
      <c r="A186" s="44"/>
      <c r="D186" s="61"/>
      <c r="E186" s="62"/>
      <c r="G186" s="63"/>
      <c r="H186" s="64"/>
      <c r="I186" s="89"/>
      <c r="J186" s="62"/>
    </row>
    <row r="187" spans="1:10" s="20" customFormat="1">
      <c r="A187" s="44"/>
      <c r="D187" s="61"/>
      <c r="E187" s="62"/>
      <c r="G187" s="63"/>
      <c r="H187" s="64"/>
      <c r="I187" s="89"/>
      <c r="J187" s="62"/>
    </row>
    <row r="188" spans="1:10" s="20" customFormat="1">
      <c r="A188" s="44"/>
      <c r="D188" s="61"/>
      <c r="E188" s="62"/>
      <c r="G188" s="63"/>
      <c r="H188" s="64"/>
      <c r="I188" s="89"/>
      <c r="J188" s="62"/>
    </row>
    <row r="189" spans="1:10" s="20" customFormat="1">
      <c r="A189" s="44"/>
      <c r="D189" s="61"/>
      <c r="E189" s="62"/>
      <c r="G189" s="63"/>
      <c r="H189" s="64"/>
      <c r="I189" s="89"/>
      <c r="J189" s="62"/>
    </row>
    <row r="190" spans="1:10" s="20" customFormat="1">
      <c r="A190" s="44"/>
      <c r="D190" s="61"/>
      <c r="E190" s="62"/>
      <c r="G190" s="63"/>
      <c r="H190" s="64"/>
      <c r="I190" s="89"/>
      <c r="J190" s="62"/>
    </row>
    <row r="191" spans="1:10" s="20" customFormat="1">
      <c r="A191" s="44"/>
      <c r="D191" s="61"/>
      <c r="E191" s="62"/>
      <c r="G191" s="63"/>
      <c r="H191" s="64"/>
      <c r="I191" s="89"/>
      <c r="J191" s="62"/>
    </row>
    <row r="192" spans="1:10" s="20" customFormat="1">
      <c r="A192" s="44"/>
      <c r="D192" s="61"/>
      <c r="E192" s="62"/>
      <c r="G192" s="63"/>
      <c r="H192" s="64"/>
      <c r="I192" s="89"/>
      <c r="J192" s="62"/>
    </row>
    <row r="193" spans="1:10" s="20" customFormat="1">
      <c r="A193" s="44"/>
      <c r="D193" s="61"/>
      <c r="E193" s="62"/>
      <c r="G193" s="63"/>
      <c r="H193" s="64"/>
      <c r="I193" s="89"/>
      <c r="J193" s="62"/>
    </row>
    <row r="194" spans="1:10" s="20" customFormat="1">
      <c r="A194" s="44"/>
      <c r="D194" s="61"/>
      <c r="E194" s="62"/>
      <c r="G194" s="63"/>
      <c r="H194" s="64"/>
      <c r="I194" s="89"/>
      <c r="J194" s="62"/>
    </row>
    <row r="195" spans="1:10" s="20" customFormat="1">
      <c r="A195" s="44"/>
      <c r="D195" s="61"/>
      <c r="E195" s="62"/>
      <c r="G195" s="63"/>
      <c r="H195" s="64"/>
      <c r="I195" s="89"/>
      <c r="J195" s="62"/>
    </row>
    <row r="196" spans="1:10" s="20" customFormat="1">
      <c r="A196" s="44"/>
      <c r="D196" s="61"/>
      <c r="E196" s="62"/>
      <c r="G196" s="63"/>
      <c r="H196" s="64"/>
      <c r="I196" s="89"/>
      <c r="J196" s="62"/>
    </row>
    <row r="197" spans="1:10" s="20" customFormat="1">
      <c r="A197" s="44"/>
      <c r="D197" s="61"/>
      <c r="E197" s="62"/>
      <c r="G197" s="63"/>
      <c r="H197" s="64"/>
      <c r="I197" s="89"/>
      <c r="J197" s="62"/>
    </row>
    <row r="198" spans="1:10" s="20" customFormat="1">
      <c r="A198" s="44"/>
      <c r="D198" s="61"/>
      <c r="E198" s="62"/>
      <c r="G198" s="63"/>
      <c r="H198" s="64"/>
      <c r="I198" s="89"/>
      <c r="J198" s="62"/>
    </row>
    <row r="199" spans="1:10" s="20" customFormat="1">
      <c r="A199" s="44"/>
      <c r="D199" s="61"/>
      <c r="E199" s="62"/>
      <c r="G199" s="63"/>
      <c r="H199" s="64"/>
      <c r="I199" s="89"/>
      <c r="J199" s="62"/>
    </row>
    <row r="200" spans="1:10" s="20" customFormat="1">
      <c r="A200" s="44"/>
      <c r="D200" s="61"/>
      <c r="E200" s="62"/>
      <c r="G200" s="63"/>
      <c r="H200" s="64"/>
      <c r="I200" s="89"/>
      <c r="J200" s="62"/>
    </row>
    <row r="201" spans="1:10" s="20" customFormat="1">
      <c r="A201" s="44"/>
      <c r="D201" s="61"/>
      <c r="E201" s="62"/>
      <c r="G201" s="63"/>
      <c r="H201" s="64"/>
      <c r="I201" s="89"/>
      <c r="J201" s="62"/>
    </row>
    <row r="202" spans="1:10" s="20" customFormat="1">
      <c r="A202" s="44"/>
      <c r="D202" s="61"/>
      <c r="E202" s="62"/>
      <c r="G202" s="63"/>
      <c r="H202" s="64"/>
      <c r="I202" s="89"/>
      <c r="J202" s="62"/>
    </row>
    <row r="203" spans="1:10" s="20" customFormat="1">
      <c r="A203" s="44"/>
      <c r="D203" s="61"/>
      <c r="E203" s="62"/>
      <c r="G203" s="63"/>
      <c r="H203" s="64"/>
      <c r="I203" s="89"/>
      <c r="J203" s="62"/>
    </row>
    <row r="204" spans="1:10" s="20" customFormat="1">
      <c r="A204" s="44"/>
      <c r="D204" s="61"/>
      <c r="E204" s="62"/>
      <c r="G204" s="63"/>
      <c r="H204" s="64"/>
      <c r="I204" s="89"/>
      <c r="J204" s="62"/>
    </row>
    <row r="205" spans="1:10" s="20" customFormat="1">
      <c r="A205" s="44"/>
      <c r="D205" s="61"/>
      <c r="E205" s="62"/>
      <c r="G205" s="63"/>
      <c r="H205" s="64"/>
      <c r="I205" s="89"/>
      <c r="J205" s="62"/>
    </row>
    <row r="206" spans="1:10" s="20" customFormat="1">
      <c r="A206" s="44"/>
      <c r="D206" s="61"/>
      <c r="E206" s="62"/>
      <c r="G206" s="63"/>
      <c r="H206" s="64"/>
      <c r="I206" s="89"/>
      <c r="J206" s="62"/>
    </row>
    <row r="207" spans="1:10" s="20" customFormat="1">
      <c r="A207" s="44"/>
      <c r="D207" s="61"/>
      <c r="E207" s="62"/>
      <c r="G207" s="63"/>
      <c r="H207" s="64"/>
      <c r="I207" s="89"/>
      <c r="J207" s="62"/>
    </row>
    <row r="208" spans="1:10" s="20" customFormat="1">
      <c r="A208" s="44"/>
      <c r="D208" s="61"/>
      <c r="E208" s="62"/>
      <c r="G208" s="63"/>
      <c r="H208" s="64"/>
      <c r="I208" s="89"/>
      <c r="J208" s="62"/>
    </row>
    <row r="209" spans="1:10" s="20" customFormat="1">
      <c r="A209" s="44"/>
      <c r="D209" s="61"/>
      <c r="E209" s="62"/>
      <c r="G209" s="63"/>
      <c r="H209" s="64"/>
      <c r="I209" s="89"/>
      <c r="J209" s="62"/>
    </row>
    <row r="210" spans="1:10" s="20" customFormat="1">
      <c r="A210" s="44"/>
      <c r="D210" s="61"/>
      <c r="E210" s="62"/>
      <c r="G210" s="63"/>
      <c r="H210" s="64"/>
      <c r="I210" s="89"/>
      <c r="J210" s="62"/>
    </row>
    <row r="211" spans="1:10" s="20" customFormat="1">
      <c r="A211" s="44"/>
      <c r="D211" s="61"/>
      <c r="E211" s="62"/>
      <c r="G211" s="63"/>
      <c r="H211" s="64"/>
      <c r="I211" s="89"/>
      <c r="J211" s="62"/>
    </row>
    <row r="212" spans="1:10" s="20" customFormat="1">
      <c r="A212" s="44"/>
      <c r="D212" s="61"/>
      <c r="E212" s="62"/>
      <c r="G212" s="63"/>
      <c r="H212" s="64"/>
      <c r="I212" s="89"/>
      <c r="J212" s="62"/>
    </row>
    <row r="213" spans="1:10" s="20" customFormat="1">
      <c r="A213" s="44"/>
      <c r="D213" s="61"/>
      <c r="E213" s="62"/>
      <c r="G213" s="63"/>
      <c r="H213" s="64"/>
      <c r="I213" s="89"/>
      <c r="J213" s="62"/>
    </row>
    <row r="214" spans="1:10" s="20" customFormat="1">
      <c r="A214" s="44"/>
      <c r="D214" s="61"/>
      <c r="E214" s="62"/>
      <c r="G214" s="63"/>
      <c r="H214" s="64"/>
      <c r="I214" s="89"/>
      <c r="J214" s="62"/>
    </row>
    <row r="215" spans="1:10" s="20" customFormat="1">
      <c r="A215" s="44"/>
      <c r="D215" s="61"/>
      <c r="E215" s="62"/>
      <c r="G215" s="63"/>
      <c r="H215" s="64"/>
      <c r="I215" s="89"/>
      <c r="J215" s="62"/>
    </row>
    <row r="216" spans="1:10" s="20" customFormat="1">
      <c r="A216" s="44"/>
      <c r="D216" s="61"/>
      <c r="E216" s="62"/>
      <c r="G216" s="63"/>
      <c r="H216" s="64"/>
      <c r="I216" s="89"/>
      <c r="J216" s="62"/>
    </row>
    <row r="217" spans="1:10" s="20" customFormat="1">
      <c r="A217" s="44"/>
      <c r="D217" s="61"/>
      <c r="E217" s="62"/>
      <c r="G217" s="63"/>
      <c r="H217" s="64"/>
      <c r="I217" s="89"/>
      <c r="J217" s="62"/>
    </row>
    <row r="218" spans="1:10" s="20" customFormat="1">
      <c r="A218" s="44"/>
      <c r="D218" s="61"/>
      <c r="E218" s="62"/>
      <c r="G218" s="63"/>
      <c r="H218" s="64"/>
      <c r="I218" s="89"/>
      <c r="J218" s="62"/>
    </row>
    <row r="219" spans="1:10" s="20" customFormat="1">
      <c r="A219" s="44"/>
      <c r="D219" s="61"/>
      <c r="E219" s="62"/>
      <c r="G219" s="63"/>
      <c r="H219" s="64"/>
      <c r="I219" s="89"/>
      <c r="J219" s="62"/>
    </row>
    <row r="220" spans="1:10" s="20" customFormat="1">
      <c r="A220" s="44"/>
      <c r="D220" s="61"/>
      <c r="E220" s="62"/>
      <c r="G220" s="63"/>
      <c r="H220" s="64"/>
      <c r="I220" s="89"/>
      <c r="J220" s="62"/>
    </row>
    <row r="221" spans="1:10" s="20" customFormat="1">
      <c r="A221" s="44"/>
      <c r="D221" s="61"/>
      <c r="E221" s="62"/>
      <c r="G221" s="63"/>
      <c r="H221" s="64"/>
      <c r="I221" s="89"/>
      <c r="J221" s="62"/>
    </row>
    <row r="222" spans="1:10" s="20" customFormat="1">
      <c r="A222" s="44"/>
      <c r="D222" s="61"/>
      <c r="E222" s="62"/>
      <c r="G222" s="63"/>
      <c r="H222" s="64"/>
      <c r="I222" s="89"/>
      <c r="J222" s="62"/>
    </row>
    <row r="223" spans="1:10" s="20" customFormat="1">
      <c r="A223" s="44"/>
      <c r="D223" s="61"/>
      <c r="E223" s="62"/>
      <c r="G223" s="63"/>
      <c r="H223" s="64"/>
      <c r="I223" s="89"/>
      <c r="J223" s="62"/>
    </row>
    <row r="224" spans="1:10" s="20" customFormat="1">
      <c r="A224" s="44"/>
      <c r="D224" s="61"/>
      <c r="E224" s="62"/>
      <c r="G224" s="63"/>
      <c r="H224" s="64"/>
      <c r="I224" s="89"/>
      <c r="J224" s="62"/>
    </row>
    <row r="225" spans="1:10" s="20" customFormat="1">
      <c r="A225" s="44"/>
      <c r="D225" s="61"/>
      <c r="E225" s="62"/>
      <c r="G225" s="63"/>
      <c r="H225" s="64"/>
      <c r="I225" s="89"/>
      <c r="J225" s="62"/>
    </row>
    <row r="226" spans="1:10" s="20" customFormat="1">
      <c r="A226" s="44"/>
      <c r="D226" s="61"/>
      <c r="E226" s="62"/>
      <c r="G226" s="63"/>
      <c r="H226" s="64"/>
      <c r="I226" s="89"/>
      <c r="J226" s="62"/>
    </row>
    <row r="227" spans="1:10" s="20" customFormat="1">
      <c r="A227" s="44"/>
      <c r="D227" s="61"/>
      <c r="E227" s="62"/>
      <c r="G227" s="63"/>
      <c r="H227" s="64"/>
      <c r="I227" s="89"/>
      <c r="J227" s="62"/>
    </row>
    <row r="228" spans="1:10" s="20" customFormat="1">
      <c r="A228" s="44"/>
      <c r="D228" s="61"/>
      <c r="E228" s="62"/>
      <c r="G228" s="63"/>
      <c r="H228" s="64"/>
      <c r="I228" s="89"/>
      <c r="J228" s="62"/>
    </row>
    <row r="229" spans="1:10" s="20" customFormat="1">
      <c r="A229" s="44"/>
      <c r="D229" s="61"/>
      <c r="E229" s="62"/>
      <c r="G229" s="63"/>
      <c r="H229" s="64"/>
      <c r="I229" s="89"/>
      <c r="J229" s="62"/>
    </row>
    <row r="230" spans="1:10" s="20" customFormat="1">
      <c r="A230" s="44"/>
      <c r="D230" s="61"/>
      <c r="E230" s="62"/>
      <c r="G230" s="63"/>
      <c r="H230" s="64"/>
      <c r="I230" s="89"/>
      <c r="J230" s="62"/>
    </row>
    <row r="231" spans="1:10" s="20" customFormat="1">
      <c r="A231" s="44"/>
      <c r="D231" s="61"/>
      <c r="E231" s="62"/>
      <c r="G231" s="63"/>
      <c r="H231" s="64"/>
      <c r="I231" s="89"/>
      <c r="J231" s="62"/>
    </row>
    <row r="232" spans="1:10" s="20" customFormat="1">
      <c r="A232" s="44"/>
      <c r="D232" s="61"/>
      <c r="E232" s="62"/>
      <c r="G232" s="63"/>
      <c r="H232" s="64"/>
      <c r="I232" s="89"/>
      <c r="J232" s="62"/>
    </row>
    <row r="233" spans="1:10" s="20" customFormat="1">
      <c r="A233" s="44"/>
      <c r="D233" s="61"/>
      <c r="E233" s="62"/>
      <c r="G233" s="63"/>
      <c r="H233" s="64"/>
      <c r="I233" s="89"/>
      <c r="J233" s="62"/>
    </row>
    <row r="234" spans="1:10" s="20" customFormat="1">
      <c r="A234" s="44"/>
      <c r="D234" s="61"/>
      <c r="E234" s="62"/>
      <c r="G234" s="63"/>
      <c r="H234" s="64"/>
      <c r="I234" s="89"/>
      <c r="J234" s="62"/>
    </row>
    <row r="235" spans="1:10" s="20" customFormat="1">
      <c r="A235" s="44"/>
      <c r="D235" s="61"/>
      <c r="E235" s="62"/>
      <c r="G235" s="63"/>
      <c r="H235" s="64"/>
      <c r="I235" s="89"/>
      <c r="J235" s="62"/>
    </row>
    <row r="236" spans="1:10" s="20" customFormat="1">
      <c r="A236" s="44"/>
      <c r="D236" s="61"/>
      <c r="E236" s="62"/>
      <c r="G236" s="63"/>
      <c r="H236" s="64"/>
      <c r="I236" s="89"/>
      <c r="J236" s="62"/>
    </row>
    <row r="237" spans="1:10" s="20" customFormat="1">
      <c r="A237" s="44"/>
      <c r="D237" s="61"/>
      <c r="E237" s="62"/>
      <c r="G237" s="63"/>
      <c r="H237" s="64"/>
      <c r="I237" s="89"/>
      <c r="J237" s="62"/>
    </row>
    <row r="238" spans="1:10" s="20" customFormat="1">
      <c r="A238" s="44"/>
      <c r="D238" s="61"/>
      <c r="E238" s="62"/>
      <c r="G238" s="63"/>
      <c r="H238" s="64"/>
      <c r="I238" s="89"/>
      <c r="J238" s="62"/>
    </row>
    <row r="239" spans="1:10" s="20" customFormat="1">
      <c r="A239" s="44"/>
      <c r="D239" s="61"/>
      <c r="E239" s="62"/>
      <c r="G239" s="63"/>
      <c r="H239" s="64"/>
      <c r="I239" s="89"/>
      <c r="J239" s="62"/>
    </row>
    <row r="240" spans="1:10" s="20" customFormat="1">
      <c r="A240" s="44"/>
      <c r="D240" s="61"/>
      <c r="E240" s="62"/>
      <c r="G240" s="63"/>
      <c r="H240" s="64"/>
      <c r="I240" s="89"/>
      <c r="J240" s="62"/>
    </row>
    <row r="241" spans="1:10" s="20" customFormat="1">
      <c r="A241" s="44"/>
      <c r="D241" s="61"/>
      <c r="E241" s="62"/>
      <c r="G241" s="63"/>
      <c r="H241" s="64"/>
      <c r="I241" s="89"/>
      <c r="J241" s="62"/>
    </row>
    <row r="242" spans="1:10" s="20" customFormat="1">
      <c r="A242" s="44"/>
      <c r="D242" s="61"/>
      <c r="E242" s="62"/>
      <c r="G242" s="63"/>
      <c r="H242" s="64"/>
      <c r="I242" s="89"/>
      <c r="J242" s="62"/>
    </row>
    <row r="243" spans="1:10" s="20" customFormat="1">
      <c r="A243" s="44"/>
      <c r="D243" s="61"/>
      <c r="E243" s="62"/>
      <c r="G243" s="63"/>
      <c r="H243" s="64"/>
      <c r="I243" s="89"/>
      <c r="J243" s="62"/>
    </row>
    <row r="244" spans="1:10" s="20" customFormat="1">
      <c r="A244" s="44"/>
      <c r="D244" s="61"/>
      <c r="E244" s="62"/>
      <c r="G244" s="63"/>
      <c r="H244" s="64"/>
      <c r="I244" s="89"/>
      <c r="J244" s="62"/>
    </row>
    <row r="245" spans="1:10" s="20" customFormat="1">
      <c r="A245" s="44"/>
      <c r="D245" s="61"/>
      <c r="E245" s="62"/>
      <c r="G245" s="63"/>
      <c r="H245" s="64"/>
      <c r="I245" s="89"/>
      <c r="J245" s="62"/>
    </row>
    <row r="246" spans="1:10" s="20" customFormat="1">
      <c r="A246" s="44"/>
      <c r="D246" s="61"/>
      <c r="E246" s="62"/>
      <c r="G246" s="63"/>
      <c r="H246" s="64"/>
      <c r="I246" s="89"/>
      <c r="J246" s="62"/>
    </row>
    <row r="247" spans="1:10" s="20" customFormat="1">
      <c r="A247" s="44"/>
      <c r="D247" s="61"/>
      <c r="E247" s="62"/>
      <c r="G247" s="63"/>
      <c r="H247" s="64"/>
      <c r="I247" s="89"/>
      <c r="J247" s="62"/>
    </row>
    <row r="248" spans="1:10" s="20" customFormat="1">
      <c r="A248" s="44"/>
      <c r="D248" s="61"/>
      <c r="E248" s="62"/>
      <c r="G248" s="63"/>
      <c r="H248" s="64"/>
      <c r="I248" s="89"/>
      <c r="J248" s="62"/>
    </row>
    <row r="249" spans="1:10" s="20" customFormat="1">
      <c r="A249" s="44"/>
      <c r="D249" s="61"/>
      <c r="E249" s="62"/>
      <c r="G249" s="63"/>
      <c r="H249" s="64"/>
      <c r="I249" s="89"/>
      <c r="J249" s="62"/>
    </row>
    <row r="250" spans="1:10" s="20" customFormat="1">
      <c r="A250" s="44"/>
      <c r="D250" s="61"/>
      <c r="E250" s="62"/>
      <c r="G250" s="63"/>
      <c r="H250" s="64"/>
      <c r="I250" s="89"/>
      <c r="J250" s="62"/>
    </row>
    <row r="251" spans="1:10" s="20" customFormat="1">
      <c r="A251" s="44"/>
      <c r="D251" s="61"/>
      <c r="E251" s="62"/>
      <c r="G251" s="63"/>
      <c r="H251" s="64"/>
      <c r="I251" s="89"/>
      <c r="J251" s="62"/>
    </row>
    <row r="252" spans="1:10" s="20" customFormat="1">
      <c r="A252" s="44"/>
      <c r="D252" s="61"/>
      <c r="E252" s="62"/>
      <c r="G252" s="63"/>
      <c r="H252" s="64"/>
      <c r="I252" s="89"/>
      <c r="J252" s="62"/>
    </row>
    <row r="253" spans="1:10" s="20" customFormat="1">
      <c r="A253" s="44"/>
      <c r="D253" s="61"/>
      <c r="E253" s="62"/>
      <c r="G253" s="63"/>
      <c r="H253" s="64"/>
      <c r="I253" s="89"/>
      <c r="J253" s="62"/>
    </row>
    <row r="254" spans="1:10" s="20" customFormat="1">
      <c r="A254" s="44"/>
      <c r="D254" s="61"/>
      <c r="E254" s="62"/>
      <c r="G254" s="63"/>
      <c r="H254" s="64"/>
      <c r="I254" s="89"/>
      <c r="J254" s="62"/>
    </row>
    <row r="255" spans="1:10" s="20" customFormat="1">
      <c r="A255" s="44"/>
      <c r="D255" s="61"/>
      <c r="E255" s="62"/>
      <c r="G255" s="63"/>
      <c r="H255" s="64"/>
      <c r="I255" s="89"/>
      <c r="J255" s="62"/>
    </row>
    <row r="256" spans="1:10" s="20" customFormat="1">
      <c r="A256" s="44"/>
      <c r="D256" s="61"/>
      <c r="E256" s="62"/>
      <c r="G256" s="63"/>
      <c r="H256" s="64"/>
      <c r="I256" s="89"/>
      <c r="J256" s="62"/>
    </row>
    <row r="257" spans="1:10" s="20" customFormat="1">
      <c r="A257" s="44"/>
      <c r="D257" s="61"/>
      <c r="E257" s="62"/>
      <c r="G257" s="63"/>
      <c r="H257" s="64"/>
      <c r="I257" s="89"/>
      <c r="J257" s="62"/>
    </row>
    <row r="258" spans="1:10" s="20" customFormat="1">
      <c r="A258" s="44"/>
      <c r="D258" s="61"/>
      <c r="E258" s="62"/>
      <c r="G258" s="63"/>
      <c r="H258" s="64"/>
      <c r="I258" s="89"/>
      <c r="J258" s="62"/>
    </row>
    <row r="259" spans="1:10" s="20" customFormat="1">
      <c r="A259" s="44"/>
      <c r="D259" s="61"/>
      <c r="E259" s="62"/>
      <c r="G259" s="63"/>
      <c r="H259" s="64"/>
      <c r="I259" s="89"/>
      <c r="J259" s="62"/>
    </row>
    <row r="260" spans="1:10" s="20" customFormat="1">
      <c r="A260" s="44"/>
      <c r="D260" s="61"/>
      <c r="E260" s="62"/>
      <c r="G260" s="63"/>
      <c r="H260" s="64"/>
      <c r="I260" s="89"/>
      <c r="J260" s="62"/>
    </row>
    <row r="261" spans="1:10" s="20" customFormat="1">
      <c r="A261" s="44"/>
      <c r="D261" s="61"/>
      <c r="E261" s="62"/>
      <c r="G261" s="63"/>
      <c r="H261" s="64"/>
      <c r="I261" s="89"/>
      <c r="J261" s="62"/>
    </row>
    <row r="262" spans="1:10" s="20" customFormat="1">
      <c r="A262" s="44"/>
      <c r="D262" s="61"/>
      <c r="E262" s="62"/>
      <c r="G262" s="63"/>
      <c r="H262" s="64"/>
      <c r="I262" s="89"/>
      <c r="J262" s="62"/>
    </row>
    <row r="263" spans="1:10" s="20" customFormat="1">
      <c r="A263" s="44"/>
      <c r="D263" s="61"/>
      <c r="E263" s="62"/>
      <c r="G263" s="63"/>
      <c r="H263" s="64"/>
      <c r="I263" s="89"/>
      <c r="J263" s="62"/>
    </row>
    <row r="264" spans="1:10" s="20" customFormat="1">
      <c r="A264" s="44"/>
      <c r="D264" s="61"/>
      <c r="E264" s="62"/>
      <c r="G264" s="63"/>
      <c r="H264" s="64"/>
      <c r="I264" s="89"/>
      <c r="J264" s="62"/>
    </row>
    <row r="265" spans="1:10" s="20" customFormat="1">
      <c r="A265" s="44"/>
      <c r="D265" s="61"/>
      <c r="E265" s="62"/>
      <c r="G265" s="63"/>
      <c r="H265" s="64"/>
      <c r="I265" s="89"/>
      <c r="J265" s="62"/>
    </row>
    <row r="266" spans="1:10" s="20" customFormat="1">
      <c r="A266" s="44"/>
      <c r="D266" s="61"/>
      <c r="E266" s="62"/>
      <c r="G266" s="63"/>
      <c r="H266" s="64"/>
      <c r="I266" s="89"/>
      <c r="J266" s="62"/>
    </row>
    <row r="267" spans="1:10" s="20" customFormat="1">
      <c r="A267" s="44"/>
      <c r="D267" s="61"/>
      <c r="E267" s="62"/>
      <c r="G267" s="63"/>
      <c r="H267" s="64"/>
      <c r="I267" s="89"/>
      <c r="J267" s="62"/>
    </row>
    <row r="268" spans="1:10" s="20" customFormat="1">
      <c r="A268" s="44"/>
      <c r="D268" s="61"/>
      <c r="E268" s="62"/>
      <c r="G268" s="63"/>
      <c r="H268" s="64"/>
      <c r="I268" s="89"/>
      <c r="J268" s="62"/>
    </row>
    <row r="269" spans="1:10" s="20" customFormat="1">
      <c r="A269" s="44"/>
      <c r="D269" s="61"/>
      <c r="E269" s="62"/>
      <c r="G269" s="63"/>
      <c r="H269" s="64"/>
      <c r="I269" s="89"/>
      <c r="J269" s="62"/>
    </row>
    <row r="270" spans="1:10" s="20" customFormat="1">
      <c r="A270" s="44"/>
      <c r="D270" s="61"/>
      <c r="E270" s="62"/>
      <c r="G270" s="63"/>
      <c r="H270" s="64"/>
      <c r="I270" s="89"/>
      <c r="J270" s="62"/>
    </row>
    <row r="271" spans="1:10" s="20" customFormat="1">
      <c r="A271" s="44"/>
      <c r="D271" s="61"/>
      <c r="E271" s="62"/>
      <c r="G271" s="63"/>
      <c r="H271" s="64"/>
      <c r="I271" s="89"/>
      <c r="J271" s="62"/>
    </row>
    <row r="272" spans="1:10" s="20" customFormat="1">
      <c r="A272" s="44"/>
      <c r="D272" s="61"/>
      <c r="E272" s="62"/>
      <c r="G272" s="63"/>
      <c r="H272" s="64"/>
      <c r="I272" s="89"/>
      <c r="J272" s="62"/>
    </row>
    <row r="273" spans="1:10" s="20" customFormat="1">
      <c r="A273" s="44"/>
      <c r="D273" s="61"/>
      <c r="E273" s="62"/>
      <c r="G273" s="63"/>
      <c r="H273" s="64"/>
      <c r="I273" s="89"/>
      <c r="J273" s="62"/>
    </row>
  </sheetData>
  <sheetProtection algorithmName="SHA-512" hashValue="+cPAjaFlJ1b/qVQae/z8mKXXpgBrdkwjDxZ/H99I0z5apqtjYAgVDG1tbDuXP9qQkV7pwDwvojshjmToqQc1MA==" saltValue="P0LsH4avPy3h0gxDBlhRpw==" spinCount="100000" sheet="1" objects="1" scenarios="1"/>
  <mergeCells count="39">
    <mergeCell ref="E3:J3"/>
    <mergeCell ref="E4:J4"/>
    <mergeCell ref="B5:D5"/>
    <mergeCell ref="I5:J5"/>
    <mergeCell ref="B6:D6"/>
    <mergeCell ref="I6:J7"/>
    <mergeCell ref="B3:D4"/>
    <mergeCell ref="B7:D7"/>
    <mergeCell ref="E7:H7"/>
    <mergeCell ref="B9:B30"/>
    <mergeCell ref="B31:B59"/>
    <mergeCell ref="B60:B66"/>
    <mergeCell ref="E9:E10"/>
    <mergeCell ref="E13:E22"/>
    <mergeCell ref="E23:E24"/>
    <mergeCell ref="E25:E30"/>
    <mergeCell ref="E31:E35"/>
    <mergeCell ref="E36:E39"/>
    <mergeCell ref="E40:E42"/>
    <mergeCell ref="E43:E47"/>
    <mergeCell ref="E48:E59"/>
    <mergeCell ref="E60:E66"/>
    <mergeCell ref="B67:B71"/>
    <mergeCell ref="D9:D30"/>
    <mergeCell ref="D31:D59"/>
    <mergeCell ref="D60:D66"/>
    <mergeCell ref="D67:D71"/>
    <mergeCell ref="E67:E71"/>
    <mergeCell ref="G9:G10"/>
    <mergeCell ref="G13:G22"/>
    <mergeCell ref="G23:G24"/>
    <mergeCell ref="G25:G30"/>
    <mergeCell ref="G31:G35"/>
    <mergeCell ref="G36:G39"/>
    <mergeCell ref="G40:G42"/>
    <mergeCell ref="G43:G47"/>
    <mergeCell ref="G48:G59"/>
    <mergeCell ref="G60:G66"/>
    <mergeCell ref="G67:G71"/>
  </mergeCells>
  <conditionalFormatting sqref="D9:D12">
    <cfRule type="cellIs" dxfId="22" priority="46" operator="between">
      <formula>9</formula>
      <formula>10</formula>
    </cfRule>
    <cfRule type="cellIs" dxfId="21" priority="47" operator="between">
      <formula>7</formula>
      <formula>8.99</formula>
    </cfRule>
    <cfRule type="cellIs" dxfId="20" priority="48" operator="between">
      <formula>5</formula>
      <formula>6.99</formula>
    </cfRule>
    <cfRule type="cellIs" dxfId="19" priority="49" operator="between">
      <formula>3</formula>
      <formula>4.99</formula>
    </cfRule>
    <cfRule type="cellIs" dxfId="18" priority="50"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00000000-0002-0000-0200-000000000000}">
      <formula1>1</formula1>
      <formula2>10</formula2>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M214"/>
  <sheetViews>
    <sheetView zoomScale="85" zoomScaleNormal="85" workbookViewId="0">
      <pane xSplit="13" ySplit="6" topLeftCell="N7" activePane="bottomRight" state="frozen"/>
      <selection pane="topRight"/>
      <selection pane="bottomLeft"/>
      <selection pane="bottomRight" activeCell="G66" sqref="G66"/>
    </sheetView>
  </sheetViews>
  <sheetFormatPr baseColWidth="10" defaultColWidth="11" defaultRowHeight="14"/>
  <cols>
    <col min="1" max="1" width="3.09765625" style="42" customWidth="1"/>
    <col min="2" max="2" width="3" style="42" customWidth="1"/>
    <col min="3" max="3" width="13.8984375" style="42" customWidth="1"/>
    <col min="4" max="4" width="11" style="42" customWidth="1"/>
    <col min="5" max="5" width="36.296875" style="42" customWidth="1"/>
    <col min="6" max="9" width="15.3984375" style="42" customWidth="1"/>
    <col min="10" max="10" width="14" style="42" customWidth="1"/>
    <col min="11" max="11" width="13" style="42" customWidth="1"/>
    <col min="12" max="12" width="13.59765625" style="42" customWidth="1"/>
    <col min="13" max="13" width="2.8984375" style="42" customWidth="1"/>
    <col min="14" max="14" width="3.59765625" customWidth="1"/>
  </cols>
  <sheetData>
    <row r="1" spans="1:13" s="20" customFormat="1" ht="28.5" customHeight="1">
      <c r="A1" s="43"/>
      <c r="B1" s="44"/>
      <c r="C1" s="44"/>
      <c r="D1" s="44"/>
      <c r="E1" s="44"/>
      <c r="F1" s="44"/>
      <c r="G1" s="44"/>
      <c r="H1" s="44"/>
      <c r="I1" s="44"/>
      <c r="J1" s="44"/>
      <c r="K1" s="44"/>
      <c r="L1" s="44"/>
      <c r="M1" s="44"/>
    </row>
    <row r="2" spans="1:13" s="20" customFormat="1" ht="27" customHeight="1">
      <c r="A2" s="44"/>
      <c r="B2" s="44"/>
      <c r="C2" s="44"/>
      <c r="D2" s="44"/>
      <c r="E2" s="44"/>
      <c r="F2" s="44"/>
      <c r="G2" s="44"/>
      <c r="H2" s="44"/>
      <c r="I2" s="44"/>
      <c r="J2" s="44"/>
      <c r="K2" s="44"/>
      <c r="L2" s="44"/>
      <c r="M2" s="44"/>
    </row>
    <row r="3" spans="1:13" s="20" customFormat="1">
      <c r="A3" s="44"/>
      <c r="B3" s="45"/>
      <c r="C3" s="46"/>
      <c r="D3" s="46"/>
      <c r="E3" s="46"/>
      <c r="F3" s="46"/>
      <c r="G3" s="46"/>
      <c r="H3" s="46"/>
      <c r="I3" s="46"/>
      <c r="J3" s="46"/>
      <c r="K3" s="46"/>
      <c r="L3" s="46"/>
      <c r="M3" s="52"/>
    </row>
    <row r="4" spans="1:13" s="20" customFormat="1" ht="36">
      <c r="A4" s="44"/>
      <c r="B4" s="47"/>
      <c r="C4" s="262"/>
      <c r="D4" s="263"/>
      <c r="E4" s="266" t="s">
        <v>2</v>
      </c>
      <c r="F4" s="266"/>
      <c r="G4" s="266"/>
      <c r="H4" s="266"/>
      <c r="I4" s="266"/>
      <c r="J4" s="266"/>
      <c r="K4" s="266"/>
      <c r="L4" s="267"/>
      <c r="M4" s="53"/>
    </row>
    <row r="5" spans="1:13" s="20" customFormat="1" ht="23.65">
      <c r="A5" s="44"/>
      <c r="B5" s="47"/>
      <c r="C5" s="264"/>
      <c r="D5" s="265"/>
      <c r="E5" s="268" t="s">
        <v>3</v>
      </c>
      <c r="F5" s="268"/>
      <c r="G5" s="268"/>
      <c r="H5" s="268"/>
      <c r="I5" s="268"/>
      <c r="J5" s="268"/>
      <c r="K5" s="268"/>
      <c r="L5" s="269"/>
      <c r="M5" s="53"/>
    </row>
    <row r="6" spans="1:13" s="20" customFormat="1" ht="6.05" customHeight="1">
      <c r="A6" s="44"/>
      <c r="B6" s="47"/>
      <c r="C6" s="44"/>
      <c r="D6" s="44"/>
      <c r="E6" s="44"/>
      <c r="F6" s="44"/>
      <c r="G6" s="44"/>
      <c r="H6" s="44"/>
      <c r="I6" s="44"/>
      <c r="J6" s="44"/>
      <c r="K6" s="44"/>
      <c r="L6" s="44"/>
      <c r="M6" s="53"/>
    </row>
    <row r="7" spans="1:13" s="20" customFormat="1" ht="33.35">
      <c r="A7" s="44"/>
      <c r="B7" s="47"/>
      <c r="C7" s="270" t="s">
        <v>195</v>
      </c>
      <c r="D7" s="270"/>
      <c r="E7" s="270"/>
      <c r="F7" s="270"/>
      <c r="G7" s="270"/>
      <c r="H7" s="270"/>
      <c r="I7" s="270"/>
      <c r="J7" s="270"/>
      <c r="K7" s="270"/>
      <c r="L7" s="270"/>
      <c r="M7" s="53"/>
    </row>
    <row r="8" spans="1:13" s="20" customFormat="1">
      <c r="A8" s="44"/>
      <c r="B8" s="47"/>
      <c r="C8" s="44"/>
      <c r="D8" s="44"/>
      <c r="E8" s="44"/>
      <c r="F8" s="44"/>
      <c r="G8" s="44"/>
      <c r="H8" s="44"/>
      <c r="I8" s="44"/>
      <c r="J8" s="44"/>
      <c r="K8" s="44"/>
      <c r="L8" s="44"/>
      <c r="M8" s="53"/>
    </row>
    <row r="9" spans="1:13" s="20" customFormat="1" ht="18.3">
      <c r="A9" s="44"/>
      <c r="B9" s="47"/>
      <c r="C9" s="48" t="s">
        <v>196</v>
      </c>
      <c r="D9" s="49"/>
      <c r="E9" s="49"/>
      <c r="F9" s="49"/>
      <c r="G9" s="49"/>
      <c r="H9" s="49"/>
      <c r="I9" s="49"/>
      <c r="J9" s="49"/>
      <c r="K9" s="49"/>
      <c r="L9" s="49"/>
      <c r="M9" s="53"/>
    </row>
    <row r="10" spans="1:13" s="20" customFormat="1">
      <c r="A10" s="44"/>
      <c r="B10" s="47"/>
      <c r="C10" s="44"/>
      <c r="D10" s="44"/>
      <c r="E10" s="44"/>
      <c r="F10" s="44"/>
      <c r="G10" s="44"/>
      <c r="H10" s="44"/>
      <c r="I10" s="44"/>
      <c r="J10" s="44"/>
      <c r="K10" s="44"/>
      <c r="L10" s="44"/>
      <c r="M10" s="53"/>
    </row>
    <row r="11" spans="1:13" s="20" customFormat="1">
      <c r="A11" s="44"/>
      <c r="B11" s="47"/>
      <c r="C11" s="44"/>
      <c r="D11" s="44"/>
      <c r="E11" s="44"/>
      <c r="F11" s="44"/>
      <c r="G11" s="44"/>
      <c r="H11" s="44"/>
      <c r="I11" s="44"/>
      <c r="J11" s="44"/>
      <c r="K11" s="44"/>
      <c r="L11" s="44"/>
      <c r="M11" s="53"/>
    </row>
    <row r="12" spans="1:13" s="20" customFormat="1">
      <c r="A12" s="44"/>
      <c r="B12" s="47"/>
      <c r="C12" s="44"/>
      <c r="D12" s="44"/>
      <c r="E12" s="44"/>
      <c r="F12" s="44"/>
      <c r="G12" s="44"/>
      <c r="H12" s="44"/>
      <c r="I12" s="44"/>
      <c r="J12" s="44"/>
      <c r="K12" s="44"/>
      <c r="L12" s="44"/>
      <c r="M12" s="53"/>
    </row>
    <row r="13" spans="1:13" s="20" customFormat="1">
      <c r="A13" s="44"/>
      <c r="B13" s="47"/>
      <c r="C13" s="44"/>
      <c r="D13" s="44"/>
      <c r="E13" s="44"/>
      <c r="F13" s="44"/>
      <c r="G13" s="44"/>
      <c r="H13" s="44"/>
      <c r="I13" s="44"/>
      <c r="J13" s="44"/>
      <c r="K13" s="44"/>
      <c r="L13" s="44"/>
      <c r="M13" s="53"/>
    </row>
    <row r="14" spans="1:13" s="20" customFormat="1">
      <c r="A14" s="44"/>
      <c r="B14" s="47"/>
      <c r="C14" s="44"/>
      <c r="D14" s="44"/>
      <c r="E14" s="44" t="s">
        <v>197</v>
      </c>
      <c r="F14" s="44" t="s">
        <v>45</v>
      </c>
      <c r="G14" s="44"/>
      <c r="H14" s="44"/>
      <c r="I14" s="44"/>
      <c r="J14" s="44"/>
      <c r="K14" s="44"/>
      <c r="L14" s="44"/>
      <c r="M14" s="53"/>
    </row>
    <row r="15" spans="1:13" s="20" customFormat="1">
      <c r="A15" s="44"/>
      <c r="B15" s="47"/>
      <c r="C15" s="44"/>
      <c r="D15" s="44" t="s">
        <v>198</v>
      </c>
      <c r="E15" s="44">
        <v>10</v>
      </c>
      <c r="F15" s="50">
        <f>AUTODIAGNÓSTICO!I6</f>
        <v>7.5714285714285703</v>
      </c>
      <c r="G15" s="44"/>
      <c r="H15" s="44"/>
      <c r="I15" s="44"/>
      <c r="J15" s="44"/>
      <c r="K15" s="44"/>
      <c r="L15" s="44"/>
      <c r="M15" s="53"/>
    </row>
    <row r="16" spans="1:13" s="20" customFormat="1">
      <c r="A16" s="44"/>
      <c r="B16" s="47"/>
      <c r="C16" s="44"/>
      <c r="D16" s="44"/>
      <c r="E16" s="44"/>
      <c r="F16" s="44"/>
      <c r="G16" s="44"/>
      <c r="H16" s="44"/>
      <c r="I16" s="44"/>
      <c r="J16" s="44"/>
      <c r="K16" s="44"/>
      <c r="L16" s="44"/>
      <c r="M16" s="53"/>
    </row>
    <row r="17" spans="1:13" s="20" customFormat="1">
      <c r="A17" s="44"/>
      <c r="B17" s="47"/>
      <c r="C17" s="44"/>
      <c r="D17" s="44"/>
      <c r="E17" s="44"/>
      <c r="F17" s="44"/>
      <c r="G17" s="44"/>
      <c r="H17" s="44"/>
      <c r="I17" s="44"/>
      <c r="J17" s="44"/>
      <c r="K17" s="44"/>
      <c r="L17" s="44"/>
      <c r="M17" s="53"/>
    </row>
    <row r="18" spans="1:13" s="20" customFormat="1">
      <c r="A18" s="44"/>
      <c r="B18" s="47"/>
      <c r="C18" s="44"/>
      <c r="D18" s="44"/>
      <c r="E18" s="44"/>
      <c r="F18" s="44"/>
      <c r="G18" s="44"/>
      <c r="H18" s="44"/>
      <c r="I18" s="44"/>
      <c r="J18" s="44"/>
      <c r="K18" s="44"/>
      <c r="L18" s="44"/>
      <c r="M18" s="53"/>
    </row>
    <row r="19" spans="1:13" s="20" customFormat="1">
      <c r="A19" s="44"/>
      <c r="B19" s="47"/>
      <c r="C19" s="44"/>
      <c r="D19" s="44"/>
      <c r="E19" s="44"/>
      <c r="F19" s="44"/>
      <c r="G19" s="44"/>
      <c r="H19" s="44"/>
      <c r="I19" s="44"/>
      <c r="J19" s="44"/>
      <c r="K19" s="44"/>
      <c r="L19" s="44"/>
      <c r="M19" s="53"/>
    </row>
    <row r="20" spans="1:13" s="20" customFormat="1">
      <c r="A20" s="44"/>
      <c r="B20" s="47"/>
      <c r="C20" s="44"/>
      <c r="D20" s="44"/>
      <c r="E20" s="44"/>
      <c r="F20" s="44"/>
      <c r="G20" s="44"/>
      <c r="H20" s="44"/>
      <c r="I20" s="44"/>
      <c r="J20" s="44"/>
      <c r="K20" s="44"/>
      <c r="L20" s="44"/>
      <c r="M20" s="53"/>
    </row>
    <row r="21" spans="1:13" s="20" customFormat="1">
      <c r="A21" s="44"/>
      <c r="B21" s="47"/>
      <c r="C21" s="44"/>
      <c r="D21" s="44"/>
      <c r="E21" s="44"/>
      <c r="F21" s="44"/>
      <c r="G21" s="44"/>
      <c r="H21" s="44"/>
      <c r="I21" s="44"/>
      <c r="J21" s="44"/>
      <c r="K21" s="44"/>
      <c r="L21" s="44"/>
      <c r="M21" s="53"/>
    </row>
    <row r="22" spans="1:13" s="20" customFormat="1">
      <c r="A22" s="44"/>
      <c r="B22" s="47"/>
      <c r="C22" s="44"/>
      <c r="D22" s="44"/>
      <c r="E22" s="44"/>
      <c r="F22" s="44"/>
      <c r="G22" s="44"/>
      <c r="H22" s="44"/>
      <c r="I22" s="44"/>
      <c r="J22" s="44"/>
      <c r="K22" s="44"/>
      <c r="L22" s="44"/>
      <c r="M22" s="53"/>
    </row>
    <row r="23" spans="1:13" s="20" customFormat="1">
      <c r="A23" s="44"/>
      <c r="B23" s="47"/>
      <c r="C23" s="44"/>
      <c r="D23" s="44"/>
      <c r="E23" s="44"/>
      <c r="F23" s="44"/>
      <c r="G23" s="44"/>
      <c r="H23" s="44"/>
      <c r="I23" s="44"/>
      <c r="J23" s="44"/>
      <c r="K23" s="44"/>
      <c r="L23" s="44"/>
      <c r="M23" s="53"/>
    </row>
    <row r="24" spans="1:13" s="20" customFormat="1">
      <c r="A24" s="44"/>
      <c r="B24" s="47"/>
      <c r="C24" s="44"/>
      <c r="D24" s="44"/>
      <c r="E24" s="44"/>
      <c r="F24" s="44"/>
      <c r="G24" s="44"/>
      <c r="H24" s="44"/>
      <c r="I24" s="44"/>
      <c r="J24" s="44"/>
      <c r="K24" s="44"/>
      <c r="L24" s="44"/>
      <c r="M24" s="53"/>
    </row>
    <row r="25" spans="1:13" s="20" customFormat="1">
      <c r="A25" s="44"/>
      <c r="B25" s="47"/>
      <c r="C25" s="44"/>
      <c r="D25" s="44"/>
      <c r="E25" s="44"/>
      <c r="F25" s="44"/>
      <c r="G25" s="44"/>
      <c r="H25" s="44"/>
      <c r="I25" s="44"/>
      <c r="J25" s="44"/>
      <c r="K25" s="44"/>
      <c r="L25" s="44"/>
      <c r="M25" s="53"/>
    </row>
    <row r="26" spans="1:13" s="20" customFormat="1">
      <c r="A26" s="44"/>
      <c r="B26" s="47"/>
      <c r="C26" s="44"/>
      <c r="D26" s="44"/>
      <c r="E26" s="44"/>
      <c r="F26" s="44"/>
      <c r="G26" s="44"/>
      <c r="H26" s="44"/>
      <c r="I26" s="44"/>
      <c r="J26" s="44"/>
      <c r="K26" s="44"/>
      <c r="L26" s="44"/>
      <c r="M26" s="53"/>
    </row>
    <row r="27" spans="1:13" s="20" customFormat="1">
      <c r="A27" s="44"/>
      <c r="B27" s="47"/>
      <c r="C27" s="44"/>
      <c r="D27" s="44"/>
      <c r="E27" s="44"/>
      <c r="F27" s="44"/>
      <c r="G27" s="44"/>
      <c r="H27" s="44"/>
      <c r="I27" s="44"/>
      <c r="J27" s="44"/>
      <c r="K27" s="44"/>
      <c r="L27" s="44"/>
      <c r="M27" s="53"/>
    </row>
    <row r="28" spans="1:13" s="20" customFormat="1">
      <c r="A28" s="44"/>
      <c r="B28" s="47"/>
      <c r="C28" s="44"/>
      <c r="D28" s="44"/>
      <c r="E28" s="44"/>
      <c r="F28" s="44"/>
      <c r="G28" s="44"/>
      <c r="H28" s="44"/>
      <c r="I28" s="44"/>
      <c r="J28" s="44"/>
      <c r="K28" s="44"/>
      <c r="L28" s="44"/>
      <c r="M28" s="53"/>
    </row>
    <row r="29" spans="1:13" s="20" customFormat="1">
      <c r="A29" s="44"/>
      <c r="B29" s="47"/>
      <c r="C29" s="44"/>
      <c r="D29" s="44"/>
      <c r="E29" s="44"/>
      <c r="F29" s="44"/>
      <c r="G29" s="44"/>
      <c r="H29" s="44"/>
      <c r="I29" s="44"/>
      <c r="J29" s="44"/>
      <c r="K29" s="44"/>
      <c r="L29" s="44"/>
      <c r="M29" s="53"/>
    </row>
    <row r="30" spans="1:13" s="20" customFormat="1">
      <c r="A30" s="44"/>
      <c r="B30" s="47"/>
      <c r="C30" s="44"/>
      <c r="D30" s="44"/>
      <c r="E30" s="44"/>
      <c r="F30" s="44"/>
      <c r="G30" s="44"/>
      <c r="H30" s="44"/>
      <c r="I30" s="44"/>
      <c r="J30" s="44"/>
      <c r="K30" s="44"/>
      <c r="L30" s="44"/>
      <c r="M30" s="53"/>
    </row>
    <row r="31" spans="1:13" s="20" customFormat="1">
      <c r="A31" s="44"/>
      <c r="B31" s="47"/>
      <c r="C31" s="44"/>
      <c r="D31" s="44"/>
      <c r="E31" s="44"/>
      <c r="F31" s="44"/>
      <c r="G31" s="44"/>
      <c r="H31" s="44"/>
      <c r="I31" s="44"/>
      <c r="J31" s="44"/>
      <c r="K31" s="44"/>
      <c r="L31" s="44"/>
      <c r="M31" s="53"/>
    </row>
    <row r="32" spans="1:13" s="20" customFormat="1" ht="18.3">
      <c r="A32" s="44"/>
      <c r="B32" s="47"/>
      <c r="C32" s="48" t="s">
        <v>199</v>
      </c>
      <c r="D32" s="49"/>
      <c r="E32" s="49"/>
      <c r="F32" s="49"/>
      <c r="G32" s="49"/>
      <c r="H32" s="49"/>
      <c r="I32" s="49"/>
      <c r="J32" s="49"/>
      <c r="K32" s="49"/>
      <c r="L32" s="49"/>
      <c r="M32" s="53"/>
    </row>
    <row r="33" spans="1:13" s="20" customFormat="1">
      <c r="A33" s="44"/>
      <c r="B33" s="47"/>
      <c r="C33" s="44"/>
      <c r="D33" s="44"/>
      <c r="E33" s="44"/>
      <c r="F33" s="44"/>
      <c r="G33" s="44"/>
      <c r="H33" s="44"/>
      <c r="I33" s="44"/>
      <c r="J33" s="44"/>
      <c r="K33" s="44"/>
      <c r="L33" s="44"/>
      <c r="M33" s="53"/>
    </row>
    <row r="34" spans="1:13" s="20" customFormat="1">
      <c r="A34" s="44"/>
      <c r="B34" s="47"/>
      <c r="C34" s="44"/>
      <c r="D34" s="44"/>
      <c r="E34" s="44" t="s">
        <v>200</v>
      </c>
      <c r="F34" s="44" t="s">
        <v>19</v>
      </c>
      <c r="G34" s="44"/>
      <c r="H34" s="44"/>
      <c r="I34" s="44"/>
      <c r="J34" s="44"/>
      <c r="K34" s="44"/>
      <c r="L34" s="44"/>
      <c r="M34" s="53"/>
    </row>
    <row r="35" spans="1:13" s="20" customFormat="1">
      <c r="A35" s="44"/>
      <c r="B35" s="47"/>
      <c r="C35" s="44"/>
      <c r="D35" s="44" t="str">
        <f>AUTODIAGNÓSTICO!B9</f>
        <v>PLANEAR</v>
      </c>
      <c r="E35" s="44">
        <v>10</v>
      </c>
      <c r="F35" s="51">
        <f>AUTODIAGNÓSTICO!D9</f>
        <v>7.6818181818181799</v>
      </c>
      <c r="G35" s="44"/>
      <c r="H35" s="44"/>
      <c r="I35" s="44"/>
      <c r="J35" s="44"/>
      <c r="K35" s="44"/>
      <c r="L35" s="44"/>
      <c r="M35" s="53"/>
    </row>
    <row r="36" spans="1:13" s="20" customFormat="1">
      <c r="A36" s="44"/>
      <c r="B36" s="47"/>
      <c r="C36" s="44"/>
      <c r="D36" s="44" t="str">
        <f>AUTODIAGNÓSTICO!B31</f>
        <v>EJECUTAR</v>
      </c>
      <c r="E36" s="44">
        <v>10</v>
      </c>
      <c r="F36" s="51">
        <f>AUTODIAGNÓSTICO!D31</f>
        <v>7.6206896551724101</v>
      </c>
      <c r="G36" s="44"/>
      <c r="H36" s="44"/>
      <c r="I36" s="44"/>
      <c r="J36" s="44"/>
      <c r="K36" s="44"/>
      <c r="L36" s="44"/>
      <c r="M36" s="53"/>
    </row>
    <row r="37" spans="1:13" s="20" customFormat="1">
      <c r="A37" s="44"/>
      <c r="B37" s="47"/>
      <c r="C37" s="44"/>
      <c r="D37" s="44" t="str">
        <f>AUTODIAGNÓSTICO!B60</f>
        <v>VERIFICAR</v>
      </c>
      <c r="E37" s="44">
        <v>10</v>
      </c>
      <c r="F37" s="51">
        <f>AUTODIAGNÓSTICO!D60</f>
        <v>7.28571428571429</v>
      </c>
      <c r="G37" s="44"/>
      <c r="H37" s="44"/>
      <c r="I37" s="44"/>
      <c r="J37" s="44"/>
      <c r="K37" s="44"/>
      <c r="L37" s="44"/>
      <c r="M37" s="53"/>
    </row>
    <row r="38" spans="1:13" s="20" customFormat="1">
      <c r="A38" s="44"/>
      <c r="B38" s="47"/>
      <c r="C38" s="44"/>
      <c r="D38" s="44" t="str">
        <f>AUTODIAGNÓSTICO!B67</f>
        <v>ACTUAR</v>
      </c>
      <c r="E38" s="44">
        <v>10</v>
      </c>
      <c r="F38" s="51">
        <f>AUTODIAGNÓSTICO!D67</f>
        <v>7.2</v>
      </c>
      <c r="G38" s="44"/>
      <c r="H38" s="44"/>
      <c r="I38" s="44"/>
      <c r="J38" s="44"/>
      <c r="K38" s="44"/>
      <c r="L38" s="44"/>
      <c r="M38" s="53"/>
    </row>
    <row r="39" spans="1:13" s="20" customFormat="1">
      <c r="A39" s="44"/>
      <c r="B39" s="47"/>
      <c r="C39" s="44"/>
      <c r="D39" s="44"/>
      <c r="E39" s="44"/>
      <c r="F39" s="44"/>
      <c r="G39" s="44"/>
      <c r="H39" s="44"/>
      <c r="I39" s="44"/>
      <c r="J39" s="44"/>
      <c r="K39" s="44"/>
      <c r="L39" s="44"/>
      <c r="M39" s="53"/>
    </row>
    <row r="40" spans="1:13" s="20" customFormat="1">
      <c r="A40" s="44"/>
      <c r="B40" s="47"/>
      <c r="C40" s="44"/>
      <c r="D40" s="44"/>
      <c r="E40" s="44"/>
      <c r="F40" s="44"/>
      <c r="G40" s="44"/>
      <c r="H40" s="44"/>
      <c r="I40" s="44"/>
      <c r="J40" s="44"/>
      <c r="K40" s="44"/>
      <c r="L40" s="44"/>
      <c r="M40" s="53"/>
    </row>
    <row r="41" spans="1:13" s="20" customFormat="1">
      <c r="A41" s="44"/>
      <c r="B41" s="47"/>
      <c r="C41" s="44"/>
      <c r="D41" s="44"/>
      <c r="E41" s="44"/>
      <c r="F41" s="44"/>
      <c r="G41" s="44"/>
      <c r="H41" s="44"/>
      <c r="I41" s="44"/>
      <c r="J41" s="44"/>
      <c r="K41" s="44"/>
      <c r="L41" s="44"/>
      <c r="M41" s="53"/>
    </row>
    <row r="42" spans="1:13" s="20" customFormat="1">
      <c r="A42" s="44"/>
      <c r="B42" s="47"/>
      <c r="C42" s="44"/>
      <c r="D42" s="44"/>
      <c r="E42" s="44"/>
      <c r="F42" s="44"/>
      <c r="G42" s="44"/>
      <c r="H42" s="44"/>
      <c r="I42" s="44"/>
      <c r="J42" s="44"/>
      <c r="K42" s="44"/>
      <c r="L42" s="44"/>
      <c r="M42" s="53"/>
    </row>
    <row r="43" spans="1:13" s="20" customFormat="1">
      <c r="A43" s="44"/>
      <c r="B43" s="47"/>
      <c r="C43" s="44"/>
      <c r="D43" s="44"/>
      <c r="E43" s="44"/>
      <c r="F43" s="44"/>
      <c r="G43" s="44"/>
      <c r="H43" s="44"/>
      <c r="I43" s="44"/>
      <c r="J43" s="44"/>
      <c r="K43" s="44"/>
      <c r="L43" s="44"/>
      <c r="M43" s="53"/>
    </row>
    <row r="44" spans="1:13" s="20" customFormat="1">
      <c r="A44" s="44"/>
      <c r="B44" s="47"/>
      <c r="C44" s="44"/>
      <c r="D44" s="44"/>
      <c r="E44" s="44"/>
      <c r="F44" s="44"/>
      <c r="G44" s="44"/>
      <c r="H44" s="44"/>
      <c r="I44" s="44"/>
      <c r="J44" s="44"/>
      <c r="K44" s="44"/>
      <c r="L44" s="44"/>
      <c r="M44" s="53"/>
    </row>
    <row r="45" spans="1:13" s="20" customFormat="1">
      <c r="A45" s="44"/>
      <c r="B45" s="47"/>
      <c r="C45" s="44"/>
      <c r="D45" s="44"/>
      <c r="E45" s="44"/>
      <c r="F45" s="44"/>
      <c r="G45" s="44"/>
      <c r="H45" s="44"/>
      <c r="I45" s="44"/>
      <c r="J45" s="44"/>
      <c r="K45" s="44"/>
      <c r="L45" s="44"/>
      <c r="M45" s="53"/>
    </row>
    <row r="46" spans="1:13" s="20" customFormat="1">
      <c r="A46" s="44"/>
      <c r="B46" s="47"/>
      <c r="C46" s="44"/>
      <c r="D46" s="44"/>
      <c r="E46" s="44"/>
      <c r="F46" s="44"/>
      <c r="G46" s="44"/>
      <c r="H46" s="44"/>
      <c r="I46" s="44"/>
      <c r="J46" s="44"/>
      <c r="K46" s="44"/>
      <c r="L46" s="44"/>
      <c r="M46" s="53"/>
    </row>
    <row r="47" spans="1:13" s="20" customFormat="1">
      <c r="A47" s="44"/>
      <c r="B47" s="47"/>
      <c r="C47" s="44"/>
      <c r="D47" s="44"/>
      <c r="E47" s="44"/>
      <c r="F47" s="44"/>
      <c r="G47" s="44"/>
      <c r="H47" s="44"/>
      <c r="I47" s="44"/>
      <c r="J47" s="44"/>
      <c r="K47" s="44"/>
      <c r="L47" s="44"/>
      <c r="M47" s="53"/>
    </row>
    <row r="48" spans="1:13" s="20" customFormat="1">
      <c r="A48" s="44"/>
      <c r="B48" s="47"/>
      <c r="C48" s="44"/>
      <c r="D48" s="44"/>
      <c r="E48" s="44"/>
      <c r="F48" s="44"/>
      <c r="G48" s="44"/>
      <c r="H48" s="44"/>
      <c r="I48" s="44"/>
      <c r="J48" s="44"/>
      <c r="K48" s="44"/>
      <c r="L48" s="44"/>
      <c r="M48" s="53"/>
    </row>
    <row r="49" spans="1:13" s="20" customFormat="1">
      <c r="A49" s="44"/>
      <c r="B49" s="47"/>
      <c r="C49" s="44"/>
      <c r="D49" s="44"/>
      <c r="E49" s="44"/>
      <c r="F49" s="44"/>
      <c r="G49" s="44"/>
      <c r="H49" s="44"/>
      <c r="I49" s="44"/>
      <c r="J49" s="44"/>
      <c r="K49" s="44"/>
      <c r="L49" s="44"/>
      <c r="M49" s="53"/>
    </row>
    <row r="50" spans="1:13" s="20" customFormat="1">
      <c r="A50" s="44"/>
      <c r="B50" s="47"/>
      <c r="C50" s="44"/>
      <c r="D50" s="44"/>
      <c r="E50" s="44"/>
      <c r="F50" s="44"/>
      <c r="G50" s="44"/>
      <c r="H50" s="44"/>
      <c r="I50" s="44"/>
      <c r="J50" s="44"/>
      <c r="K50" s="44"/>
      <c r="L50" s="44"/>
      <c r="M50" s="53"/>
    </row>
    <row r="51" spans="1:13" s="20" customFormat="1">
      <c r="A51" s="44"/>
      <c r="B51" s="47"/>
      <c r="C51" s="44"/>
      <c r="D51" s="44"/>
      <c r="E51" s="44"/>
      <c r="F51" s="44"/>
      <c r="G51" s="44"/>
      <c r="H51" s="44"/>
      <c r="I51" s="44"/>
      <c r="J51" s="44"/>
      <c r="K51" s="44"/>
      <c r="L51" s="44"/>
      <c r="M51" s="53"/>
    </row>
    <row r="52" spans="1:13" s="20" customFormat="1">
      <c r="A52" s="44"/>
      <c r="B52" s="47"/>
      <c r="C52" s="44"/>
      <c r="D52" s="44"/>
      <c r="E52" s="44"/>
      <c r="F52" s="44"/>
      <c r="G52" s="44"/>
      <c r="H52" s="44"/>
      <c r="I52" s="44"/>
      <c r="J52" s="44"/>
      <c r="K52" s="44"/>
      <c r="L52" s="44"/>
      <c r="M52" s="53"/>
    </row>
    <row r="53" spans="1:13" s="20" customFormat="1">
      <c r="A53" s="44"/>
      <c r="B53" s="47"/>
      <c r="C53" s="44"/>
      <c r="D53" s="44"/>
      <c r="E53" s="44"/>
      <c r="F53" s="44"/>
      <c r="G53" s="44"/>
      <c r="H53" s="44"/>
      <c r="I53" s="44"/>
      <c r="J53" s="44"/>
      <c r="K53" s="44"/>
      <c r="L53" s="44"/>
      <c r="M53" s="53"/>
    </row>
    <row r="54" spans="1:13" s="20" customFormat="1" ht="18.3">
      <c r="A54" s="44"/>
      <c r="B54" s="47"/>
      <c r="C54" s="48" t="s">
        <v>201</v>
      </c>
      <c r="D54" s="49"/>
      <c r="E54" s="49"/>
      <c r="F54" s="49"/>
      <c r="G54" s="49"/>
      <c r="H54" s="49"/>
      <c r="I54" s="49"/>
      <c r="J54" s="49"/>
      <c r="K54" s="49"/>
      <c r="L54" s="49"/>
      <c r="M54" s="53"/>
    </row>
    <row r="55" spans="1:13" s="20" customFormat="1">
      <c r="A55" s="44"/>
      <c r="B55" s="47"/>
      <c r="C55" s="44"/>
      <c r="D55" s="44"/>
      <c r="E55" s="44"/>
      <c r="F55" s="44"/>
      <c r="G55" s="44"/>
      <c r="H55" s="44"/>
      <c r="I55" s="44"/>
      <c r="J55" s="44"/>
      <c r="K55" s="44"/>
      <c r="L55" s="44"/>
      <c r="M55" s="53"/>
    </row>
    <row r="56" spans="1:13" s="20" customFormat="1">
      <c r="A56" s="44"/>
      <c r="B56" s="47"/>
      <c r="C56" s="261" t="s">
        <v>202</v>
      </c>
      <c r="D56" s="261"/>
      <c r="E56" s="261"/>
      <c r="F56" s="261"/>
      <c r="G56" s="261"/>
      <c r="H56" s="261"/>
      <c r="I56" s="261"/>
      <c r="J56" s="261"/>
      <c r="K56" s="261"/>
      <c r="L56" s="261"/>
      <c r="M56" s="53"/>
    </row>
    <row r="57" spans="1:13" s="20" customFormat="1">
      <c r="A57" s="44"/>
      <c r="B57" s="47"/>
      <c r="C57" s="117"/>
      <c r="D57" s="117"/>
      <c r="E57" s="117"/>
      <c r="F57" s="117"/>
      <c r="G57" s="117"/>
      <c r="H57" s="117"/>
      <c r="I57" s="117"/>
      <c r="J57" s="117"/>
      <c r="K57" s="44"/>
      <c r="L57" s="44"/>
      <c r="M57" s="53"/>
    </row>
    <row r="58" spans="1:13" s="20" customFormat="1">
      <c r="A58" s="44"/>
      <c r="B58" s="47"/>
      <c r="C58" s="44"/>
      <c r="D58" s="44"/>
      <c r="E58" s="44"/>
      <c r="F58" s="44"/>
      <c r="G58" s="44"/>
      <c r="H58" s="44"/>
      <c r="I58" s="44"/>
      <c r="J58" s="44"/>
      <c r="K58" s="44"/>
      <c r="L58" s="44"/>
      <c r="M58" s="53"/>
    </row>
    <row r="59" spans="1:13" s="20" customFormat="1">
      <c r="A59" s="44"/>
      <c r="B59" s="47"/>
      <c r="C59" s="44"/>
      <c r="D59" s="44"/>
      <c r="E59" s="44" t="s">
        <v>47</v>
      </c>
      <c r="F59" s="44" t="s">
        <v>197</v>
      </c>
      <c r="G59" s="44" t="s">
        <v>45</v>
      </c>
      <c r="H59" s="44"/>
      <c r="I59" s="44"/>
      <c r="J59" s="44"/>
      <c r="K59" s="44"/>
      <c r="L59" s="44"/>
      <c r="M59" s="53"/>
    </row>
    <row r="60" spans="1:13" s="20" customFormat="1">
      <c r="A60" s="44"/>
      <c r="B60" s="47"/>
      <c r="C60" s="44"/>
      <c r="D60" s="44"/>
      <c r="E60" s="44" t="str">
        <f>AUTODIAGNÓSTICO!E9</f>
        <v>Sensibilizar frente al proceso de Rendición de Cuentas</v>
      </c>
      <c r="F60" s="44">
        <v>10</v>
      </c>
      <c r="G60" s="51">
        <f>AUTODIAGNÓSTICO!G9</f>
        <v>7</v>
      </c>
      <c r="H60" s="44"/>
      <c r="I60" s="44"/>
      <c r="J60" s="44"/>
      <c r="K60" s="44"/>
      <c r="L60" s="44"/>
      <c r="M60" s="53"/>
    </row>
    <row r="61" spans="1:13" s="20" customFormat="1">
      <c r="A61" s="44"/>
      <c r="B61" s="47"/>
      <c r="C61" s="44"/>
      <c r="D61" s="44"/>
      <c r="E61" s="44" t="str">
        <f>AUTODIAGNÓSTICO!E11</f>
        <v>Conformar el equipo de trabajo</v>
      </c>
      <c r="F61" s="44">
        <v>10</v>
      </c>
      <c r="G61" s="51">
        <f>AUTODIAGNÓSTICO!G11</f>
        <v>8</v>
      </c>
      <c r="H61" s="44"/>
      <c r="I61" s="44"/>
      <c r="J61" s="44"/>
      <c r="K61" s="44"/>
      <c r="L61" s="44"/>
      <c r="M61" s="53"/>
    </row>
    <row r="62" spans="1:13" s="20" customFormat="1">
      <c r="A62" s="44"/>
      <c r="B62" s="47"/>
      <c r="C62" s="44"/>
      <c r="D62" s="44"/>
      <c r="E62" s="44" t="str">
        <f>AUTODIAGNÓSTICO!E12</f>
        <v>Diligenciar el autodiagnóstico</v>
      </c>
      <c r="F62" s="44">
        <v>10</v>
      </c>
      <c r="G62" s="51">
        <f>AUTODIAGNÓSTICO!G12</f>
        <v>8</v>
      </c>
      <c r="H62" s="44"/>
      <c r="I62" s="44"/>
      <c r="J62" s="44"/>
      <c r="K62" s="44"/>
      <c r="L62" s="44"/>
      <c r="M62" s="53"/>
    </row>
    <row r="63" spans="1:13" s="20" customFormat="1">
      <c r="A63" s="44"/>
      <c r="B63" s="47"/>
      <c r="C63" s="44"/>
      <c r="D63" s="44"/>
      <c r="E63" s="44" t="str">
        <f>AUTODIAGNÓSTICO!E13</f>
        <v>Definir el reto de rendición de cuentas, espacios</v>
      </c>
      <c r="F63" s="44">
        <v>10</v>
      </c>
      <c r="G63" s="51">
        <f>AUTODIAGNÓSTICO!G13</f>
        <v>7.8</v>
      </c>
      <c r="H63" s="44"/>
      <c r="I63" s="44"/>
      <c r="J63" s="44"/>
      <c r="K63" s="44"/>
      <c r="L63" s="44"/>
      <c r="M63" s="53"/>
    </row>
    <row r="64" spans="1:13" s="20" customFormat="1">
      <c r="A64" s="44"/>
      <c r="B64" s="47"/>
      <c r="C64" s="44"/>
      <c r="D64" s="44"/>
      <c r="E64" s="44" t="str">
        <f>AUTODIAGNÓSTICO!E23</f>
        <v>Paso 1. 
Identificación de los espacios de diálogo en los que la entidad rendirá cuentas</v>
      </c>
      <c r="F64" s="44">
        <v>10</v>
      </c>
      <c r="G64" s="51">
        <f>AUTODIAGNÓSTICO!G23</f>
        <v>8</v>
      </c>
      <c r="H64" s="44"/>
      <c r="I64" s="44"/>
      <c r="J64" s="44"/>
      <c r="K64" s="44"/>
      <c r="L64" s="44"/>
      <c r="M64" s="53"/>
    </row>
    <row r="65" spans="1:13" s="20" customFormat="1">
      <c r="A65" s="44"/>
      <c r="B65" s="47"/>
      <c r="C65" s="44"/>
      <c r="D65" s="44"/>
      <c r="E65" s="44" t="str">
        <f>AUTODIAGNÓSTICO!E25</f>
        <v>Construir la estrategia de rendición de cuentas 
 Paso 2. 
Definir la estrategia para implementar el ejercicio de rendición de cuentas</v>
      </c>
      <c r="F65" s="44">
        <v>10</v>
      </c>
      <c r="G65" s="51">
        <f>AUTODIAGNÓSTICO!G25</f>
        <v>7.5</v>
      </c>
      <c r="H65" s="44"/>
      <c r="I65" s="44"/>
      <c r="J65" s="44"/>
      <c r="K65" s="44"/>
      <c r="L65" s="44"/>
      <c r="M65" s="53"/>
    </row>
    <row r="66" spans="1:13" s="20" customFormat="1">
      <c r="A66" s="44"/>
      <c r="B66" s="47"/>
      <c r="C66" s="44"/>
      <c r="D66" s="44"/>
      <c r="E66" s="44"/>
      <c r="F66" s="44"/>
      <c r="G66" s="51"/>
      <c r="H66" s="44"/>
      <c r="I66" s="44"/>
      <c r="J66" s="44"/>
      <c r="K66" s="44"/>
      <c r="L66" s="44"/>
      <c r="M66" s="53"/>
    </row>
    <row r="67" spans="1:13" s="20" customFormat="1">
      <c r="A67" s="44"/>
      <c r="B67" s="47"/>
      <c r="C67" s="44"/>
      <c r="D67" s="44"/>
      <c r="E67" s="44"/>
      <c r="F67" s="44"/>
      <c r="G67" s="51"/>
      <c r="H67" s="44"/>
      <c r="I67" s="44"/>
      <c r="J67" s="44"/>
      <c r="K67" s="44"/>
      <c r="L67" s="44"/>
      <c r="M67" s="53"/>
    </row>
    <row r="68" spans="1:13" s="20" customFormat="1">
      <c r="A68" s="44"/>
      <c r="B68" s="47"/>
      <c r="C68" s="44"/>
      <c r="D68" s="44"/>
      <c r="E68" s="44"/>
      <c r="F68" s="44"/>
      <c r="G68" s="51"/>
      <c r="H68" s="44"/>
      <c r="I68" s="44"/>
      <c r="J68" s="44"/>
      <c r="K68" s="44"/>
      <c r="L68" s="44"/>
      <c r="M68" s="53"/>
    </row>
    <row r="69" spans="1:13" s="20" customFormat="1">
      <c r="A69" s="44"/>
      <c r="B69" s="47"/>
      <c r="C69" s="44"/>
      <c r="D69" s="44"/>
      <c r="E69" s="44"/>
      <c r="F69" s="44"/>
      <c r="G69" s="44"/>
      <c r="H69" s="44"/>
      <c r="I69" s="44"/>
      <c r="J69" s="44"/>
      <c r="K69" s="44"/>
      <c r="L69" s="44"/>
      <c r="M69" s="53"/>
    </row>
    <row r="70" spans="1:13" s="20" customFormat="1">
      <c r="A70" s="44"/>
      <c r="B70" s="47"/>
      <c r="C70" s="44"/>
      <c r="D70" s="44"/>
      <c r="E70" s="44"/>
      <c r="F70" s="44"/>
      <c r="G70" s="44"/>
      <c r="H70" s="44"/>
      <c r="I70" s="44"/>
      <c r="J70" s="44"/>
      <c r="K70" s="44"/>
      <c r="L70" s="44"/>
      <c r="M70" s="53"/>
    </row>
    <row r="71" spans="1:13" s="20" customFormat="1">
      <c r="A71" s="44"/>
      <c r="B71" s="47"/>
      <c r="C71" s="44"/>
      <c r="D71" s="44"/>
      <c r="E71" s="44"/>
      <c r="F71" s="44"/>
      <c r="G71" s="44"/>
      <c r="H71" s="44"/>
      <c r="I71" s="44"/>
      <c r="J71" s="44"/>
      <c r="K71" s="44"/>
      <c r="L71" s="44"/>
      <c r="M71" s="53"/>
    </row>
    <row r="72" spans="1:13" s="20" customFormat="1">
      <c r="A72" s="44"/>
      <c r="B72" s="47"/>
      <c r="C72" s="44"/>
      <c r="D72" s="44"/>
      <c r="E72" s="44"/>
      <c r="F72" s="44"/>
      <c r="G72" s="44"/>
      <c r="H72" s="44"/>
      <c r="I72" s="44"/>
      <c r="J72" s="44"/>
      <c r="K72" s="44"/>
      <c r="L72" s="44"/>
      <c r="M72" s="53"/>
    </row>
    <row r="73" spans="1:13" s="20" customFormat="1">
      <c r="A73" s="44"/>
      <c r="B73" s="47"/>
      <c r="C73" s="44"/>
      <c r="D73" s="44"/>
      <c r="E73" s="44"/>
      <c r="F73" s="44"/>
      <c r="G73" s="44"/>
      <c r="H73" s="44"/>
      <c r="I73" s="44"/>
      <c r="J73" s="44"/>
      <c r="K73" s="44"/>
      <c r="L73" s="44"/>
      <c r="M73" s="53"/>
    </row>
    <row r="74" spans="1:13" s="20" customFormat="1">
      <c r="A74" s="44"/>
      <c r="B74" s="47"/>
      <c r="C74" s="44"/>
      <c r="D74" s="44"/>
      <c r="E74" s="44"/>
      <c r="F74" s="44"/>
      <c r="G74" s="44"/>
      <c r="H74" s="44"/>
      <c r="I74" s="44"/>
      <c r="J74" s="44"/>
      <c r="K74" s="44"/>
      <c r="L74" s="44"/>
      <c r="M74" s="53"/>
    </row>
    <row r="75" spans="1:13" s="20" customFormat="1">
      <c r="A75" s="44"/>
      <c r="B75" s="47"/>
      <c r="C75" s="44"/>
      <c r="D75" s="44"/>
      <c r="E75" s="44"/>
      <c r="F75" s="44"/>
      <c r="G75" s="44"/>
      <c r="H75" s="44"/>
      <c r="I75" s="44"/>
      <c r="J75" s="44"/>
      <c r="K75" s="44"/>
      <c r="L75" s="44"/>
      <c r="M75" s="53"/>
    </row>
    <row r="76" spans="1:13" s="20" customFormat="1">
      <c r="A76" s="44"/>
      <c r="B76" s="47"/>
      <c r="C76" s="44"/>
      <c r="D76" s="44"/>
      <c r="E76" s="44"/>
      <c r="F76" s="44"/>
      <c r="G76" s="44"/>
      <c r="H76" s="44"/>
      <c r="I76" s="44"/>
      <c r="J76" s="44"/>
      <c r="K76" s="44"/>
      <c r="L76" s="44"/>
      <c r="M76" s="53"/>
    </row>
    <row r="77" spans="1:13" s="20" customFormat="1">
      <c r="A77" s="44"/>
      <c r="B77" s="47"/>
      <c r="C77" s="44"/>
      <c r="D77" s="44"/>
      <c r="E77" s="44"/>
      <c r="F77" s="44"/>
      <c r="G77" s="44"/>
      <c r="H77" s="44"/>
      <c r="I77" s="44"/>
      <c r="J77" s="44"/>
      <c r="K77" s="44"/>
      <c r="L77" s="44"/>
      <c r="M77" s="53"/>
    </row>
    <row r="78" spans="1:13" s="20" customFormat="1">
      <c r="A78" s="44"/>
      <c r="B78" s="47"/>
      <c r="C78" s="261" t="s">
        <v>203</v>
      </c>
      <c r="D78" s="261"/>
      <c r="E78" s="261"/>
      <c r="F78" s="261"/>
      <c r="G78" s="261"/>
      <c r="H78" s="261"/>
      <c r="I78" s="261"/>
      <c r="J78" s="261"/>
      <c r="K78" s="261"/>
      <c r="L78" s="261"/>
      <c r="M78" s="53"/>
    </row>
    <row r="79" spans="1:13" s="20" customFormat="1">
      <c r="A79" s="44"/>
      <c r="B79" s="47"/>
      <c r="C79" s="44"/>
      <c r="D79" s="44"/>
      <c r="E79" s="44"/>
      <c r="F79" s="44"/>
      <c r="G79" s="44"/>
      <c r="H79" s="44"/>
      <c r="I79" s="44"/>
      <c r="J79" s="44"/>
      <c r="K79" s="44"/>
      <c r="L79" s="44"/>
      <c r="M79" s="53"/>
    </row>
    <row r="80" spans="1:13" s="20" customFormat="1">
      <c r="A80" s="44"/>
      <c r="B80" s="47"/>
      <c r="C80" s="44"/>
      <c r="D80" s="44"/>
      <c r="E80" s="44" t="s">
        <v>47</v>
      </c>
      <c r="F80" s="44" t="s">
        <v>197</v>
      </c>
      <c r="G80" s="44" t="s">
        <v>45</v>
      </c>
      <c r="H80" s="44"/>
      <c r="I80" s="44"/>
      <c r="J80" s="44"/>
      <c r="K80" s="44"/>
      <c r="L80" s="44"/>
      <c r="M80" s="53"/>
    </row>
    <row r="81" spans="1:13" s="20" customFormat="1">
      <c r="A81" s="44"/>
      <c r="B81" s="47"/>
      <c r="C81" s="44"/>
      <c r="D81" s="44"/>
      <c r="E81" s="44" t="str">
        <f>AUTODIAGNÓSTICO!E31</f>
        <v>Generación y análisis de la información para el diálogo en la rendición de cuentas en lenguaje claro</v>
      </c>
      <c r="F81" s="44">
        <v>10</v>
      </c>
      <c r="G81" s="51">
        <f>AUTODIAGNÓSTICO!G31</f>
        <v>8</v>
      </c>
      <c r="H81" s="44"/>
      <c r="I81" s="44"/>
      <c r="J81" s="44"/>
      <c r="K81" s="44"/>
      <c r="L81" s="44"/>
      <c r="M81" s="53"/>
    </row>
    <row r="82" spans="1:13" s="20" customFormat="1">
      <c r="A82" s="44"/>
      <c r="B82" s="47"/>
      <c r="C82" s="44"/>
      <c r="D82" s="44"/>
      <c r="E82" s="44" t="str">
        <f>AUTODIAGNÓSTICO!E36</f>
        <v>Publicación de la información 
 a través de los diferentes canales de comunicación</v>
      </c>
      <c r="F82" s="44">
        <v>10</v>
      </c>
      <c r="G82" s="51">
        <f>AUTODIAGNÓSTICO!G36</f>
        <v>7.25</v>
      </c>
      <c r="H82" s="44"/>
      <c r="I82" s="44"/>
      <c r="J82" s="44"/>
      <c r="K82" s="44"/>
      <c r="L82" s="44"/>
      <c r="M82" s="53"/>
    </row>
    <row r="83" spans="1:13" s="20" customFormat="1">
      <c r="A83" s="44"/>
      <c r="B83" s="47"/>
      <c r="C83" s="44"/>
      <c r="D83" s="44"/>
      <c r="E83" s="44" t="str">
        <f>AUTODIAGNÓSTICO!E40</f>
        <v>Preparar los espacios de diálogo</v>
      </c>
      <c r="F83" s="44">
        <v>10</v>
      </c>
      <c r="G83" s="51">
        <f>AUTODIAGNÓSTICO!G40</f>
        <v>8</v>
      </c>
      <c r="H83" s="44"/>
      <c r="I83" s="44"/>
      <c r="J83" s="44"/>
      <c r="K83" s="44"/>
      <c r="L83" s="44"/>
      <c r="M83" s="53"/>
    </row>
    <row r="84" spans="1:13" s="20" customFormat="1">
      <c r="A84" s="44"/>
      <c r="B84" s="47"/>
      <c r="C84" s="44"/>
      <c r="D84" s="44"/>
      <c r="E84" s="44" t="str">
        <f>AUTODIAGNÓSTICO!E43</f>
        <v>Convocar a los ciudadanos y grupos de interés para participar en los espacios de diálogo para la rendición de cuentas</v>
      </c>
      <c r="F84" s="44">
        <v>10</v>
      </c>
      <c r="G84" s="51">
        <f>AUTODIAGNÓSTICO!G43</f>
        <v>7</v>
      </c>
      <c r="H84" s="44"/>
      <c r="I84" s="44"/>
      <c r="J84" s="44"/>
      <c r="K84" s="44"/>
      <c r="L84" s="44"/>
      <c r="M84" s="53"/>
    </row>
    <row r="85" spans="1:13" s="20" customFormat="1">
      <c r="A85" s="44"/>
      <c r="B85" s="47"/>
      <c r="C85" s="44"/>
      <c r="D85" s="44"/>
      <c r="E85" s="44" t="str">
        <f>AUTODIAGNÓSTICO!E48</f>
        <v>Realizar espacios de diálogo  de rendición de cuentas</v>
      </c>
      <c r="F85" s="44">
        <v>10</v>
      </c>
      <c r="G85" s="51">
        <f>AUTODIAGNÓSTICO!G48</f>
        <v>7.75</v>
      </c>
      <c r="H85" s="44"/>
      <c r="I85" s="44"/>
      <c r="J85" s="44"/>
      <c r="K85" s="44"/>
      <c r="L85" s="44"/>
      <c r="M85" s="53"/>
    </row>
    <row r="86" spans="1:13" s="20" customFormat="1">
      <c r="A86" s="44"/>
      <c r="B86" s="47"/>
      <c r="C86" s="44"/>
      <c r="D86" s="44"/>
      <c r="E86" s="44"/>
      <c r="F86" s="44"/>
      <c r="G86" s="51"/>
      <c r="H86" s="44"/>
      <c r="I86" s="44"/>
      <c r="J86" s="44"/>
      <c r="K86" s="44"/>
      <c r="L86" s="44"/>
      <c r="M86" s="53"/>
    </row>
    <row r="87" spans="1:13" s="20" customFormat="1">
      <c r="A87" s="44"/>
      <c r="B87" s="47"/>
      <c r="C87" s="44"/>
      <c r="D87" s="44"/>
      <c r="E87" s="44"/>
      <c r="F87" s="44"/>
      <c r="G87" s="44"/>
      <c r="H87" s="44"/>
      <c r="I87" s="44"/>
      <c r="J87" s="44"/>
      <c r="K87" s="44"/>
      <c r="L87" s="44"/>
      <c r="M87" s="53"/>
    </row>
    <row r="88" spans="1:13" s="20" customFormat="1">
      <c r="A88" s="44"/>
      <c r="B88" s="47"/>
      <c r="C88" s="44"/>
      <c r="D88" s="44"/>
      <c r="E88" s="44"/>
      <c r="F88" s="44"/>
      <c r="G88" s="44"/>
      <c r="H88" s="44"/>
      <c r="I88" s="44"/>
      <c r="J88" s="44"/>
      <c r="K88" s="44"/>
      <c r="L88" s="44"/>
      <c r="M88" s="53"/>
    </row>
    <row r="89" spans="1:13" s="20" customFormat="1">
      <c r="A89" s="44"/>
      <c r="B89" s="47"/>
      <c r="C89" s="44"/>
      <c r="D89" s="44"/>
      <c r="E89" s="44"/>
      <c r="F89" s="44"/>
      <c r="G89" s="44"/>
      <c r="H89" s="44"/>
      <c r="I89" s="44"/>
      <c r="J89" s="44"/>
      <c r="K89" s="44"/>
      <c r="L89" s="44"/>
      <c r="M89" s="53"/>
    </row>
    <row r="90" spans="1:13" s="20" customFormat="1">
      <c r="A90" s="44"/>
      <c r="B90" s="47"/>
      <c r="C90" s="44"/>
      <c r="D90" s="44"/>
      <c r="E90" s="44"/>
      <c r="F90" s="44"/>
      <c r="G90" s="44"/>
      <c r="H90" s="44"/>
      <c r="I90" s="44"/>
      <c r="J90" s="44"/>
      <c r="K90" s="44"/>
      <c r="L90" s="44"/>
      <c r="M90" s="53"/>
    </row>
    <row r="91" spans="1:13" s="20" customFormat="1">
      <c r="A91" s="44"/>
      <c r="B91" s="47"/>
      <c r="C91" s="44"/>
      <c r="D91" s="44"/>
      <c r="E91" s="44"/>
      <c r="F91" s="44"/>
      <c r="G91" s="44"/>
      <c r="H91" s="44"/>
      <c r="I91" s="44"/>
      <c r="J91" s="44"/>
      <c r="K91" s="44"/>
      <c r="L91" s="44"/>
      <c r="M91" s="53"/>
    </row>
    <row r="92" spans="1:13" s="20" customFormat="1">
      <c r="A92" s="44"/>
      <c r="B92" s="47"/>
      <c r="C92" s="44"/>
      <c r="D92" s="44"/>
      <c r="E92" s="44"/>
      <c r="F92" s="44"/>
      <c r="G92" s="44"/>
      <c r="H92" s="44"/>
      <c r="I92" s="44"/>
      <c r="J92" s="44"/>
      <c r="K92" s="44"/>
      <c r="L92" s="44"/>
      <c r="M92" s="53"/>
    </row>
    <row r="93" spans="1:13" s="20" customFormat="1">
      <c r="A93" s="44"/>
      <c r="B93" s="47"/>
      <c r="C93" s="44"/>
      <c r="D93" s="44"/>
      <c r="E93" s="44"/>
      <c r="F93" s="44"/>
      <c r="G93" s="44"/>
      <c r="H93" s="44"/>
      <c r="I93" s="44"/>
      <c r="J93" s="44"/>
      <c r="K93" s="44"/>
      <c r="L93" s="44"/>
      <c r="M93" s="53"/>
    </row>
    <row r="94" spans="1:13" s="20" customFormat="1">
      <c r="A94" s="44"/>
      <c r="B94" s="47"/>
      <c r="C94" s="44"/>
      <c r="D94" s="44"/>
      <c r="E94" s="44"/>
      <c r="F94" s="44"/>
      <c r="G94" s="44"/>
      <c r="H94" s="44"/>
      <c r="I94" s="44"/>
      <c r="J94" s="44"/>
      <c r="K94" s="44"/>
      <c r="L94" s="44"/>
      <c r="M94" s="53"/>
    </row>
    <row r="95" spans="1:13" s="20" customFormat="1">
      <c r="A95" s="44"/>
      <c r="B95" s="47"/>
      <c r="C95" s="44"/>
      <c r="D95" s="44"/>
      <c r="E95" s="44"/>
      <c r="F95" s="44"/>
      <c r="G95" s="44"/>
      <c r="H95" s="44"/>
      <c r="I95" s="44"/>
      <c r="J95" s="44"/>
      <c r="K95" s="44"/>
      <c r="L95" s="44"/>
      <c r="M95" s="53"/>
    </row>
    <row r="96" spans="1:13" s="20" customFormat="1">
      <c r="A96" s="44"/>
      <c r="B96" s="47"/>
      <c r="C96" s="44"/>
      <c r="D96" s="44"/>
      <c r="E96" s="44"/>
      <c r="F96" s="44"/>
      <c r="G96" s="44"/>
      <c r="H96" s="44"/>
      <c r="I96" s="44"/>
      <c r="J96" s="44"/>
      <c r="K96" s="44"/>
      <c r="L96" s="44"/>
      <c r="M96" s="53"/>
    </row>
    <row r="97" spans="1:13" s="20" customFormat="1">
      <c r="A97" s="44"/>
      <c r="B97" s="47"/>
      <c r="C97" s="44"/>
      <c r="D97" s="44"/>
      <c r="E97" s="44"/>
      <c r="F97" s="44"/>
      <c r="G97" s="44"/>
      <c r="H97" s="44"/>
      <c r="I97" s="44"/>
      <c r="J97" s="44"/>
      <c r="K97" s="44"/>
      <c r="L97" s="44"/>
      <c r="M97" s="53"/>
    </row>
    <row r="98" spans="1:13" s="20" customFormat="1">
      <c r="A98" s="44"/>
      <c r="B98" s="47"/>
      <c r="C98" s="44"/>
      <c r="D98" s="44"/>
      <c r="E98" s="44"/>
      <c r="F98" s="44"/>
      <c r="G98" s="44"/>
      <c r="H98" s="44"/>
      <c r="I98" s="44"/>
      <c r="J98" s="44"/>
      <c r="K98" s="44"/>
      <c r="L98" s="44"/>
      <c r="M98" s="53"/>
    </row>
    <row r="99" spans="1:13" s="20" customFormat="1">
      <c r="A99" s="44"/>
      <c r="B99" s="47"/>
      <c r="C99" s="44"/>
      <c r="D99" s="44"/>
      <c r="E99" s="44"/>
      <c r="F99" s="44"/>
      <c r="G99" s="44"/>
      <c r="H99" s="44"/>
      <c r="I99" s="44"/>
      <c r="J99" s="44"/>
      <c r="K99" s="44"/>
      <c r="L99" s="44"/>
      <c r="M99" s="53"/>
    </row>
    <row r="100" spans="1:13" s="20" customFormat="1">
      <c r="A100" s="44"/>
      <c r="B100" s="47"/>
      <c r="C100" s="44"/>
      <c r="D100" s="44"/>
      <c r="E100" s="44"/>
      <c r="F100" s="44"/>
      <c r="G100" s="44"/>
      <c r="H100" s="44"/>
      <c r="I100" s="44"/>
      <c r="J100" s="44"/>
      <c r="K100" s="44"/>
      <c r="L100" s="44"/>
      <c r="M100" s="53"/>
    </row>
    <row r="101" spans="1:13" s="20" customFormat="1">
      <c r="A101" s="44"/>
      <c r="B101" s="47"/>
      <c r="C101" s="44"/>
      <c r="D101" s="44"/>
      <c r="E101" s="44"/>
      <c r="F101" s="44"/>
      <c r="G101" s="44"/>
      <c r="H101" s="44"/>
      <c r="I101" s="44"/>
      <c r="J101" s="44"/>
      <c r="K101" s="44"/>
      <c r="L101" s="44"/>
      <c r="M101" s="53"/>
    </row>
    <row r="102" spans="1:13" s="20" customFormat="1">
      <c r="A102" s="44"/>
      <c r="B102" s="47"/>
      <c r="C102" s="261" t="s">
        <v>204</v>
      </c>
      <c r="D102" s="261"/>
      <c r="E102" s="261"/>
      <c r="F102" s="261"/>
      <c r="G102" s="261"/>
      <c r="H102" s="261"/>
      <c r="I102" s="261"/>
      <c r="J102" s="261"/>
      <c r="K102" s="261"/>
      <c r="L102" s="261"/>
      <c r="M102" s="53"/>
    </row>
    <row r="103" spans="1:13" s="20" customFormat="1">
      <c r="A103" s="44"/>
      <c r="B103" s="47"/>
      <c r="C103" s="44"/>
      <c r="D103" s="44"/>
      <c r="E103" s="44"/>
      <c r="F103" s="44"/>
      <c r="G103" s="44"/>
      <c r="H103" s="44"/>
      <c r="I103" s="44"/>
      <c r="J103" s="44"/>
      <c r="K103" s="44"/>
      <c r="L103" s="44"/>
      <c r="M103" s="53"/>
    </row>
    <row r="104" spans="1:13" s="20" customFormat="1">
      <c r="A104" s="44"/>
      <c r="B104" s="47"/>
      <c r="C104" s="44"/>
      <c r="D104" s="44" t="s">
        <v>47</v>
      </c>
      <c r="E104" s="44" t="s">
        <v>205</v>
      </c>
      <c r="F104" s="44" t="s">
        <v>45</v>
      </c>
      <c r="G104" s="44"/>
      <c r="H104" s="44"/>
      <c r="I104" s="44"/>
      <c r="J104" s="44"/>
      <c r="K104" s="44"/>
      <c r="L104" s="44"/>
      <c r="M104" s="53"/>
    </row>
    <row r="105" spans="1:13" s="20" customFormat="1">
      <c r="A105" s="44"/>
      <c r="B105" s="47"/>
      <c r="C105" s="44"/>
      <c r="D105" s="44" t="str">
        <f>AUTODIAGNÓSTICO!E60</f>
        <v>Cuantificar el impacto de las acciones de rendición de cuentas para divulgarlos a la ciudadanía</v>
      </c>
      <c r="E105" s="44">
        <v>10</v>
      </c>
      <c r="F105" s="51">
        <f>AUTODIAGNÓSTICO!G60</f>
        <v>7.28571428571429</v>
      </c>
      <c r="G105" s="44"/>
      <c r="H105" s="44"/>
      <c r="I105" s="44"/>
      <c r="J105" s="44"/>
      <c r="K105" s="44"/>
      <c r="L105" s="44"/>
      <c r="M105" s="53"/>
    </row>
    <row r="106" spans="1:13" s="20" customFormat="1">
      <c r="A106" s="44"/>
      <c r="B106" s="47"/>
      <c r="C106" s="44"/>
      <c r="D106" s="44"/>
      <c r="E106" s="44"/>
      <c r="F106" s="44"/>
      <c r="G106" s="44"/>
      <c r="H106" s="44"/>
      <c r="I106" s="44"/>
      <c r="J106" s="44"/>
      <c r="K106" s="44"/>
      <c r="L106" s="44"/>
      <c r="M106" s="53"/>
    </row>
    <row r="107" spans="1:13" s="20" customFormat="1">
      <c r="A107" s="44"/>
      <c r="B107" s="47"/>
      <c r="C107" s="44"/>
      <c r="D107" s="44"/>
      <c r="E107" s="44"/>
      <c r="F107" s="44"/>
      <c r="G107" s="44"/>
      <c r="H107" s="44"/>
      <c r="I107" s="44"/>
      <c r="J107" s="44"/>
      <c r="K107" s="44"/>
      <c r="L107" s="44"/>
      <c r="M107" s="53"/>
    </row>
    <row r="108" spans="1:13" s="20" customFormat="1">
      <c r="A108" s="44"/>
      <c r="B108" s="47"/>
      <c r="C108" s="44"/>
      <c r="D108" s="44"/>
      <c r="E108" s="44"/>
      <c r="F108" s="44"/>
      <c r="G108" s="44"/>
      <c r="H108" s="44"/>
      <c r="I108" s="44"/>
      <c r="J108" s="44"/>
      <c r="K108" s="44"/>
      <c r="L108" s="44"/>
      <c r="M108" s="53"/>
    </row>
    <row r="109" spans="1:13" s="20" customFormat="1">
      <c r="A109" s="44"/>
      <c r="B109" s="47"/>
      <c r="C109" s="44"/>
      <c r="D109" s="44"/>
      <c r="E109" s="44"/>
      <c r="F109" s="44"/>
      <c r="G109" s="44"/>
      <c r="H109" s="44"/>
      <c r="I109" s="44"/>
      <c r="J109" s="44"/>
      <c r="K109" s="44"/>
      <c r="L109" s="44"/>
      <c r="M109" s="53"/>
    </row>
    <row r="110" spans="1:13" s="20" customFormat="1">
      <c r="A110" s="44"/>
      <c r="B110" s="47"/>
      <c r="C110" s="44"/>
      <c r="D110" s="44"/>
      <c r="E110" s="44"/>
      <c r="F110" s="44"/>
      <c r="G110" s="44"/>
      <c r="H110" s="44"/>
      <c r="I110" s="44"/>
      <c r="J110" s="44"/>
      <c r="K110" s="44"/>
      <c r="L110" s="44"/>
      <c r="M110" s="53"/>
    </row>
    <row r="111" spans="1:13" s="20" customFormat="1">
      <c r="A111" s="44"/>
      <c r="B111" s="47"/>
      <c r="C111" s="44"/>
      <c r="D111" s="44"/>
      <c r="E111" s="44"/>
      <c r="F111" s="44"/>
      <c r="G111" s="44"/>
      <c r="H111" s="44"/>
      <c r="I111" s="44"/>
      <c r="J111" s="44"/>
      <c r="K111" s="44"/>
      <c r="L111" s="44"/>
      <c r="M111" s="53"/>
    </row>
    <row r="112" spans="1:13" s="20" customFormat="1">
      <c r="A112" s="44"/>
      <c r="B112" s="47"/>
      <c r="C112" s="44"/>
      <c r="D112" s="44"/>
      <c r="E112" s="44"/>
      <c r="F112" s="44"/>
      <c r="G112" s="44"/>
      <c r="H112" s="44"/>
      <c r="I112" s="44"/>
      <c r="J112" s="44"/>
      <c r="K112" s="44"/>
      <c r="L112" s="44"/>
      <c r="M112" s="53"/>
    </row>
    <row r="113" spans="1:13" s="20" customFormat="1">
      <c r="A113" s="44"/>
      <c r="B113" s="47"/>
      <c r="C113" s="44"/>
      <c r="D113" s="44"/>
      <c r="E113" s="44"/>
      <c r="F113" s="44"/>
      <c r="G113" s="44"/>
      <c r="H113" s="44"/>
      <c r="I113" s="44"/>
      <c r="J113" s="44"/>
      <c r="K113" s="44"/>
      <c r="L113" s="44"/>
      <c r="M113" s="53"/>
    </row>
    <row r="114" spans="1:13" s="20" customFormat="1">
      <c r="A114" s="44"/>
      <c r="B114" s="47"/>
      <c r="C114" s="44"/>
      <c r="D114" s="44"/>
      <c r="E114" s="44"/>
      <c r="F114" s="44"/>
      <c r="G114" s="44"/>
      <c r="H114" s="44"/>
      <c r="I114" s="44"/>
      <c r="J114" s="44"/>
      <c r="K114" s="44"/>
      <c r="L114" s="44"/>
      <c r="M114" s="53"/>
    </row>
    <row r="115" spans="1:13" s="20" customFormat="1">
      <c r="A115" s="44"/>
      <c r="B115" s="47"/>
      <c r="C115" s="44"/>
      <c r="D115" s="44"/>
      <c r="E115" s="44"/>
      <c r="F115" s="44"/>
      <c r="G115" s="44"/>
      <c r="H115" s="44"/>
      <c r="I115" s="44"/>
      <c r="J115" s="44"/>
      <c r="K115" s="44"/>
      <c r="L115" s="44"/>
      <c r="M115" s="53"/>
    </row>
    <row r="116" spans="1:13" s="20" customFormat="1">
      <c r="A116" s="44"/>
      <c r="B116" s="47"/>
      <c r="C116" s="44"/>
      <c r="D116" s="44"/>
      <c r="E116" s="44"/>
      <c r="F116" s="44"/>
      <c r="G116" s="44"/>
      <c r="H116" s="44"/>
      <c r="I116" s="44"/>
      <c r="J116" s="44"/>
      <c r="K116" s="44"/>
      <c r="L116" s="44"/>
      <c r="M116" s="53"/>
    </row>
    <row r="117" spans="1:13" s="20" customFormat="1">
      <c r="A117" s="44"/>
      <c r="B117" s="47"/>
      <c r="C117" s="44"/>
      <c r="D117" s="44"/>
      <c r="E117" s="44"/>
      <c r="F117" s="44"/>
      <c r="G117" s="44"/>
      <c r="H117" s="44"/>
      <c r="I117" s="44"/>
      <c r="J117" s="44"/>
      <c r="K117" s="44"/>
      <c r="L117" s="44"/>
      <c r="M117" s="53"/>
    </row>
    <row r="118" spans="1:13" s="20" customFormat="1">
      <c r="A118" s="44"/>
      <c r="B118" s="47"/>
      <c r="C118" s="44"/>
      <c r="D118" s="44"/>
      <c r="E118" s="44"/>
      <c r="F118" s="44"/>
      <c r="G118" s="44"/>
      <c r="H118" s="44"/>
      <c r="I118" s="44"/>
      <c r="J118" s="44"/>
      <c r="K118" s="44"/>
      <c r="L118" s="44"/>
      <c r="M118" s="53"/>
    </row>
    <row r="119" spans="1:13" s="20" customFormat="1">
      <c r="A119" s="44"/>
      <c r="B119" s="47"/>
      <c r="C119" s="44"/>
      <c r="D119" s="44"/>
      <c r="E119" s="44"/>
      <c r="F119" s="44"/>
      <c r="G119" s="44"/>
      <c r="H119" s="44"/>
      <c r="I119" s="44"/>
      <c r="J119" s="44"/>
      <c r="K119" s="44"/>
      <c r="L119" s="44"/>
      <c r="M119" s="53"/>
    </row>
    <row r="120" spans="1:13" s="20" customFormat="1">
      <c r="A120" s="44"/>
      <c r="B120" s="47"/>
      <c r="C120" s="44"/>
      <c r="D120" s="44"/>
      <c r="E120" s="44"/>
      <c r="F120" s="44"/>
      <c r="G120" s="44"/>
      <c r="H120" s="44"/>
      <c r="I120" s="44"/>
      <c r="J120" s="44"/>
      <c r="K120" s="44"/>
      <c r="L120" s="44"/>
      <c r="M120" s="53"/>
    </row>
    <row r="121" spans="1:13" s="20" customFormat="1">
      <c r="A121" s="44"/>
      <c r="B121" s="47"/>
      <c r="C121" s="44"/>
      <c r="D121" s="44"/>
      <c r="E121" s="44"/>
      <c r="F121" s="44"/>
      <c r="G121" s="44"/>
      <c r="H121" s="44"/>
      <c r="I121" s="44"/>
      <c r="J121" s="44"/>
      <c r="K121" s="44"/>
      <c r="L121" s="44"/>
      <c r="M121" s="53"/>
    </row>
    <row r="122" spans="1:13" s="20" customFormat="1">
      <c r="A122" s="44"/>
      <c r="B122" s="47"/>
      <c r="C122" s="44"/>
      <c r="D122" s="44"/>
      <c r="E122" s="44"/>
      <c r="F122" s="44"/>
      <c r="G122" s="44"/>
      <c r="H122" s="44"/>
      <c r="I122" s="44"/>
      <c r="J122" s="44"/>
      <c r="K122" s="44"/>
      <c r="L122" s="44"/>
      <c r="M122" s="53"/>
    </row>
    <row r="123" spans="1:13" s="20" customFormat="1">
      <c r="A123" s="44"/>
      <c r="B123" s="47"/>
      <c r="C123" s="44"/>
      <c r="D123" s="44"/>
      <c r="E123" s="44"/>
      <c r="F123" s="44"/>
      <c r="G123" s="44"/>
      <c r="H123" s="44"/>
      <c r="I123" s="44"/>
      <c r="J123" s="44"/>
      <c r="K123" s="44"/>
      <c r="L123" s="44"/>
      <c r="M123" s="53"/>
    </row>
    <row r="124" spans="1:13" s="20" customFormat="1">
      <c r="A124" s="44"/>
      <c r="B124" s="47"/>
      <c r="C124" s="44"/>
      <c r="D124" s="44"/>
      <c r="E124" s="44"/>
      <c r="F124" s="44"/>
      <c r="G124" s="44"/>
      <c r="H124" s="44"/>
      <c r="I124" s="44"/>
      <c r="J124" s="44"/>
      <c r="K124" s="44"/>
      <c r="L124" s="44"/>
      <c r="M124" s="53"/>
    </row>
    <row r="125" spans="1:13" s="20" customFormat="1">
      <c r="A125" s="44"/>
      <c r="B125" s="47"/>
      <c r="C125" s="44"/>
      <c r="D125" s="44"/>
      <c r="E125" s="44"/>
      <c r="F125" s="44"/>
      <c r="G125" s="44"/>
      <c r="H125" s="44"/>
      <c r="I125" s="44"/>
      <c r="J125" s="44"/>
      <c r="K125" s="44"/>
      <c r="L125" s="44"/>
      <c r="M125" s="53"/>
    </row>
    <row r="126" spans="1:13" s="20" customFormat="1">
      <c r="A126" s="44"/>
      <c r="B126" s="47"/>
      <c r="C126" s="44"/>
      <c r="D126" s="44"/>
      <c r="E126" s="44"/>
      <c r="F126" s="44"/>
      <c r="G126" s="44"/>
      <c r="H126" s="44"/>
      <c r="I126" s="44"/>
      <c r="J126" s="44"/>
      <c r="K126" s="44"/>
      <c r="L126" s="44"/>
      <c r="M126" s="53"/>
    </row>
    <row r="127" spans="1:13" s="20" customFormat="1">
      <c r="A127" s="44"/>
      <c r="B127" s="47"/>
      <c r="C127" s="44"/>
      <c r="D127" s="44"/>
      <c r="E127" s="44"/>
      <c r="F127" s="44"/>
      <c r="G127" s="44"/>
      <c r="H127" s="44"/>
      <c r="I127" s="44"/>
      <c r="J127" s="44"/>
      <c r="K127" s="44"/>
      <c r="L127" s="44"/>
      <c r="M127" s="53"/>
    </row>
    <row r="128" spans="1:13" s="20" customFormat="1">
      <c r="A128" s="44"/>
      <c r="B128" s="47"/>
      <c r="C128" s="261" t="s">
        <v>206</v>
      </c>
      <c r="D128" s="261"/>
      <c r="E128" s="261"/>
      <c r="F128" s="261"/>
      <c r="G128" s="261"/>
      <c r="H128" s="261"/>
      <c r="I128" s="261"/>
      <c r="J128" s="261"/>
      <c r="K128" s="261"/>
      <c r="L128" s="261"/>
      <c r="M128" s="53"/>
    </row>
    <row r="129" spans="1:13" s="20" customFormat="1">
      <c r="A129" s="44"/>
      <c r="B129" s="47"/>
      <c r="C129" s="44"/>
      <c r="D129" s="44"/>
      <c r="E129" s="44"/>
      <c r="F129" s="44"/>
      <c r="G129" s="44"/>
      <c r="H129" s="44"/>
      <c r="I129" s="44"/>
      <c r="J129" s="44"/>
      <c r="K129" s="44"/>
      <c r="L129" s="44"/>
      <c r="M129" s="53"/>
    </row>
    <row r="130" spans="1:13" s="20" customFormat="1">
      <c r="A130" s="44"/>
      <c r="B130" s="47"/>
      <c r="C130" s="44"/>
      <c r="D130" s="44"/>
      <c r="E130" s="44"/>
      <c r="F130" s="44"/>
      <c r="G130" s="44"/>
      <c r="H130" s="44"/>
      <c r="I130" s="44"/>
      <c r="J130" s="44"/>
      <c r="K130" s="44"/>
      <c r="L130" s="44"/>
      <c r="M130" s="53"/>
    </row>
    <row r="131" spans="1:13" s="20" customFormat="1">
      <c r="A131" s="44"/>
      <c r="B131" s="47"/>
      <c r="C131" s="44"/>
      <c r="D131" s="44" t="s">
        <v>47</v>
      </c>
      <c r="E131" s="44" t="s">
        <v>205</v>
      </c>
      <c r="F131" s="44" t="s">
        <v>45</v>
      </c>
      <c r="G131" s="44"/>
      <c r="H131" s="44"/>
      <c r="I131" s="44"/>
      <c r="J131" s="44"/>
      <c r="K131" s="44"/>
      <c r="L131" s="44"/>
      <c r="M131" s="53"/>
    </row>
    <row r="132" spans="1:13" s="20" customFormat="1">
      <c r="A132" s="44"/>
      <c r="B132" s="47"/>
      <c r="C132" s="44"/>
      <c r="D132" s="44" t="str">
        <f>AUTODIAGNÓSTICO!E67</f>
        <v>Establecer acciones de mejora del proceso de rendición de cuenta</v>
      </c>
      <c r="E132" s="44">
        <v>10</v>
      </c>
      <c r="F132" s="51">
        <f>AUTODIAGNÓSTICO!G67</f>
        <v>7.2</v>
      </c>
      <c r="G132" s="44"/>
      <c r="H132" s="44"/>
      <c r="I132" s="44"/>
      <c r="J132" s="44"/>
      <c r="K132" s="44"/>
      <c r="L132" s="44"/>
      <c r="M132" s="53"/>
    </row>
    <row r="133" spans="1:13" s="20" customFormat="1">
      <c r="A133" s="44"/>
      <c r="B133" s="47"/>
      <c r="C133" s="44"/>
      <c r="D133" s="44"/>
      <c r="E133" s="44"/>
      <c r="F133" s="44"/>
      <c r="G133" s="44"/>
      <c r="H133" s="44"/>
      <c r="I133" s="44"/>
      <c r="J133" s="44"/>
      <c r="K133" s="44"/>
      <c r="L133" s="44"/>
      <c r="M133" s="53"/>
    </row>
    <row r="134" spans="1:13" s="20" customFormat="1">
      <c r="A134" s="44"/>
      <c r="B134" s="47"/>
      <c r="C134" s="44"/>
      <c r="D134" s="44"/>
      <c r="E134" s="44"/>
      <c r="F134" s="44"/>
      <c r="G134" s="44"/>
      <c r="H134" s="44"/>
      <c r="I134" s="44"/>
      <c r="J134" s="44"/>
      <c r="K134" s="44"/>
      <c r="L134" s="44"/>
      <c r="M134" s="53"/>
    </row>
    <row r="135" spans="1:13" s="20" customFormat="1">
      <c r="A135" s="44"/>
      <c r="B135" s="47"/>
      <c r="C135" s="44"/>
      <c r="D135" s="44"/>
      <c r="E135" s="44"/>
      <c r="F135" s="44"/>
      <c r="G135" s="44"/>
      <c r="H135" s="44"/>
      <c r="I135" s="44"/>
      <c r="J135" s="44"/>
      <c r="K135" s="44"/>
      <c r="L135" s="44"/>
      <c r="M135" s="53"/>
    </row>
    <row r="136" spans="1:13" s="20" customFormat="1">
      <c r="A136" s="44"/>
      <c r="B136" s="47"/>
      <c r="C136" s="44"/>
      <c r="D136" s="44"/>
      <c r="E136" s="44"/>
      <c r="F136" s="44"/>
      <c r="G136" s="44"/>
      <c r="H136" s="44"/>
      <c r="I136" s="44"/>
      <c r="J136" s="44"/>
      <c r="K136" s="44"/>
      <c r="L136" s="44"/>
      <c r="M136" s="53"/>
    </row>
    <row r="137" spans="1:13" s="20" customFormat="1">
      <c r="A137" s="44"/>
      <c r="B137" s="47"/>
      <c r="C137" s="44"/>
      <c r="D137" s="44"/>
      <c r="E137" s="44"/>
      <c r="F137" s="44"/>
      <c r="G137" s="44"/>
      <c r="H137" s="44"/>
      <c r="I137" s="44"/>
      <c r="J137" s="44"/>
      <c r="K137" s="44"/>
      <c r="L137" s="44"/>
      <c r="M137" s="53"/>
    </row>
    <row r="138" spans="1:13" s="20" customFormat="1">
      <c r="A138" s="44"/>
      <c r="B138" s="47"/>
      <c r="C138" s="44"/>
      <c r="D138" s="44"/>
      <c r="E138" s="44"/>
      <c r="F138" s="44"/>
      <c r="G138" s="44"/>
      <c r="H138" s="44"/>
      <c r="I138" s="44"/>
      <c r="J138" s="44"/>
      <c r="K138" s="44"/>
      <c r="L138" s="44"/>
      <c r="M138" s="53"/>
    </row>
    <row r="139" spans="1:13" s="20" customFormat="1">
      <c r="A139" s="44"/>
      <c r="B139" s="47"/>
      <c r="C139" s="44"/>
      <c r="D139" s="44"/>
      <c r="E139" s="44"/>
      <c r="F139" s="44"/>
      <c r="G139" s="44"/>
      <c r="H139" s="44"/>
      <c r="I139" s="44"/>
      <c r="J139" s="44"/>
      <c r="K139" s="44"/>
      <c r="L139" s="44"/>
      <c r="M139" s="53"/>
    </row>
    <row r="140" spans="1:13" s="20" customFormat="1">
      <c r="A140" s="44"/>
      <c r="B140" s="47"/>
      <c r="C140" s="44"/>
      <c r="D140" s="44"/>
      <c r="E140" s="44"/>
      <c r="F140" s="44"/>
      <c r="G140" s="44"/>
      <c r="H140" s="44"/>
      <c r="I140" s="44"/>
      <c r="J140" s="44"/>
      <c r="K140" s="44"/>
      <c r="L140" s="44"/>
      <c r="M140" s="53"/>
    </row>
    <row r="141" spans="1:13" s="20" customFormat="1">
      <c r="A141" s="44"/>
      <c r="B141" s="47"/>
      <c r="C141" s="44"/>
      <c r="D141" s="44"/>
      <c r="E141" s="44"/>
      <c r="F141" s="44"/>
      <c r="G141" s="44"/>
      <c r="H141" s="44"/>
      <c r="I141" s="44"/>
      <c r="J141" s="44"/>
      <c r="K141" s="44"/>
      <c r="L141" s="44"/>
      <c r="M141" s="53"/>
    </row>
    <row r="142" spans="1:13" s="20" customFormat="1">
      <c r="A142" s="44"/>
      <c r="B142" s="47"/>
      <c r="C142" s="44"/>
      <c r="D142" s="44"/>
      <c r="E142" s="44"/>
      <c r="F142" s="44"/>
      <c r="G142" s="44"/>
      <c r="H142" s="44"/>
      <c r="I142" s="44"/>
      <c r="J142" s="44"/>
      <c r="K142" s="44"/>
      <c r="L142" s="44"/>
      <c r="M142" s="53"/>
    </row>
    <row r="143" spans="1:13" s="20" customFormat="1">
      <c r="A143" s="44"/>
      <c r="B143" s="47"/>
      <c r="C143" s="44"/>
      <c r="D143" s="44"/>
      <c r="E143" s="44"/>
      <c r="F143" s="44"/>
      <c r="G143" s="44"/>
      <c r="H143" s="44"/>
      <c r="I143" s="44"/>
      <c r="J143" s="44"/>
      <c r="K143" s="44"/>
      <c r="L143" s="44"/>
      <c r="M143" s="53"/>
    </row>
    <row r="144" spans="1:13" s="20" customFormat="1">
      <c r="A144" s="44"/>
      <c r="B144" s="47"/>
      <c r="C144" s="44"/>
      <c r="D144" s="44"/>
      <c r="E144" s="44"/>
      <c r="F144" s="44"/>
      <c r="G144" s="44"/>
      <c r="H144" s="44"/>
      <c r="I144" s="44"/>
      <c r="J144" s="44"/>
      <c r="K144" s="44"/>
      <c r="L144" s="44"/>
      <c r="M144" s="53"/>
    </row>
    <row r="145" spans="1:13" s="20" customFormat="1">
      <c r="A145" s="44"/>
      <c r="B145" s="47"/>
      <c r="C145" s="44"/>
      <c r="D145" s="44"/>
      <c r="E145" s="44"/>
      <c r="F145" s="44"/>
      <c r="G145" s="44"/>
      <c r="H145" s="44"/>
      <c r="I145" s="44"/>
      <c r="J145" s="44"/>
      <c r="K145" s="44"/>
      <c r="L145" s="44"/>
      <c r="M145" s="53"/>
    </row>
    <row r="146" spans="1:13" s="20" customFormat="1">
      <c r="A146" s="44"/>
      <c r="B146" s="47"/>
      <c r="C146" s="44"/>
      <c r="D146" s="44"/>
      <c r="E146" s="44"/>
      <c r="F146" s="44"/>
      <c r="G146" s="44"/>
      <c r="H146" s="44"/>
      <c r="I146" s="44"/>
      <c r="J146" s="44"/>
      <c r="K146" s="44"/>
      <c r="L146" s="44"/>
      <c r="M146" s="53"/>
    </row>
    <row r="147" spans="1:13" s="20" customFormat="1">
      <c r="A147" s="44"/>
      <c r="B147" s="47"/>
      <c r="C147" s="44"/>
      <c r="D147" s="44"/>
      <c r="E147" s="44"/>
      <c r="F147" s="44"/>
      <c r="G147" s="44"/>
      <c r="H147" s="44"/>
      <c r="I147" s="44"/>
      <c r="J147" s="44"/>
      <c r="K147" s="44"/>
      <c r="L147" s="44"/>
      <c r="M147" s="53"/>
    </row>
    <row r="148" spans="1:13" s="20" customFormat="1">
      <c r="A148" s="44"/>
      <c r="B148" s="47"/>
      <c r="C148" s="44"/>
      <c r="D148" s="44"/>
      <c r="E148" s="44"/>
      <c r="F148" s="44"/>
      <c r="G148" s="44"/>
      <c r="H148" s="44"/>
      <c r="I148" s="44"/>
      <c r="J148" s="44"/>
      <c r="K148" s="44"/>
      <c r="L148" s="44"/>
      <c r="M148" s="53"/>
    </row>
    <row r="149" spans="1:13" s="20" customFormat="1">
      <c r="A149" s="44"/>
      <c r="B149" s="47"/>
      <c r="C149" s="44"/>
      <c r="D149" s="44"/>
      <c r="E149" s="44"/>
      <c r="F149" s="44"/>
      <c r="G149" s="44"/>
      <c r="H149" s="44"/>
      <c r="I149" s="44"/>
      <c r="J149" s="44"/>
      <c r="K149" s="44"/>
      <c r="L149" s="44"/>
      <c r="M149" s="53"/>
    </row>
    <row r="150" spans="1:13" s="20" customFormat="1">
      <c r="A150" s="44"/>
      <c r="B150" s="47"/>
      <c r="C150" s="44"/>
      <c r="D150" s="44"/>
      <c r="E150" s="44"/>
      <c r="F150" s="44"/>
      <c r="G150" s="44"/>
      <c r="H150" s="44"/>
      <c r="I150" s="44"/>
      <c r="J150" s="44"/>
      <c r="K150" s="44"/>
      <c r="L150" s="44"/>
      <c r="M150" s="53"/>
    </row>
    <row r="151" spans="1:13" s="20" customFormat="1">
      <c r="A151" s="44"/>
      <c r="B151" s="47"/>
      <c r="C151" s="44"/>
      <c r="D151" s="44"/>
      <c r="E151" s="44"/>
      <c r="F151" s="44"/>
      <c r="G151" s="44"/>
      <c r="H151" s="44"/>
      <c r="I151" s="44"/>
      <c r="J151" s="44"/>
      <c r="K151" s="44"/>
      <c r="L151" s="44"/>
      <c r="M151" s="53"/>
    </row>
    <row r="152" spans="1:13" s="20" customFormat="1">
      <c r="A152" s="44"/>
      <c r="B152" s="47"/>
      <c r="C152" s="44"/>
      <c r="D152" s="44"/>
      <c r="E152" s="44"/>
      <c r="F152" s="44"/>
      <c r="G152" s="44"/>
      <c r="H152" s="44"/>
      <c r="I152" s="44"/>
      <c r="J152" s="44"/>
      <c r="K152" s="44"/>
      <c r="L152" s="44"/>
      <c r="M152" s="53"/>
    </row>
    <row r="153" spans="1:13" s="20" customFormat="1">
      <c r="A153" s="44"/>
      <c r="B153" s="47"/>
      <c r="C153" s="44"/>
      <c r="D153" s="44"/>
      <c r="E153" s="44"/>
      <c r="F153" s="44"/>
      <c r="G153" s="44"/>
      <c r="H153" s="44"/>
      <c r="I153" s="44"/>
      <c r="J153" s="44"/>
      <c r="K153" s="44"/>
      <c r="L153" s="44"/>
      <c r="M153" s="53"/>
    </row>
    <row r="154" spans="1:13" s="20" customFormat="1">
      <c r="A154" s="44"/>
      <c r="B154" s="54"/>
      <c r="C154" s="55"/>
      <c r="D154" s="55"/>
      <c r="E154" s="55"/>
      <c r="F154" s="55"/>
      <c r="G154" s="55"/>
      <c r="H154" s="55"/>
      <c r="I154" s="55"/>
      <c r="J154" s="55"/>
      <c r="K154" s="55"/>
      <c r="L154" s="55"/>
      <c r="M154" s="56"/>
    </row>
    <row r="155" spans="1:13" s="20" customFormat="1">
      <c r="A155" s="44"/>
      <c r="B155" s="44"/>
      <c r="C155" s="44"/>
      <c r="D155" s="44"/>
      <c r="E155" s="44"/>
      <c r="F155" s="44"/>
      <c r="G155" s="44"/>
      <c r="H155" s="44"/>
      <c r="I155" s="44"/>
      <c r="J155" s="44"/>
      <c r="K155" s="44"/>
      <c r="L155" s="44"/>
      <c r="M155" s="44"/>
    </row>
    <row r="156" spans="1:13" s="20" customFormat="1">
      <c r="A156" s="44"/>
      <c r="B156" s="44"/>
      <c r="C156" s="44"/>
      <c r="D156" s="44"/>
      <c r="E156" s="44"/>
      <c r="F156" s="44"/>
      <c r="G156" s="44"/>
      <c r="H156" s="44"/>
      <c r="I156" s="44"/>
      <c r="J156" s="44"/>
      <c r="K156" s="44"/>
      <c r="L156" s="44"/>
      <c r="M156" s="44"/>
    </row>
    <row r="157" spans="1:13" s="20" customFormat="1">
      <c r="A157" s="44"/>
      <c r="B157" s="44"/>
      <c r="C157" s="44"/>
      <c r="D157" s="44"/>
      <c r="E157" s="44"/>
      <c r="F157" s="44"/>
      <c r="G157" s="44"/>
      <c r="H157" s="44"/>
      <c r="I157" s="44"/>
      <c r="J157" s="44"/>
      <c r="K157" s="44"/>
      <c r="L157" s="44"/>
      <c r="M157" s="44"/>
    </row>
    <row r="158" spans="1:13" s="20" customFormat="1">
      <c r="A158" s="44"/>
      <c r="B158" s="44"/>
      <c r="C158" s="44"/>
      <c r="D158" s="44"/>
      <c r="E158" s="44"/>
      <c r="F158" s="44"/>
      <c r="G158" s="44"/>
      <c r="H158" s="44"/>
      <c r="I158" s="44"/>
      <c r="J158" s="44"/>
      <c r="K158" s="44"/>
      <c r="L158" s="44"/>
      <c r="M158" s="44"/>
    </row>
    <row r="159" spans="1:13" s="20" customFormat="1">
      <c r="A159" s="44"/>
      <c r="B159" s="44"/>
      <c r="C159" s="44"/>
      <c r="D159" s="44"/>
      <c r="E159" s="44"/>
      <c r="F159" s="44"/>
      <c r="G159" s="44"/>
      <c r="H159" s="44"/>
      <c r="I159" s="44"/>
      <c r="J159" s="44"/>
      <c r="K159" s="44"/>
      <c r="L159" s="44"/>
      <c r="M159" s="44"/>
    </row>
    <row r="160" spans="1:13" s="20" customFormat="1">
      <c r="A160" s="44"/>
      <c r="B160" s="44"/>
      <c r="C160" s="44"/>
      <c r="D160" s="44"/>
      <c r="E160" s="44"/>
      <c r="F160" s="44"/>
      <c r="G160" s="44"/>
      <c r="H160" s="44"/>
      <c r="I160" s="44"/>
      <c r="J160" s="44"/>
      <c r="K160" s="44"/>
      <c r="L160" s="44"/>
      <c r="M160" s="44"/>
    </row>
    <row r="161" spans="1:13" s="20" customFormat="1">
      <c r="A161" s="44"/>
      <c r="B161" s="44"/>
      <c r="C161" s="44"/>
      <c r="D161" s="44"/>
      <c r="E161" s="44"/>
      <c r="F161" s="44"/>
      <c r="G161" s="44"/>
      <c r="H161" s="44"/>
      <c r="I161" s="44"/>
      <c r="J161" s="44"/>
      <c r="K161" s="44"/>
      <c r="L161" s="44"/>
      <c r="M161" s="44"/>
    </row>
    <row r="162" spans="1:13" s="20" customFormat="1">
      <c r="A162" s="44"/>
      <c r="B162" s="44"/>
      <c r="C162" s="44"/>
      <c r="D162" s="44"/>
      <c r="E162" s="44"/>
      <c r="F162" s="44"/>
      <c r="G162" s="44"/>
      <c r="H162" s="44"/>
      <c r="I162" s="44"/>
      <c r="J162" s="44"/>
      <c r="K162" s="44"/>
      <c r="L162" s="44"/>
      <c r="M162" s="44"/>
    </row>
    <row r="163" spans="1:13" s="20" customFormat="1">
      <c r="A163" s="44"/>
      <c r="B163" s="44"/>
      <c r="C163" s="44"/>
      <c r="D163" s="44"/>
      <c r="E163" s="44"/>
      <c r="F163" s="44"/>
      <c r="G163" s="44"/>
      <c r="H163" s="44"/>
      <c r="I163" s="44"/>
      <c r="J163" s="44"/>
      <c r="K163" s="44"/>
      <c r="L163" s="44"/>
      <c r="M163" s="44"/>
    </row>
    <row r="164" spans="1:13" s="20" customFormat="1">
      <c r="A164" s="44"/>
      <c r="B164" s="44"/>
      <c r="C164" s="44"/>
      <c r="D164" s="44"/>
      <c r="E164" s="44"/>
      <c r="F164" s="44"/>
      <c r="G164" s="44"/>
      <c r="H164" s="44"/>
      <c r="I164" s="44"/>
      <c r="J164" s="44"/>
      <c r="K164" s="44"/>
      <c r="L164" s="44"/>
      <c r="M164" s="44"/>
    </row>
    <row r="165" spans="1:13" s="20" customFormat="1">
      <c r="A165" s="44"/>
      <c r="B165" s="44"/>
      <c r="C165" s="44"/>
      <c r="D165" s="44"/>
      <c r="E165" s="44"/>
      <c r="F165" s="44"/>
      <c r="G165" s="44"/>
      <c r="H165" s="44"/>
      <c r="I165" s="44"/>
      <c r="J165" s="44"/>
      <c r="K165" s="44"/>
      <c r="L165" s="44"/>
      <c r="M165" s="44"/>
    </row>
    <row r="166" spans="1:13" s="20" customFormat="1">
      <c r="A166" s="44"/>
      <c r="B166" s="44"/>
      <c r="C166" s="44"/>
      <c r="D166" s="44"/>
      <c r="E166" s="44"/>
      <c r="F166" s="44"/>
      <c r="G166" s="44"/>
      <c r="H166" s="44"/>
      <c r="I166" s="44"/>
      <c r="J166" s="44"/>
      <c r="K166" s="44"/>
      <c r="L166" s="44"/>
      <c r="M166" s="44"/>
    </row>
    <row r="167" spans="1:13" s="20" customFormat="1">
      <c r="A167" s="44"/>
      <c r="B167" s="44"/>
      <c r="C167" s="44"/>
      <c r="D167" s="44"/>
      <c r="E167" s="44"/>
      <c r="F167" s="44"/>
      <c r="G167" s="44"/>
      <c r="H167" s="44"/>
      <c r="I167" s="44"/>
      <c r="J167" s="44"/>
      <c r="K167" s="44"/>
      <c r="L167" s="44"/>
      <c r="M167" s="44"/>
    </row>
    <row r="168" spans="1:13" s="20" customFormat="1">
      <c r="A168" s="44"/>
      <c r="B168" s="44"/>
      <c r="C168" s="44"/>
      <c r="D168" s="44"/>
      <c r="E168" s="44"/>
      <c r="F168" s="44"/>
      <c r="G168" s="44"/>
      <c r="H168" s="44"/>
      <c r="I168" s="44"/>
      <c r="J168" s="44"/>
      <c r="K168" s="44"/>
      <c r="L168" s="44"/>
      <c r="M168" s="44"/>
    </row>
    <row r="169" spans="1:13" s="20" customFormat="1">
      <c r="A169" s="44"/>
      <c r="B169" s="44"/>
      <c r="C169" s="44"/>
      <c r="D169" s="44"/>
      <c r="E169" s="44"/>
      <c r="F169" s="44"/>
      <c r="G169" s="44"/>
      <c r="H169" s="44"/>
      <c r="I169" s="44"/>
      <c r="J169" s="44"/>
      <c r="K169" s="44"/>
      <c r="L169" s="44"/>
      <c r="M169" s="44"/>
    </row>
    <row r="170" spans="1:13" s="20" customFormat="1">
      <c r="A170" s="44"/>
      <c r="B170" s="44"/>
      <c r="C170" s="44"/>
      <c r="D170" s="44"/>
      <c r="E170" s="44"/>
      <c r="F170" s="44"/>
      <c r="G170" s="44"/>
      <c r="H170" s="44"/>
      <c r="I170" s="44"/>
      <c r="J170" s="44"/>
      <c r="K170" s="44"/>
      <c r="L170" s="44"/>
      <c r="M170" s="44"/>
    </row>
    <row r="171" spans="1:13" s="20" customFormat="1">
      <c r="A171" s="44"/>
      <c r="B171" s="44"/>
      <c r="C171" s="44"/>
      <c r="D171" s="44"/>
      <c r="E171" s="44"/>
      <c r="F171" s="44"/>
      <c r="G171" s="44"/>
      <c r="H171" s="44"/>
      <c r="I171" s="44"/>
      <c r="J171" s="44"/>
      <c r="K171" s="44"/>
      <c r="L171" s="44"/>
      <c r="M171" s="44"/>
    </row>
    <row r="172" spans="1:13" s="20" customFormat="1">
      <c r="A172" s="44"/>
      <c r="B172" s="44"/>
      <c r="C172" s="44"/>
      <c r="D172" s="44"/>
      <c r="E172" s="44"/>
      <c r="F172" s="44"/>
      <c r="G172" s="44"/>
      <c r="H172" s="44"/>
      <c r="I172" s="44"/>
      <c r="J172" s="44"/>
      <c r="K172" s="44"/>
      <c r="L172" s="44"/>
      <c r="M172" s="44"/>
    </row>
    <row r="173" spans="1:13" s="20" customFormat="1">
      <c r="A173" s="44"/>
      <c r="B173" s="44"/>
      <c r="C173" s="44"/>
      <c r="D173" s="44"/>
      <c r="E173" s="44"/>
      <c r="F173" s="44"/>
      <c r="G173" s="44"/>
      <c r="H173" s="44"/>
      <c r="I173" s="44"/>
      <c r="J173" s="44"/>
      <c r="K173" s="44"/>
      <c r="L173" s="44"/>
      <c r="M173" s="44"/>
    </row>
    <row r="174" spans="1:13" s="20" customFormat="1">
      <c r="A174" s="44"/>
      <c r="B174" s="44"/>
      <c r="C174" s="44"/>
      <c r="D174" s="44"/>
      <c r="E174" s="44"/>
      <c r="F174" s="44"/>
      <c r="G174" s="44"/>
      <c r="H174" s="44"/>
      <c r="I174" s="44"/>
      <c r="J174" s="44"/>
      <c r="K174" s="44"/>
      <c r="L174" s="44"/>
      <c r="M174" s="44"/>
    </row>
    <row r="175" spans="1:13" s="20" customFormat="1">
      <c r="A175" s="44"/>
      <c r="B175" s="44"/>
      <c r="C175" s="44"/>
      <c r="D175" s="44"/>
      <c r="E175" s="44"/>
      <c r="F175" s="44"/>
      <c r="G175" s="44"/>
      <c r="H175" s="44"/>
      <c r="I175" s="44"/>
      <c r="J175" s="44"/>
      <c r="K175" s="44"/>
      <c r="L175" s="44"/>
      <c r="M175" s="44"/>
    </row>
    <row r="176" spans="1:13" s="20" customFormat="1">
      <c r="A176" s="44"/>
      <c r="B176" s="44"/>
      <c r="C176" s="44"/>
      <c r="D176" s="44"/>
      <c r="E176" s="44"/>
      <c r="F176" s="44"/>
      <c r="G176" s="44"/>
      <c r="H176" s="44"/>
      <c r="I176" s="44"/>
      <c r="J176" s="44"/>
      <c r="K176" s="44"/>
      <c r="L176" s="44"/>
      <c r="M176" s="44"/>
    </row>
    <row r="177" spans="1:13" s="20" customFormat="1">
      <c r="A177" s="44"/>
      <c r="B177" s="44"/>
      <c r="C177" s="44"/>
      <c r="D177" s="44"/>
      <c r="E177" s="44"/>
      <c r="F177" s="44"/>
      <c r="G177" s="44"/>
      <c r="H177" s="44"/>
      <c r="I177" s="44"/>
      <c r="J177" s="44"/>
      <c r="K177" s="44"/>
      <c r="L177" s="44"/>
      <c r="M177" s="44"/>
    </row>
    <row r="178" spans="1:13" s="20" customFormat="1">
      <c r="A178" s="44"/>
      <c r="B178" s="44"/>
      <c r="C178" s="44"/>
      <c r="D178" s="44"/>
      <c r="E178" s="44"/>
      <c r="F178" s="44"/>
      <c r="G178" s="44"/>
      <c r="H178" s="44"/>
      <c r="I178" s="44"/>
      <c r="J178" s="44"/>
      <c r="K178" s="44"/>
      <c r="L178" s="44"/>
      <c r="M178" s="44"/>
    </row>
    <row r="179" spans="1:13" s="20" customFormat="1">
      <c r="A179" s="44"/>
      <c r="B179" s="44"/>
      <c r="C179" s="44"/>
      <c r="D179" s="44"/>
      <c r="E179" s="44"/>
      <c r="F179" s="44"/>
      <c r="G179" s="44"/>
      <c r="H179" s="44"/>
      <c r="I179" s="44"/>
      <c r="J179" s="44"/>
      <c r="K179" s="44"/>
      <c r="L179" s="44"/>
      <c r="M179" s="44"/>
    </row>
    <row r="180" spans="1:13" s="20" customFormat="1">
      <c r="A180" s="44"/>
      <c r="B180" s="44"/>
      <c r="C180" s="44"/>
      <c r="D180" s="44"/>
      <c r="E180" s="44"/>
      <c r="F180" s="44"/>
      <c r="G180" s="44"/>
      <c r="H180" s="44"/>
      <c r="I180" s="44"/>
      <c r="J180" s="44"/>
      <c r="K180" s="44"/>
      <c r="L180" s="44"/>
      <c r="M180" s="44"/>
    </row>
    <row r="181" spans="1:13" s="20" customFormat="1">
      <c r="A181" s="44"/>
      <c r="B181" s="44"/>
      <c r="C181" s="44"/>
      <c r="D181" s="44"/>
      <c r="E181" s="44"/>
      <c r="F181" s="44"/>
      <c r="G181" s="44"/>
      <c r="H181" s="44"/>
      <c r="I181" s="44"/>
      <c r="J181" s="44"/>
      <c r="K181" s="44"/>
      <c r="L181" s="44"/>
      <c r="M181" s="44"/>
    </row>
    <row r="182" spans="1:13" s="20" customFormat="1">
      <c r="A182" s="44"/>
      <c r="B182" s="44"/>
      <c r="C182" s="44"/>
      <c r="D182" s="44"/>
      <c r="E182" s="44"/>
      <c r="F182" s="44"/>
      <c r="G182" s="44"/>
      <c r="H182" s="44"/>
      <c r="I182" s="44"/>
      <c r="J182" s="44"/>
      <c r="K182" s="44"/>
      <c r="L182" s="44"/>
      <c r="M182" s="44"/>
    </row>
    <row r="183" spans="1:13" s="20" customFormat="1">
      <c r="A183" s="44"/>
      <c r="B183" s="44"/>
      <c r="C183" s="44"/>
      <c r="D183" s="44"/>
      <c r="E183" s="44"/>
      <c r="F183" s="44"/>
      <c r="G183" s="44"/>
      <c r="H183" s="44"/>
      <c r="I183" s="44"/>
      <c r="J183" s="44"/>
      <c r="K183" s="44"/>
      <c r="L183" s="44"/>
      <c r="M183" s="44"/>
    </row>
    <row r="184" spans="1:13" s="20" customFormat="1">
      <c r="A184" s="44"/>
      <c r="B184" s="44"/>
      <c r="C184" s="44"/>
      <c r="D184" s="44"/>
      <c r="E184" s="44"/>
      <c r="F184" s="44"/>
      <c r="G184" s="44"/>
      <c r="H184" s="44"/>
      <c r="I184" s="44"/>
      <c r="J184" s="44"/>
      <c r="K184" s="44"/>
      <c r="L184" s="44"/>
      <c r="M184" s="44"/>
    </row>
    <row r="185" spans="1:13" s="20" customFormat="1">
      <c r="A185" s="44"/>
      <c r="B185" s="44"/>
      <c r="C185" s="44"/>
      <c r="D185" s="44"/>
      <c r="E185" s="44"/>
      <c r="F185" s="44"/>
      <c r="G185" s="44"/>
      <c r="H185" s="44"/>
      <c r="I185" s="44"/>
      <c r="J185" s="44"/>
      <c r="K185" s="44"/>
      <c r="L185" s="44"/>
      <c r="M185" s="44"/>
    </row>
    <row r="186" spans="1:13" s="20" customFormat="1">
      <c r="A186" s="44"/>
      <c r="B186" s="44"/>
      <c r="C186" s="44"/>
      <c r="D186" s="44"/>
      <c r="E186" s="44"/>
      <c r="F186" s="44"/>
      <c r="G186" s="44"/>
      <c r="H186" s="44"/>
      <c r="I186" s="44"/>
      <c r="J186" s="44"/>
      <c r="K186" s="44"/>
      <c r="L186" s="44"/>
      <c r="M186" s="44"/>
    </row>
    <row r="187" spans="1:13" s="20" customFormat="1">
      <c r="A187" s="44"/>
      <c r="B187" s="44"/>
      <c r="C187" s="44"/>
      <c r="D187" s="44"/>
      <c r="E187" s="44"/>
      <c r="F187" s="44"/>
      <c r="G187" s="44"/>
      <c r="H187" s="44"/>
      <c r="I187" s="44"/>
      <c r="J187" s="44"/>
      <c r="K187" s="44"/>
      <c r="L187" s="44"/>
      <c r="M187" s="44"/>
    </row>
    <row r="188" spans="1:13" s="20" customFormat="1">
      <c r="A188" s="44"/>
      <c r="B188" s="44"/>
      <c r="C188" s="44"/>
      <c r="D188" s="44"/>
      <c r="E188" s="44"/>
      <c r="F188" s="44"/>
      <c r="G188" s="44"/>
      <c r="H188" s="44"/>
      <c r="I188" s="44"/>
      <c r="J188" s="44"/>
      <c r="K188" s="44"/>
      <c r="L188" s="44"/>
      <c r="M188" s="44"/>
    </row>
    <row r="189" spans="1:13" s="20" customFormat="1">
      <c r="A189" s="44"/>
      <c r="B189" s="44"/>
      <c r="C189" s="44"/>
      <c r="D189" s="44"/>
      <c r="E189" s="44"/>
      <c r="F189" s="44"/>
      <c r="G189" s="44"/>
      <c r="H189" s="44"/>
      <c r="I189" s="44"/>
      <c r="J189" s="44"/>
      <c r="K189" s="44"/>
      <c r="L189" s="44"/>
      <c r="M189" s="44"/>
    </row>
    <row r="190" spans="1:13" s="20" customFormat="1">
      <c r="A190" s="44"/>
      <c r="B190" s="44"/>
      <c r="C190" s="44"/>
      <c r="D190" s="44"/>
      <c r="E190" s="44"/>
      <c r="F190" s="44"/>
      <c r="G190" s="44"/>
      <c r="H190" s="44"/>
      <c r="I190" s="44"/>
      <c r="J190" s="44"/>
      <c r="K190" s="44"/>
      <c r="L190" s="44"/>
      <c r="M190" s="44"/>
    </row>
    <row r="191" spans="1:13" s="20" customFormat="1">
      <c r="A191" s="44"/>
      <c r="B191" s="44"/>
      <c r="C191" s="44"/>
      <c r="D191" s="44"/>
      <c r="E191" s="44"/>
      <c r="F191" s="44"/>
      <c r="G191" s="44"/>
      <c r="H191" s="44"/>
      <c r="I191" s="44"/>
      <c r="J191" s="44"/>
      <c r="K191" s="44"/>
      <c r="L191" s="44"/>
      <c r="M191" s="44"/>
    </row>
    <row r="192" spans="1:13" s="20" customFormat="1">
      <c r="A192" s="44"/>
      <c r="B192" s="44"/>
      <c r="C192" s="44"/>
      <c r="D192" s="44"/>
      <c r="E192" s="44"/>
      <c r="F192" s="44"/>
      <c r="G192" s="44"/>
      <c r="H192" s="44"/>
      <c r="I192" s="44"/>
      <c r="J192" s="44"/>
      <c r="K192" s="44"/>
      <c r="L192" s="44"/>
      <c r="M192" s="44"/>
    </row>
    <row r="193" spans="1:13" s="20" customFormat="1">
      <c r="A193" s="44"/>
      <c r="B193" s="44"/>
      <c r="C193" s="44"/>
      <c r="D193" s="44"/>
      <c r="E193" s="44"/>
      <c r="F193" s="44"/>
      <c r="G193" s="44"/>
      <c r="H193" s="44"/>
      <c r="I193" s="44"/>
      <c r="J193" s="44"/>
      <c r="K193" s="44"/>
      <c r="L193" s="44"/>
      <c r="M193" s="44"/>
    </row>
    <row r="194" spans="1:13" s="20" customFormat="1">
      <c r="A194" s="44"/>
      <c r="B194" s="44"/>
      <c r="C194" s="44"/>
      <c r="D194" s="44"/>
      <c r="E194" s="44"/>
      <c r="F194" s="44"/>
      <c r="G194" s="44"/>
      <c r="H194" s="44"/>
      <c r="I194" s="44"/>
      <c r="J194" s="44"/>
      <c r="K194" s="44"/>
      <c r="L194" s="44"/>
      <c r="M194" s="44"/>
    </row>
    <row r="195" spans="1:13" s="20" customFormat="1">
      <c r="A195" s="44"/>
      <c r="B195" s="44"/>
      <c r="C195" s="44"/>
      <c r="D195" s="44"/>
      <c r="E195" s="44"/>
      <c r="F195" s="44"/>
      <c r="G195" s="44"/>
      <c r="H195" s="44"/>
      <c r="I195" s="44"/>
      <c r="J195" s="44"/>
      <c r="K195" s="44"/>
      <c r="L195" s="44"/>
      <c r="M195" s="44"/>
    </row>
    <row r="196" spans="1:13" s="20" customFormat="1">
      <c r="A196" s="44"/>
      <c r="B196" s="44"/>
      <c r="C196" s="44"/>
      <c r="D196" s="44"/>
      <c r="E196" s="44"/>
      <c r="F196" s="44"/>
      <c r="G196" s="44"/>
      <c r="H196" s="44"/>
      <c r="I196" s="44"/>
      <c r="J196" s="44"/>
      <c r="K196" s="44"/>
      <c r="L196" s="44"/>
      <c r="M196" s="44"/>
    </row>
    <row r="197" spans="1:13" s="20" customFormat="1">
      <c r="A197" s="44"/>
      <c r="B197" s="44"/>
      <c r="C197" s="44"/>
      <c r="D197" s="44"/>
      <c r="E197" s="44"/>
      <c r="F197" s="44"/>
      <c r="G197" s="44"/>
      <c r="H197" s="44"/>
      <c r="I197" s="44"/>
      <c r="J197" s="44"/>
      <c r="K197" s="44"/>
      <c r="L197" s="44"/>
      <c r="M197" s="44"/>
    </row>
    <row r="198" spans="1:13" s="20" customFormat="1">
      <c r="A198" s="44"/>
      <c r="B198" s="44"/>
      <c r="C198" s="44"/>
      <c r="D198" s="44"/>
      <c r="E198" s="44"/>
      <c r="F198" s="44"/>
      <c r="G198" s="44"/>
      <c r="H198" s="44"/>
      <c r="I198" s="44"/>
      <c r="J198" s="44"/>
      <c r="K198" s="44"/>
      <c r="L198" s="44"/>
      <c r="M198" s="44"/>
    </row>
    <row r="199" spans="1:13" s="20" customFormat="1">
      <c r="A199" s="44"/>
      <c r="B199" s="44"/>
      <c r="C199" s="44"/>
      <c r="D199" s="44"/>
      <c r="E199" s="44"/>
      <c r="F199" s="44"/>
      <c r="G199" s="44"/>
      <c r="H199" s="44"/>
      <c r="I199" s="44"/>
      <c r="J199" s="44"/>
      <c r="K199" s="44"/>
      <c r="L199" s="44"/>
      <c r="M199" s="44"/>
    </row>
    <row r="200" spans="1:13" s="20" customFormat="1">
      <c r="A200" s="44"/>
      <c r="B200" s="44"/>
      <c r="C200" s="44"/>
      <c r="D200" s="44"/>
      <c r="E200" s="44"/>
      <c r="F200" s="44"/>
      <c r="G200" s="44"/>
      <c r="H200" s="44"/>
      <c r="I200" s="44"/>
      <c r="J200" s="44"/>
      <c r="K200" s="44"/>
      <c r="L200" s="44"/>
      <c r="M200" s="44"/>
    </row>
    <row r="201" spans="1:13" s="20" customFormat="1">
      <c r="A201" s="44"/>
      <c r="B201" s="44"/>
      <c r="C201" s="44"/>
      <c r="D201" s="44"/>
      <c r="E201" s="44"/>
      <c r="F201" s="44"/>
      <c r="G201" s="44"/>
      <c r="H201" s="44"/>
      <c r="I201" s="44"/>
      <c r="J201" s="44"/>
      <c r="K201" s="44"/>
      <c r="L201" s="44"/>
      <c r="M201" s="44"/>
    </row>
    <row r="202" spans="1:13" s="20" customFormat="1">
      <c r="A202" s="44"/>
      <c r="B202" s="44"/>
      <c r="C202" s="44"/>
      <c r="D202" s="44"/>
      <c r="E202" s="44"/>
      <c r="F202" s="44"/>
      <c r="G202" s="44"/>
      <c r="H202" s="44"/>
      <c r="I202" s="44"/>
      <c r="J202" s="44"/>
      <c r="K202" s="44"/>
      <c r="L202" s="44"/>
      <c r="M202" s="44"/>
    </row>
    <row r="203" spans="1:13" s="20" customFormat="1">
      <c r="A203" s="44"/>
      <c r="B203" s="44"/>
      <c r="C203" s="44"/>
      <c r="D203" s="44"/>
      <c r="E203" s="44"/>
      <c r="F203" s="44"/>
      <c r="G203" s="44"/>
      <c r="H203" s="44"/>
      <c r="I203" s="44"/>
      <c r="J203" s="44"/>
      <c r="K203" s="44"/>
      <c r="L203" s="44"/>
      <c r="M203" s="44"/>
    </row>
    <row r="204" spans="1:13" s="20" customFormat="1">
      <c r="A204" s="44"/>
      <c r="B204" s="44"/>
      <c r="C204" s="44"/>
      <c r="D204" s="44"/>
      <c r="E204" s="44"/>
      <c r="F204" s="44"/>
      <c r="G204" s="44"/>
      <c r="H204" s="44"/>
      <c r="I204" s="44"/>
      <c r="J204" s="44"/>
      <c r="K204" s="44"/>
      <c r="L204" s="44"/>
      <c r="M204" s="44"/>
    </row>
    <row r="205" spans="1:13" s="20" customFormat="1">
      <c r="A205" s="44"/>
      <c r="B205" s="44"/>
      <c r="C205" s="44"/>
      <c r="D205" s="44"/>
      <c r="E205" s="44"/>
      <c r="F205" s="44"/>
      <c r="G205" s="44"/>
      <c r="H205" s="44"/>
      <c r="I205" s="44"/>
      <c r="J205" s="44"/>
      <c r="K205" s="44"/>
      <c r="L205" s="44"/>
      <c r="M205" s="44"/>
    </row>
    <row r="206" spans="1:13" s="20" customFormat="1">
      <c r="A206" s="44"/>
      <c r="B206" s="44"/>
      <c r="C206" s="44"/>
      <c r="D206" s="44"/>
      <c r="E206" s="44"/>
      <c r="F206" s="44"/>
      <c r="G206" s="44"/>
      <c r="H206" s="44"/>
      <c r="I206" s="44"/>
      <c r="J206" s="44"/>
      <c r="K206" s="44"/>
      <c r="L206" s="44"/>
      <c r="M206" s="44"/>
    </row>
    <row r="207" spans="1:13" s="20" customFormat="1">
      <c r="A207" s="44"/>
      <c r="B207" s="44"/>
      <c r="C207" s="44"/>
      <c r="D207" s="44"/>
      <c r="E207" s="44"/>
      <c r="F207" s="44"/>
      <c r="G207" s="44"/>
      <c r="H207" s="44"/>
      <c r="I207" s="44"/>
      <c r="J207" s="44"/>
      <c r="K207" s="44"/>
      <c r="L207" s="44"/>
      <c r="M207" s="44"/>
    </row>
    <row r="208" spans="1:13" s="20" customFormat="1">
      <c r="A208" s="44"/>
      <c r="B208" s="44"/>
      <c r="C208" s="44"/>
      <c r="D208" s="44"/>
      <c r="E208" s="44"/>
      <c r="F208" s="44"/>
      <c r="G208" s="44"/>
      <c r="H208" s="44"/>
      <c r="I208" s="44"/>
      <c r="J208" s="44"/>
      <c r="K208" s="44"/>
      <c r="L208" s="44"/>
      <c r="M208" s="44"/>
    </row>
    <row r="209" spans="1:13" s="20" customFormat="1">
      <c r="A209" s="44"/>
      <c r="B209" s="44"/>
      <c r="C209" s="44"/>
      <c r="D209" s="44"/>
      <c r="E209" s="44"/>
      <c r="F209" s="44"/>
      <c r="G209" s="44"/>
      <c r="H209" s="44"/>
      <c r="I209" s="44"/>
      <c r="J209" s="44"/>
      <c r="K209" s="44"/>
      <c r="L209" s="44"/>
      <c r="M209" s="44"/>
    </row>
    <row r="210" spans="1:13" s="20" customFormat="1">
      <c r="A210" s="44"/>
      <c r="B210" s="44"/>
      <c r="C210" s="44"/>
      <c r="D210" s="44"/>
      <c r="E210" s="44"/>
      <c r="F210" s="44"/>
      <c r="G210" s="44"/>
      <c r="H210" s="44"/>
      <c r="I210" s="44"/>
      <c r="J210" s="44"/>
      <c r="K210" s="44"/>
      <c r="L210" s="44"/>
      <c r="M210" s="44"/>
    </row>
    <row r="211" spans="1:13" s="20" customFormat="1">
      <c r="A211" s="44"/>
      <c r="B211" s="44"/>
      <c r="C211" s="44"/>
      <c r="D211" s="44"/>
      <c r="E211" s="44"/>
      <c r="F211" s="44"/>
      <c r="G211" s="44"/>
      <c r="H211" s="44"/>
      <c r="I211" s="44"/>
      <c r="J211" s="44"/>
      <c r="K211" s="44"/>
      <c r="L211" s="44"/>
      <c r="M211" s="44"/>
    </row>
    <row r="212" spans="1:13" s="20" customFormat="1">
      <c r="A212" s="44"/>
      <c r="B212" s="44"/>
      <c r="C212" s="44"/>
      <c r="D212" s="44"/>
      <c r="E212" s="44"/>
      <c r="F212" s="44"/>
      <c r="G212" s="44"/>
      <c r="H212" s="44"/>
      <c r="I212" s="44"/>
      <c r="J212" s="44"/>
      <c r="K212" s="44"/>
      <c r="L212" s="44"/>
      <c r="M212" s="44"/>
    </row>
    <row r="213" spans="1:13" s="20" customFormat="1">
      <c r="A213" s="44"/>
      <c r="B213" s="44"/>
      <c r="C213" s="44"/>
      <c r="D213" s="44"/>
      <c r="E213" s="44"/>
      <c r="F213" s="44"/>
      <c r="G213" s="44"/>
      <c r="H213" s="44"/>
      <c r="I213" s="44"/>
      <c r="J213" s="44"/>
      <c r="K213" s="44"/>
      <c r="L213" s="44"/>
      <c r="M213" s="44"/>
    </row>
    <row r="214" spans="1:13" s="20" customFormat="1">
      <c r="A214" s="44"/>
      <c r="B214" s="44"/>
      <c r="C214" s="44"/>
      <c r="D214" s="44"/>
      <c r="E214" s="44"/>
      <c r="F214" s="44"/>
      <c r="G214" s="44"/>
      <c r="H214" s="44"/>
      <c r="I214" s="44"/>
      <c r="J214" s="44"/>
      <c r="K214" s="44"/>
      <c r="L214" s="44"/>
      <c r="M214" s="44"/>
    </row>
  </sheetData>
  <sheetProtection algorithmName="SHA-512" hashValue="l+sj3zM0BogUwE74K675J7UXHPwBxMnFJwuAtVh36w8t0A/ecp28DOqZ/X3zUTI1Yq6RiT78LbFN1jnhN6881w==" saltValue="w+5tnLAvoWK0C0wFo6sxUw==" spinCount="100000" sheet="1" objects="1" scenarios="1"/>
  <mergeCells count="9">
    <mergeCell ref="C78:L78"/>
    <mergeCell ref="C102:L102"/>
    <mergeCell ref="C128:L128"/>
    <mergeCell ref="C4:D5"/>
    <mergeCell ref="E4:L4"/>
    <mergeCell ref="E5:L5"/>
    <mergeCell ref="C7:L7"/>
    <mergeCell ref="C56:L56"/>
    <mergeCell ref="C57:J57"/>
  </mergeCell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F249"/>
  <sheetViews>
    <sheetView workbookViewId="0">
      <pane xSplit="6" ySplit="2" topLeftCell="G3" activePane="bottomRight" state="frozen"/>
      <selection pane="topRight"/>
      <selection pane="bottomLeft"/>
      <selection pane="bottomRight"/>
    </sheetView>
  </sheetViews>
  <sheetFormatPr baseColWidth="10" defaultColWidth="11" defaultRowHeight="14"/>
  <cols>
    <col min="1" max="1" width="3.8984375" customWidth="1"/>
    <col min="2" max="2" width="2.69921875" customWidth="1"/>
    <col min="3" max="3" width="33.8984375" customWidth="1"/>
    <col min="4" max="4" width="5.59765625" customWidth="1"/>
    <col min="5" max="5" width="69" customWidth="1"/>
    <col min="6" max="6" width="3.8984375" customWidth="1"/>
    <col min="7" max="7" width="5" customWidth="1"/>
  </cols>
  <sheetData>
    <row r="1" spans="2:6" s="20" customFormat="1" ht="24.05" customHeight="1"/>
    <row r="2" spans="2:6" s="20" customFormat="1" ht="33.75" customHeight="1"/>
    <row r="3" spans="2:6" s="20" customFormat="1">
      <c r="B3" s="21"/>
      <c r="C3" s="22"/>
      <c r="D3" s="22"/>
      <c r="E3" s="22"/>
      <c r="F3" s="23"/>
    </row>
    <row r="4" spans="2:6" s="20" customFormat="1" ht="18.3">
      <c r="B4" s="24"/>
      <c r="E4" s="25" t="s">
        <v>2</v>
      </c>
      <c r="F4" s="26"/>
    </row>
    <row r="5" spans="2:6" s="20" customFormat="1">
      <c r="B5" s="24"/>
      <c r="E5" s="27" t="s">
        <v>207</v>
      </c>
      <c r="F5" s="26"/>
    </row>
    <row r="6" spans="2:6" s="20" customFormat="1">
      <c r="B6" s="24"/>
      <c r="F6" s="26"/>
    </row>
    <row r="7" spans="2:6" s="20" customFormat="1">
      <c r="B7" s="24"/>
      <c r="F7" s="26"/>
    </row>
    <row r="8" spans="2:6" s="20" customFormat="1" ht="23.65">
      <c r="B8" s="24"/>
      <c r="C8" s="271" t="s">
        <v>208</v>
      </c>
      <c r="D8" s="271"/>
      <c r="E8" s="271"/>
      <c r="F8" s="26"/>
    </row>
    <row r="9" spans="2:6" s="20" customFormat="1">
      <c r="B9" s="24"/>
      <c r="F9" s="26"/>
    </row>
    <row r="10" spans="2:6" s="20" customFormat="1" ht="18.3">
      <c r="B10" s="24"/>
      <c r="C10" s="28" t="s">
        <v>209</v>
      </c>
      <c r="D10" s="29"/>
      <c r="E10" s="30" t="s">
        <v>210</v>
      </c>
      <c r="F10" s="26"/>
    </row>
    <row r="11" spans="2:6" s="20" customFormat="1" ht="41.25" customHeight="1">
      <c r="B11" s="24"/>
      <c r="C11" s="272">
        <f>AUTODIAGNÓSTICO!E6</f>
        <v>254498000110</v>
      </c>
      <c r="D11" s="273"/>
      <c r="E11" s="31">
        <f>AUTODIAGNÓSTICO!I6</f>
        <v>7.5714285714285703</v>
      </c>
      <c r="F11" s="32"/>
    </row>
    <row r="12" spans="2:6" s="20" customFormat="1" ht="45" customHeight="1">
      <c r="B12" s="24"/>
      <c r="C12" s="274"/>
      <c r="D12" s="275"/>
      <c r="E12" s="33" t="str">
        <f>IF(E11="","",IF(E11&lt;=5.99,"NIVEL INICIAL",IF(E11&lt;=8.99,"NIVEL CONSOLIDACIÓN","NIVEL PERFECCIONAMIENTO")))</f>
        <v>NIVEL CONSOLIDACIÓN</v>
      </c>
      <c r="F12" s="26"/>
    </row>
    <row r="13" spans="2:6" s="20" customFormat="1">
      <c r="B13" s="24"/>
      <c r="F13" s="26"/>
    </row>
    <row r="14" spans="2:6" s="20" customFormat="1">
      <c r="B14" s="24"/>
      <c r="F14" s="26"/>
    </row>
    <row r="15" spans="2:6" s="20" customFormat="1" ht="17.75">
      <c r="B15" s="24"/>
      <c r="C15" s="34" t="s">
        <v>211</v>
      </c>
      <c r="D15" s="34"/>
      <c r="F15" s="26"/>
    </row>
    <row r="16" spans="2:6" s="20" customFormat="1" ht="17.75">
      <c r="B16" s="24"/>
      <c r="C16" s="34"/>
      <c r="D16" s="34"/>
      <c r="F16" s="26"/>
    </row>
    <row r="17" spans="2:6" s="20" customFormat="1" ht="15.05">
      <c r="B17" s="24"/>
      <c r="C17" s="35" t="s">
        <v>212</v>
      </c>
      <c r="D17" s="36"/>
      <c r="F17" s="26"/>
    </row>
    <row r="18" spans="2:6" s="20" customFormat="1" ht="15.05">
      <c r="B18" s="24"/>
      <c r="C18" s="35" t="s">
        <v>213</v>
      </c>
      <c r="D18" s="37"/>
      <c r="F18" s="26"/>
    </row>
    <row r="19" spans="2:6" s="20" customFormat="1" ht="15.05">
      <c r="B19" s="24"/>
      <c r="C19" s="35" t="s">
        <v>214</v>
      </c>
      <c r="D19" s="38"/>
      <c r="F19" s="26"/>
    </row>
    <row r="20" spans="2:6" s="20" customFormat="1">
      <c r="B20" s="39"/>
      <c r="C20" s="40"/>
      <c r="D20" s="40"/>
      <c r="E20" s="40"/>
      <c r="F20" s="41"/>
    </row>
    <row r="21" spans="2:6" s="20" customFormat="1"/>
    <row r="22" spans="2:6" s="20" customFormat="1"/>
    <row r="23" spans="2:6" s="20" customFormat="1"/>
    <row r="24" spans="2:6" s="20" customFormat="1"/>
    <row r="25" spans="2:6" s="20" customFormat="1"/>
    <row r="26" spans="2:6" s="20" customFormat="1"/>
    <row r="27" spans="2:6" s="20" customFormat="1"/>
    <row r="28" spans="2:6" s="20" customFormat="1"/>
    <row r="29" spans="2:6" s="20" customFormat="1"/>
    <row r="30" spans="2:6" s="20" customFormat="1"/>
    <row r="31" spans="2:6" s="20" customFormat="1"/>
    <row r="32" spans="2:6"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row r="152" s="20" customFormat="1"/>
    <row r="153" s="20" customFormat="1"/>
    <row r="154" s="20" customFormat="1"/>
    <row r="155" s="20" customFormat="1"/>
    <row r="156" s="20" customFormat="1"/>
    <row r="157" s="20" customFormat="1"/>
    <row r="158" s="20" customFormat="1"/>
    <row r="159" s="20" customFormat="1"/>
    <row r="160"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row r="181" s="20" customFormat="1"/>
    <row r="182" s="20" customFormat="1"/>
    <row r="183" s="20" customFormat="1"/>
    <row r="184" s="20" customFormat="1"/>
    <row r="185" s="20" customFormat="1"/>
    <row r="186" s="20" customFormat="1"/>
    <row r="187" s="20" customFormat="1"/>
    <row r="188" s="20" customFormat="1"/>
    <row r="189" s="20" customFormat="1"/>
    <row r="190" s="20" customFormat="1"/>
    <row r="191" s="20" customFormat="1"/>
    <row r="192" s="20" customFormat="1"/>
    <row r="193" s="20" customFormat="1"/>
    <row r="194" s="20" customFormat="1"/>
    <row r="195" s="20" customFormat="1"/>
    <row r="196" s="20" customFormat="1"/>
    <row r="197" s="20" customFormat="1"/>
    <row r="198" s="20" customFormat="1"/>
    <row r="199" s="20" customFormat="1"/>
    <row r="200" s="20" customFormat="1"/>
    <row r="201" s="20" customFormat="1"/>
    <row r="202" s="20" customFormat="1"/>
    <row r="203" s="20" customFormat="1"/>
    <row r="204" s="20" customFormat="1"/>
    <row r="205" s="20" customFormat="1"/>
    <row r="206" s="20" customFormat="1"/>
    <row r="207" s="20" customFormat="1"/>
    <row r="208" s="20" customFormat="1"/>
    <row r="209" s="20" customFormat="1"/>
    <row r="210" s="20" customFormat="1"/>
    <row r="211" s="20" customFormat="1"/>
    <row r="212" s="20" customFormat="1"/>
    <row r="213" s="20" customFormat="1"/>
    <row r="214" s="20" customFormat="1"/>
    <row r="215" s="20" customFormat="1"/>
    <row r="216" s="20" customFormat="1"/>
    <row r="217" s="20" customFormat="1"/>
    <row r="218" s="20" customFormat="1"/>
    <row r="219" s="20" customFormat="1"/>
    <row r="220" s="20" customFormat="1"/>
    <row r="221" s="20" customFormat="1"/>
    <row r="222" s="20" customFormat="1"/>
    <row r="223" s="20" customFormat="1"/>
    <row r="224" s="20" customFormat="1"/>
    <row r="225" s="20" customFormat="1"/>
    <row r="226" s="20" customFormat="1"/>
    <row r="227" s="20" customFormat="1"/>
    <row r="228" s="20" customFormat="1"/>
    <row r="229" s="20" customFormat="1"/>
    <row r="230" s="20" customFormat="1"/>
    <row r="231" s="20" customFormat="1"/>
    <row r="232" s="20" customFormat="1"/>
    <row r="233" s="20" customFormat="1"/>
    <row r="234" s="20" customFormat="1"/>
    <row r="235" s="20" customFormat="1"/>
    <row r="236" s="20" customFormat="1"/>
    <row r="237" s="20" customFormat="1"/>
    <row r="238" s="20" customFormat="1"/>
    <row r="239" s="20" customFormat="1"/>
    <row r="240" s="20" customFormat="1"/>
    <row r="241" s="20" customFormat="1"/>
    <row r="242" s="20" customFormat="1"/>
    <row r="243" s="20" customFormat="1"/>
    <row r="244" s="20" customFormat="1"/>
    <row r="245" s="20" customFormat="1"/>
    <row r="246" s="20" customFormat="1"/>
    <row r="247" s="20" customFormat="1"/>
    <row r="248" s="20" customFormat="1"/>
    <row r="249" s="20" customFormat="1"/>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allowBlank="1" showInputMessage="1" showErrorMessage="1" error="ERROR. NO DEBE DILIGENCIAR ESTA CELDA" sqref="C15:D19" xr:uid="{00000000-0002-0000-0400-000000000000}"/>
  </dataValidations>
  <pageMargins left="0.34" right="0.21" top="0.75" bottom="0.75" header="0.3" footer="0.3"/>
  <pageSetup paperSize="9"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O78"/>
  <sheetViews>
    <sheetView workbookViewId="0">
      <selection activeCell="A9" sqref="A9:C13"/>
    </sheetView>
  </sheetViews>
  <sheetFormatPr baseColWidth="10" defaultColWidth="11" defaultRowHeight="14"/>
  <cols>
    <col min="1" max="1" width="6.69921875" style="2" customWidth="1"/>
    <col min="2" max="2" width="11.59765625" style="3" customWidth="1"/>
    <col min="3" max="3" width="16.296875" style="3" customWidth="1"/>
    <col min="4" max="4" width="45.8984375" style="3" customWidth="1"/>
    <col min="5" max="5" width="15.3984375" style="3" customWidth="1"/>
    <col min="6" max="6" width="16.8984375" customWidth="1"/>
    <col min="7" max="7" width="21.09765625" customWidth="1"/>
    <col min="8" max="8" width="41.8984375" customWidth="1"/>
    <col min="9" max="9" width="25.69921875" customWidth="1"/>
    <col min="10" max="10" width="29.09765625" customWidth="1"/>
    <col min="11" max="11" width="18.8984375" customWidth="1"/>
    <col min="12" max="12" width="20.69921875" customWidth="1"/>
    <col min="14" max="15" width="11" hidden="1" customWidth="1"/>
  </cols>
  <sheetData>
    <row r="2" spans="1:15">
      <c r="N2" t="s">
        <v>215</v>
      </c>
      <c r="O2" t="s">
        <v>216</v>
      </c>
    </row>
    <row r="3" spans="1:15">
      <c r="N3">
        <v>2022</v>
      </c>
      <c r="O3">
        <v>2022</v>
      </c>
    </row>
    <row r="4" spans="1:15">
      <c r="N4">
        <v>2023</v>
      </c>
      <c r="O4">
        <v>2023</v>
      </c>
    </row>
    <row r="5" spans="1:15">
      <c r="N5">
        <v>2024</v>
      </c>
      <c r="O5">
        <v>2024</v>
      </c>
    </row>
    <row r="6" spans="1:15">
      <c r="N6">
        <v>2025</v>
      </c>
      <c r="O6">
        <v>2025</v>
      </c>
    </row>
    <row r="7" spans="1:15" ht="50.25" customHeight="1">
      <c r="A7" s="4"/>
      <c r="B7" s="4"/>
      <c r="C7" s="4"/>
      <c r="D7" s="5"/>
      <c r="E7" s="4"/>
      <c r="F7" s="4"/>
      <c r="G7" s="4"/>
      <c r="H7" s="4"/>
      <c r="I7" s="4"/>
      <c r="K7" s="304" t="s">
        <v>217</v>
      </c>
      <c r="L7" s="305"/>
      <c r="N7">
        <v>2026</v>
      </c>
      <c r="O7">
        <v>2026</v>
      </c>
    </row>
    <row r="8" spans="1:15" ht="28.5" customHeight="1">
      <c r="A8" s="306" t="s">
        <v>218</v>
      </c>
      <c r="B8" s="307"/>
      <c r="C8" s="308"/>
      <c r="D8" s="306" t="s">
        <v>219</v>
      </c>
      <c r="E8" s="307"/>
      <c r="F8" s="309" t="s">
        <v>220</v>
      </c>
      <c r="G8" s="310"/>
      <c r="H8" s="7" t="s">
        <v>221</v>
      </c>
      <c r="I8" s="306" t="s">
        <v>222</v>
      </c>
      <c r="J8" s="308"/>
      <c r="K8" s="16" t="s">
        <v>215</v>
      </c>
      <c r="L8" s="16" t="s">
        <v>216</v>
      </c>
      <c r="N8">
        <v>2027</v>
      </c>
      <c r="O8">
        <v>2027</v>
      </c>
    </row>
    <row r="9" spans="1:15">
      <c r="A9" s="283"/>
      <c r="B9" s="284"/>
      <c r="C9" s="285"/>
      <c r="D9" s="292"/>
      <c r="E9" s="292"/>
      <c r="F9" s="295"/>
      <c r="G9" s="276"/>
      <c r="H9" s="276"/>
      <c r="I9" s="298"/>
      <c r="J9" s="299"/>
      <c r="K9" s="279"/>
      <c r="L9" s="281"/>
      <c r="M9" s="17"/>
      <c r="N9">
        <v>2028</v>
      </c>
      <c r="O9">
        <v>2028</v>
      </c>
    </row>
    <row r="10" spans="1:15">
      <c r="A10" s="286"/>
      <c r="B10" s="287"/>
      <c r="C10" s="288"/>
      <c r="D10" s="293"/>
      <c r="E10" s="293"/>
      <c r="F10" s="296"/>
      <c r="G10" s="277"/>
      <c r="H10" s="277"/>
      <c r="I10" s="300"/>
      <c r="J10" s="301"/>
      <c r="K10" s="279"/>
      <c r="L10" s="279"/>
      <c r="M10" s="17"/>
      <c r="N10">
        <v>2029</v>
      </c>
      <c r="O10">
        <v>2029</v>
      </c>
    </row>
    <row r="11" spans="1:15">
      <c r="A11" s="286"/>
      <c r="B11" s="287"/>
      <c r="C11" s="288"/>
      <c r="D11" s="293"/>
      <c r="E11" s="293"/>
      <c r="F11" s="296"/>
      <c r="G11" s="277"/>
      <c r="H11" s="277"/>
      <c r="I11" s="300"/>
      <c r="J11" s="301"/>
      <c r="K11" s="279"/>
      <c r="L11" s="279"/>
      <c r="M11" s="17"/>
      <c r="N11">
        <v>2030</v>
      </c>
      <c r="O11">
        <v>2030</v>
      </c>
    </row>
    <row r="12" spans="1:15">
      <c r="A12" s="286"/>
      <c r="B12" s="287"/>
      <c r="C12" s="288"/>
      <c r="D12" s="293"/>
      <c r="E12" s="293"/>
      <c r="F12" s="296"/>
      <c r="G12" s="277"/>
      <c r="H12" s="277"/>
      <c r="I12" s="300"/>
      <c r="J12" s="301"/>
      <c r="K12" s="279"/>
      <c r="L12" s="279"/>
      <c r="M12" s="17"/>
      <c r="N12">
        <v>2031</v>
      </c>
      <c r="O12">
        <v>2031</v>
      </c>
    </row>
    <row r="13" spans="1:15">
      <c r="A13" s="289"/>
      <c r="B13" s="290"/>
      <c r="C13" s="291"/>
      <c r="D13" s="294"/>
      <c r="E13" s="294"/>
      <c r="F13" s="297"/>
      <c r="G13" s="278"/>
      <c r="H13" s="278"/>
      <c r="I13" s="302"/>
      <c r="J13" s="303"/>
      <c r="K13" s="280"/>
      <c r="L13" s="282"/>
      <c r="M13" s="17"/>
      <c r="N13">
        <v>2032</v>
      </c>
      <c r="O13">
        <v>2032</v>
      </c>
    </row>
    <row r="14" spans="1:15">
      <c r="N14">
        <v>2033</v>
      </c>
      <c r="O14">
        <v>2033</v>
      </c>
    </row>
    <row r="15" spans="1:15" s="1" customFormat="1" ht="27.95">
      <c r="A15" s="6" t="s">
        <v>80</v>
      </c>
      <c r="B15" s="8" t="s">
        <v>43</v>
      </c>
      <c r="C15" s="9" t="s">
        <v>107</v>
      </c>
      <c r="D15" s="9" t="s">
        <v>108</v>
      </c>
      <c r="E15" s="9" t="s">
        <v>223</v>
      </c>
      <c r="F15" s="10" t="s">
        <v>224</v>
      </c>
      <c r="G15" s="11" t="s">
        <v>225</v>
      </c>
      <c r="H15" s="6" t="s">
        <v>92</v>
      </c>
      <c r="I15" s="6" t="s">
        <v>94</v>
      </c>
      <c r="J15" s="6" t="s">
        <v>226</v>
      </c>
      <c r="K15" s="6" t="s">
        <v>227</v>
      </c>
      <c r="L15" s="6" t="s">
        <v>228</v>
      </c>
      <c r="N15">
        <v>2034</v>
      </c>
      <c r="O15">
        <v>2034</v>
      </c>
    </row>
    <row r="16" spans="1:15">
      <c r="A16" s="12">
        <v>1</v>
      </c>
      <c r="B16" s="13" t="e">
        <f>VLOOKUP(A16,AUTODIAGNÓSTICO!$A$9:$J$71,3,0)</f>
        <v>#N/A</v>
      </c>
      <c r="C16" s="13" t="e">
        <f>VLOOKUP(A16,AUTODIAGNÓSTICO!$A$9:$J$71,6,0)</f>
        <v>#N/A</v>
      </c>
      <c r="D16" s="13" t="e">
        <f>VLOOKUP(A16,AUTODIAGNÓSTICO!$A$9:$J$71,8,0)</f>
        <v>#N/A</v>
      </c>
      <c r="E16" s="14" t="e">
        <f>VLOOKUP(A16,AUTODIAGNÓSTICO!$A$9:$J$71,9,0)</f>
        <v>#N/A</v>
      </c>
      <c r="F16" s="15"/>
      <c r="G16" s="15"/>
      <c r="H16" s="15"/>
      <c r="I16" s="15"/>
      <c r="J16" s="15"/>
      <c r="K16" s="18"/>
      <c r="L16" s="18"/>
    </row>
    <row r="17" spans="1:12">
      <c r="A17" s="12">
        <v>2</v>
      </c>
      <c r="B17" s="13" t="e">
        <f>VLOOKUP(A17,AUTODIAGNÓSTICO!$A$9:$J$71,3,0)</f>
        <v>#N/A</v>
      </c>
      <c r="C17" s="13" t="e">
        <f>VLOOKUP(A17,AUTODIAGNÓSTICO!$A$9:$J$71,6,0)</f>
        <v>#N/A</v>
      </c>
      <c r="D17" s="13" t="e">
        <f>VLOOKUP(A17,AUTODIAGNÓSTICO!$A$9:$J$71,8,0)</f>
        <v>#N/A</v>
      </c>
      <c r="E17" s="14" t="e">
        <f>VLOOKUP(A17,AUTODIAGNÓSTICO!$A$9:$J$71,9,0)</f>
        <v>#N/A</v>
      </c>
      <c r="F17" s="15"/>
      <c r="G17" s="15"/>
      <c r="H17" s="15"/>
      <c r="I17" s="15"/>
      <c r="J17" s="15"/>
      <c r="K17" s="18"/>
      <c r="L17" s="18"/>
    </row>
    <row r="18" spans="1:12">
      <c r="A18" s="12">
        <v>3</v>
      </c>
      <c r="B18" s="13" t="e">
        <f>VLOOKUP(A18,AUTODIAGNÓSTICO!$A$9:$J$71,3,0)</f>
        <v>#N/A</v>
      </c>
      <c r="C18" s="13" t="e">
        <f>VLOOKUP(A18,AUTODIAGNÓSTICO!$A$9:$J$71,6,0)</f>
        <v>#N/A</v>
      </c>
      <c r="D18" s="13" t="e">
        <f>VLOOKUP(A18,AUTODIAGNÓSTICO!$A$9:$J$71,8,0)</f>
        <v>#N/A</v>
      </c>
      <c r="E18" s="14" t="e">
        <f>VLOOKUP(A18,AUTODIAGNÓSTICO!$A$9:$J$71,9,0)</f>
        <v>#N/A</v>
      </c>
      <c r="F18" s="15"/>
      <c r="G18" s="15"/>
      <c r="H18" s="15"/>
      <c r="I18" s="15"/>
      <c r="J18" s="15"/>
      <c r="K18" s="18"/>
      <c r="L18" s="18"/>
    </row>
    <row r="19" spans="1:12">
      <c r="A19" s="12">
        <v>4</v>
      </c>
      <c r="B19" s="13" t="e">
        <f>VLOOKUP(A19,AUTODIAGNÓSTICO!$A$9:$J$71,3,0)</f>
        <v>#N/A</v>
      </c>
      <c r="C19" s="13" t="e">
        <f>VLOOKUP(A19,AUTODIAGNÓSTICO!$A$9:$J$71,6,0)</f>
        <v>#N/A</v>
      </c>
      <c r="D19" s="13" t="e">
        <f>VLOOKUP(A19,AUTODIAGNÓSTICO!$A$9:$J$71,8,0)</f>
        <v>#N/A</v>
      </c>
      <c r="E19" s="14" t="e">
        <f>VLOOKUP(A19,AUTODIAGNÓSTICO!$A$9:$J$71,9,0)</f>
        <v>#N/A</v>
      </c>
      <c r="F19" s="15"/>
      <c r="G19" s="15"/>
      <c r="H19" s="15"/>
      <c r="I19" s="15"/>
      <c r="J19" s="15"/>
      <c r="K19" s="18"/>
      <c r="L19" s="18"/>
    </row>
    <row r="20" spans="1:12">
      <c r="A20" s="12">
        <v>5</v>
      </c>
      <c r="B20" s="13" t="e">
        <f>VLOOKUP(A20,AUTODIAGNÓSTICO!$A$9:$J$71,3,0)</f>
        <v>#N/A</v>
      </c>
      <c r="C20" s="13" t="e">
        <f>VLOOKUP(A20,AUTODIAGNÓSTICO!$A$9:$J$71,6,0)</f>
        <v>#N/A</v>
      </c>
      <c r="D20" s="13" t="e">
        <f>VLOOKUP(A20,AUTODIAGNÓSTICO!$A$9:$J$71,8,0)</f>
        <v>#N/A</v>
      </c>
      <c r="E20" s="14" t="e">
        <f>VLOOKUP(A20,AUTODIAGNÓSTICO!$A$9:$J$71,9,0)</f>
        <v>#N/A</v>
      </c>
      <c r="F20" s="15"/>
      <c r="G20" s="15"/>
      <c r="H20" s="15"/>
      <c r="I20" s="15"/>
      <c r="J20" s="15"/>
      <c r="K20" s="18"/>
      <c r="L20" s="18"/>
    </row>
    <row r="21" spans="1:12">
      <c r="A21" s="12">
        <v>6</v>
      </c>
      <c r="B21" s="13" t="e">
        <f>VLOOKUP(A21,AUTODIAGNÓSTICO!$A$9:$J$71,3,0)</f>
        <v>#N/A</v>
      </c>
      <c r="C21" s="13" t="e">
        <f>VLOOKUP(A21,AUTODIAGNÓSTICO!$A$9:$J$71,6,0)</f>
        <v>#N/A</v>
      </c>
      <c r="D21" s="13" t="e">
        <f>VLOOKUP(A21,AUTODIAGNÓSTICO!$A$9:$J$71,8,0)</f>
        <v>#N/A</v>
      </c>
      <c r="E21" s="14" t="e">
        <f>VLOOKUP(A21,AUTODIAGNÓSTICO!$A$9:$J$71,9,0)</f>
        <v>#N/A</v>
      </c>
      <c r="F21" s="15"/>
      <c r="G21" s="15"/>
      <c r="H21" s="15"/>
      <c r="I21" s="15"/>
      <c r="J21" s="15"/>
      <c r="K21" s="18"/>
      <c r="L21" s="18"/>
    </row>
    <row r="22" spans="1:12">
      <c r="A22" s="12">
        <v>7</v>
      </c>
      <c r="B22" s="13" t="e">
        <f>VLOOKUP(A22,AUTODIAGNÓSTICO!$A$9:$J$71,3,0)</f>
        <v>#N/A</v>
      </c>
      <c r="C22" s="13" t="e">
        <f>VLOOKUP(A22,AUTODIAGNÓSTICO!$A$9:$J$71,6,0)</f>
        <v>#N/A</v>
      </c>
      <c r="D22" s="13" t="e">
        <f>VLOOKUP(A22,AUTODIAGNÓSTICO!$A$9:$J$71,8,0)</f>
        <v>#N/A</v>
      </c>
      <c r="E22" s="14" t="e">
        <f>VLOOKUP(A22,AUTODIAGNÓSTICO!$A$9:$J$71,9,0)</f>
        <v>#N/A</v>
      </c>
      <c r="F22" s="15"/>
      <c r="G22" s="15"/>
      <c r="H22" s="15"/>
      <c r="I22" s="15"/>
      <c r="J22" s="15"/>
      <c r="K22" s="18"/>
      <c r="L22" s="18"/>
    </row>
    <row r="23" spans="1:12">
      <c r="A23" s="12">
        <v>8</v>
      </c>
      <c r="B23" s="13" t="e">
        <f>VLOOKUP(A23,AUTODIAGNÓSTICO!$A$9:$J$71,3,0)</f>
        <v>#N/A</v>
      </c>
      <c r="C23" s="13" t="e">
        <f>VLOOKUP(A23,AUTODIAGNÓSTICO!$A$9:$J$71,6,0)</f>
        <v>#N/A</v>
      </c>
      <c r="D23" s="13" t="e">
        <f>VLOOKUP(A23,AUTODIAGNÓSTICO!$A$9:$J$71,8,0)</f>
        <v>#N/A</v>
      </c>
      <c r="E23" s="14" t="e">
        <f>VLOOKUP(A23,AUTODIAGNÓSTICO!$A$9:$J$71,9,0)</f>
        <v>#N/A</v>
      </c>
      <c r="F23" s="15"/>
      <c r="G23" s="15"/>
      <c r="H23" s="15"/>
      <c r="I23" s="15"/>
      <c r="J23" s="15"/>
      <c r="K23" s="18"/>
      <c r="L23" s="18"/>
    </row>
    <row r="24" spans="1:12">
      <c r="A24" s="12">
        <v>9</v>
      </c>
      <c r="B24" s="13" t="e">
        <f>VLOOKUP(A24,AUTODIAGNÓSTICO!$A$9:$J$71,3,0)</f>
        <v>#N/A</v>
      </c>
      <c r="C24" s="13" t="e">
        <f>VLOOKUP(A24,AUTODIAGNÓSTICO!$A$9:$J$71,6,0)</f>
        <v>#N/A</v>
      </c>
      <c r="D24" s="13" t="e">
        <f>VLOOKUP(A24,AUTODIAGNÓSTICO!$A$9:$J$71,8,0)</f>
        <v>#N/A</v>
      </c>
      <c r="E24" s="14" t="e">
        <f>VLOOKUP(A24,AUTODIAGNÓSTICO!$A$9:$J$71,9,0)</f>
        <v>#N/A</v>
      </c>
      <c r="F24" s="15"/>
      <c r="G24" s="15"/>
      <c r="H24" s="15"/>
      <c r="I24" s="15"/>
      <c r="J24" s="15"/>
      <c r="K24" s="18"/>
      <c r="L24" s="18"/>
    </row>
    <row r="25" spans="1:12">
      <c r="A25" s="12">
        <v>10</v>
      </c>
      <c r="B25" s="13" t="e">
        <f>VLOOKUP(A25,AUTODIAGNÓSTICO!$A$9:$J$71,3,0)</f>
        <v>#N/A</v>
      </c>
      <c r="C25" s="13" t="e">
        <f>VLOOKUP(A25,AUTODIAGNÓSTICO!$A$9:$J$71,6,0)</f>
        <v>#N/A</v>
      </c>
      <c r="D25" s="13" t="e">
        <f>VLOOKUP(A25,AUTODIAGNÓSTICO!$A$9:$J$71,8,0)</f>
        <v>#N/A</v>
      </c>
      <c r="E25" s="14" t="e">
        <f>VLOOKUP(A25,AUTODIAGNÓSTICO!$A$9:$J$71,9,0)</f>
        <v>#N/A</v>
      </c>
      <c r="F25" s="15"/>
      <c r="G25" s="15"/>
      <c r="H25" s="15"/>
      <c r="I25" s="15"/>
      <c r="J25" s="15"/>
      <c r="K25" s="18"/>
      <c r="L25" s="18"/>
    </row>
    <row r="26" spans="1:12">
      <c r="A26" s="12">
        <v>11</v>
      </c>
      <c r="B26" s="13" t="e">
        <f>VLOOKUP(A26,AUTODIAGNÓSTICO!$A$9:$J$71,3,0)</f>
        <v>#N/A</v>
      </c>
      <c r="C26" s="13" t="e">
        <f>VLOOKUP(A26,AUTODIAGNÓSTICO!$A$9:$J$71,6,0)</f>
        <v>#N/A</v>
      </c>
      <c r="D26" s="13" t="e">
        <f>VLOOKUP(A26,AUTODIAGNÓSTICO!$A$9:$J$71,8,0)</f>
        <v>#N/A</v>
      </c>
      <c r="E26" s="14" t="e">
        <f>VLOOKUP(A26,AUTODIAGNÓSTICO!$A$9:$J$71,9,0)</f>
        <v>#N/A</v>
      </c>
      <c r="F26" s="15"/>
      <c r="G26" s="15"/>
      <c r="H26" s="15"/>
      <c r="I26" s="15"/>
      <c r="J26" s="15"/>
      <c r="K26" s="18"/>
      <c r="L26" s="18"/>
    </row>
    <row r="27" spans="1:12">
      <c r="A27" s="12">
        <v>12</v>
      </c>
      <c r="B27" s="13" t="e">
        <f>VLOOKUP(A27,AUTODIAGNÓSTICO!$A$9:$J$71,3,0)</f>
        <v>#N/A</v>
      </c>
      <c r="C27" s="13" t="e">
        <f>VLOOKUP(A27,AUTODIAGNÓSTICO!$A$9:$J$71,6,0)</f>
        <v>#N/A</v>
      </c>
      <c r="D27" s="13" t="e">
        <f>VLOOKUP(A27,AUTODIAGNÓSTICO!$A$9:$J$71,8,0)</f>
        <v>#N/A</v>
      </c>
      <c r="E27" s="14" t="e">
        <f>VLOOKUP(A27,AUTODIAGNÓSTICO!$A$9:$J$71,9,0)</f>
        <v>#N/A</v>
      </c>
      <c r="F27" s="15"/>
      <c r="G27" s="15"/>
      <c r="H27" s="15"/>
      <c r="I27" s="15"/>
      <c r="J27" s="15"/>
      <c r="K27" s="18"/>
      <c r="L27" s="18"/>
    </row>
    <row r="28" spans="1:12">
      <c r="A28" s="12">
        <v>13</v>
      </c>
      <c r="B28" s="13" t="e">
        <f>VLOOKUP(A28,AUTODIAGNÓSTICO!$A$9:$J$71,3,0)</f>
        <v>#N/A</v>
      </c>
      <c r="C28" s="13" t="e">
        <f>VLOOKUP(A28,AUTODIAGNÓSTICO!$A$9:$J$71,6,0)</f>
        <v>#N/A</v>
      </c>
      <c r="D28" s="13" t="e">
        <f>VLOOKUP(A28,AUTODIAGNÓSTICO!$A$9:$J$71,8,0)</f>
        <v>#N/A</v>
      </c>
      <c r="E28" s="14" t="e">
        <f>VLOOKUP(A28,AUTODIAGNÓSTICO!$A$9:$J$71,9,0)</f>
        <v>#N/A</v>
      </c>
      <c r="F28" s="15"/>
      <c r="G28" s="15"/>
      <c r="H28" s="15"/>
      <c r="I28" s="15"/>
      <c r="J28" s="15"/>
      <c r="K28" s="18"/>
      <c r="L28" s="18"/>
    </row>
    <row r="29" spans="1:12">
      <c r="A29" s="12">
        <v>14</v>
      </c>
      <c r="B29" s="13" t="e">
        <f>VLOOKUP(A29,AUTODIAGNÓSTICO!$A$9:$J$71,3,0)</f>
        <v>#N/A</v>
      </c>
      <c r="C29" s="13" t="e">
        <f>VLOOKUP(A29,AUTODIAGNÓSTICO!$A$9:$J$71,6,0)</f>
        <v>#N/A</v>
      </c>
      <c r="D29" s="13" t="e">
        <f>VLOOKUP(A29,AUTODIAGNÓSTICO!$A$9:$J$71,8,0)</f>
        <v>#N/A</v>
      </c>
      <c r="E29" s="14" t="e">
        <f>VLOOKUP(A29,AUTODIAGNÓSTICO!$A$9:$J$71,9,0)</f>
        <v>#N/A</v>
      </c>
      <c r="F29" s="15"/>
      <c r="G29" s="15"/>
      <c r="H29" s="15"/>
      <c r="I29" s="15"/>
      <c r="J29" s="15"/>
      <c r="K29" s="18"/>
      <c r="L29" s="18"/>
    </row>
    <row r="30" spans="1:12">
      <c r="A30" s="12">
        <v>15</v>
      </c>
      <c r="B30" s="13" t="e">
        <f>VLOOKUP(A30,AUTODIAGNÓSTICO!$A$9:$J$71,3,0)</f>
        <v>#N/A</v>
      </c>
      <c r="C30" s="13" t="e">
        <f>VLOOKUP(A30,AUTODIAGNÓSTICO!$A$9:$J$71,6,0)</f>
        <v>#N/A</v>
      </c>
      <c r="D30" s="13" t="e">
        <f>VLOOKUP(A30,AUTODIAGNÓSTICO!$A$9:$J$71,8,0)</f>
        <v>#N/A</v>
      </c>
      <c r="E30" s="14" t="e">
        <f>VLOOKUP(A30,AUTODIAGNÓSTICO!$A$9:$J$71,9,0)</f>
        <v>#N/A</v>
      </c>
      <c r="F30" s="15"/>
      <c r="G30" s="15"/>
      <c r="H30" s="15"/>
      <c r="I30" s="15"/>
      <c r="J30" s="15"/>
      <c r="K30" s="18"/>
      <c r="L30" s="18"/>
    </row>
    <row r="31" spans="1:12">
      <c r="A31" s="12">
        <v>16</v>
      </c>
      <c r="B31" s="13" t="e">
        <f>VLOOKUP(A31,AUTODIAGNÓSTICO!$A$9:$J$71,3,0)</f>
        <v>#N/A</v>
      </c>
      <c r="C31" s="13" t="e">
        <f>VLOOKUP(A31,AUTODIAGNÓSTICO!$A$9:$J$71,6,0)</f>
        <v>#N/A</v>
      </c>
      <c r="D31" s="13" t="e">
        <f>VLOOKUP(A31,AUTODIAGNÓSTICO!$A$9:$J$71,8,0)</f>
        <v>#N/A</v>
      </c>
      <c r="E31" s="14" t="e">
        <f>VLOOKUP(A31,AUTODIAGNÓSTICO!$A$9:$J$71,9,0)</f>
        <v>#N/A</v>
      </c>
      <c r="F31" s="15"/>
      <c r="G31" s="15"/>
      <c r="H31" s="15"/>
      <c r="I31" s="15"/>
      <c r="J31" s="15"/>
      <c r="K31" s="18"/>
      <c r="L31" s="18"/>
    </row>
    <row r="32" spans="1:12">
      <c r="A32" s="12">
        <v>17</v>
      </c>
      <c r="B32" s="13" t="e">
        <f>VLOOKUP(A32,AUTODIAGNÓSTICO!$A$9:$J$71,3,0)</f>
        <v>#N/A</v>
      </c>
      <c r="C32" s="13" t="e">
        <f>VLOOKUP(A32,AUTODIAGNÓSTICO!$A$9:$J$71,6,0)</f>
        <v>#N/A</v>
      </c>
      <c r="D32" s="13" t="e">
        <f>VLOOKUP(A32,AUTODIAGNÓSTICO!$A$9:$J$71,8,0)</f>
        <v>#N/A</v>
      </c>
      <c r="E32" s="14" t="e">
        <f>VLOOKUP(A32,AUTODIAGNÓSTICO!$A$9:$J$71,9,0)</f>
        <v>#N/A</v>
      </c>
      <c r="F32" s="15"/>
      <c r="G32" s="15"/>
      <c r="H32" s="15"/>
      <c r="I32" s="15"/>
      <c r="J32" s="15"/>
      <c r="K32" s="18"/>
      <c r="L32" s="18"/>
    </row>
    <row r="33" spans="1:12">
      <c r="A33" s="12">
        <v>18</v>
      </c>
      <c r="B33" s="13" t="e">
        <f>VLOOKUP(A33,AUTODIAGNÓSTICO!$A$9:$J$71,3,0)</f>
        <v>#N/A</v>
      </c>
      <c r="C33" s="13" t="e">
        <f>VLOOKUP(A33,AUTODIAGNÓSTICO!$A$9:$J$71,6,0)</f>
        <v>#N/A</v>
      </c>
      <c r="D33" s="13" t="e">
        <f>VLOOKUP(A33,AUTODIAGNÓSTICO!$A$9:$J$71,8,0)</f>
        <v>#N/A</v>
      </c>
      <c r="E33" s="14" t="e">
        <f>VLOOKUP(A33,AUTODIAGNÓSTICO!$A$9:$J$71,9,0)</f>
        <v>#N/A</v>
      </c>
      <c r="F33" s="15"/>
      <c r="G33" s="15"/>
      <c r="H33" s="15"/>
      <c r="I33" s="15"/>
      <c r="J33" s="15"/>
      <c r="K33" s="18"/>
      <c r="L33" s="18"/>
    </row>
    <row r="34" spans="1:12">
      <c r="A34" s="12">
        <v>19</v>
      </c>
      <c r="B34" s="13" t="e">
        <f>VLOOKUP(A34,AUTODIAGNÓSTICO!$A$9:$J$71,3,0)</f>
        <v>#N/A</v>
      </c>
      <c r="C34" s="13" t="e">
        <f>VLOOKUP(A34,AUTODIAGNÓSTICO!$A$9:$J$71,6,0)</f>
        <v>#N/A</v>
      </c>
      <c r="D34" s="13" t="e">
        <f>VLOOKUP(A34,AUTODIAGNÓSTICO!$A$9:$J$71,8,0)</f>
        <v>#N/A</v>
      </c>
      <c r="E34" s="14" t="e">
        <f>VLOOKUP(A34,AUTODIAGNÓSTICO!$A$9:$J$71,9,0)</f>
        <v>#N/A</v>
      </c>
      <c r="F34" s="15"/>
      <c r="G34" s="15"/>
      <c r="H34" s="15"/>
      <c r="I34" s="15"/>
      <c r="J34" s="15"/>
      <c r="K34" s="18"/>
      <c r="L34" s="18"/>
    </row>
    <row r="35" spans="1:12">
      <c r="A35" s="12">
        <v>20</v>
      </c>
      <c r="B35" s="13" t="e">
        <f>VLOOKUP(A35,AUTODIAGNÓSTICO!$A$9:$J$71,3,0)</f>
        <v>#N/A</v>
      </c>
      <c r="C35" s="13" t="e">
        <f>VLOOKUP(A35,AUTODIAGNÓSTICO!$A$9:$J$71,6,0)</f>
        <v>#N/A</v>
      </c>
      <c r="D35" s="13" t="e">
        <f>VLOOKUP(A35,AUTODIAGNÓSTICO!$A$9:$J$71,8,0)</f>
        <v>#N/A</v>
      </c>
      <c r="E35" s="14" t="e">
        <f>VLOOKUP(A35,AUTODIAGNÓSTICO!$A$9:$J$71,9,0)</f>
        <v>#N/A</v>
      </c>
      <c r="F35" s="15"/>
      <c r="G35" s="15"/>
      <c r="H35" s="15"/>
      <c r="I35" s="15"/>
      <c r="J35" s="15"/>
      <c r="K35" s="18"/>
      <c r="L35" s="18"/>
    </row>
    <row r="36" spans="1:12">
      <c r="A36" s="12">
        <v>21</v>
      </c>
      <c r="B36" s="13" t="e">
        <f>VLOOKUP(A36,AUTODIAGNÓSTICO!$A$9:$J$71,3,0)</f>
        <v>#N/A</v>
      </c>
      <c r="C36" s="13" t="e">
        <f>VLOOKUP(A36,AUTODIAGNÓSTICO!$A$9:$J$71,6,0)</f>
        <v>#N/A</v>
      </c>
      <c r="D36" s="13" t="e">
        <f>VLOOKUP(A36,AUTODIAGNÓSTICO!$A$9:$J$71,8,0)</f>
        <v>#N/A</v>
      </c>
      <c r="E36" s="14" t="e">
        <f>VLOOKUP(A36,AUTODIAGNÓSTICO!$A$9:$J$71,9,0)</f>
        <v>#N/A</v>
      </c>
      <c r="F36" s="15"/>
      <c r="G36" s="15"/>
      <c r="H36" s="15"/>
      <c r="I36" s="15"/>
      <c r="J36" s="15"/>
      <c r="K36" s="18"/>
      <c r="L36" s="18"/>
    </row>
    <row r="37" spans="1:12">
      <c r="A37" s="12">
        <v>22</v>
      </c>
      <c r="B37" s="13" t="e">
        <f>VLOOKUP(A37,AUTODIAGNÓSTICO!$A$9:$J$71,3,0)</f>
        <v>#N/A</v>
      </c>
      <c r="C37" s="13" t="e">
        <f>VLOOKUP(A37,AUTODIAGNÓSTICO!$A$9:$J$71,6,0)</f>
        <v>#N/A</v>
      </c>
      <c r="D37" s="13" t="e">
        <f>VLOOKUP(A37,AUTODIAGNÓSTICO!$A$9:$J$71,8,0)</f>
        <v>#N/A</v>
      </c>
      <c r="E37" s="14" t="e">
        <f>VLOOKUP(A37,AUTODIAGNÓSTICO!$A$9:$J$71,9,0)</f>
        <v>#N/A</v>
      </c>
      <c r="F37" s="15"/>
      <c r="G37" s="15"/>
      <c r="H37" s="15"/>
      <c r="I37" s="15"/>
      <c r="J37" s="15"/>
      <c r="K37" s="18"/>
      <c r="L37" s="18"/>
    </row>
    <row r="38" spans="1:12">
      <c r="A38" s="12">
        <v>23</v>
      </c>
      <c r="B38" s="13" t="e">
        <f>VLOOKUP(A38,AUTODIAGNÓSTICO!$A$9:$J$71,3,0)</f>
        <v>#N/A</v>
      </c>
      <c r="C38" s="13" t="e">
        <f>VLOOKUP(A38,AUTODIAGNÓSTICO!$A$9:$J$71,6,0)</f>
        <v>#N/A</v>
      </c>
      <c r="D38" s="13" t="e">
        <f>VLOOKUP(A38,AUTODIAGNÓSTICO!$A$9:$J$71,8,0)</f>
        <v>#N/A</v>
      </c>
      <c r="E38" s="14" t="e">
        <f>VLOOKUP(A38,AUTODIAGNÓSTICO!$A$9:$J$71,9,0)</f>
        <v>#N/A</v>
      </c>
      <c r="F38" s="15"/>
      <c r="G38" s="15"/>
      <c r="H38" s="15"/>
      <c r="I38" s="15"/>
      <c r="J38" s="15"/>
      <c r="K38" s="18"/>
      <c r="L38" s="18"/>
    </row>
    <row r="39" spans="1:12">
      <c r="A39" s="12">
        <v>24</v>
      </c>
      <c r="B39" s="13" t="e">
        <f>VLOOKUP(A39,AUTODIAGNÓSTICO!$A$9:$J$71,3,0)</f>
        <v>#N/A</v>
      </c>
      <c r="C39" s="13" t="e">
        <f>VLOOKUP(A39,AUTODIAGNÓSTICO!$A$9:$J$71,6,0)</f>
        <v>#N/A</v>
      </c>
      <c r="D39" s="13" t="e">
        <f>VLOOKUP(A39,AUTODIAGNÓSTICO!$A$9:$J$71,8,0)</f>
        <v>#N/A</v>
      </c>
      <c r="E39" s="14" t="e">
        <f>VLOOKUP(A39,AUTODIAGNÓSTICO!$A$9:$J$71,9,0)</f>
        <v>#N/A</v>
      </c>
      <c r="F39" s="15"/>
      <c r="G39" s="15"/>
      <c r="H39" s="15"/>
      <c r="I39" s="15"/>
      <c r="J39" s="15"/>
      <c r="K39" s="18"/>
      <c r="L39" s="18"/>
    </row>
    <row r="40" spans="1:12">
      <c r="A40" s="12">
        <v>25</v>
      </c>
      <c r="B40" s="13" t="e">
        <f>VLOOKUP(A40,AUTODIAGNÓSTICO!$A$9:$J$71,3,0)</f>
        <v>#N/A</v>
      </c>
      <c r="C40" s="13" t="e">
        <f>VLOOKUP(A40,AUTODIAGNÓSTICO!$A$9:$J$71,6,0)</f>
        <v>#N/A</v>
      </c>
      <c r="D40" s="13" t="e">
        <f>VLOOKUP(A40,AUTODIAGNÓSTICO!$A$9:$J$71,8,0)</f>
        <v>#N/A</v>
      </c>
      <c r="E40" s="14" t="e">
        <f>VLOOKUP(A40,AUTODIAGNÓSTICO!$A$9:$J$71,9,0)</f>
        <v>#N/A</v>
      </c>
      <c r="F40" s="15"/>
      <c r="G40" s="15"/>
      <c r="H40" s="15"/>
      <c r="I40" s="15"/>
      <c r="J40" s="15"/>
      <c r="K40" s="18"/>
      <c r="L40" s="18"/>
    </row>
    <row r="41" spans="1:12">
      <c r="A41" s="12">
        <v>26</v>
      </c>
      <c r="B41" s="13" t="e">
        <f>VLOOKUP(A41,AUTODIAGNÓSTICO!$A$9:$J$71,3,0)</f>
        <v>#N/A</v>
      </c>
      <c r="C41" s="13" t="e">
        <f>VLOOKUP(A41,AUTODIAGNÓSTICO!$A$9:$J$71,6,0)</f>
        <v>#N/A</v>
      </c>
      <c r="D41" s="13" t="e">
        <f>VLOOKUP(A41,AUTODIAGNÓSTICO!$A$9:$J$71,8,0)</f>
        <v>#N/A</v>
      </c>
      <c r="E41" s="14" t="e">
        <f>VLOOKUP(A41,AUTODIAGNÓSTICO!$A$9:$J$71,9,0)</f>
        <v>#N/A</v>
      </c>
      <c r="F41" s="15"/>
      <c r="G41" s="15"/>
      <c r="H41" s="15"/>
      <c r="I41" s="15"/>
      <c r="J41" s="15"/>
      <c r="K41" s="18"/>
      <c r="L41" s="18"/>
    </row>
    <row r="42" spans="1:12">
      <c r="A42" s="12">
        <v>27</v>
      </c>
      <c r="B42" s="13" t="e">
        <f>VLOOKUP(A42,AUTODIAGNÓSTICO!$A$9:$J$71,3,0)</f>
        <v>#N/A</v>
      </c>
      <c r="C42" s="13" t="e">
        <f>VLOOKUP(A42,AUTODIAGNÓSTICO!$A$9:$J$71,6,0)</f>
        <v>#N/A</v>
      </c>
      <c r="D42" s="13" t="e">
        <f>VLOOKUP(A42,AUTODIAGNÓSTICO!$A$9:$J$71,8,0)</f>
        <v>#N/A</v>
      </c>
      <c r="E42" s="14" t="e">
        <f>VLOOKUP(A42,AUTODIAGNÓSTICO!$A$9:$J$71,9,0)</f>
        <v>#N/A</v>
      </c>
      <c r="F42" s="15"/>
      <c r="G42" s="15"/>
      <c r="H42" s="15"/>
      <c r="I42" s="15"/>
      <c r="J42" s="15"/>
      <c r="K42" s="18"/>
      <c r="L42" s="18"/>
    </row>
    <row r="43" spans="1:12">
      <c r="A43" s="12">
        <v>28</v>
      </c>
      <c r="B43" s="13" t="e">
        <f>VLOOKUP(A43,AUTODIAGNÓSTICO!$A$9:$J$71,3,0)</f>
        <v>#N/A</v>
      </c>
      <c r="C43" s="13" t="e">
        <f>VLOOKUP(A43,AUTODIAGNÓSTICO!$A$9:$J$71,6,0)</f>
        <v>#N/A</v>
      </c>
      <c r="D43" s="13" t="e">
        <f>VLOOKUP(A43,AUTODIAGNÓSTICO!$A$9:$J$71,8,0)</f>
        <v>#N/A</v>
      </c>
      <c r="E43" s="14" t="e">
        <f>VLOOKUP(A43,AUTODIAGNÓSTICO!$A$9:$J$71,9,0)</f>
        <v>#N/A</v>
      </c>
      <c r="F43" s="15"/>
      <c r="G43" s="15"/>
      <c r="H43" s="15"/>
      <c r="I43" s="15"/>
      <c r="J43" s="15"/>
      <c r="K43" s="18"/>
      <c r="L43" s="18"/>
    </row>
    <row r="44" spans="1:12">
      <c r="A44" s="12">
        <v>29</v>
      </c>
      <c r="B44" s="13" t="e">
        <f>VLOOKUP(A44,AUTODIAGNÓSTICO!$A$9:$J$71,3,0)</f>
        <v>#N/A</v>
      </c>
      <c r="C44" s="13" t="e">
        <f>VLOOKUP(A44,AUTODIAGNÓSTICO!$A$9:$J$71,6,0)</f>
        <v>#N/A</v>
      </c>
      <c r="D44" s="13" t="e">
        <f>VLOOKUP(A44,AUTODIAGNÓSTICO!$A$9:$J$71,8,0)</f>
        <v>#N/A</v>
      </c>
      <c r="E44" s="14" t="e">
        <f>VLOOKUP(A44,AUTODIAGNÓSTICO!$A$9:$J$71,9,0)</f>
        <v>#N/A</v>
      </c>
      <c r="F44" s="15"/>
      <c r="G44" s="15"/>
      <c r="H44" s="15"/>
      <c r="I44" s="15"/>
      <c r="J44" s="15"/>
      <c r="K44" s="18"/>
      <c r="L44" s="18"/>
    </row>
    <row r="45" spans="1:12">
      <c r="A45" s="12">
        <v>30</v>
      </c>
      <c r="B45" s="13" t="e">
        <f>VLOOKUP(A45,AUTODIAGNÓSTICO!$A$9:$J$71,3,0)</f>
        <v>#N/A</v>
      </c>
      <c r="C45" s="13" t="e">
        <f>VLOOKUP(A45,AUTODIAGNÓSTICO!$A$9:$J$71,6,0)</f>
        <v>#N/A</v>
      </c>
      <c r="D45" s="13" t="e">
        <f>VLOOKUP(A45,AUTODIAGNÓSTICO!$A$9:$J$71,8,0)</f>
        <v>#N/A</v>
      </c>
      <c r="E45" s="14" t="e">
        <f>VLOOKUP(A45,AUTODIAGNÓSTICO!$A$9:$J$71,9,0)</f>
        <v>#N/A</v>
      </c>
      <c r="F45" s="15"/>
      <c r="G45" s="15"/>
      <c r="H45" s="15"/>
      <c r="I45" s="15"/>
      <c r="J45" s="15"/>
      <c r="K45" s="18"/>
      <c r="L45" s="18"/>
    </row>
    <row r="46" spans="1:12">
      <c r="A46" s="12">
        <v>31</v>
      </c>
      <c r="B46" s="13" t="e">
        <f>VLOOKUP(A46,AUTODIAGNÓSTICO!$A$9:$J$71,3,0)</f>
        <v>#N/A</v>
      </c>
      <c r="C46" s="13" t="e">
        <f>VLOOKUP(A46,AUTODIAGNÓSTICO!$A$9:$J$71,6,0)</f>
        <v>#N/A</v>
      </c>
      <c r="D46" s="13" t="e">
        <f>VLOOKUP(A46,AUTODIAGNÓSTICO!$A$9:$J$71,8,0)</f>
        <v>#N/A</v>
      </c>
      <c r="E46" s="14" t="e">
        <f>VLOOKUP(A46,AUTODIAGNÓSTICO!$A$9:$J$71,9,0)</f>
        <v>#N/A</v>
      </c>
      <c r="F46" s="15"/>
      <c r="G46" s="15"/>
      <c r="H46" s="15"/>
      <c r="I46" s="15"/>
      <c r="J46" s="15"/>
      <c r="K46" s="18"/>
      <c r="L46" s="18"/>
    </row>
    <row r="47" spans="1:12">
      <c r="A47" s="12">
        <v>32</v>
      </c>
      <c r="B47" s="13" t="e">
        <f>VLOOKUP(A47,AUTODIAGNÓSTICO!$A$9:$J$71,3,0)</f>
        <v>#N/A</v>
      </c>
      <c r="C47" s="13" t="e">
        <f>VLOOKUP(A47,AUTODIAGNÓSTICO!$A$9:$J$71,6,0)</f>
        <v>#N/A</v>
      </c>
      <c r="D47" s="13" t="e">
        <f>VLOOKUP(A47,AUTODIAGNÓSTICO!$A$9:$J$71,8,0)</f>
        <v>#N/A</v>
      </c>
      <c r="E47" s="14" t="e">
        <f>VLOOKUP(A47,AUTODIAGNÓSTICO!$A$9:$J$71,9,0)</f>
        <v>#N/A</v>
      </c>
      <c r="F47" s="15"/>
      <c r="G47" s="15"/>
      <c r="H47" s="15"/>
      <c r="I47" s="15"/>
      <c r="J47" s="15"/>
      <c r="K47" s="18"/>
      <c r="L47" s="18"/>
    </row>
    <row r="48" spans="1:12">
      <c r="A48" s="12">
        <v>33</v>
      </c>
      <c r="B48" s="13" t="e">
        <f>VLOOKUP(A48,AUTODIAGNÓSTICO!$A$9:$J$71,3,0)</f>
        <v>#N/A</v>
      </c>
      <c r="C48" s="13" t="e">
        <f>VLOOKUP(A48,AUTODIAGNÓSTICO!$A$9:$J$71,6,0)</f>
        <v>#N/A</v>
      </c>
      <c r="D48" s="13" t="e">
        <f>VLOOKUP(A48,AUTODIAGNÓSTICO!$A$9:$J$71,8,0)</f>
        <v>#N/A</v>
      </c>
      <c r="E48" s="14" t="e">
        <f>VLOOKUP(A48,AUTODIAGNÓSTICO!$A$9:$J$71,9,0)</f>
        <v>#N/A</v>
      </c>
      <c r="F48" s="15"/>
      <c r="G48" s="15"/>
      <c r="H48" s="15"/>
      <c r="I48" s="15"/>
      <c r="J48" s="15"/>
      <c r="K48" s="18"/>
      <c r="L48" s="18"/>
    </row>
    <row r="49" spans="1:12">
      <c r="A49" s="12">
        <v>34</v>
      </c>
      <c r="B49" s="13" t="e">
        <f>VLOOKUP(A49,AUTODIAGNÓSTICO!$A$9:$J$71,3,0)</f>
        <v>#N/A</v>
      </c>
      <c r="C49" s="13" t="e">
        <f>VLOOKUP(A49,AUTODIAGNÓSTICO!$A$9:$J$71,6,0)</f>
        <v>#N/A</v>
      </c>
      <c r="D49" s="13" t="e">
        <f>VLOOKUP(A49,AUTODIAGNÓSTICO!$A$9:$J$71,8,0)</f>
        <v>#N/A</v>
      </c>
      <c r="E49" s="14" t="e">
        <f>VLOOKUP(A49,AUTODIAGNÓSTICO!$A$9:$J$71,9,0)</f>
        <v>#N/A</v>
      </c>
      <c r="F49" s="15"/>
      <c r="G49" s="15"/>
      <c r="H49" s="15"/>
      <c r="I49" s="15"/>
      <c r="J49" s="15"/>
      <c r="K49" s="18"/>
      <c r="L49" s="18"/>
    </row>
    <row r="50" spans="1:12">
      <c r="A50" s="12">
        <v>35</v>
      </c>
      <c r="B50" s="13" t="e">
        <f>VLOOKUP(A50,AUTODIAGNÓSTICO!$A$9:$J$71,3,0)</f>
        <v>#N/A</v>
      </c>
      <c r="C50" s="13" t="e">
        <f>VLOOKUP(A50,AUTODIAGNÓSTICO!$A$9:$J$71,6,0)</f>
        <v>#N/A</v>
      </c>
      <c r="D50" s="13" t="e">
        <f>VLOOKUP(A50,AUTODIAGNÓSTICO!$A$9:$J$71,8,0)</f>
        <v>#N/A</v>
      </c>
      <c r="E50" s="14" t="e">
        <f>VLOOKUP(A50,AUTODIAGNÓSTICO!$A$9:$J$71,9,0)</f>
        <v>#N/A</v>
      </c>
      <c r="F50" s="15"/>
      <c r="G50" s="15"/>
      <c r="H50" s="15"/>
      <c r="I50" s="15"/>
      <c r="J50" s="15"/>
      <c r="K50" s="18"/>
      <c r="L50" s="18"/>
    </row>
    <row r="51" spans="1:12">
      <c r="A51" s="12">
        <v>36</v>
      </c>
      <c r="B51" s="13" t="e">
        <f>VLOOKUP(A51,AUTODIAGNÓSTICO!$A$9:$J$71,3,0)</f>
        <v>#N/A</v>
      </c>
      <c r="C51" s="13" t="e">
        <f>VLOOKUP(A51,AUTODIAGNÓSTICO!$A$9:$J$71,6,0)</f>
        <v>#N/A</v>
      </c>
      <c r="D51" s="13" t="e">
        <f>VLOOKUP(A51,AUTODIAGNÓSTICO!$A$9:$J$71,8,0)</f>
        <v>#N/A</v>
      </c>
      <c r="E51" s="14" t="e">
        <f>VLOOKUP(A51,AUTODIAGNÓSTICO!$A$9:$J$71,9,0)</f>
        <v>#N/A</v>
      </c>
      <c r="F51" s="15"/>
      <c r="G51" s="15"/>
      <c r="H51" s="15"/>
      <c r="I51" s="15"/>
      <c r="J51" s="15"/>
      <c r="K51" s="18"/>
      <c r="L51" s="18"/>
    </row>
    <row r="52" spans="1:12">
      <c r="A52" s="12">
        <v>37</v>
      </c>
      <c r="B52" s="13" t="e">
        <f>VLOOKUP(A52,AUTODIAGNÓSTICO!$A$9:$J$71,3,0)</f>
        <v>#N/A</v>
      </c>
      <c r="C52" s="13" t="e">
        <f>VLOOKUP(A52,AUTODIAGNÓSTICO!$A$9:$J$71,6,0)</f>
        <v>#N/A</v>
      </c>
      <c r="D52" s="13" t="e">
        <f>VLOOKUP(A52,AUTODIAGNÓSTICO!$A$9:$J$71,8,0)</f>
        <v>#N/A</v>
      </c>
      <c r="E52" s="14" t="e">
        <f>VLOOKUP(A52,AUTODIAGNÓSTICO!$A$9:$J$71,9,0)</f>
        <v>#N/A</v>
      </c>
      <c r="F52" s="15"/>
      <c r="G52" s="15"/>
      <c r="H52" s="15"/>
      <c r="I52" s="15"/>
      <c r="J52" s="15"/>
      <c r="K52" s="18"/>
      <c r="L52" s="18"/>
    </row>
    <row r="53" spans="1:12">
      <c r="A53" s="12">
        <v>38</v>
      </c>
      <c r="B53" s="13" t="e">
        <f>VLOOKUP(A53,AUTODIAGNÓSTICO!$A$9:$J$71,3,0)</f>
        <v>#N/A</v>
      </c>
      <c r="C53" s="13" t="e">
        <f>VLOOKUP(A53,AUTODIAGNÓSTICO!$A$9:$J$71,6,0)</f>
        <v>#N/A</v>
      </c>
      <c r="D53" s="13" t="e">
        <f>VLOOKUP(A53,AUTODIAGNÓSTICO!$A$9:$J$71,8,0)</f>
        <v>#N/A</v>
      </c>
      <c r="E53" s="14" t="e">
        <f>VLOOKUP(A53,AUTODIAGNÓSTICO!$A$9:$J$71,9,0)</f>
        <v>#N/A</v>
      </c>
      <c r="F53" s="15"/>
      <c r="G53" s="15"/>
      <c r="H53" s="15"/>
      <c r="I53" s="15"/>
      <c r="J53" s="15"/>
      <c r="K53" s="18"/>
      <c r="L53" s="18"/>
    </row>
    <row r="54" spans="1:12">
      <c r="A54" s="12">
        <v>39</v>
      </c>
      <c r="B54" s="13" t="e">
        <f>VLOOKUP(A54,AUTODIAGNÓSTICO!$A$9:$J$71,3,0)</f>
        <v>#N/A</v>
      </c>
      <c r="C54" s="13" t="e">
        <f>VLOOKUP(A54,AUTODIAGNÓSTICO!$A$9:$J$71,6,0)</f>
        <v>#N/A</v>
      </c>
      <c r="D54" s="13" t="e">
        <f>VLOOKUP(A54,AUTODIAGNÓSTICO!$A$9:$J$71,8,0)</f>
        <v>#N/A</v>
      </c>
      <c r="E54" s="14" t="e">
        <f>VLOOKUP(A54,AUTODIAGNÓSTICO!$A$9:$J$71,9,0)</f>
        <v>#N/A</v>
      </c>
      <c r="F54" s="15"/>
      <c r="G54" s="15"/>
      <c r="H54" s="15"/>
      <c r="I54" s="15"/>
      <c r="J54" s="15"/>
      <c r="K54" s="18"/>
      <c r="L54" s="18"/>
    </row>
    <row r="55" spans="1:12">
      <c r="A55" s="12">
        <v>40</v>
      </c>
      <c r="B55" s="13" t="e">
        <f>VLOOKUP(A55,AUTODIAGNÓSTICO!$A$9:$J$71,3,0)</f>
        <v>#N/A</v>
      </c>
      <c r="C55" s="13" t="e">
        <f>VLOOKUP(A55,AUTODIAGNÓSTICO!$A$9:$J$71,6,0)</f>
        <v>#N/A</v>
      </c>
      <c r="D55" s="13" t="e">
        <f>VLOOKUP(A55,AUTODIAGNÓSTICO!$A$9:$J$71,8,0)</f>
        <v>#N/A</v>
      </c>
      <c r="E55" s="14" t="e">
        <f>VLOOKUP(A55,AUTODIAGNÓSTICO!$A$9:$J$71,9,0)</f>
        <v>#N/A</v>
      </c>
      <c r="F55" s="15"/>
      <c r="G55" s="15"/>
      <c r="H55" s="15"/>
      <c r="I55" s="15"/>
      <c r="J55" s="15"/>
      <c r="K55" s="18"/>
      <c r="L55" s="18"/>
    </row>
    <row r="56" spans="1:12">
      <c r="A56" s="12">
        <v>41</v>
      </c>
      <c r="B56" s="13" t="e">
        <f>VLOOKUP(A56,AUTODIAGNÓSTICO!$A$9:$J$71,3,0)</f>
        <v>#N/A</v>
      </c>
      <c r="C56" s="13" t="e">
        <f>VLOOKUP(A56,AUTODIAGNÓSTICO!$A$9:$J$71,6,0)</f>
        <v>#N/A</v>
      </c>
      <c r="D56" s="13" t="e">
        <f>VLOOKUP(A56,AUTODIAGNÓSTICO!$A$9:$J$71,8,0)</f>
        <v>#N/A</v>
      </c>
      <c r="E56" s="14" t="e">
        <f>VLOOKUP(A56,AUTODIAGNÓSTICO!$A$9:$J$71,9,0)</f>
        <v>#N/A</v>
      </c>
      <c r="F56" s="15"/>
      <c r="G56" s="15"/>
      <c r="H56" s="15"/>
      <c r="I56" s="15"/>
      <c r="J56" s="15"/>
      <c r="K56" s="18"/>
      <c r="L56" s="18"/>
    </row>
    <row r="57" spans="1:12">
      <c r="A57" s="12">
        <v>42</v>
      </c>
      <c r="B57" s="13" t="e">
        <f>VLOOKUP(A57,AUTODIAGNÓSTICO!$A$9:$J$71,3,0)</f>
        <v>#N/A</v>
      </c>
      <c r="C57" s="13" t="e">
        <f>VLOOKUP(A57,AUTODIAGNÓSTICO!$A$9:$J$71,6,0)</f>
        <v>#N/A</v>
      </c>
      <c r="D57" s="13" t="e">
        <f>VLOOKUP(A57,AUTODIAGNÓSTICO!$A$9:$J$71,8,0)</f>
        <v>#N/A</v>
      </c>
      <c r="E57" s="14" t="e">
        <f>VLOOKUP(A57,AUTODIAGNÓSTICO!$A$9:$J$71,9,0)</f>
        <v>#N/A</v>
      </c>
      <c r="F57" s="15"/>
      <c r="G57" s="15"/>
      <c r="H57" s="15"/>
      <c r="I57" s="15"/>
      <c r="J57" s="15"/>
      <c r="K57" s="18"/>
      <c r="L57" s="18"/>
    </row>
    <row r="58" spans="1:12">
      <c r="A58" s="12">
        <v>43</v>
      </c>
      <c r="B58" s="13" t="e">
        <f>VLOOKUP(A58,AUTODIAGNÓSTICO!$A$9:$J$71,3,0)</f>
        <v>#N/A</v>
      </c>
      <c r="C58" s="13" t="e">
        <f>VLOOKUP(A58,AUTODIAGNÓSTICO!$A$9:$J$71,6,0)</f>
        <v>#N/A</v>
      </c>
      <c r="D58" s="13" t="e">
        <f>VLOOKUP(A58,AUTODIAGNÓSTICO!$A$9:$J$71,8,0)</f>
        <v>#N/A</v>
      </c>
      <c r="E58" s="14" t="e">
        <f>VLOOKUP(A58,AUTODIAGNÓSTICO!$A$9:$J$71,9,0)</f>
        <v>#N/A</v>
      </c>
      <c r="F58" s="15"/>
      <c r="G58" s="15"/>
      <c r="H58" s="15"/>
      <c r="I58" s="15"/>
      <c r="J58" s="15"/>
      <c r="K58" s="18"/>
      <c r="L58" s="18"/>
    </row>
    <row r="59" spans="1:12">
      <c r="A59" s="12">
        <v>44</v>
      </c>
      <c r="B59" s="13" t="e">
        <f>VLOOKUP(A59,AUTODIAGNÓSTICO!$A$9:$J$71,3,0)</f>
        <v>#N/A</v>
      </c>
      <c r="C59" s="13" t="e">
        <f>VLOOKUP(A59,AUTODIAGNÓSTICO!$A$9:$J$71,6,0)</f>
        <v>#N/A</v>
      </c>
      <c r="D59" s="13" t="e">
        <f>VLOOKUP(A59,AUTODIAGNÓSTICO!$A$9:$J$71,8,0)</f>
        <v>#N/A</v>
      </c>
      <c r="E59" s="14" t="e">
        <f>VLOOKUP(A59,AUTODIAGNÓSTICO!$A$9:$J$71,9,0)</f>
        <v>#N/A</v>
      </c>
      <c r="F59" s="15"/>
      <c r="G59" s="15"/>
      <c r="H59" s="15"/>
      <c r="I59" s="15"/>
      <c r="J59" s="15"/>
      <c r="K59" s="18"/>
      <c r="L59" s="18"/>
    </row>
    <row r="60" spans="1:12">
      <c r="A60" s="12">
        <v>45</v>
      </c>
      <c r="B60" s="13" t="e">
        <f>VLOOKUP(A60,AUTODIAGNÓSTICO!$A$9:$J$71,3,0)</f>
        <v>#N/A</v>
      </c>
      <c r="C60" s="13" t="e">
        <f>VLOOKUP(A60,AUTODIAGNÓSTICO!$A$9:$J$71,6,0)</f>
        <v>#N/A</v>
      </c>
      <c r="D60" s="13" t="e">
        <f>VLOOKUP(A60,AUTODIAGNÓSTICO!$A$9:$J$71,8,0)</f>
        <v>#N/A</v>
      </c>
      <c r="E60" s="14" t="e">
        <f>VLOOKUP(A60,AUTODIAGNÓSTICO!$A$9:$J$71,9,0)</f>
        <v>#N/A</v>
      </c>
      <c r="F60" s="15"/>
      <c r="G60" s="15"/>
      <c r="H60" s="15"/>
      <c r="I60" s="15"/>
      <c r="J60" s="15"/>
      <c r="K60" s="18"/>
      <c r="L60" s="18"/>
    </row>
    <row r="61" spans="1:12">
      <c r="A61" s="12">
        <v>46</v>
      </c>
      <c r="B61" s="13" t="e">
        <f>VLOOKUP(A61,AUTODIAGNÓSTICO!$A$9:$J$71,3,0)</f>
        <v>#N/A</v>
      </c>
      <c r="C61" s="13" t="e">
        <f>VLOOKUP(A61,AUTODIAGNÓSTICO!$A$9:$J$71,6,0)</f>
        <v>#N/A</v>
      </c>
      <c r="D61" s="13" t="e">
        <f>VLOOKUP(A61,AUTODIAGNÓSTICO!$A$9:$J$71,8,0)</f>
        <v>#N/A</v>
      </c>
      <c r="E61" s="14" t="e">
        <f>VLOOKUP(A61,AUTODIAGNÓSTICO!$A$9:$J$71,9,0)</f>
        <v>#N/A</v>
      </c>
      <c r="F61" s="15"/>
      <c r="G61" s="15"/>
      <c r="H61" s="15"/>
      <c r="I61" s="15"/>
      <c r="J61" s="15"/>
      <c r="K61" s="18"/>
      <c r="L61" s="18"/>
    </row>
    <row r="62" spans="1:12">
      <c r="A62" s="12">
        <v>47</v>
      </c>
      <c r="B62" s="13" t="e">
        <f>VLOOKUP(A62,AUTODIAGNÓSTICO!$A$9:$J$71,3,0)</f>
        <v>#N/A</v>
      </c>
      <c r="C62" s="13" t="e">
        <f>VLOOKUP(A62,AUTODIAGNÓSTICO!$A$9:$J$71,6,0)</f>
        <v>#N/A</v>
      </c>
      <c r="D62" s="13" t="e">
        <f>VLOOKUP(A62,AUTODIAGNÓSTICO!$A$9:$J$71,8,0)</f>
        <v>#N/A</v>
      </c>
      <c r="E62" s="14" t="e">
        <f>VLOOKUP(A62,AUTODIAGNÓSTICO!$A$9:$J$71,9,0)</f>
        <v>#N/A</v>
      </c>
      <c r="F62" s="15"/>
      <c r="G62" s="15"/>
      <c r="H62" s="15"/>
      <c r="I62" s="15"/>
      <c r="J62" s="15"/>
      <c r="K62" s="18"/>
      <c r="L62" s="18"/>
    </row>
    <row r="63" spans="1:12">
      <c r="A63" s="12">
        <v>48</v>
      </c>
      <c r="B63" s="13" t="e">
        <f>VLOOKUP(A63,AUTODIAGNÓSTICO!$A$9:$J$71,3,0)</f>
        <v>#N/A</v>
      </c>
      <c r="C63" s="13" t="e">
        <f>VLOOKUP(A63,AUTODIAGNÓSTICO!$A$9:$J$71,6,0)</f>
        <v>#N/A</v>
      </c>
      <c r="D63" s="13" t="e">
        <f>VLOOKUP(A63,AUTODIAGNÓSTICO!$A$9:$J$71,8,0)</f>
        <v>#N/A</v>
      </c>
      <c r="E63" s="14" t="e">
        <f>VLOOKUP(A63,AUTODIAGNÓSTICO!$A$9:$J$71,9,0)</f>
        <v>#N/A</v>
      </c>
      <c r="F63" s="15"/>
      <c r="G63" s="15"/>
      <c r="H63" s="15"/>
      <c r="I63" s="15"/>
      <c r="J63" s="15"/>
      <c r="K63" s="18"/>
      <c r="L63" s="18"/>
    </row>
    <row r="64" spans="1:12">
      <c r="A64" s="12">
        <v>49</v>
      </c>
      <c r="B64" s="13" t="e">
        <f>VLOOKUP(A64,AUTODIAGNÓSTICO!$A$9:$J$71,3,0)</f>
        <v>#N/A</v>
      </c>
      <c r="C64" s="13" t="e">
        <f>VLOOKUP(A64,AUTODIAGNÓSTICO!$A$9:$J$71,6,0)</f>
        <v>#N/A</v>
      </c>
      <c r="D64" s="13" t="e">
        <f>VLOOKUP(A64,AUTODIAGNÓSTICO!$A$9:$J$71,8,0)</f>
        <v>#N/A</v>
      </c>
      <c r="E64" s="14" t="e">
        <f>VLOOKUP(A64,AUTODIAGNÓSTICO!$A$9:$J$71,9,0)</f>
        <v>#N/A</v>
      </c>
      <c r="F64" s="15"/>
      <c r="G64" s="15"/>
      <c r="H64" s="15"/>
      <c r="I64" s="15"/>
      <c r="J64" s="15"/>
      <c r="K64" s="18"/>
      <c r="L64" s="18"/>
    </row>
    <row r="65" spans="1:12">
      <c r="A65" s="12">
        <v>50</v>
      </c>
      <c r="B65" s="13" t="e">
        <f>VLOOKUP(A65,AUTODIAGNÓSTICO!$A$9:$J$71,3,0)</f>
        <v>#N/A</v>
      </c>
      <c r="C65" s="13" t="e">
        <f>VLOOKUP(A65,AUTODIAGNÓSTICO!$A$9:$J$71,6,0)</f>
        <v>#N/A</v>
      </c>
      <c r="D65" s="13" t="e">
        <f>VLOOKUP(A65,AUTODIAGNÓSTICO!$A$9:$J$71,8,0)</f>
        <v>#N/A</v>
      </c>
      <c r="E65" s="14" t="e">
        <f>VLOOKUP(A65,AUTODIAGNÓSTICO!$A$9:$J$71,9,0)</f>
        <v>#N/A</v>
      </c>
      <c r="F65" s="15"/>
      <c r="G65" s="15"/>
      <c r="H65" s="15"/>
      <c r="I65" s="15"/>
      <c r="J65" s="15"/>
      <c r="K65" s="18"/>
      <c r="L65" s="18"/>
    </row>
    <row r="66" spans="1:12">
      <c r="A66" s="12">
        <v>51</v>
      </c>
      <c r="B66" s="13" t="e">
        <f>VLOOKUP(A66,AUTODIAGNÓSTICO!$A$9:$J$71,3,0)</f>
        <v>#N/A</v>
      </c>
      <c r="C66" s="13" t="e">
        <f>VLOOKUP(A66,AUTODIAGNÓSTICO!$A$9:$J$71,6,0)</f>
        <v>#N/A</v>
      </c>
      <c r="D66" s="13" t="e">
        <f>VLOOKUP(A66,AUTODIAGNÓSTICO!$A$9:$J$71,8,0)</f>
        <v>#N/A</v>
      </c>
      <c r="E66" s="14" t="e">
        <f>VLOOKUP(A66,AUTODIAGNÓSTICO!$A$9:$J$71,9,0)</f>
        <v>#N/A</v>
      </c>
      <c r="F66" s="15"/>
      <c r="G66" s="15"/>
      <c r="H66" s="15"/>
      <c r="I66" s="15"/>
      <c r="J66" s="15"/>
      <c r="K66" s="18"/>
      <c r="L66" s="18"/>
    </row>
    <row r="67" spans="1:12">
      <c r="A67" s="12">
        <v>52</v>
      </c>
      <c r="B67" s="13" t="e">
        <f>VLOOKUP(A67,AUTODIAGNÓSTICO!$A$9:$J$71,3,0)</f>
        <v>#N/A</v>
      </c>
      <c r="C67" s="13" t="e">
        <f>VLOOKUP(A67,AUTODIAGNÓSTICO!$A$9:$J$71,6,0)</f>
        <v>#N/A</v>
      </c>
      <c r="D67" s="13" t="e">
        <f>VLOOKUP(A67,AUTODIAGNÓSTICO!$A$9:$J$71,8,0)</f>
        <v>#N/A</v>
      </c>
      <c r="E67" s="14" t="e">
        <f>VLOOKUP(A67,AUTODIAGNÓSTICO!$A$9:$J$71,9,0)</f>
        <v>#N/A</v>
      </c>
      <c r="F67" s="15"/>
      <c r="G67" s="15"/>
      <c r="H67" s="15"/>
      <c r="I67" s="15"/>
      <c r="J67" s="15"/>
      <c r="K67" s="18"/>
      <c r="L67" s="18"/>
    </row>
    <row r="68" spans="1:12">
      <c r="A68" s="12">
        <v>53</v>
      </c>
      <c r="B68" s="13" t="e">
        <f>VLOOKUP(A68,AUTODIAGNÓSTICO!$A$9:$J$71,3,0)</f>
        <v>#N/A</v>
      </c>
      <c r="C68" s="13" t="e">
        <f>VLOOKUP(A68,AUTODIAGNÓSTICO!$A$9:$J$71,6,0)</f>
        <v>#N/A</v>
      </c>
      <c r="D68" s="13" t="e">
        <f>VLOOKUP(A68,AUTODIAGNÓSTICO!$A$9:$J$71,8,0)</f>
        <v>#N/A</v>
      </c>
      <c r="E68" s="14" t="e">
        <f>VLOOKUP(A68,AUTODIAGNÓSTICO!$A$9:$J$71,9,0)</f>
        <v>#N/A</v>
      </c>
      <c r="F68" s="15"/>
      <c r="G68" s="15"/>
      <c r="H68" s="15"/>
      <c r="I68" s="15"/>
      <c r="J68" s="15"/>
      <c r="K68" s="18"/>
      <c r="L68" s="18"/>
    </row>
    <row r="69" spans="1:12">
      <c r="A69" s="12">
        <v>54</v>
      </c>
      <c r="B69" s="13" t="e">
        <f>VLOOKUP(A69,AUTODIAGNÓSTICO!$A$9:$J$71,3,0)</f>
        <v>#N/A</v>
      </c>
      <c r="C69" s="13" t="e">
        <f>VLOOKUP(A69,AUTODIAGNÓSTICO!$A$9:$J$71,6,0)</f>
        <v>#N/A</v>
      </c>
      <c r="D69" s="13" t="e">
        <f>VLOOKUP(A69,AUTODIAGNÓSTICO!$A$9:$J$71,8,0)</f>
        <v>#N/A</v>
      </c>
      <c r="E69" s="14" t="e">
        <f>VLOOKUP(A69,AUTODIAGNÓSTICO!$A$9:$J$71,9,0)</f>
        <v>#N/A</v>
      </c>
      <c r="F69" s="15"/>
      <c r="G69" s="15"/>
      <c r="H69" s="15"/>
      <c r="I69" s="15"/>
      <c r="J69" s="15"/>
      <c r="K69" s="18"/>
      <c r="L69" s="18"/>
    </row>
    <row r="70" spans="1:12">
      <c r="A70" s="12">
        <v>55</v>
      </c>
      <c r="B70" s="13" t="e">
        <f>VLOOKUP(A70,AUTODIAGNÓSTICO!$A$9:$J$71,3,0)</f>
        <v>#N/A</v>
      </c>
      <c r="C70" s="13" t="e">
        <f>VLOOKUP(A70,AUTODIAGNÓSTICO!$A$9:$J$71,6,0)</f>
        <v>#N/A</v>
      </c>
      <c r="D70" s="13" t="e">
        <f>VLOOKUP(A70,AUTODIAGNÓSTICO!$A$9:$J$71,8,0)</f>
        <v>#N/A</v>
      </c>
      <c r="E70" s="14" t="e">
        <f>VLOOKUP(A70,AUTODIAGNÓSTICO!$A$9:$J$71,9,0)</f>
        <v>#N/A</v>
      </c>
      <c r="F70" s="15"/>
      <c r="G70" s="15"/>
      <c r="H70" s="15"/>
      <c r="I70" s="15"/>
      <c r="J70" s="15"/>
      <c r="K70" s="18"/>
      <c r="L70" s="18"/>
    </row>
    <row r="71" spans="1:12">
      <c r="A71" s="12">
        <v>56</v>
      </c>
      <c r="B71" s="13" t="e">
        <f>VLOOKUP(A71,AUTODIAGNÓSTICO!$A$9:$J$71,3,0)</f>
        <v>#N/A</v>
      </c>
      <c r="C71" s="13" t="e">
        <f>VLOOKUP(A71,AUTODIAGNÓSTICO!$A$9:$J$71,6,0)</f>
        <v>#N/A</v>
      </c>
      <c r="D71" s="13" t="e">
        <f>VLOOKUP(A71,AUTODIAGNÓSTICO!$A$9:$J$71,8,0)</f>
        <v>#N/A</v>
      </c>
      <c r="E71" s="14" t="e">
        <f>VLOOKUP(A71,AUTODIAGNÓSTICO!$A$9:$J$71,9,0)</f>
        <v>#N/A</v>
      </c>
      <c r="F71" s="15"/>
      <c r="G71" s="15"/>
      <c r="H71" s="15"/>
      <c r="I71" s="15"/>
      <c r="J71" s="15"/>
      <c r="K71" s="18"/>
      <c r="L71" s="18"/>
    </row>
    <row r="72" spans="1:12">
      <c r="A72" s="12">
        <v>57</v>
      </c>
      <c r="B72" s="13" t="e">
        <f>VLOOKUP(A72,AUTODIAGNÓSTICO!$A$9:$J$71,3,0)</f>
        <v>#N/A</v>
      </c>
      <c r="C72" s="13" t="e">
        <f>VLOOKUP(A72,AUTODIAGNÓSTICO!$A$9:$J$71,6,0)</f>
        <v>#N/A</v>
      </c>
      <c r="D72" s="13" t="e">
        <f>VLOOKUP(A72,AUTODIAGNÓSTICO!$A$9:$J$71,8,0)</f>
        <v>#N/A</v>
      </c>
      <c r="E72" s="14" t="e">
        <f>VLOOKUP(A72,AUTODIAGNÓSTICO!$A$9:$J$71,9,0)</f>
        <v>#N/A</v>
      </c>
      <c r="F72" s="15"/>
      <c r="G72" s="15"/>
      <c r="H72" s="15"/>
      <c r="I72" s="15"/>
      <c r="J72" s="15"/>
      <c r="K72" s="18"/>
      <c r="L72" s="18"/>
    </row>
    <row r="73" spans="1:12">
      <c r="A73" s="12">
        <v>58</v>
      </c>
      <c r="B73" s="13" t="e">
        <f>VLOOKUP(A73,AUTODIAGNÓSTICO!$A$9:$J$71,3,0)</f>
        <v>#N/A</v>
      </c>
      <c r="C73" s="13" t="e">
        <f>VLOOKUP(A73,AUTODIAGNÓSTICO!$A$9:$J$71,6,0)</f>
        <v>#N/A</v>
      </c>
      <c r="D73" s="13" t="e">
        <f>VLOOKUP(A73,AUTODIAGNÓSTICO!$A$9:$J$71,8,0)</f>
        <v>#N/A</v>
      </c>
      <c r="E73" s="14" t="e">
        <f>VLOOKUP(A73,AUTODIAGNÓSTICO!$A$9:$J$71,9,0)</f>
        <v>#N/A</v>
      </c>
      <c r="F73" s="15"/>
      <c r="G73" s="15"/>
      <c r="H73" s="15"/>
      <c r="I73" s="15"/>
      <c r="J73" s="15"/>
      <c r="K73" s="18"/>
      <c r="L73" s="18"/>
    </row>
    <row r="74" spans="1:12">
      <c r="A74" s="12">
        <v>59</v>
      </c>
      <c r="B74" s="13" t="e">
        <f>VLOOKUP(A74,AUTODIAGNÓSTICO!$A$9:$J$71,3,0)</f>
        <v>#N/A</v>
      </c>
      <c r="C74" s="13" t="e">
        <f>VLOOKUP(A74,AUTODIAGNÓSTICO!$A$9:$J$71,6,0)</f>
        <v>#N/A</v>
      </c>
      <c r="D74" s="13" t="e">
        <f>VLOOKUP(A74,AUTODIAGNÓSTICO!$A$9:$J$71,8,0)</f>
        <v>#N/A</v>
      </c>
      <c r="E74" s="14" t="e">
        <f>VLOOKUP(A74,AUTODIAGNÓSTICO!$A$9:$J$71,9,0)</f>
        <v>#N/A</v>
      </c>
      <c r="F74" s="15"/>
      <c r="G74" s="15"/>
      <c r="H74" s="15"/>
      <c r="I74" s="15"/>
      <c r="J74" s="15"/>
      <c r="K74" s="18"/>
      <c r="L74" s="18"/>
    </row>
    <row r="75" spans="1:12">
      <c r="A75" s="12">
        <v>60</v>
      </c>
      <c r="B75" s="13" t="e">
        <f>VLOOKUP(A75,AUTODIAGNÓSTICO!$A$9:$J$71,3,0)</f>
        <v>#N/A</v>
      </c>
      <c r="C75" s="13" t="e">
        <f>VLOOKUP(A75,AUTODIAGNÓSTICO!$A$9:$J$71,6,0)</f>
        <v>#N/A</v>
      </c>
      <c r="D75" s="13" t="e">
        <f>VLOOKUP(A75,AUTODIAGNÓSTICO!$A$9:$J$71,8,0)</f>
        <v>#N/A</v>
      </c>
      <c r="E75" s="14" t="e">
        <f>VLOOKUP(A75,AUTODIAGNÓSTICO!$A$9:$J$71,9,0)</f>
        <v>#N/A</v>
      </c>
      <c r="F75" s="15"/>
      <c r="G75" s="15"/>
      <c r="H75" s="15"/>
      <c r="I75" s="15"/>
      <c r="J75" s="15"/>
      <c r="K75" s="18"/>
      <c r="L75" s="18"/>
    </row>
    <row r="76" spans="1:12">
      <c r="A76" s="12">
        <v>61</v>
      </c>
      <c r="B76" s="13" t="e">
        <f>VLOOKUP(A76,AUTODIAGNÓSTICO!$A$9:$J$71,3,0)</f>
        <v>#N/A</v>
      </c>
      <c r="C76" s="13" t="e">
        <f>VLOOKUP(A76,AUTODIAGNÓSTICO!$A$9:$J$71,6,0)</f>
        <v>#N/A</v>
      </c>
      <c r="D76" s="13" t="e">
        <f>VLOOKUP(A76,AUTODIAGNÓSTICO!$A$9:$J$71,8,0)</f>
        <v>#N/A</v>
      </c>
      <c r="E76" s="14" t="e">
        <f>VLOOKUP(A76,AUTODIAGNÓSTICO!$A$9:$J$71,9,0)</f>
        <v>#N/A</v>
      </c>
      <c r="F76" s="15"/>
      <c r="G76" s="15"/>
      <c r="H76" s="15"/>
      <c r="I76" s="15"/>
      <c r="J76" s="15"/>
      <c r="K76" s="18"/>
      <c r="L76" s="18"/>
    </row>
    <row r="77" spans="1:12">
      <c r="A77" s="12">
        <v>62</v>
      </c>
      <c r="B77" s="13" t="e">
        <f>VLOOKUP(A77,AUTODIAGNÓSTICO!$A$9:$J$71,3,0)</f>
        <v>#N/A</v>
      </c>
      <c r="C77" s="13" t="e">
        <f>VLOOKUP(A77,AUTODIAGNÓSTICO!$A$9:$J$71,6,0)</f>
        <v>#N/A</v>
      </c>
      <c r="D77" s="13" t="e">
        <f>VLOOKUP(A77,AUTODIAGNÓSTICO!$A$9:$J$71,8,0)</f>
        <v>#N/A</v>
      </c>
      <c r="E77" s="14" t="e">
        <f>VLOOKUP(A77,AUTODIAGNÓSTICO!$A$9:$J$71,9,0)</f>
        <v>#N/A</v>
      </c>
      <c r="F77" s="19"/>
      <c r="G77" s="19"/>
      <c r="H77" s="19"/>
      <c r="I77" s="19"/>
      <c r="J77" s="19"/>
      <c r="K77" s="19"/>
      <c r="L77" s="19"/>
    </row>
    <row r="78" spans="1:12">
      <c r="A78" s="12">
        <v>63</v>
      </c>
      <c r="B78" s="13" t="e">
        <f>VLOOKUP(A78,AUTODIAGNÓSTICO!$A$9:$J$71,3,0)</f>
        <v>#N/A</v>
      </c>
      <c r="C78" s="13" t="e">
        <f>VLOOKUP(A78,AUTODIAGNÓSTICO!$A$9:$J$71,6,0)</f>
        <v>#N/A</v>
      </c>
      <c r="D78" s="13" t="e">
        <f>VLOOKUP(A78,AUTODIAGNÓSTICO!$A$9:$J$71,8,0)</f>
        <v>#N/A</v>
      </c>
      <c r="E78" s="14" t="e">
        <f>VLOOKUP(A78,AUTODIAGNÓSTICO!$A$9:$J$71,9,0)</f>
        <v>#N/A</v>
      </c>
      <c r="F78" s="19"/>
      <c r="G78" s="19"/>
      <c r="H78" s="19"/>
      <c r="I78" s="19"/>
      <c r="J78" s="19"/>
      <c r="K78" s="19"/>
      <c r="L78" s="19"/>
    </row>
  </sheetData>
  <sheetProtection algorithmName="SHA-512" hashValue="9UmkdbGWvMKW+DHJWZMvYnC8hTIYoz325vS6HMhx50GMi8R8WLFKDx9WDtWnF9E1qDVMa+64JIka9YwHvhOIWg==" saltValue="U9b32l0hnnB4kxBH/DiMMw==" spinCount="100000" sheet="1" objects="1" scenarios="1"/>
  <mergeCells count="16">
    <mergeCell ref="K7:L7"/>
    <mergeCell ref="A8:C8"/>
    <mergeCell ref="D8:E8"/>
    <mergeCell ref="F8:G8"/>
    <mergeCell ref="I8:J8"/>
    <mergeCell ref="H9:H13"/>
    <mergeCell ref="K9:K13"/>
    <mergeCell ref="L9:L13"/>
    <mergeCell ref="A9:C13"/>
    <mergeCell ref="D9:E13"/>
    <mergeCell ref="F9:G13"/>
    <mergeCell ref="I9:J9"/>
    <mergeCell ref="I10:J10"/>
    <mergeCell ref="I11:J11"/>
    <mergeCell ref="I12:J12"/>
    <mergeCell ref="I13:J13"/>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list" allowBlank="1" showInputMessage="1" showErrorMessage="1" sqref="K9:K13" xr:uid="{00000000-0002-0000-0500-000000000000}">
      <formula1>$N$3:$N$15</formula1>
    </dataValidation>
    <dataValidation type="list" allowBlank="1" showInputMessage="1" showErrorMessage="1" sqref="L9:L13" xr:uid="{00000000-0002-0000-0500-000001000000}">
      <formula1>$O$3:$O$15</formula1>
    </dataValidation>
    <dataValidation type="date" operator="greaterThanOrEqual" allowBlank="1" showInputMessage="1" showErrorMessage="1" sqref="K16:L76" xr:uid="{00000000-0002-0000-0500-000002000000}">
      <formula1>44562</formula1>
    </dataValidation>
  </dataValidations>
  <pageMargins left="0.7" right="0.7" top="0.75" bottom="0.75" header="0.3" footer="0.3"/>
  <pageSetup orientation="portrait"/>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6" master="" otherUserPermission="visible"/>
  <rangeList sheetStid="1" master="" otherUserPermission="visible"/>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cp:lastPrinted>2026-01-13T19:16:00Z</cp:lastPrinted>
  <dcterms:created xsi:type="dcterms:W3CDTF">2021-11-16T13:51:00Z</dcterms:created>
  <dcterms:modified xsi:type="dcterms:W3CDTF">2026-03-17T14:00:08Z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871C1E9A70264245B377DE7A8A3837F6_12</vt:lpwstr>
  </property>
  <property fmtid="{D5CDD505-2E9C-101B-9397-08002B2CF9AE}" pid="3" name="KSOProductBuildVer">
    <vt:lpwstr>2058-12.2.0.23196</vt:lpwstr>
  </property>
</Properties>
</file>