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500" activeTab="1"/>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<sst xmlns="http://schemas.openxmlformats.org/spreadsheetml/2006/main" count="935" uniqueCount="501">
  <si>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</si>
  <si>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</si>
  <si>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</si>
  <si>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</si>
  <si>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</si>
  <si>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</si>
  <si>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</si>
  <si>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</si>
  <si>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</si>
  <si>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</si>
  <si>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</si>
  <si>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</si>
  <si>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</si>
  <si>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COLEGIO LA SALLE</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</si>
  <si>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</si>
  <si>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</si>
  <si>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</si>
  <si>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</si>
  <si>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</si>
  <si>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</si>
  <si>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ANTIGUA AVÍCOLA SANTA CLARA</t>
  </si>
  <si>
    <t>Municipio</t>
  </si>
  <si>
    <t>OCAÑA</t>
  </si>
  <si>
    <t>3. Elaboración del perfil Institucional</t>
  </si>
  <si>
    <t>2-Directiva, 3-Académica, 4-Admon, 5-Comunidad, 6-Perfil</t>
  </si>
  <si>
    <t>Correo electronico</t>
  </si>
  <si>
    <t>colsalleocana@gmail.com</t>
  </si>
  <si>
    <t>Tel</t>
  </si>
  <si>
    <t>4. Establecimiento de las fortalezas y oportunidades de mejoramiento</t>
  </si>
  <si>
    <t>Rector o Director</t>
  </si>
  <si>
    <t>DORA ASTRID LOPEZ MENESES</t>
  </si>
  <si>
    <t>Horizonte</t>
  </si>
  <si>
    <t>DATOS DEL EQUIPO AUTO - EVALUADOR</t>
  </si>
  <si>
    <t>NOMBRE</t>
  </si>
  <si>
    <t>CARGO</t>
  </si>
  <si>
    <t>E-MAIL</t>
  </si>
  <si>
    <t>MARÍA JANETH JÁCOME BOHADA</t>
  </si>
  <si>
    <t xml:space="preserve">DOCENTE </t>
  </si>
  <si>
    <t>janeth.jacome@gmail.com</t>
  </si>
  <si>
    <t xml:space="preserve">MEZA DIAZ OFELIA CECILIA </t>
  </si>
  <si>
    <t>ofe_mezadiaz@hotmail.com</t>
  </si>
  <si>
    <t>NORIEGA JARAMILLO WILSON</t>
  </si>
  <si>
    <t>wilsonnj12@gmail.com</t>
  </si>
  <si>
    <t>PINZON BASTOS INGRID</t>
  </si>
  <si>
    <t>PSICORIENTADORA</t>
  </si>
  <si>
    <t>ingridpinzon1980@gmail.com</t>
  </si>
  <si>
    <t>ROPERO YARILENY</t>
  </si>
  <si>
    <t>DOCENTE PTA</t>
  </si>
  <si>
    <t>yarilenyropero@gmail.com</t>
  </si>
  <si>
    <t>MAGALY M. MEZA JACOME</t>
  </si>
  <si>
    <t>DOCENTE DE APOYO</t>
  </si>
  <si>
    <t>magally.meza@hotmail.com</t>
  </si>
  <si>
    <t>RESPONSABLES DEL PLAN DE MEJORAMIENTO - SEGUIMIENTO Y EVALUACIÓN</t>
  </si>
  <si>
    <t>GESTIÓN</t>
  </si>
  <si>
    <t xml:space="preserve"> </t>
  </si>
  <si>
    <t>JASMINE BECERRA AREVALO</t>
  </si>
  <si>
    <t>COORDINADORA</t>
  </si>
  <si>
    <t>ACADEMICA</t>
  </si>
  <si>
    <t>NEIL ALFREDO JIMENEZ MOLINA</t>
  </si>
  <si>
    <t>COORDINADOR</t>
  </si>
  <si>
    <t>ADMINISTRATIVA</t>
  </si>
  <si>
    <t>ERIKA MARÍA PINO CARVAJALINO</t>
  </si>
  <si>
    <t>DIRECTIVA</t>
  </si>
  <si>
    <t>NAYIBE SANTIAGO SANTIAGO</t>
  </si>
  <si>
    <t>DE LA COMUNIDAD</t>
  </si>
  <si>
    <t>JEINE RAQUEL REYES QUINTERO</t>
  </si>
  <si>
    <t>RECTORA</t>
  </si>
  <si>
    <t>Archivo Realizado Por: Ingeniero Amauri Guevara León</t>
  </si>
  <si>
    <t>aguel5@hotmail.com</t>
  </si>
  <si>
    <t>www.qmtltda.com</t>
  </si>
  <si>
    <t>Fecha: 26 de Febrero de 2010</t>
  </si>
  <si>
    <t>Bogota-Colombia</t>
  </si>
  <si>
    <t>AUTOEVALUACION INSTITUCIONAL</t>
  </si>
  <si>
    <t>GESTIÓN DIRECTIVA</t>
  </si>
  <si>
    <t>AÑO 2024</t>
  </si>
  <si>
    <t>AÑO 2025</t>
  </si>
  <si>
    <t>Valoración</t>
  </si>
  <si>
    <t>JUSTIFICACION</t>
  </si>
  <si>
    <t>EVIDENCIAS</t>
  </si>
  <si>
    <t>Direccionamiento Estratégico</t>
  </si>
  <si>
    <t>Misión, visión y principios, en el marco de una institución integrada</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</si>
  <si>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</si>
  <si>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El horizonte institucional, la misión, la visión y los principios están claramente definidos en el PEI.</t>
  </si>
  <si>
    <t>Metas institucionales</t>
  </si>
  <si>
    <t>Todas las metas establecidas para la institución integrada e inclusiva responden a sus objetivos y al direccionamiento estratégico. Además, éstas son conocidas y puestas en práctica por la comunidad educativa.</t>
  </si>
  <si>
    <t>formatos de autoevalución, PMI  y resumen ejecutivos por gestiónes.</t>
  </si>
  <si>
    <t>Conocimiento y apropiación del direccionamiento</t>
  </si>
  <si>
    <t>La comunidad educativa conoce y comparte el direccionamiento estratégico.  Este se evidencia en la identida institucional y la unidad de propósito entre sus miembros.</t>
  </si>
  <si>
    <t>Controles  de asitencia de los padres de familia, libros de actas y socialización de los procesos.</t>
  </si>
  <si>
    <t>Política de inclusión de personas de diferentes grupos poblacionales o diversidad cultural</t>
  </si>
  <si>
    <t>La estrategia de promoción de inclusión de personas de diferentes grupos poblacionales o diversidad cultural es la base para que se adapten metodologías y espacios físicos. apoyar talentos y hacerlos valorar por todos los estamentos de la comunidad educativa.  Además, promueven la coordinación con otros organismos para su  atención integral.</t>
  </si>
  <si>
    <t>El PIAR, libros de actas de comisión  y evaluación, caracterización de los estudiantes, hoja de vida, formato anual de competencias y formato único.</t>
  </si>
  <si>
    <t>Gestión Estratégica</t>
  </si>
  <si>
    <t>Liderazgo</t>
  </si>
  <si>
    <t>La institución evalúa periódicamente la eficiencia y pertinencia de los criterios establecidos para su manejo y realiza ajustes para mejorarlos y lograr mayor cohesión. Se trabaja en equipo y se aplican distintas formas para resolver los problemas.</t>
  </si>
  <si>
    <t xml:space="preserve"> Gestión para el arreglo y adecuación del establecimiento y  Programa generación Z.
</t>
  </si>
  <si>
    <t>Articulación de planes, proyectos y acciones</t>
  </si>
  <si>
    <t>Programa generación Z y  Proyecto ambiental (ponencia a nivel departamental).</t>
  </si>
  <si>
    <t>Estrategia pedagógica</t>
  </si>
  <si>
    <t>La institución evalúa periódicamente la aplicación articulada de la estrategia pedagógica, así como su coherencia con la misión, la visión y los principios institucionales. Con base en ello, introduce ajustes pertinentes.</t>
  </si>
  <si>
    <t>Uso de información (interna y externa) para la toma de decisiones</t>
  </si>
  <si>
    <t>La institución utiliza sistemáticamente toda la información interna y externa disponible para evaluar los resultados de sus planes y programas de trabajo, así como para tomar medidas oportunas y pertinentes para ajustar lo que no está funcionando bien.</t>
  </si>
  <si>
    <t>PMI, Análisis de resultados evaluar para avanzar de los grados 3°,4°,5° y  Plan de fortalecimiento académico de los grados 3°,4°,5°.</t>
  </si>
  <si>
    <t>Seguimiento y autoevaluación</t>
  </si>
  <si>
    <t>La institución revisa periódicamente los procedimientos e instrumentos establecidos para realizar la autoevaluación integral. Con esto orienta,
ajusta y mejora continuamente este proceso.</t>
  </si>
  <si>
    <t>Matriz de autoevaluación estructurado en los 4 componentes (Gestión directiva, pedagógica, administrativa y comunitaria) y sus procesos.</t>
  </si>
  <si>
    <t>Gobierno Escolar</t>
  </si>
  <si>
    <t>Consejo directivo</t>
  </si>
  <si>
    <t>El consejo directivo se reúne periódicamente de acuerdo con un cronograma establecido y sesiona con el aporte activo de todos sus miembros.  Hace seguimiento sistemático al plan de trabajo para garantizar su cumplimiento.</t>
  </si>
  <si>
    <t>libro de actas, libros contables, comité de compras.</t>
  </si>
  <si>
    <t>Consejo académico</t>
  </si>
  <si>
    <t>El consejo Académico está conformado en el marco de la integración institucional, allí se toman decisiones sobre los procesos pedagógicos y se hace seguimiento sistemático al plan de trabajo, para asegurar su cumplimiento; sin embargo No se reune con regularidad.</t>
  </si>
  <si>
    <t>Actas de reunión de consejo académico, comité de calidad.</t>
  </si>
  <si>
    <t>Comisión de evaluación y promoción</t>
  </si>
  <si>
    <t>La comisión de evaluación y promoción evalúa los resultados de sus acciones y decisiones y los utiliza para fortalecer su trabajo.</t>
  </si>
  <si>
    <t xml:space="preserve">Actas de comisión de evaluación y promoción.  Formatos de remisión (académico y comportamiento). </t>
  </si>
  <si>
    <t>Comité de convivencia</t>
  </si>
  <si>
    <t>El comité de convivencia se reúne periódicamente y cuenta con el aporte activo de todos sus miembros, Además, evalúa los resultados de sus acciones y decisiones y los utiliza para fortalecer su trabajo.</t>
  </si>
  <si>
    <t>Actas de reunión de ajustes al manual de convivencia.</t>
  </si>
  <si>
    <t>Consejo estudiantil</t>
  </si>
  <si>
    <t>El consejo estudiantil se reune en ocasiones y es reconcido como la instancia de representar los intereses de estudiantes de la institución.</t>
  </si>
  <si>
    <t>Actas de conformación y reuniones del consejo estudiantil.</t>
  </si>
  <si>
    <t>Personero estudiantil</t>
  </si>
  <si>
    <t>La institución cuenta con un personero elegido democráticamente que representa a todos los estudiantes de todas las sedes, pero no es tenido en cuenta en las decisiones.</t>
  </si>
  <si>
    <t>Participación del personero estudiantil en  diversos comités y actas de elección.</t>
  </si>
  <si>
    <t xml:space="preserve">Participación del personero estudiantil en  diversos comités y actas de elección. El personero no hace presencia constante de las sedes. </t>
  </si>
  <si>
    <t>Asamblea de padres de familia</t>
  </si>
  <si>
    <t>La asamblea de padres de familia se reúne esporádicamente y es reconocida como la instancia de representación de estos integrantes de la comunidad educativa.</t>
  </si>
  <si>
    <t xml:space="preserve">Acta de conformación y reuniones de padres de familia, registros de asistencias y fotográfico. </t>
  </si>
  <si>
    <t>Consejo de padres de familia</t>
  </si>
  <si>
    <t>El consejo de padres de familia se reúne ocasionalmente, para apoyar al rector o director en el marco del plan de mejoramiento. Sin embargo, no hace seguimiento sistemático a los resultados obtenidos.</t>
  </si>
  <si>
    <t>Acta de reunión de consejo de padres, formato de registro de asistencia.  Evidencia fotográfica.</t>
  </si>
  <si>
    <t>Cultura Institucional</t>
  </si>
  <si>
    <t>Mecanismos de comunicación</t>
  </si>
  <si>
    <t>La institución cuenta con algunos mecanismos de comunicación, en función del reconocimiento y la aceptación de los diferentes estamentos de la comunidad educativa.</t>
  </si>
  <si>
    <t>Grupo de whasasp, facebook, blog institucional.</t>
  </si>
  <si>
    <t>Trabajo en equipo</t>
  </si>
  <si>
    <t>La institución No evalúa periódica y sistemáticamente la contribución de los diferentes equipos en relación con el logro de los objetivos institucionales y con el fortalecimiento de un buen clima institucional. A partir de estas evaluaciones, implementa acciones de mejoramiento.</t>
  </si>
  <si>
    <t>Se fortalece el trabajo en equipo a través de los diferentes comité. Trabajos elaborados en equipo que son agregados a la plataforma enjambre.</t>
  </si>
  <si>
    <t>Reconocimiento de logros</t>
  </si>
  <si>
    <t>La institución cuenta con algunas formas de reconocimiento de los logros de los docentes y estudiantes, pero no existe una política institucional de reconocimiento a la labor realizada por los docentes que se retiran de la Institución.</t>
  </si>
  <si>
    <t>Reconocimiento al mejor docente, menciones de honor a estudiantes destacados, medallas a la excelencia, resolución de estímulos.</t>
  </si>
  <si>
    <t>Identificación y divulgación de buenas prácticas</t>
  </si>
  <si>
    <t>La institución evalúa periódicamente el sistema de estímulos y reconocimientos de los logros de los docentes y estudiantes, y hace los ajustes pertinentes para cualificarlo.</t>
  </si>
  <si>
    <t>Participación en la ponencia del proyecto ambiental a nivel departamental.
Vinculación al programa con el proyecto de  emprendimiento: el reciclaje a nivel municipal.</t>
  </si>
  <si>
    <t>Clima Escolar</t>
  </si>
  <si>
    <t>Pertenencia y participación</t>
  </si>
  <si>
    <t>los estudiantes se sienten parte de la institución, pero se identifican principalmente con algunos elementos tales como: las instalaciones, el escudo, el uniforme o el himno.</t>
  </si>
  <si>
    <t>Uso correcto y porte adecuados de los uniformes. Socialización del manual de convivencia a estudiantes y padres de familia.</t>
  </si>
  <si>
    <t xml:space="preserve">Los estudiantes se identifican con la instituciòn a travès de elemntos tales como: la inatalaciòn, el escudo, el uniforme o el himno, pero tambien con aspectos realcionados con la filosofia y los valores institucionales.  </t>
  </si>
  <si>
    <t xml:space="preserve">Uso correcto y porte adecuados de los uniformes. Socialización del manual de convivencia a estudiantes y padres de familia. falta participaciòn activa en eventos deportivos y acadèmicos. </t>
  </si>
  <si>
    <t>Ambiente físico</t>
  </si>
  <si>
    <t>La institución posee espacios suficientes para realizar las labores académicas, administrativas y recreativas.</t>
  </si>
  <si>
    <t>Presupuesto anual destinado para la adecuación de los espacios físicos.</t>
  </si>
  <si>
    <t>Inducción a los nuevos estudiantes</t>
  </si>
  <si>
    <t>La institucion  cuenta con un programa estructurado de inducción y acogida, el cual esta apoyado en materiales y estrategias que se adaptan a las condiciones personales, sociales y culturales de nuestra comunidad educativa.</t>
  </si>
  <si>
    <t xml:space="preserve">Oficio de entidades gubernamentales y evidencias fotograficas. ( ICBF) </t>
  </si>
  <si>
    <t>Motivación hacia el aprendizaje</t>
  </si>
  <si>
    <t>La institución debe evaluar  periódicamente cuáles son las actitudes de los estudiantes hacia el aprendizaje y realizar acciones para favorecerlas.</t>
  </si>
  <si>
    <t xml:space="preserve"> Programa generación Z, Programa Fudndación Falcao y  Página del blog institucional.</t>
  </si>
  <si>
    <t xml:space="preserve">En todas las sedes de la instituciòn se observa el entusiasmo y una elevado moticaiòn hacia el aprendizaje, lo que se refleja en toda la comunidad educativa. </t>
  </si>
  <si>
    <t>Manual de convivencia</t>
  </si>
  <si>
    <t>La institución revisa periódicamente el manual de convivencia en relación con su papel en la gestión del clima institucional y orienta los ajustes y mejoramientos al mismo.</t>
  </si>
  <si>
    <t>Actas de reuniones del comité de convivencia, Actas de compromiso tanto académco como de comportamiento y  remisoines al comité de convivencia.</t>
  </si>
  <si>
    <t>Actividades extracurriculares</t>
  </si>
  <si>
    <t>La institución no ha implementado una política institucional relativa a las actividades curriculares  para garantizar la participación de todos.</t>
  </si>
  <si>
    <t>Participación en los programas(Gnnración Z, Formar para emprender, Ponencia ambiental,Concurso emprendimiento de la Alcaldía municipal)</t>
  </si>
  <si>
    <t xml:space="preserve">La instituciòn cuenta con una politica y una programacion completa de actividades exracurriculares que propicia la participacion de todos, y estas se orientan a complemntar la formacion de los estudiantes en los aspectos sociales, artisticos, deportivos, emocionales, eticos, etc. </t>
  </si>
  <si>
    <t xml:space="preserve">participacion de los estuinates en diferentes actividades de los criterios anteriormente mecionados. </t>
  </si>
  <si>
    <t>Bienestar del alumnado</t>
  </si>
  <si>
    <t>La institución evalúa periódica y sistemáticamente los resultados y el impacto de su programa de promoción de bienestar de los estudiantes, y realiza acciones para mejorarlo o fortalecerlo.</t>
  </si>
  <si>
    <t xml:space="preserve"> Programa de alimentación escolar, Dotación  de kit escolares ejecutado por la gestora social del municipio de ocaña.</t>
  </si>
  <si>
    <t>Manejo de conflictos</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</si>
  <si>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</si>
  <si>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comité de convivencia, Formatos de remisión de estudiantes y Actas de compromiso académcia y comportamiento.</t>
  </si>
  <si>
    <t>Manejo de casos difíciles</t>
  </si>
  <si>
    <t>La institución utiliza mecanismos que combinan recursos internos y externos para prevenir situaciones de riesgo y manejar los casos dificiles y aplicar acciones para mejorarlos.</t>
  </si>
  <si>
    <t>Apoyo psicosocial tanto a estudiantes como a padres de familia,  Acompañamiento de los organismo de control (Policía de infancia y adolescencia) y Actas de remisión de estudiantes al comité de convivencia.</t>
  </si>
  <si>
    <t xml:space="preserve">la instituciòn utiliza mecanismos que combinan recursos internos y externos para prevenir situaciones de riesgo y manejar los casos dificiles, en el amrco de su politica sobre este tema. Ademas se hace seguimiento peridodico a los mismos. </t>
  </si>
  <si>
    <t xml:space="preserve">Continuo seguimiento en coordinacion disciplonaria y coordinaciòn academica. </t>
  </si>
  <si>
    <t>Relaciones Con El Entorno</t>
  </si>
  <si>
    <t>Familias o acudientes</t>
  </si>
  <si>
    <t>La institución revisa y evalúa políticas y procesos de comunicación e intercambios con las familias o acudientes y con base en estos resultados, realiza los ajustes pertinentes.</t>
  </si>
  <si>
    <t>Se realiza seguimiento y actualización de datos de los estudiantes y padres de familia para tener una comunicación recíproca y fortalecer los procesos de aprendizaje en los estudiantes.</t>
  </si>
  <si>
    <t>Autoridades educativas</t>
  </si>
  <si>
    <t>La institución revisa y evalúa las políticas y procesos de comunicación e intercambio con las comunidades educativas y con base en estos resultados realiza ajustes pertinentes.</t>
  </si>
  <si>
    <t>Envío a los docentes de información permanente y actualizada  sobre eventos, concursos, conferencias  a través de correo electrónico de igual manera a estudiantes y padres de familia lo que permitió por ejemplo la participación del personero, contralora y consejo estudiantil en diversos eventos  virtuales a nivel municipal y departamental..</t>
  </si>
  <si>
    <t>Otras instituciones</t>
  </si>
  <si>
    <t>La institución evalúa el impacto de las alianzas y acuerdos con diferentes entidades y los ajusta en concordancia con los resultados obtenidos.</t>
  </si>
  <si>
    <t>Alianzas y acuerdos con la Alcaldía municipal,  Vinculación de la ESE hospital Emiro Quintero Cañizarez con los diferentes programas de prevención en salud pública, Universidad  UNAD .</t>
  </si>
  <si>
    <t>Sector productivo</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</si>
  <si>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</si>
  <si>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Registro de control de asistencia.
Registro fotográfico
Formato de fortalecimiento de la intervención del programa generación Z.</t>
  </si>
  <si>
    <t>GESTIÓN ACADÉMICA</t>
  </si>
  <si>
    <t>Diseño Pedagógico</t>
  </si>
  <si>
    <t>Plan de estudios</t>
  </si>
  <si>
    <t>Se cuenta con un plan de estudios para tod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</si>
  <si>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 de clases, y mallas curriculares</t>
  </si>
  <si>
    <t>Enfoque metodológico</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</si>
  <si>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</si>
  <si>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t>
  </si>
  <si>
    <t>Recursos para el aprendizaje</t>
  </si>
  <si>
    <t>La política institucional de dotación, uso y mantenimiento de los recursos para el aprendizaje permite apoyar el trabajo académico de la diversidad de sus estudiantes y docentes, por lo tanto se debe realizar evaluación y seguimiento periodicamente.</t>
  </si>
  <si>
    <t>Actas comité de compras, inventarios.</t>
  </si>
  <si>
    <t>Jornada escolar</t>
  </si>
  <si>
    <t>La institución evalúa periódicamente el cumplimiento de las horas efectivas de clase recibidas por los estudiantes y toma las medidas pertinentes para corregir situaciones anómalas.</t>
  </si>
  <si>
    <t>Horarios de clases: estudiantes y docentes, resoluciones de la carga académica.</t>
  </si>
  <si>
    <t>Los mecanismos para los seguimientos de las horas efectivas de clase recibidas por los estudiantes hacen parte de un sistema de mejoramiento institucional que se implementa en todas las sedes y es aplicada por los docentes.</t>
  </si>
  <si>
    <t>Horarios de clases: estudiantes y docentes, resoluciones de la carga académica, registro de asistencia en la plataforma.</t>
  </si>
  <si>
    <t>Evaluación</t>
  </si>
  <si>
    <t>La institución revisa periódicamente la implementación de su política de evaluación en cuanto a su aplicación por parte de los docentes, como en su efecto sobre la diversidad de los estudiantes, e introduce los ajustes pertinentes.</t>
  </si>
  <si>
    <t>SIE,PEI</t>
  </si>
  <si>
    <t>La institución tiene la política de evaluación  fundamentada en los lineamientos curriculares y los estandares básicos de competencias.</t>
  </si>
  <si>
    <t>Prácticas Pedagógicas</t>
  </si>
  <si>
    <t>Opciones didácticas para las áreas, asignaturas y proyectos transversales</t>
  </si>
  <si>
    <t>Las prácticas pedagógicas de aula de los docentes de todas las áreas, grados y sedes se apoyan en opciones didácticas comunes y
específicas para cada grupo poblacional.
estudios.</t>
  </si>
  <si>
    <t>Planes de clases, proyectos  pedagogicos y transversales.</t>
  </si>
  <si>
    <t>Estrategias para las tareas escolares</t>
  </si>
  <si>
    <t>La institución No cuenta con una política clara sobre la intencionalidad de las tareas escolares en el afianzamiento de los aprendizajes de los estudiantes y ésta es aplicada por todos los docentes, conocida y comprendida por los estudiantes y las familias.</t>
  </si>
  <si>
    <t>PEI y planes de clase.</t>
  </si>
  <si>
    <t>En algunas sedes hay algunos acuerdos básicos en tre docentes y estudiantes acerca de la intencionalidad de las tareas escolares para algunos grados niveles o áreas.</t>
  </si>
  <si>
    <t>Uso articulado de los recursos para el aprendizaje</t>
  </si>
  <si>
    <t>La institución tiene una política sobre el uso de los recursos para el aprendizaje que está articulada con su propuesta pedagógica. Además, esta es aplicada por todos.</t>
  </si>
  <si>
    <t>Actas  y registro de compras.</t>
  </si>
  <si>
    <t xml:space="preserve">La institgrados.ución cuenta con una política sobre el uso de los recursos para el aprendizaje que está articulada a aus propuesta pedagógica pero esta se aplica en algunas sedes, niveles o </t>
  </si>
  <si>
    <t>Uso de los tiempos para el aprendizaje</t>
  </si>
  <si>
    <t>La institución tiene una política sobre
el uso apropiado de los tiempos
destinados a los aprendizajes,
pero ésta no está articulada con
las actividades pedagógicas. La
organización y división del tiempo
es deficiente, lo que se traduce en
frecuentes improvisaciones.</t>
  </si>
  <si>
    <t>Cronograma de actividades y horarios de clases.</t>
  </si>
  <si>
    <t>Gestión de Aula</t>
  </si>
  <si>
    <t>Relación pedagógica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</si>
  <si>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</si>
  <si>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Actas, reunión comité de evaluación y promoción, actas de consejo académico, boletines, planes de apoyos, PIAR.</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</si>
  <si>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</si>
  <si>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Planeación de clases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</si>
  <si>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</si>
  <si>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clases, priorizacion de  contenidos, plan de mejoramiento y  plan de estudios.</t>
  </si>
  <si>
    <t>Estilo pedagógico</t>
  </si>
  <si>
    <t>En la institución se presentan esfuerzos colectivos por trabajar co estrategias alternativas a la clase magistral, algunos las acogen.</t>
  </si>
  <si>
    <t>PEI y proyectos transversales</t>
  </si>
  <si>
    <t>En la institución se presentan esfuerzos colectivos por trabajar con estrategias alternativas a la clase magistral, Además se tienen en cuenta los intereses, ideas y experiencias de los estudiantes como base para estructurar las actividades pedagógicas.</t>
  </si>
  <si>
    <t>Evaluación en el aula</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</si>
  <si>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</si>
  <si>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SIEE , SIA, actas de comision de evaluación y promoción, actas de compromiso y planes de apoyo (nivelaciones)</t>
  </si>
  <si>
    <t>Seguimiento Académico</t>
  </si>
  <si>
    <t>Seguimiento a los resultados académicos</t>
  </si>
  <si>
    <t>El seguimiento sistemático de los resultados académicos cuenta con indicadores y mecanismos claros de retroalimentación para estudiantes, padres de familia y prácticas docentes; se debe implementar en todas las sedes.</t>
  </si>
  <si>
    <t>actas de consejo academico. SIE, planes de apoyo ,actas de comision de evaluación y promoción, ISC y pruebas evaluar para avanzar.</t>
  </si>
  <si>
    <t>El seguimiento sistemático de los resultados académicos cuenta con indicadores y mecanismos claros de retroalimentación para estudiantes, padres de familia y prácticas docentes.</t>
  </si>
  <si>
    <t>Uso pedagógico de las evaluaciones externas</t>
  </si>
  <si>
    <t>La institución hace seguimiento a la incidencia de los resultados de las evaluaciones externas en las prácticas de aula y realiza acciones correctivas
para su ajuste, las cuales son establecidas en el plan de mejoramiento.</t>
  </si>
  <si>
    <t xml:space="preserve">evaluaciones externas(evaluar para avanzar) analisis y plan de fortalecimiento, Plan de mejoramiento. </t>
  </si>
  <si>
    <t>La conclusiones de los análisis de los resultados de los estudiantes en las evaluaciones esternas (pruebas saber y exámenes de estado) son fuente para el mejoramiento de las prácticas de aula en el marco del plan de mejoramiento institucional.</t>
  </si>
  <si>
    <t>Seguimiento a la asistencia</t>
  </si>
  <si>
    <t>La política institucional de control, análisis y tratamiento del ausentismo contempla la participación activa de padres, docentes y estudiantes.</t>
  </si>
  <si>
    <t>Control de asistencia, diligenciamiento de excusas  para  ausencia de los estudiantes.</t>
  </si>
  <si>
    <t>Actividades de recuperación</t>
  </si>
  <si>
    <t>Las prácticas de los docentes incorporan actividades de recuperación basadas en estrategias que tienen como finalidad ofrecer un apoyo real al desarrollo de las competencias básicas de los estudiantes y al mejoramiento
de sus resultados.</t>
  </si>
  <si>
    <t>Planes de  recuperacion y el SIE</t>
  </si>
  <si>
    <t>Las prácticas de los docentes incorporan actividades de recuperación basadas en estrategias que tienen como finalidad ofrecer un apoyo real al desarrollo de las competencias básicas de los estudiantes y al mejoramiento de sus resultados.</t>
  </si>
  <si>
    <t>Apoyo pedagógico para estudiantes con dificultades de aprendizaje</t>
  </si>
  <si>
    <t>La institución cuenta con políticas y mecanismos para abordar los casos de bajo rendimiento y problemas de aprendizaje, pero no se hace seguimiento a los mismos, ni se acude a recursos externos.</t>
  </si>
  <si>
    <t>Formato de caracterizacion de estudiantes.</t>
  </si>
  <si>
    <t>Seguimiento a los egresados</t>
  </si>
  <si>
    <t>La institución tiene un plan para realizar el seguimiento a sus egresados, pero la información
no es sistemática, ni permite el análisis para aportar al mejoramiento institucional.</t>
  </si>
  <si>
    <t>carpeta de egresados y redes sociales.</t>
  </si>
  <si>
    <t>La institución tiene un plan para realizar el seguimiento a sus egresados, pero la información no es sistemática, ni permite el análisis para aportar al mejoramiento institucional.</t>
  </si>
  <si>
    <t>GESTIÓN ADMINISTRATIVA Y FINANCIERA</t>
  </si>
  <si>
    <t>Apoyo a la gestión académica</t>
  </si>
  <si>
    <t>Proceso de matrícula</t>
  </si>
  <si>
    <t>La institución cuenta con un proceso de matrícula ágil y oportuno que tiene en cuenta las necesidades de los estudiantes y los padres de familia, y que es reconocido por la comunidad educativa.</t>
  </si>
  <si>
    <t>Folio de matrícula y contrato de matrícula</t>
  </si>
  <si>
    <t>Archivo académico</t>
  </si>
  <si>
    <t>La institución tiene un sistema de archivo que le permite disponer de la información de los estudiantes de todas las sedes, así como expedir constancias y certificados de manera ágil, confiable y oportuna</t>
  </si>
  <si>
    <t>SIA, Archivo acdémico.</t>
  </si>
  <si>
    <t>Boletines de calificaciones</t>
  </si>
  <si>
    <t>La institución revisa periódicamente el sistema de
expedición de boletines de calificaciones e implementa acciones para ajustarlo y mejorarlo.</t>
  </si>
  <si>
    <t>Sofware SIA UFPS</t>
  </si>
  <si>
    <t>Administración de la planta física y de los recursos</t>
  </si>
  <si>
    <t>Mantenimiento de la planta física</t>
  </si>
  <si>
    <t>La institución no cuenta con un programa de mantenimiento preventivo de la planta física.</t>
  </si>
  <si>
    <t>Presupuesto anual, actas del comité de compras y consejo directivo.</t>
  </si>
  <si>
    <t>La institucion asegura los recursos para cumplir el programa de mantenimiento de su planta fisisca</t>
  </si>
  <si>
    <t>Programas para la adecuación y embellecimiento de la planta física</t>
  </si>
  <si>
    <t>La institución no revisa y evalúa periódicamente su programa de adecuación, accesibilidad y embellecimiento de su planta física.</t>
  </si>
  <si>
    <t>Convenio con la gobernación del norte de Santander y la Alcaldía Municipal de Ocaña.</t>
  </si>
  <si>
    <t>El programa de adecuación, accesibilidad y embellecimiento de la planta física se lleva a cabo periódicamente y cuenta con la par- ticipación de los diferentes estamentos de la comunidad educativa.</t>
  </si>
  <si>
    <t>Seguimiento al uso de los espacios</t>
  </si>
  <si>
    <t>La institución carece de un sistema de registro y seguimiento al uso de los espacios físicos.</t>
  </si>
  <si>
    <t>Plan de necesidades de acuerdo al presupuesto anual.</t>
  </si>
  <si>
    <t>La institución cuenta con un sistema de registro y segui- miento al uso de los espacios físicos.</t>
  </si>
  <si>
    <t>Adquisición de los recursos para el aprendizaje</t>
  </si>
  <si>
    <t>La institución evalúa periódicamente la disponibilidad y calidad de los recursos para el aprendizaje y realiza ajustes a su plan de adquisiciones.</t>
  </si>
  <si>
    <t xml:space="preserve"> Recursos de gratuidad, Registros e informes contables Y Plan de necesidades.</t>
  </si>
  <si>
    <t>La institución tiene un plan para adquisición de los recursos para el aprendizaje que garan- tiza la disponibilidad oportuna de los mismos dirigidos a prevenir las barreras y potenciar la participación de todos los estudiantes, en concordancia con el direccionamiento estra- tégico y las necesidades de los docentes y es- tudiantes.</t>
  </si>
  <si>
    <t>Plan anual de recursos de gratuidad, actas y plan de necesidades.</t>
  </si>
  <si>
    <t>Suministros y dotación</t>
  </si>
  <si>
    <t>La institución no cuenta con una política institucional para el  proceso de adquisición y suministro de insumos en función de la propuesta pedagógica.</t>
  </si>
  <si>
    <t>El proceso para determinar las necesidades de adquisición de suministro de insumos, recursos y mantenimiento de los mismos, es participativo, se hace oportunamente y está articulado con la propuesta pedagógica de la institución.</t>
  </si>
  <si>
    <t>Mantenimiento de equipos y recursos para el aprendizaje</t>
  </si>
  <si>
    <t>La institución no cuenta con un programa para el proceso de adquisición y suministro de insumos en función de la propuesta pedagógica.</t>
  </si>
  <si>
    <t>El programa de mantenimiento preventivo y correctivo de los equipos y recursos para el aprendizaje se cumple adecuadamente; con ello se garantiza su estado óptimo. Además, los manuales de uso están disponibles cuan- do se requieran.</t>
  </si>
  <si>
    <t>Actas y contrato con la empresa  mi computador</t>
  </si>
  <si>
    <t>Seguridad y protección</t>
  </si>
  <si>
    <t>La institución ha levantado el panorama completo de los riesgos físicos.</t>
  </si>
  <si>
    <t>Proyecto de medidas preventivas y mitigación de riesgos.</t>
  </si>
  <si>
    <t>Plan de riegos institucional</t>
  </si>
  <si>
    <t>Administración de los Servicios Complementarios</t>
  </si>
  <si>
    <t>Servicios de transporte, restaurante, cafetería y salud (enfermería, odontología, psicología)</t>
  </si>
  <si>
    <t>La institución revisa y evalúa periódicamente la cobertura, calidad y oportunidad de los servicios complementarios y recursos y promueve acciones correctivas en función de las necesidades del estudiantado.</t>
  </si>
  <si>
    <t>Restaurante escolar,Participación de la secretaria de salud de la alcaldía municipal.
Brigadas de salud oral, desparasitación, control y crecimiento apoyado por ESE Hospital Emiro Quintero Cañizares.</t>
  </si>
  <si>
    <t>Los servicios complementarios y recursos que ofrece la comunidad y los Establecimientos Educativos, se distribuyen de forma equitati- va, se ofrecen oportunamente teniendo en cuenta la calidad requerida . Cada sede tiene programas sensibles a las demandas de los estudiantes, y la institución cuenta con el apo- yo de otras entidades para su prestación.</t>
  </si>
  <si>
    <t>Contrato  con el PAE, contrato con la alcaldia, acuerdos con el hospital Emiro Quintero Cañizares</t>
  </si>
  <si>
    <t>Apoyo a estudiantes con bajo desempeño académico o con dificultades de interacción.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</si>
  <si>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</si>
  <si>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Actas de inclusión
Servicio de apoyo de profesionales.</t>
  </si>
  <si>
    <t>La institución tiene una estra- tegia definida para prestar apoyos pertinentes a los es- tudiantes que presentan bajo desempeño académico o con dificultades de interacción, pero esta no es conocida ni aplicada por todos.</t>
  </si>
  <si>
    <t>Documentos del piar, actas de inclusion</t>
  </si>
  <si>
    <t>Talento humano</t>
  </si>
  <si>
    <t>Perfiles</t>
  </si>
  <si>
    <t>La institución revisa y evalúa continuamente la definición de los perfiles y su uso en los procesos de selección, solicitud e inducción del personal, en función del plan de mejoramiento y de sus necesidades.</t>
  </si>
  <si>
    <t>Hoja de vida de los docentes.</t>
  </si>
  <si>
    <t>La institución revisa y evalúa continuamente la definición de los perfiles y su uso en los procesos de selección, solicitud e inducción del personal, en función del plan de mejoramiento y de sus ne- cesidades.</t>
  </si>
  <si>
    <t>Inducción</t>
  </si>
  <si>
    <t>La institución cuenta con una estrategia organizada de inducción de docentes y administrativos nuevos, pero no se dan a conocer el PEI ni el plan de mejoramiento</t>
  </si>
  <si>
    <t xml:space="preserve">Charlas informativas a los docentes y personal administrativo que ingresan a la institución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</si>
  <si>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</si>
  <si>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Acta de incio de evaluacion docente</t>
  </si>
  <si>
    <t>Formación y capacitación</t>
  </si>
  <si>
    <t>La institución cuenta con lineamientos que permiten que sus integrantes opten por procesos de formación en coherencia con el PEI y con las necesidades detectadas.</t>
  </si>
  <si>
    <t xml:space="preserve">Formato de permisos para la participación de docentes y personal administrativo en programas de formación. </t>
  </si>
  <si>
    <t>La institución cuenta con linea- mientos que permiten que sus integrantes opten por procesos de formación en coherencia con el PEI y con las necesidades detectadas.</t>
  </si>
  <si>
    <t>Asignación académica</t>
  </si>
  <si>
    <t>La institución revisa y evalúa continuamente sus criterios de asignación académica de los docentes y realiza los ajustes pertinentes a los mismos.</t>
  </si>
  <si>
    <t>Acta y resolución de asignación académica .</t>
  </si>
  <si>
    <t>La institución cuenta con procesos explícitos para elaborar los horarios y los criterios para realizar la asignación académica de los do- centes, y éstos se cumplen.</t>
  </si>
  <si>
    <t>Pertenencia del personal vinculado</t>
  </si>
  <si>
    <t>La institución revisa permanentemente si el personal vinculado está identificado con su filosofía, principios, valores y objetivos, y toma medidas pertinentes para lograr que todos se sientan parte de la misma.</t>
  </si>
  <si>
    <t>Participación del personal vinculado en las actividades organizadas por la institución. Actas de reuniones en los diferentes organismos del gobieno escolar y comites institucionales y la participacion activa, elaboración y ejecución en los proyectos trasnsversales.</t>
  </si>
  <si>
    <t>El personal vinculado está identificado con la institución: comparte la filosofía, principios, valores y objetivos, y está dispuesto a realizar actividades complementarias que sean nece- sarias para cualificar su labor.</t>
  </si>
  <si>
    <t xml:space="preserve"> Actas de reuniones en los diferentes organismos del gobieno escolar y comites institucionales y la participacion activa, elaboración y ejecución en los proyectos trasnsversales.</t>
  </si>
  <si>
    <t>Evaluación del desempeño</t>
  </si>
  <si>
    <t>El proceso de evaluación de docentes, directivos y personal administrativo permite la implementación de acciones de mejoramiento y desarrollo profesional.</t>
  </si>
  <si>
    <t>Documento de Evaluacion de desempeño anual a los docentes vinculados al decreto 1278.</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</si>
  <si>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</si>
  <si>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Estímulos</t>
  </si>
  <si>
    <t>La institución revisa y valora continuamente su estrategia de reconocimiento al personal vinculado y realiza los ajustes pertinentes.</t>
  </si>
  <si>
    <t xml:space="preserve">Actas y resolución de reconocimiento a los docentes de la Institución. </t>
  </si>
  <si>
    <t>La estrategia de reconocimiento al personal vinculado es aplicada cabalmente y es parte fundamental de la cultura institucional.</t>
  </si>
  <si>
    <t xml:space="preserve">Actas  fotografias y resolución de reconocimiento a los docentes de la Institución. </t>
  </si>
  <si>
    <t>Apoyo a la investigación</t>
  </si>
  <si>
    <t>La investigación en la institución se encuentra en estado incipiente; carece de apoyo y seguimiento a las iniciativas de los docentes.</t>
  </si>
  <si>
    <t>Actas de ejecución de proyectos  de investigación.</t>
  </si>
  <si>
    <t>La institución cuenta con una política de apoyo a la inves- tigación y a la producción de materiales relacionados con la misma; además se han defini- do temas y áreas de interés en concordancia con el PEI.</t>
  </si>
  <si>
    <t>Convivencia y manejo de conflictos</t>
  </si>
  <si>
    <t>La institución dispone de estrategias claras para mediación y solución de conflictos y éstos se resuelven a través del diálogo y la negociación permanente. Esto contribuye a que exista un buen clima labora</t>
  </si>
  <si>
    <t>Libro de Actas, Manual de Procedimientos.</t>
  </si>
  <si>
    <t>La institución dispone de estrategias claras para mediación y solución de conflictos y és- tos se resuelven a través del diálogo y la ne- gociación permanente. Esto contribuye a que exista un buen clima laboral.</t>
  </si>
  <si>
    <t>Actas del comité de convivencia y Sicologia</t>
  </si>
  <si>
    <t>Bienestar del talento humano</t>
  </si>
  <si>
    <t>La institución ha definido un programa de bienestar del personal vinculado, pero éste no se cumple totalmente o no abarca a todas las sedes, niveles o grados.</t>
  </si>
  <si>
    <t>Actividades esporádicas de integración y reflexión.</t>
  </si>
  <si>
    <t>La institución ha definido un pro- grama de bienestar del personal vinculado, pero éste no se cum- ple totalmente o no abarca a to- das las sedes, niveles o grados.</t>
  </si>
  <si>
    <t>Apoyo financiero y contable</t>
  </si>
  <si>
    <t>Presupuesto anual del Fondo de Servicios Educativos (FSE)</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</si>
  <si>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</si>
  <si>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Acta del presuento anual  y plan operativo anual, Archivo, acta de coordinadores.</t>
  </si>
  <si>
    <t>La institución evalúa periódicamente los procedi- mientos para la elaboración del presupuesto, de manera que se logre coordinar las necesidades de las distintas sedes y niveles. Asimismo, realiza análisis financieros y proyecciones presupuestales para la planeación y gestión institucional.</t>
  </si>
  <si>
    <t>Contabilidad</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</si>
  <si>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</si>
  <si>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Reporte contable
 Acta de reuniones de consejo directivo
Acta de reuniones del comité de compras y libros contables.</t>
  </si>
  <si>
    <t>La contabilidad tiene todos sus soportes; los in- formes financieros se elaboran y se presentan dentro de los plazos establecidos por las normas y se usan para el control financiero y para la toma de decisiones en el corto, mediano y largo plazo. Sus resultados aportan información para ajustar los planes de mejoramiento.</t>
  </si>
  <si>
    <t>Ingresos y gastos</t>
  </si>
  <si>
    <t>Hay seguimiento y evaluación de los procesos de recaudo de ingresos y de realización de los gastos; dicha información retroalimenta la planeación financiera y apoya la toma de decisiones.</t>
  </si>
  <si>
    <t xml:space="preserve">Libros contables y auxiliares, informe financiero mensuales </t>
  </si>
  <si>
    <t>Hay seguimiento y evaluación de los procesos de recaudo de ingresos y de realización de los gas- tos; dicha información retroalimenta la planea- ción financiera y apoya la toma de decisiones.</t>
  </si>
  <si>
    <t xml:space="preserve">Libros contables y auxiliares, informe financiero trimestral </t>
  </si>
  <si>
    <t>Control fiscal</t>
  </si>
  <si>
    <t>La institución revisa y hace seguimiento a los resultados de los informes financieros, para que éstos sean un elemento clave en el momento de planear las acciones, tomar decisiones y evaluar los resultados de las mismas.</t>
  </si>
  <si>
    <t>Informe financieros entregados  a las autoridades educativas, socilaizacion y publicación en las diferentes sedes de la Institución .Actas de de rendición de cuentas y libros contables.</t>
  </si>
  <si>
    <t>La institución revisa y hace seguimiento a los re- sultados de los informes financieros, para que éstos sean un elemento clave en el momento de planear las acciones, tomar decisiones y evaluar los resultados de las mismas.</t>
  </si>
  <si>
    <t>GESTIÓN DE LA COMUNIDAD</t>
  </si>
  <si>
    <t>AÑO 2026</t>
  </si>
  <si>
    <t xml:space="preserve">EVIDENCIAS </t>
  </si>
  <si>
    <t>Accesibilidad</t>
  </si>
  <si>
    <t>Atención educativa a grupos poblacionales o en situación de vulnerabilidad que experimentan barreras al aprendizaje y la participación</t>
  </si>
  <si>
    <t xml:space="preserve">El establecimiento educativo  cuenta con una política de inclusiòn , donde se lleva a cabo estrategias flexibles para atender a estudiantes que presentan barreras en el aprendizaje, orientado con la docente de apoyo pedagògico. </t>
  </si>
  <si>
    <t>formatos DUA, PIAR, adaptaciones curriculares según la necesidad educativa de cada estudiante en el PEI.</t>
  </si>
  <si>
    <t>la institucion conoce los requerimientos, educativos de las poblaciones o personas que experimentan barreras para el aprendizajes y participacion en su entorno y ha diseñado planes de trabajo pedagogico para atenderlas en concordancia conn la normatividad vigente.</t>
  </si>
  <si>
    <t>hay principios de planeacion, articulacion.</t>
  </si>
  <si>
    <t>Atención educativa a estudiantes pertenecientes a grupos étnicos</t>
  </si>
  <si>
    <t>La institución desconoce los requerimientos educativos de los grupos étnicos, por lo tanto no ha diseñado estrategias pedagógicas para atenderlas.</t>
  </si>
  <si>
    <t>Documento PEI</t>
  </si>
  <si>
    <t>la institucion conoce los requerimientos educativos y las poblaciones pertenecientes a los grupos etnicos y ha diseñado estrategias pedagogicas para atenderlos en concordancia con el pei y la normatividad vigente.</t>
  </si>
  <si>
    <t>la institucion a definido los protocolos a seguir frente  a la poblacion etnica</t>
  </si>
  <si>
    <t>Necesidades y expectativas de los estudiantes</t>
  </si>
  <si>
    <t>La instituciòn cuenta con políticas y programas pertinentes que recogen las expectativas de los estudiantes y ofrece alternativas para mejorar sus resultados.</t>
  </si>
  <si>
    <t xml:space="preserve">Ajustes del PEI, formatos de caracterizaciòn, PIAR, DUA . </t>
  </si>
  <si>
    <t>la institucion conoce las caracteristicas de su entorno y procura dar respuesta a estas mediante acciones que buscan acercar a los estudiantes a la institucion.</t>
  </si>
  <si>
    <t>se proyecta la informacion en la semana institucional y durante el año cuando existe el profesional para dicha actividad.</t>
  </si>
  <si>
    <t>Proyectos de vida</t>
  </si>
  <si>
    <t xml:space="preserve">La institución cuenta con programas concertados con el cuerpo docente para apoyar a los estudiantes en sus proyectos de vida. </t>
  </si>
  <si>
    <t>Plan de acción.
Caracterización de estudiantes para la media técnic.a</t>
  </si>
  <si>
    <t>la institucion se interesa de forma programatica en la proyecccion personal y el futuro de los estudiantes.</t>
  </si>
  <si>
    <t>actividades realizadas durante el año frente a proyecto de vida, areas asignadas.</t>
  </si>
  <si>
    <t>Proyección a la comunidad</t>
  </si>
  <si>
    <t>Escuela de padres</t>
  </si>
  <si>
    <t>La institución ofrece a los padres  de familia algunos talleres y charlas sobre diversos temas.</t>
  </si>
  <si>
    <t>PEI
Conformaciòn Escuela de Padres
Blog institucional
Asistencia de los padres de familia.</t>
  </si>
  <si>
    <t>los programas de escuela de padres se evaluan de forma regular, hay sistematizacion de estos procesos y su mejoramiento se hace teniendo en cuenta las necesidades y expectativas de los integrantes de la familia y comunidad.</t>
  </si>
  <si>
    <t>es coherente con el PEI</t>
  </si>
  <si>
    <t xml:space="preserve"> Oferta de servicios a la comunidad</t>
  </si>
  <si>
    <t>Existen estrategias de comunicación que permiten que la institución y la comunidad se conozcan mutuamente.</t>
  </si>
  <si>
    <t xml:space="preserve">Programa Generación Z
Fundaciòn FALCAO
Asistencia de padres de familia y estudiantes. 
</t>
  </si>
  <si>
    <t>los mecanismos y escenarios de participacion de la institucion son utilizados por los estudiantes de forma continua y con sentido.</t>
  </si>
  <si>
    <t>se da respuesta a problematicas y necesidades de la comunidad</t>
  </si>
  <si>
    <t>Uso de la planta física y de los medios</t>
  </si>
  <si>
    <t>La institución tiene programas que permiten que la comunidad use algunos de sus recursos físicos.</t>
  </si>
  <si>
    <t xml:space="preserve">Compromisos firmados                        Actas </t>
  </si>
  <si>
    <t>la institucion tiene programas que permite que la comunidad use algunos de sus recursos fisicos.</t>
  </si>
  <si>
    <t>se usa para la fundacion fabico, el pae, desplazados entrga mercados, actividades de participacion de la comunidad.</t>
  </si>
  <si>
    <t>Servicio social estudiantil</t>
  </si>
  <si>
    <t>El servicio social estudiantil tiene proyectos que responden a las necesidades de la comunidad y son pertinentes para la actividad institucional.</t>
  </si>
  <si>
    <t>Programa de servicio social
Control de asistencia
Reporte de horas.</t>
  </si>
  <si>
    <t>el servicio social obligatorio de los estudiantes es un requisito pero se encuentra desarticulado de la institucion y su entorno.</t>
  </si>
  <si>
    <t>no se cuenta estructurado y articulado para serviico de toda la comunidad educativa.</t>
  </si>
  <si>
    <t>Participación y convivencia</t>
  </si>
  <si>
    <t>Participación de los estudiantes</t>
  </si>
  <si>
    <t>La institución posee mecanismos para evaluar las formas y demandas de participación del estudiantado; y crea espacios para promover alternativas de participación como respuesta a ellas.</t>
  </si>
  <si>
    <t xml:space="preserve">Programa Generación Z
Fundaciòn FALCAO
Asistencia de estudiantes. 
</t>
  </si>
  <si>
    <t>se logra la participacion real y escenarios de participacion.</t>
  </si>
  <si>
    <t>los estudiantes usan los mecanismos de participacion, (elecciones)</t>
  </si>
  <si>
    <t>Asamblea y consejo de padres de familia</t>
  </si>
  <si>
    <t>La institución ha promovido la conformación de la asamblea de padres, pero su funcionamiento carece de articulación.</t>
  </si>
  <si>
    <t>Manual de funciones
Reglamento interno
Plan de acción
Actas.</t>
  </si>
  <si>
    <t>la institucion pose canales de comunicación.</t>
  </si>
  <si>
    <t>existen canales de comunicación, evidencia de participacion.</t>
  </si>
  <si>
    <t>Participación de las familias</t>
  </si>
  <si>
    <t xml:space="preserve">Las familias de la instituciòn participan ocasionalmente de actividades y programas que tienen propósitos y estrategias claramente definidos en concordancia con el PEI y con los procesos institucionales, de acuerdo a las necesidades de toda la comunidad. </t>
  </si>
  <si>
    <t>Actas
Plan de acción
Personería jurídica.</t>
  </si>
  <si>
    <t>la instucion tiene propuestas para estimular la participacion</t>
  </si>
  <si>
    <t>no se cuenta con asistencia de participacion en mas del 50% de participacion</t>
  </si>
  <si>
    <t>Prevención de riesgos</t>
  </si>
  <si>
    <t>Prevención de riesgos físicos</t>
  </si>
  <si>
    <t xml:space="preserve">Los programas de prevención de riesgos físicos son reconocidos por la comunidad con miras al mejoramiento de las condiciones de seguridad. </t>
  </si>
  <si>
    <t>Proyecto de prevención de riesgos
Plan de acciòn                                                       Conformaciòn de las Brigadas</t>
  </si>
  <si>
    <t>se promueeve la cultura del autocuidado</t>
  </si>
  <si>
    <t>se han realizado moficiaciones fisicas para prevencion de accidentes.</t>
  </si>
  <si>
    <t>Prevención de riesgos psicosociales</t>
  </si>
  <si>
    <t xml:space="preserve">La institución ha identificado los principales problemas que constituyen factores de riesgo para sus estudiantes y la comunidad  y diseña acciones orientadas a su prevención. </t>
  </si>
  <si>
    <t>Proyecto de prevención de riesgos
Actas
Plan de acción
Capacitaciones.</t>
  </si>
  <si>
    <t>existen programas en salud mental y previcion de los riesgos psicosocilaes.</t>
  </si>
  <si>
    <t>participacion de entidades exterenas y orientacion escolar frente a la ejecucion de estas actividades.</t>
  </si>
  <si>
    <t>Programas de seguridad</t>
  </si>
  <si>
    <t>La institución cuenta con algunos planes de evacuación frente a desastres naturales o similares y posee un sistema de monitoreo de las condiciones mínimas de seguridad que verifica el estado de su infraestructura y alerta sobre posibles accidentes.</t>
  </si>
  <si>
    <t>la institucion cuenta con planes de evacuacion.</t>
  </si>
  <si>
    <t>evidencia documental de los planes de evacuacion y señalizacion.</t>
  </si>
  <si>
    <t>AÑO 2023</t>
  </si>
  <si>
    <t>VALORACION                       GESTION DIRECTIVA</t>
  </si>
  <si>
    <t>FORTALEZAS</t>
  </si>
  <si>
    <t>Articulación de planes, proyectos y acciones: La institución evalúa periódicamente la eficiencia y pertinencia de los criterios establecidos para su manejo y realiza ajustes para mejorarlos y lograr mayor cohesión. Se trabaja en equipo y se aplican distintas formas para resolver los problemas.</t>
  </si>
  <si>
    <t>Manual de convivencia: La institución revisa periódicamente el manual de convivencia en relación con su papel en la gestión del clima institucional y orienta los ajustes y mejoramientos al mismo.</t>
  </si>
  <si>
    <t>OPOTUNIDADES DE MEJORAMIENTO</t>
  </si>
  <si>
    <t>Personero estudiantil: La institución cuenta con un personero elegido democráticamente que representa a todas y todos los estudiantes de todas las sedes, pero no es tenido en cuenta en las decisiones.</t>
  </si>
  <si>
    <t>GESTIÓN ACADEMICA</t>
  </si>
  <si>
    <t>Diseño pedagogico</t>
  </si>
  <si>
    <t>Practicas pedagogicas</t>
  </si>
  <si>
    <t>Gestion de aula</t>
  </si>
  <si>
    <t>Seguimiento academico</t>
  </si>
  <si>
    <t>VALORACION                       GESTION ACADEMICA</t>
  </si>
  <si>
    <t xml:space="preserve">Se cuenta con el personal docente capacitado y dispuesto para implementar y utilizar los recursos en al aula. </t>
  </si>
  <si>
    <r>
      <rPr>
        <b/>
        <sz val="12"/>
        <color indexed="8"/>
        <rFont val="Verdana"/>
        <charset val="134"/>
      </rPr>
      <t>la institución educativa cuenta con un programa de inclusión y con la docente de apoyo, también con el acompañamiento de entidades ONG. Se han implementado estrategias para realizar el seguimiento a los egresados.</t>
    </r>
    <r>
      <rPr>
        <sz val="12"/>
        <color indexed="8"/>
        <rFont val="Verdana"/>
        <charset val="134"/>
      </rPr>
      <t xml:space="preserve">
</t>
    </r>
  </si>
  <si>
    <r>
      <rPr>
        <b/>
        <sz val="12"/>
        <color indexed="8"/>
        <rFont val="Verdana"/>
        <charset val="134"/>
      </rPr>
      <t>Capacitar a los docentes sobre estrategias para la implementación de documentos institucionales como: PIAR, DUA, pruebas saber, proyectos transversales, trabajo en equipo por áreas con todas las sedes.</t>
    </r>
    <r>
      <rPr>
        <sz val="12"/>
        <color indexed="8"/>
        <rFont val="Verdana"/>
        <charset val="134"/>
      </rPr>
      <t xml:space="preserve">
</t>
    </r>
  </si>
  <si>
    <t>implementación de una política institucional frente a las tareas escolares.</t>
  </si>
  <si>
    <t>Se cuenta con convenios interinstitucionales (Unad, UIS, UFPSO, SENA, Bienestar Familiar) que brindan apoyo en el acompañamiento académico y psicosocial.</t>
  </si>
  <si>
    <t>Solicitar al consejo académico la implementación de la política sobre las tareas escolares y el uso de recursos para el aprendizaje.</t>
  </si>
  <si>
    <t>Mantener comiunicación efectiva con el representante de los egresados en el consejo directivo para hacer un seguimiento real a los egresados.</t>
  </si>
  <si>
    <t>Implementar programas de apoyo pedagógico a los casos de bajo rendimiento académico e inclusión, así como mecanismo de seguimiento, actividades institucionales y soporte interinstitucional.</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</si>
  <si>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</si>
  <si>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</si>
  <si>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</si>
  <si>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</si>
  <si>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</si>
  <si>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</si>
  <si>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</si>
  <si>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Se evidencia apropiación en el proceso de apoyo a la gestión académica, en sus respectivos componentes acordes a los lineamientos del MEN, la SED, orientados a matrícula, archivo académico y boletines.</t>
  </si>
  <si>
    <t>la institución tiene definido y apropiado cada uno de los perfiles y cuenta con estrategias definidas para la inducción del personal, asignación académica, evaluación de desempeño y la párticipación activa de los docentes vinculados en cada uno de los procesos.</t>
  </si>
  <si>
    <t>establecer diferentes estrategias de gestión para la adquisición de recursos. (humanos, educativos,tecnológicos y financieros para la estructuración y embellecimiento de cada una de las sedes.</t>
  </si>
  <si>
    <t>Fortalecer el programa de bienestar de talento humano con actividades que involucren a toda la comunidad educativa.</t>
  </si>
  <si>
    <t>Implementar una política institucional de reconocimiento al logro, de docentes, administrativos y de servicios generales, que han sido partícipes de la Institución Educativa.</t>
  </si>
  <si>
    <t>Se evidencia apropiación en el proceso de apoyo a la gestión administrativa y financiera, en sus respectivos componentes acordes a los lineamientos del MEN, la SED, orientados a matrícula, archivo académico y boletines.</t>
  </si>
  <si>
    <t>La institucion evalua periodicamente los procedimientos y ejecuta de manera oportuna cada unas de las necesidades que tiene la institución.</t>
  </si>
  <si>
    <t>VALORACION                       GESTION DE LA COMUNIDAD</t>
  </si>
  <si>
    <t>Existe un convenio interinstitucional con el SENA, que favorece el proyecto de vida de los estudiantes.</t>
  </si>
  <si>
    <t xml:space="preserve">Existe el servicio de restaurante escolar en beneficio de los estudiantes.   Los estudiantes participa activamente en el gobierno escolar y en diferentes programas extracurriculares como: danzas, batuta, intercursos, tecnosalle.                                                                                     </t>
  </si>
  <si>
    <t>Diseñar planes de trabajo pedagógico para atender estudiantes con discapacidad, trastorno, talento y/o capacidades excepcionales y grupos étnicos.</t>
  </si>
  <si>
    <t>Implementar talleres para escuela de padres que favorezcan la solución de problemas de la comunidad.</t>
  </si>
  <si>
    <t>Socializar e implementar el programa de prevención de riesgos. Identificar los riesgos de infraestructura y realizar lista de chequeo para su monitoreo.</t>
  </si>
  <si>
    <t>se ha realizado escuela de padres, programas de promocion y prevencion frente a los riesgos sicosociales, salud mental, cultura vial, participacion de la comunicdad educativa en programas de autocuidado y prevencion de riesgos fisicos.</t>
  </si>
  <si>
    <t>se amplio la participacion de cupos de transporte escolar, participacion de estudiantes en elecciones, se activo el consejo de padres.</t>
  </si>
  <si>
    <t>estructura el servicio social estudiantil, planeacion y diagnostico.</t>
  </si>
  <si>
    <t>incentivar a los padres de familia en el acompañamiento y seguimiento a sus hijos.</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</si>
</sst>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dd/mm/yyyy;@"/>
  </numFmts>
  <fonts count="61">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b/>
      <sz val="12"/>
      <color theme="1"/>
      <name val="Verdana"/>
      <charset val="134"/>
    </font>
    <font>
      <u/>
      <sz val="12"/>
      <color theme="10"/>
      <name val="Verdana"/>
      <charset val="134"/>
    </font>
    <font>
      <b/>
      <sz val="12"/>
      <name val="Arial"/>
      <charset val="134"/>
    </font>
    <font>
      <sz val="12"/>
      <color indexed="8"/>
      <name val="Verdana"/>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9"/>
      <color theme="1"/>
      <name val="Arial"/>
      <charset val="134"/>
    </font>
    <font>
      <b/>
      <sz val="11"/>
      <color indexed="8"/>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b/>
      <sz val="12"/>
      <color indexed="9"/>
      <name val="Arial"/>
      <charset val="134"/>
    </font>
    <font>
      <b/>
      <sz val="16"/>
      <color indexed="9"/>
      <name val="Arial"/>
      <charset val="134"/>
    </font>
    <font>
      <sz val="12"/>
      <name val="Arial"/>
      <charset val="134"/>
    </font>
    <font>
      <sz val="11"/>
      <color indexed="8"/>
      <name val="Arial"/>
      <charset val="134"/>
    </font>
    <font>
      <sz val="12"/>
      <color indexed="8"/>
      <name val="Arial"/>
      <charset val="134"/>
    </font>
    <font>
      <b/>
      <u/>
      <sz val="16"/>
      <color indexed="12"/>
      <name val="Arial"/>
      <charset val="134"/>
    </font>
    <font>
      <sz val="11"/>
      <color theme="1"/>
      <name val="Calibri"/>
      <charset val="134"/>
      <scheme val="minor"/>
    </font>
    <font>
      <u/>
      <sz val="11"/>
      <color theme="10"/>
      <name val="Calibri"/>
      <charset val="134"/>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8"/>
      <color indexed="8"/>
      <name val="Arial"/>
      <charset val="134"/>
    </font>
    <font>
      <sz val="11"/>
      <color indexed="8"/>
      <name val="Calibri"/>
      <charset val="134"/>
    </font>
    <font>
      <sz val="14"/>
      <color indexed="8"/>
      <name val="Arial"/>
      <charset val="134"/>
    </font>
  </fonts>
  <fills count="54">
    <fill>
      <patternFill patternType="none"/>
    </fill>
    <fill>
      <patternFill patternType="gray125"/>
    </fill>
    <fill>
      <patternFill patternType="solid">
        <fgColor theme="6" tint="-0.249977111117893"/>
        <bgColor indexed="8"/>
      </patternFill>
    </fill>
    <fill>
      <patternFill patternType="solid">
        <fgColor theme="9" tint="0.799981688894314"/>
        <bgColor indexed="64"/>
      </patternFill>
    </fill>
    <fill>
      <patternFill patternType="solid">
        <fgColor theme="3" tint="0.799981688894314"/>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0"/>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indexed="44"/>
        <bgColor indexed="64"/>
      </patternFill>
    </fill>
    <fill>
      <patternFill patternType="solid">
        <fgColor indexed="31"/>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6" tint="0.599993896298105"/>
        <bgColor indexed="41"/>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s>
  <cellStyleXfs count="54">
    <xf numFmtId="0" fontId="0" fillId="0" borderId="0"/>
    <xf numFmtId="176" fontId="38" fillId="0" borderId="0" applyFont="0" applyFill="0" applyBorder="0" applyAlignment="0" applyProtection="0">
      <alignment vertical="center"/>
    </xf>
    <xf numFmtId="44" fontId="38" fillId="0" borderId="0" applyFont="0" applyFill="0" applyBorder="0" applyAlignment="0" applyProtection="0">
      <alignment vertical="center"/>
    </xf>
    <xf numFmtId="9" fontId="38" fillId="0" borderId="0" applyFont="0" applyFill="0" applyBorder="0" applyAlignment="0" applyProtection="0">
      <alignment vertical="center"/>
    </xf>
    <xf numFmtId="177" fontId="38" fillId="0" borderId="0" applyFont="0" applyFill="0" applyBorder="0" applyAlignment="0" applyProtection="0">
      <alignment vertical="center"/>
    </xf>
    <xf numFmtId="42" fontId="38" fillId="0" borderId="0" applyFont="0" applyFill="0" applyBorder="0" applyAlignment="0" applyProtection="0">
      <alignment vertical="center"/>
    </xf>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center"/>
    </xf>
    <xf numFmtId="0" fontId="38" fillId="22" borderId="21"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22" applyNumberFormat="0" applyFill="0" applyAlignment="0" applyProtection="0">
      <alignment vertical="center"/>
    </xf>
    <xf numFmtId="0" fontId="45" fillId="0" borderId="22" applyNumberFormat="0" applyFill="0" applyAlignment="0" applyProtection="0">
      <alignment vertical="center"/>
    </xf>
    <xf numFmtId="0" fontId="46" fillId="0" borderId="23" applyNumberFormat="0" applyFill="0" applyAlignment="0" applyProtection="0">
      <alignment vertical="center"/>
    </xf>
    <xf numFmtId="0" fontId="46" fillId="0" borderId="0" applyNumberFormat="0" applyFill="0" applyBorder="0" applyAlignment="0" applyProtection="0">
      <alignment vertical="center"/>
    </xf>
    <xf numFmtId="0" fontId="47" fillId="23" borderId="24" applyNumberFormat="0" applyAlignment="0" applyProtection="0">
      <alignment vertical="center"/>
    </xf>
    <xf numFmtId="0" fontId="48" fillId="24" borderId="25" applyNumberFormat="0" applyAlignment="0" applyProtection="0">
      <alignment vertical="center"/>
    </xf>
    <xf numFmtId="0" fontId="49" fillId="24" borderId="24" applyNumberFormat="0" applyAlignment="0" applyProtection="0">
      <alignment vertical="center"/>
    </xf>
    <xf numFmtId="0" fontId="50" fillId="25" borderId="26" applyNumberFormat="0" applyAlignment="0" applyProtection="0">
      <alignment vertical="center"/>
    </xf>
    <xf numFmtId="0" fontId="51" fillId="0" borderId="27" applyNumberFormat="0" applyFill="0" applyAlignment="0" applyProtection="0">
      <alignment vertical="center"/>
    </xf>
    <xf numFmtId="0" fontId="52" fillId="0" borderId="28" applyNumberFormat="0" applyFill="0" applyAlignment="0" applyProtection="0">
      <alignment vertical="center"/>
    </xf>
    <xf numFmtId="0" fontId="53" fillId="26" borderId="0" applyNumberFormat="0" applyBorder="0" applyAlignment="0" applyProtection="0">
      <alignment vertical="center"/>
    </xf>
    <xf numFmtId="0" fontId="54" fillId="27" borderId="0" applyNumberFormat="0" applyBorder="0" applyAlignment="0" applyProtection="0">
      <alignment vertical="center"/>
    </xf>
    <xf numFmtId="0" fontId="55" fillId="28" borderId="0" applyNumberFormat="0" applyBorder="0" applyAlignment="0" applyProtection="0">
      <alignment vertical="center"/>
    </xf>
    <xf numFmtId="0" fontId="56"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56" fillId="32" borderId="0" applyNumberFormat="0" applyBorder="0" applyAlignment="0" applyProtection="0">
      <alignment vertical="center"/>
    </xf>
    <xf numFmtId="0" fontId="56" fillId="33" borderId="0" applyNumberFormat="0" applyBorder="0" applyAlignment="0" applyProtection="0">
      <alignment vertical="center"/>
    </xf>
    <xf numFmtId="0" fontId="57" fillId="34" borderId="0" applyNumberFormat="0" applyBorder="0" applyAlignment="0" applyProtection="0">
      <alignment vertical="center"/>
    </xf>
    <xf numFmtId="0" fontId="57" fillId="35" borderId="0" applyNumberFormat="0" applyBorder="0" applyAlignment="0" applyProtection="0">
      <alignment vertical="center"/>
    </xf>
    <xf numFmtId="0" fontId="56" fillId="36" borderId="0" applyNumberFormat="0" applyBorder="0" applyAlignment="0" applyProtection="0">
      <alignment vertical="center"/>
    </xf>
    <xf numFmtId="0" fontId="56" fillId="37" borderId="0" applyNumberFormat="0" applyBorder="0" applyAlignment="0" applyProtection="0">
      <alignment vertical="center"/>
    </xf>
    <xf numFmtId="0" fontId="57" fillId="38" borderId="0" applyNumberFormat="0" applyBorder="0" applyAlignment="0" applyProtection="0">
      <alignment vertical="center"/>
    </xf>
    <xf numFmtId="0" fontId="57" fillId="39" borderId="0" applyNumberFormat="0" applyBorder="0" applyAlignment="0" applyProtection="0">
      <alignment vertical="center"/>
    </xf>
    <xf numFmtId="0" fontId="56" fillId="40" borderId="0" applyNumberFormat="0" applyBorder="0" applyAlignment="0" applyProtection="0">
      <alignment vertical="center"/>
    </xf>
    <xf numFmtId="0" fontId="56" fillId="41" borderId="0" applyNumberFormat="0" applyBorder="0" applyAlignment="0" applyProtection="0">
      <alignment vertical="center"/>
    </xf>
    <xf numFmtId="0" fontId="57" fillId="42" borderId="0" applyNumberFormat="0" applyBorder="0" applyAlignment="0" applyProtection="0">
      <alignment vertical="center"/>
    </xf>
    <xf numFmtId="0" fontId="57" fillId="43" borderId="0" applyNumberFormat="0" applyBorder="0" applyAlignment="0" applyProtection="0">
      <alignment vertical="center"/>
    </xf>
    <xf numFmtId="0" fontId="56" fillId="44" borderId="0" applyNumberFormat="0" applyBorder="0" applyAlignment="0" applyProtection="0">
      <alignment vertical="center"/>
    </xf>
    <xf numFmtId="0" fontId="56" fillId="45" borderId="0" applyNumberFormat="0" applyBorder="0" applyAlignment="0" applyProtection="0">
      <alignment vertical="center"/>
    </xf>
    <xf numFmtId="0" fontId="57" fillId="46" borderId="0" applyNumberFormat="0" applyBorder="0" applyAlignment="0" applyProtection="0">
      <alignment vertical="center"/>
    </xf>
    <xf numFmtId="0" fontId="57" fillId="47" borderId="0" applyNumberFormat="0" applyBorder="0" applyAlignment="0" applyProtection="0">
      <alignment vertical="center"/>
    </xf>
    <xf numFmtId="0" fontId="56" fillId="48" borderId="0" applyNumberFormat="0" applyBorder="0" applyAlignment="0" applyProtection="0">
      <alignment vertical="center"/>
    </xf>
    <xf numFmtId="0" fontId="56" fillId="49" borderId="0" applyNumberFormat="0" applyBorder="0" applyAlignment="0" applyProtection="0">
      <alignment vertical="center"/>
    </xf>
    <xf numFmtId="0" fontId="57" fillId="50" borderId="0" applyNumberFormat="0" applyBorder="0" applyAlignment="0" applyProtection="0">
      <alignment vertical="center"/>
    </xf>
    <xf numFmtId="0" fontId="57" fillId="51" borderId="0" applyNumberFormat="0" applyBorder="0" applyAlignment="0" applyProtection="0">
      <alignment vertical="center"/>
    </xf>
    <xf numFmtId="0" fontId="56" fillId="52" borderId="0" applyNumberFormat="0" applyBorder="0" applyAlignment="0" applyProtection="0">
      <alignment vertical="center"/>
    </xf>
    <xf numFmtId="0" fontId="58" fillId="53" borderId="29">
      <alignment horizontal="center" vertical="center"/>
    </xf>
    <xf numFmtId="0" fontId="58" fillId="0" borderId="0"/>
    <xf numFmtId="0" fontId="0" fillId="0" borderId="0"/>
    <xf numFmtId="0" fontId="0" fillId="0" borderId="0"/>
    <xf numFmtId="9" fontId="59" fillId="0" borderId="0" applyFont="0" applyFill="0" applyBorder="0" applyAlignment="0" applyProtection="0"/>
  </cellStyleXfs>
  <cellXfs count="326">
    <xf numFmtId="0" fontId="0" fillId="0" borderId="0" xfId="0"/>
    <xf numFmtId="0" fontId="1" fillId="0" borderId="0" xfId="0" applyFont="1"/>
    <xf numFmtId="0" fontId="2" fillId="0" borderId="0" xfId="0" applyFont="1"/>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0" borderId="0" xfId="0" applyFont="1" applyAlignment="1">
      <alignment horizontal="center" vertical="center"/>
    </xf>
    <xf numFmtId="0" fontId="3" fillId="4"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0" borderId="3" xfId="0" applyFont="1" applyBorder="1" applyAlignment="1">
      <alignment horizontal="center"/>
    </xf>
    <xf numFmtId="0" fontId="5" fillId="8" borderId="4" xfId="6"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3" fillId="0" borderId="6" xfId="0" applyFont="1" applyBorder="1" applyAlignment="1">
      <alignment horizontal="center"/>
    </xf>
    <xf numFmtId="0" fontId="5" fillId="8" borderId="4" xfId="6" applyFont="1" applyFill="1" applyBorder="1" applyAlignment="1" applyProtection="1">
      <alignment horizontal="center" vertical="center" wrapText="1"/>
    </xf>
    <xf numFmtId="0" fontId="6" fillId="8" borderId="7" xfId="6" applyFont="1" applyFill="1" applyBorder="1" applyAlignment="1" applyProtection="1">
      <alignment horizontal="left" vertical="center"/>
    </xf>
    <xf numFmtId="0" fontId="6" fillId="8" borderId="1" xfId="6"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8" fillId="9" borderId="1" xfId="0" applyFont="1" applyFill="1" applyBorder="1" applyAlignment="1">
      <alignment horizontal="center" vertical="center"/>
    </xf>
    <xf numFmtId="0" fontId="7" fillId="0" borderId="1" xfId="0" applyFont="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0" fontId="9" fillId="0" borderId="1" xfId="0" applyFont="1" applyBorder="1" applyAlignment="1" applyProtection="1">
      <alignment horizontal="center" vertical="top" wrapText="1"/>
      <protection locked="0"/>
    </xf>
    <xf numFmtId="0" fontId="8" fillId="10" borderId="1" xfId="0" applyFont="1" applyFill="1" applyBorder="1" applyAlignment="1">
      <alignment horizontal="center" vertical="center"/>
    </xf>
    <xf numFmtId="0" fontId="2" fillId="0" borderId="0" xfId="0" applyFont="1" applyAlignment="1">
      <alignment horizontal="left" vertical="top"/>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3" fillId="12" borderId="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3" fillId="13"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14" borderId="10" xfId="0" applyFont="1" applyFill="1" applyBorder="1" applyAlignment="1">
      <alignment horizontal="center" vertical="center"/>
    </xf>
    <xf numFmtId="0" fontId="2" fillId="0" borderId="10" xfId="0" applyFont="1" applyBorder="1" applyAlignment="1">
      <alignment horizont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10" fillId="0" borderId="0" xfId="6" applyFont="1" applyAlignment="1" applyProtection="1"/>
    <xf numFmtId="0" fontId="11" fillId="8" borderId="4" xfId="6"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1" fillId="8" borderId="4" xfId="6" applyFont="1" applyFill="1" applyBorder="1" applyAlignment="1" applyProtection="1">
      <alignment horizontal="center" vertical="center" wrapText="1"/>
    </xf>
    <xf numFmtId="0" fontId="2" fillId="0" borderId="1" xfId="0" applyFont="1" applyBorder="1" applyAlignment="1" applyProtection="1">
      <alignment horizontal="center" vertical="top"/>
      <protection locked="0"/>
    </xf>
    <xf numFmtId="0" fontId="12" fillId="0" borderId="1" xfId="0" applyFont="1" applyBorder="1" applyAlignment="1" applyProtection="1">
      <alignment horizontal="center" vertical="top" wrapText="1"/>
      <protection locked="0"/>
    </xf>
    <xf numFmtId="0" fontId="9" fillId="0" borderId="1" xfId="0" applyFont="1" applyBorder="1" applyAlignment="1" applyProtection="1">
      <alignment horizontal="center" vertical="top"/>
      <protection locked="0"/>
    </xf>
    <xf numFmtId="0" fontId="1" fillId="0" borderId="0" xfId="0" applyFont="1" applyProtection="1">
      <protection locked="0"/>
    </xf>
    <xf numFmtId="0" fontId="2" fillId="0" borderId="0" xfId="0" applyFont="1" applyProtection="1">
      <protection locked="0"/>
    </xf>
    <xf numFmtId="0" fontId="3" fillId="2"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11" fillId="8" borderId="4" xfId="6"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3" fillId="0" borderId="6" xfId="0" applyFont="1" applyBorder="1" applyAlignment="1" applyProtection="1">
      <alignment horizont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8" fillId="9" borderId="8" xfId="0" applyFont="1" applyFill="1" applyBorder="1" applyAlignment="1" applyProtection="1">
      <alignment horizontal="center" vertical="center"/>
      <protection locked="0"/>
    </xf>
    <xf numFmtId="0" fontId="8" fillId="9" borderId="9" xfId="0" applyFont="1" applyFill="1" applyBorder="1" applyAlignment="1" applyProtection="1">
      <alignment horizontal="center" vertical="center"/>
      <protection locked="0"/>
    </xf>
    <xf numFmtId="0" fontId="8" fillId="10" borderId="8"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2" fillId="0" borderId="0" xfId="0" applyFont="1" applyAlignment="1" applyProtection="1">
      <alignment horizontal="left" vertical="top"/>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3" fillId="12" borderId="10" xfId="0" applyFont="1" applyFill="1" applyBorder="1" applyAlignment="1" applyProtection="1">
      <alignment horizontal="center" vertical="center"/>
      <protection locked="0"/>
    </xf>
    <xf numFmtId="0" fontId="3" fillId="12" borderId="0" xfId="0" applyFont="1" applyFill="1" applyAlignment="1" applyProtection="1">
      <alignment horizontal="center" vertical="center"/>
      <protection locked="0"/>
    </xf>
    <xf numFmtId="0" fontId="8" fillId="7" borderId="10" xfId="0" applyFont="1" applyFill="1" applyBorder="1" applyAlignment="1" applyProtection="1">
      <alignment horizontal="center" vertical="center"/>
      <protection locked="0"/>
    </xf>
    <xf numFmtId="0" fontId="8" fillId="7" borderId="0" xfId="0" applyFont="1" applyFill="1" applyAlignment="1" applyProtection="1">
      <alignment horizontal="center" vertical="center"/>
      <protection locked="0"/>
    </xf>
    <xf numFmtId="0" fontId="3" fillId="13" borderId="10" xfId="0" applyFont="1" applyFill="1" applyBorder="1" applyAlignment="1" applyProtection="1">
      <alignment horizontal="center" vertical="center"/>
      <protection locked="0"/>
    </xf>
    <xf numFmtId="0" fontId="3" fillId="13" borderId="0" xfId="0" applyFont="1" applyFill="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15" borderId="10"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2" fillId="0" borderId="10" xfId="0" applyFont="1" applyBorder="1" applyAlignment="1" applyProtection="1">
      <alignment horizontal="center"/>
      <protection locked="0"/>
    </xf>
    <xf numFmtId="9" fontId="2" fillId="0" borderId="0" xfId="0" applyNumberFormat="1" applyFont="1" applyAlignment="1" applyProtection="1">
      <alignment horizontal="center" vertical="center"/>
      <protection locked="0"/>
    </xf>
    <xf numFmtId="9" fontId="2" fillId="0" borderId="0" xfId="0" applyNumberFormat="1" applyFont="1" applyProtection="1">
      <protection locked="0"/>
    </xf>
    <xf numFmtId="9" fontId="7" fillId="0" borderId="0" xfId="0" applyNumberFormat="1" applyFont="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7" fillId="0" borderId="0" xfId="0" applyFont="1" applyProtection="1">
      <protection locked="0"/>
    </xf>
    <xf numFmtId="0" fontId="10" fillId="0" borderId="0" xfId="6" applyFont="1" applyAlignment="1" applyProtection="1">
      <protection locked="0"/>
    </xf>
    <xf numFmtId="0" fontId="13" fillId="0" borderId="0" xfId="0" applyFont="1" applyProtection="1">
      <protection locked="0"/>
    </xf>
    <xf numFmtId="0" fontId="13" fillId="0" borderId="0" xfId="0" applyFont="1" applyAlignment="1" applyProtection="1">
      <alignment vertical="center"/>
      <protection locked="0"/>
    </xf>
    <xf numFmtId="0" fontId="13" fillId="0" borderId="0" xfId="0" applyFont="1" applyAlignment="1" applyProtection="1">
      <alignment horizontal="left" vertical="center"/>
      <protection locked="0"/>
    </xf>
    <xf numFmtId="0" fontId="14"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6" fillId="9" borderId="3" xfId="0" applyFont="1" applyFill="1" applyBorder="1" applyAlignment="1" applyProtection="1">
      <alignment horizontal="center" vertical="center"/>
      <protection locked="0"/>
    </xf>
    <xf numFmtId="0" fontId="11" fillId="9" borderId="6" xfId="0" applyFont="1" applyFill="1" applyBorder="1" applyAlignment="1" applyProtection="1">
      <alignment horizontal="center" vertical="center" wrapText="1"/>
      <protection locked="0"/>
    </xf>
    <xf numFmtId="0" fontId="16" fillId="9" borderId="6" xfId="0" applyFont="1" applyFill="1" applyBorder="1" applyAlignment="1" applyProtection="1">
      <alignment horizontal="center" vertical="center"/>
      <protection locked="0"/>
    </xf>
    <xf numFmtId="0" fontId="16" fillId="9" borderId="13" xfId="0" applyFont="1" applyFill="1" applyBorder="1" applyAlignment="1" applyProtection="1">
      <alignment horizontal="center" vertical="center"/>
      <protection locked="0"/>
    </xf>
    <xf numFmtId="0" fontId="11" fillId="9" borderId="7" xfId="0" applyFont="1" applyFill="1" applyBorder="1" applyAlignment="1" applyProtection="1">
      <alignment horizontal="center" vertical="center" wrapText="1"/>
      <protection locked="0"/>
    </xf>
    <xf numFmtId="0" fontId="16" fillId="9" borderId="7" xfId="0" applyFont="1" applyFill="1" applyBorder="1" applyAlignment="1" applyProtection="1">
      <alignment horizontal="center" vertical="center"/>
      <protection locked="0"/>
    </xf>
    <xf numFmtId="0" fontId="16" fillId="9" borderId="5" xfId="0" applyFont="1" applyFill="1" applyBorder="1" applyAlignment="1" applyProtection="1">
      <alignment horizontal="center" vertical="center"/>
      <protection locked="0"/>
    </xf>
    <xf numFmtId="0" fontId="11" fillId="9" borderId="1" xfId="0" applyFont="1" applyFill="1" applyBorder="1" applyAlignment="1" applyProtection="1">
      <alignment horizontal="left" vertical="center" wrapText="1"/>
      <protection locked="0"/>
    </xf>
    <xf numFmtId="0" fontId="16" fillId="9" borderId="1" xfId="0" applyFont="1" applyFill="1" applyBorder="1" applyAlignment="1" applyProtection="1">
      <alignment horizontal="center" vertical="center"/>
      <protection locked="0"/>
    </xf>
    <xf numFmtId="0" fontId="16" fillId="9" borderId="1" xfId="0" applyFont="1" applyFill="1" applyBorder="1" applyAlignment="1" applyProtection="1">
      <alignment horizontal="left" vertical="center" wrapText="1"/>
      <protection locked="0"/>
    </xf>
    <xf numFmtId="0" fontId="13" fillId="0" borderId="3" xfId="0" applyFont="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8" fillId="6" borderId="12" xfId="0" applyFont="1" applyFill="1" applyBorder="1" applyAlignment="1" applyProtection="1">
      <alignment vertical="center"/>
      <protection locked="0"/>
    </xf>
    <xf numFmtId="0" fontId="16" fillId="6" borderId="12" xfId="0" applyFont="1" applyFill="1" applyBorder="1" applyAlignment="1" applyProtection="1">
      <alignment vertical="center"/>
      <protection locked="0"/>
    </xf>
    <xf numFmtId="0" fontId="17" fillId="6" borderId="6" xfId="0" applyFont="1" applyFill="1" applyBorder="1" applyAlignment="1" applyProtection="1">
      <alignment horizontal="center"/>
      <protection locked="0"/>
    </xf>
    <xf numFmtId="0" fontId="13" fillId="0" borderId="7" xfId="0" applyFont="1" applyBorder="1" applyAlignment="1" applyProtection="1">
      <alignment wrapText="1"/>
      <protection locked="0"/>
    </xf>
    <xf numFmtId="0" fontId="19" fillId="17" borderId="7" xfId="0" applyFont="1" applyFill="1" applyBorder="1" applyAlignment="1" applyProtection="1">
      <alignment horizontal="center" vertical="center"/>
      <protection locked="0"/>
    </xf>
    <xf numFmtId="0" fontId="20" fillId="3" borderId="7" xfId="0" applyFont="1" applyFill="1" applyBorder="1" applyAlignment="1" applyProtection="1">
      <alignment horizontal="left" vertical="justify" wrapText="1"/>
      <protection locked="0"/>
    </xf>
    <xf numFmtId="0" fontId="19" fillId="16" borderId="7" xfId="0" applyFont="1" applyFill="1" applyBorder="1" applyAlignment="1" applyProtection="1">
      <alignment horizontal="center" vertical="center" wrapText="1"/>
      <protection locked="0"/>
    </xf>
    <xf numFmtId="0" fontId="20" fillId="11" borderId="7" xfId="0" applyFont="1" applyFill="1" applyBorder="1" applyAlignment="1" applyProtection="1">
      <alignment horizontal="left" vertical="justify" wrapText="1"/>
      <protection locked="0"/>
    </xf>
    <xf numFmtId="0" fontId="13" fillId="0" borderId="1" xfId="0" applyFont="1" applyBorder="1" applyProtection="1">
      <protection locked="0"/>
    </xf>
    <xf numFmtId="0" fontId="20" fillId="11" borderId="1" xfId="0" applyFont="1" applyFill="1" applyBorder="1" applyAlignment="1" applyProtection="1">
      <alignment horizontal="left" vertical="justify" wrapText="1"/>
      <protection locked="0"/>
    </xf>
    <xf numFmtId="0" fontId="13" fillId="0" borderId="1" xfId="0" applyFont="1" applyBorder="1" applyAlignment="1" applyProtection="1">
      <alignment wrapText="1"/>
      <protection locked="0"/>
    </xf>
    <xf numFmtId="0" fontId="17" fillId="6" borderId="7" xfId="0" applyFont="1" applyFill="1" applyBorder="1" applyAlignment="1" applyProtection="1">
      <alignment horizontal="center"/>
      <protection locked="0"/>
    </xf>
    <xf numFmtId="0" fontId="21" fillId="0" borderId="8" xfId="0" applyFont="1" applyBorder="1" applyAlignment="1">
      <alignment horizontal="center"/>
    </xf>
    <xf numFmtId="0" fontId="21" fillId="0" borderId="9" xfId="0" applyFont="1" applyBorder="1" applyAlignment="1">
      <alignment horizontal="center"/>
    </xf>
    <xf numFmtId="0" fontId="13" fillId="6" borderId="8" xfId="0" applyFont="1" applyFill="1" applyBorder="1" applyAlignment="1" applyProtection="1">
      <alignment horizontal="center"/>
      <protection locked="0"/>
    </xf>
    <xf numFmtId="0" fontId="18" fillId="6" borderId="12" xfId="0" applyFont="1" applyFill="1" applyBorder="1" applyAlignment="1" applyProtection="1">
      <alignment vertical="center" wrapText="1"/>
      <protection locked="0"/>
    </xf>
    <xf numFmtId="0" fontId="21" fillId="6" borderId="12" xfId="0" applyFont="1" applyFill="1" applyBorder="1" applyAlignment="1" applyProtection="1">
      <alignment vertical="center" wrapText="1"/>
      <protection locked="0"/>
    </xf>
    <xf numFmtId="0" fontId="13" fillId="6" borderId="10" xfId="0" applyFont="1" applyFill="1" applyBorder="1" applyAlignment="1" applyProtection="1">
      <alignment horizontal="center"/>
      <protection locked="0"/>
    </xf>
    <xf numFmtId="0" fontId="13" fillId="0" borderId="7" xfId="0" applyFont="1" applyBorder="1" applyProtection="1">
      <protection locked="0"/>
    </xf>
    <xf numFmtId="0" fontId="13" fillId="17" borderId="7" xfId="0" applyFont="1" applyFill="1" applyBorder="1" applyAlignment="1" applyProtection="1">
      <alignment horizontal="center" vertical="center"/>
      <protection locked="0"/>
    </xf>
    <xf numFmtId="0" fontId="13" fillId="3" borderId="7" xfId="0" applyFont="1" applyFill="1" applyBorder="1" applyAlignment="1" applyProtection="1">
      <alignment horizontal="left" vertical="justify" wrapText="1"/>
      <protection locked="0"/>
    </xf>
    <xf numFmtId="0" fontId="13" fillId="16" borderId="7"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left" vertical="justify" wrapText="1"/>
      <protection locked="0"/>
    </xf>
    <xf numFmtId="0" fontId="13" fillId="6" borderId="14" xfId="0" applyFont="1" applyFill="1" applyBorder="1" applyAlignment="1" applyProtection="1">
      <alignment horizontal="center"/>
      <protection locked="0"/>
    </xf>
    <xf numFmtId="0" fontId="21" fillId="0" borderId="11" xfId="0" applyFont="1" applyBorder="1" applyAlignment="1" applyProtection="1">
      <alignment horizontal="center"/>
      <protection locked="0"/>
    </xf>
    <xf numFmtId="0" fontId="21" fillId="0" borderId="12" xfId="0" applyFont="1" applyBorder="1" applyAlignment="1" applyProtection="1">
      <alignment horizontal="center"/>
      <protection locked="0"/>
    </xf>
    <xf numFmtId="0" fontId="13" fillId="6" borderId="6" xfId="0" applyFont="1" applyFill="1" applyBorder="1" applyAlignment="1" applyProtection="1">
      <alignment horizontal="center"/>
      <protection locked="0"/>
    </xf>
    <xf numFmtId="0" fontId="13" fillId="0" borderId="13" xfId="0" applyFont="1" applyBorder="1" applyProtection="1">
      <protection locked="0"/>
    </xf>
    <xf numFmtId="0" fontId="13" fillId="0" borderId="5" xfId="0" applyFont="1" applyBorder="1" applyProtection="1">
      <protection locked="0"/>
    </xf>
    <xf numFmtId="0" fontId="13" fillId="6" borderId="7" xfId="0" applyFont="1" applyFill="1" applyBorder="1" applyAlignment="1" applyProtection="1">
      <alignment horizontal="center"/>
      <protection locked="0"/>
    </xf>
    <xf numFmtId="0" fontId="21" fillId="0" borderId="8" xfId="0" applyFont="1" applyBorder="1" applyAlignment="1" applyProtection="1">
      <alignment horizontal="center"/>
      <protection locked="0"/>
    </xf>
    <xf numFmtId="0" fontId="21" fillId="0" borderId="9" xfId="0" applyFont="1" applyBorder="1" applyAlignment="1" applyProtection="1">
      <alignment horizontal="center"/>
      <protection locked="0"/>
    </xf>
    <xf numFmtId="0" fontId="18" fillId="6" borderId="5" xfId="0" applyFont="1" applyFill="1" applyBorder="1" applyAlignment="1" applyProtection="1">
      <alignment vertical="center" wrapText="1"/>
      <protection locked="0"/>
    </xf>
    <xf numFmtId="0" fontId="21" fillId="6" borderId="1"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left" vertical="top" wrapText="1"/>
      <protection locked="0"/>
    </xf>
    <xf numFmtId="0" fontId="13" fillId="16" borderId="7" xfId="0" applyFont="1" applyFill="1" applyBorder="1" applyAlignment="1" applyProtection="1">
      <alignment horizontal="center" vertical="center"/>
      <protection locked="0"/>
    </xf>
    <xf numFmtId="0" fontId="20" fillId="11" borderId="7" xfId="0" applyFont="1" applyFill="1" applyBorder="1" applyAlignment="1" applyProtection="1">
      <alignment horizontal="left" vertical="top" wrapText="1"/>
      <protection locked="0"/>
    </xf>
    <xf numFmtId="0" fontId="20" fillId="3" borderId="1" xfId="0" applyFont="1" applyFill="1" applyBorder="1" applyAlignment="1" applyProtection="1">
      <alignment horizontal="left" vertical="top" wrapText="1"/>
      <protection locked="0"/>
    </xf>
    <xf numFmtId="0" fontId="20" fillId="11" borderId="1" xfId="0" applyFont="1" applyFill="1" applyBorder="1" applyAlignment="1" applyProtection="1">
      <alignment horizontal="left" vertical="top" wrapText="1"/>
      <protection locked="0"/>
    </xf>
    <xf numFmtId="0" fontId="5" fillId="9" borderId="9"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21" fillId="3" borderId="11" xfId="0" applyFont="1" applyFill="1" applyBorder="1" applyAlignment="1" applyProtection="1">
      <alignment horizontal="center" vertical="center"/>
      <protection locked="0"/>
    </xf>
    <xf numFmtId="0" fontId="21" fillId="3" borderId="12" xfId="0" applyFont="1" applyFill="1" applyBorder="1" applyAlignment="1" applyProtection="1">
      <alignment horizontal="center" vertical="center"/>
      <protection locked="0"/>
    </xf>
    <xf numFmtId="0" fontId="21" fillId="3" borderId="5" xfId="0" applyFont="1" applyFill="1" applyBorder="1" applyAlignment="1" applyProtection="1">
      <alignment horizontal="center" vertical="center"/>
      <protection locked="0"/>
    </xf>
    <xf numFmtId="0" fontId="21" fillId="4" borderId="11" xfId="0" applyFont="1" applyFill="1" applyBorder="1" applyAlignment="1" applyProtection="1">
      <alignment horizontal="center" vertical="center"/>
      <protection locked="0"/>
    </xf>
    <xf numFmtId="0" fontId="21" fillId="4" borderId="12"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21" fillId="9" borderId="7" xfId="0" applyFont="1" applyFill="1" applyBorder="1" applyAlignment="1" applyProtection="1">
      <alignment horizontal="center" vertical="center"/>
      <protection locked="0"/>
    </xf>
    <xf numFmtId="0" fontId="15" fillId="9" borderId="7" xfId="0" applyFont="1" applyFill="1" applyBorder="1" applyAlignment="1" applyProtection="1">
      <alignment horizontal="center" vertical="center" wrapText="1"/>
      <protection locked="0"/>
    </xf>
    <xf numFmtId="0" fontId="13" fillId="6" borderId="8" xfId="0" applyFont="1" applyFill="1" applyBorder="1" applyProtection="1">
      <protection locked="0"/>
    </xf>
    <xf numFmtId="0" fontId="18" fillId="6" borderId="5" xfId="0" applyFont="1" applyFill="1" applyBorder="1" applyAlignment="1" applyProtection="1">
      <alignment horizontal="left" vertical="center"/>
      <protection locked="0"/>
    </xf>
    <xf numFmtId="0" fontId="18" fillId="6" borderId="1" xfId="0" applyFont="1" applyFill="1" applyBorder="1" applyAlignment="1" applyProtection="1">
      <alignment horizontal="left" vertical="center"/>
      <protection locked="0"/>
    </xf>
    <xf numFmtId="0" fontId="13" fillId="6" borderId="6" xfId="0" applyFont="1" applyFill="1" applyBorder="1" applyProtection="1">
      <protection locked="0"/>
    </xf>
    <xf numFmtId="0" fontId="13" fillId="6" borderId="7" xfId="0" applyFont="1" applyFill="1" applyBorder="1" applyProtection="1">
      <protection locked="0"/>
    </xf>
    <xf numFmtId="0" fontId="21" fillId="0" borderId="8" xfId="0" applyFont="1" applyBorder="1" applyAlignment="1" applyProtection="1">
      <alignment horizontal="right"/>
      <protection locked="0"/>
    </xf>
    <xf numFmtId="0" fontId="21" fillId="0" borderId="9" xfId="0" applyFont="1" applyBorder="1" applyAlignment="1" applyProtection="1">
      <alignment horizontal="right"/>
      <protection locked="0"/>
    </xf>
    <xf numFmtId="2" fontId="13" fillId="0" borderId="2" xfId="0" applyNumberFormat="1" applyFont="1" applyBorder="1" applyAlignment="1" applyProtection="1">
      <alignment vertical="center"/>
      <protection locked="0"/>
    </xf>
    <xf numFmtId="0" fontId="13" fillId="0" borderId="2" xfId="0" applyFont="1" applyBorder="1" applyAlignment="1" applyProtection="1">
      <alignment horizontal="left" vertical="center"/>
      <protection locked="0"/>
    </xf>
    <xf numFmtId="0" fontId="13" fillId="6" borderId="6" xfId="0" applyFont="1" applyFill="1" applyBorder="1" applyAlignment="1" applyProtection="1">
      <alignment vertical="center"/>
      <protection locked="0"/>
    </xf>
    <xf numFmtId="0" fontId="14" fillId="0" borderId="2"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21" fillId="14" borderId="1" xfId="0" applyFont="1" applyFill="1" applyBorder="1" applyAlignment="1" applyProtection="1">
      <alignment horizontal="center" vertical="center"/>
      <protection locked="0"/>
    </xf>
    <xf numFmtId="0" fontId="21" fillId="13" borderId="1" xfId="0" applyFont="1" applyFill="1" applyBorder="1" applyAlignment="1" applyProtection="1">
      <alignment horizontal="center" vertical="center"/>
      <protection locked="0"/>
    </xf>
    <xf numFmtId="0" fontId="11" fillId="9" borderId="10" xfId="0" applyFont="1" applyFill="1" applyBorder="1" applyAlignment="1" applyProtection="1">
      <alignment horizontal="center" vertical="center" wrapText="1"/>
      <protection locked="0"/>
    </xf>
    <xf numFmtId="0" fontId="11" fillId="9" borderId="14" xfId="0" applyFont="1" applyFill="1" applyBorder="1" applyAlignment="1" applyProtection="1">
      <alignment horizontal="center" vertical="center" wrapText="1"/>
      <protection locked="0"/>
    </xf>
    <xf numFmtId="0" fontId="11" fillId="9" borderId="1" xfId="0" applyFont="1" applyFill="1" applyBorder="1" applyAlignment="1" applyProtection="1">
      <alignment horizontal="center" vertical="center" wrapText="1"/>
      <protection locked="0"/>
    </xf>
    <xf numFmtId="0" fontId="16" fillId="9" borderId="11" xfId="0" applyFont="1" applyFill="1" applyBorder="1" applyAlignment="1" applyProtection="1">
      <alignment horizontal="left" vertical="center" wrapText="1"/>
      <protection locked="0"/>
    </xf>
    <xf numFmtId="0" fontId="16" fillId="6" borderId="1" xfId="0" applyFont="1" applyFill="1" applyBorder="1" applyAlignment="1" applyProtection="1">
      <alignment vertical="center"/>
      <protection locked="0"/>
    </xf>
    <xf numFmtId="0" fontId="19" fillId="14" borderId="7" xfId="0" applyFont="1" applyFill="1" applyBorder="1" applyAlignment="1" applyProtection="1">
      <alignment horizontal="center" vertical="center" wrapText="1"/>
      <protection locked="0"/>
    </xf>
    <xf numFmtId="0" fontId="22" fillId="12" borderId="14" xfId="0" applyFont="1" applyFill="1" applyBorder="1" applyAlignment="1" applyProtection="1">
      <alignment horizontal="left" vertical="justify" wrapText="1"/>
      <protection locked="0"/>
    </xf>
    <xf numFmtId="0" fontId="22" fillId="12" borderId="1" xfId="0" applyFont="1" applyFill="1" applyBorder="1" applyAlignment="1" applyProtection="1">
      <alignment horizontal="left" vertical="justify" wrapText="1"/>
      <protection locked="0"/>
    </xf>
    <xf numFmtId="0" fontId="19" fillId="13" borderId="7" xfId="0" applyFont="1" applyFill="1" applyBorder="1" applyAlignment="1" applyProtection="1">
      <alignment horizontal="center" vertical="center" wrapText="1"/>
      <protection locked="0"/>
    </xf>
    <xf numFmtId="0" fontId="22" fillId="18" borderId="14" xfId="0" applyFont="1" applyFill="1" applyBorder="1" applyAlignment="1" applyProtection="1">
      <alignment horizontal="left" vertical="justify" wrapText="1"/>
      <protection locked="0"/>
    </xf>
    <xf numFmtId="0" fontId="22" fillId="18" borderId="1" xfId="0" applyFont="1" applyFill="1" applyBorder="1" applyAlignment="1" applyProtection="1">
      <alignment horizontal="left" vertical="justify" wrapText="1"/>
      <protection locked="0"/>
    </xf>
    <xf numFmtId="0" fontId="22" fillId="12" borderId="11" xfId="0" applyFont="1" applyFill="1" applyBorder="1" applyAlignment="1" applyProtection="1">
      <alignment horizontal="left" vertical="justify" wrapText="1"/>
      <protection locked="0"/>
    </xf>
    <xf numFmtId="0" fontId="22" fillId="18" borderId="11" xfId="0" applyFont="1" applyFill="1" applyBorder="1" applyAlignment="1" applyProtection="1">
      <alignment horizontal="left" vertical="justify" wrapText="1"/>
      <protection locked="0"/>
    </xf>
    <xf numFmtId="0" fontId="21" fillId="0" borderId="15" xfId="0" applyFont="1" applyBorder="1" applyAlignment="1">
      <alignment horizontal="center"/>
    </xf>
    <xf numFmtId="0" fontId="21" fillId="0" borderId="0" xfId="0" applyFont="1" applyAlignment="1" applyProtection="1">
      <alignment horizontal="center"/>
      <protection locked="0"/>
    </xf>
    <xf numFmtId="0" fontId="21" fillId="0" borderId="0" xfId="0" applyFont="1" applyAlignment="1" applyProtection="1">
      <alignment horizontal="center" vertical="center"/>
      <protection locked="0"/>
    </xf>
    <xf numFmtId="0" fontId="21" fillId="6" borderId="5" xfId="0" applyFont="1" applyFill="1" applyBorder="1" applyAlignment="1" applyProtection="1">
      <alignment vertical="center" wrapText="1"/>
      <protection locked="0"/>
    </xf>
    <xf numFmtId="0" fontId="21" fillId="6" borderId="1" xfId="0" applyFont="1" applyFill="1" applyBorder="1" applyAlignment="1" applyProtection="1">
      <alignment vertical="center" wrapText="1"/>
      <protection locked="0"/>
    </xf>
    <xf numFmtId="0" fontId="13" fillId="14" borderId="7" xfId="0" applyFont="1" applyFill="1" applyBorder="1" applyAlignment="1" applyProtection="1">
      <alignment horizontal="center" vertical="center" wrapText="1"/>
      <protection locked="0"/>
    </xf>
    <xf numFmtId="0" fontId="13" fillId="12" borderId="7" xfId="0" applyFont="1" applyFill="1" applyBorder="1" applyAlignment="1" applyProtection="1">
      <alignment horizontal="left" vertical="justify" wrapText="1"/>
      <protection locked="0"/>
    </xf>
    <xf numFmtId="0" fontId="13" fillId="12" borderId="1" xfId="0" applyFont="1" applyFill="1" applyBorder="1" applyAlignment="1" applyProtection="1">
      <alignment horizontal="left" vertical="justify" wrapText="1"/>
      <protection locked="0"/>
    </xf>
    <xf numFmtId="0" fontId="13" fillId="13" borderId="7" xfId="0" applyFont="1" applyFill="1" applyBorder="1" applyAlignment="1" applyProtection="1">
      <alignment horizontal="center" vertical="center" wrapText="1"/>
      <protection locked="0"/>
    </xf>
    <xf numFmtId="0" fontId="13" fillId="18" borderId="7" xfId="0" applyFont="1" applyFill="1" applyBorder="1" applyAlignment="1" applyProtection="1">
      <alignment horizontal="left" vertical="justify" wrapText="1"/>
      <protection locked="0"/>
    </xf>
    <xf numFmtId="0" fontId="13" fillId="18" borderId="1" xfId="0" applyFont="1" applyFill="1" applyBorder="1" applyAlignment="1" applyProtection="1">
      <alignment horizontal="left" vertical="justify" wrapText="1"/>
      <protection locked="0"/>
    </xf>
    <xf numFmtId="0" fontId="21" fillId="0" borderId="5" xfId="0" applyFont="1" applyBorder="1" applyAlignment="1" applyProtection="1">
      <alignment horizontal="center"/>
      <protection locked="0"/>
    </xf>
    <xf numFmtId="0" fontId="20" fillId="12" borderId="7" xfId="0" applyFont="1" applyFill="1" applyBorder="1" applyAlignment="1" applyProtection="1">
      <alignment horizontal="left" vertical="justify" wrapText="1"/>
      <protection locked="0"/>
    </xf>
    <xf numFmtId="0" fontId="20" fillId="12" borderId="1" xfId="0" applyFont="1" applyFill="1" applyBorder="1" applyAlignment="1" applyProtection="1">
      <alignment horizontal="left" vertical="justify" wrapText="1"/>
      <protection locked="0"/>
    </xf>
    <xf numFmtId="0" fontId="20" fillId="18" borderId="7" xfId="0" applyFont="1" applyFill="1" applyBorder="1" applyAlignment="1" applyProtection="1">
      <alignment horizontal="left" vertical="justify" wrapText="1"/>
      <protection locked="0"/>
    </xf>
    <xf numFmtId="0" fontId="20" fillId="18" borderId="1" xfId="0" applyFont="1" applyFill="1" applyBorder="1" applyAlignment="1" applyProtection="1">
      <alignment horizontal="left" vertical="justify" wrapText="1"/>
      <protection locked="0"/>
    </xf>
    <xf numFmtId="0" fontId="21" fillId="0" borderId="15" xfId="0" applyFont="1" applyBorder="1" applyAlignment="1" applyProtection="1">
      <alignment horizontal="center"/>
      <protection locked="0"/>
    </xf>
    <xf numFmtId="0" fontId="21" fillId="6" borderId="0" xfId="0" applyFont="1" applyFill="1" applyAlignment="1" applyProtection="1">
      <alignment horizontal="center" vertical="center" wrapText="1"/>
      <protection locked="0"/>
    </xf>
    <xf numFmtId="0" fontId="13" fillId="14" borderId="7" xfId="0" applyFont="1" applyFill="1" applyBorder="1" applyAlignment="1" applyProtection="1">
      <alignment horizontal="center" vertical="center"/>
      <protection locked="0"/>
    </xf>
    <xf numFmtId="0" fontId="20" fillId="12" borderId="7" xfId="0" applyFont="1" applyFill="1" applyBorder="1" applyAlignment="1" applyProtection="1">
      <alignment horizontal="left" vertical="top" wrapText="1"/>
      <protection locked="0"/>
    </xf>
    <xf numFmtId="0" fontId="20" fillId="12" borderId="1" xfId="0" applyFont="1" applyFill="1" applyBorder="1" applyAlignment="1" applyProtection="1">
      <alignment horizontal="left" vertical="top" wrapText="1"/>
      <protection locked="0"/>
    </xf>
    <xf numFmtId="0" fontId="13" fillId="13" borderId="7" xfId="0" applyFont="1" applyFill="1" applyBorder="1" applyAlignment="1" applyProtection="1">
      <alignment horizontal="center" vertical="center"/>
      <protection locked="0"/>
    </xf>
    <xf numFmtId="0" fontId="20" fillId="18" borderId="7" xfId="0" applyFont="1" applyFill="1" applyBorder="1" applyAlignment="1" applyProtection="1">
      <alignment horizontal="left" vertical="top" wrapText="1"/>
      <protection locked="0"/>
    </xf>
    <xf numFmtId="0" fontId="20" fillId="18" borderId="1" xfId="0" applyFont="1" applyFill="1" applyBorder="1" applyAlignment="1" applyProtection="1">
      <alignment horizontal="left" vertical="top" wrapText="1"/>
      <protection locked="0"/>
    </xf>
    <xf numFmtId="0" fontId="21" fillId="4" borderId="5" xfId="0" applyFont="1" applyFill="1" applyBorder="1" applyAlignment="1" applyProtection="1">
      <alignment horizontal="center" vertical="center"/>
      <protection locked="0"/>
    </xf>
    <xf numFmtId="0" fontId="21" fillId="12" borderId="11" xfId="0" applyFont="1" applyFill="1" applyBorder="1" applyAlignment="1" applyProtection="1">
      <alignment horizontal="center" vertical="center"/>
      <protection locked="0"/>
    </xf>
    <xf numFmtId="0" fontId="21" fillId="12" borderId="12" xfId="0" applyFont="1" applyFill="1" applyBorder="1" applyAlignment="1" applyProtection="1">
      <alignment horizontal="center" vertical="center"/>
      <protection locked="0"/>
    </xf>
    <xf numFmtId="0" fontId="21" fillId="12" borderId="5" xfId="0" applyFont="1" applyFill="1" applyBorder="1" applyAlignment="1" applyProtection="1">
      <alignment horizontal="center" vertical="center"/>
      <protection locked="0"/>
    </xf>
    <xf numFmtId="0" fontId="21" fillId="13" borderId="11" xfId="0" applyFont="1" applyFill="1" applyBorder="1" applyAlignment="1" applyProtection="1">
      <alignment horizontal="center" vertical="center"/>
      <protection locked="0"/>
    </xf>
    <xf numFmtId="0" fontId="21" fillId="13" borderId="12" xfId="0" applyFont="1" applyFill="1" applyBorder="1" applyAlignment="1" applyProtection="1">
      <alignment horizontal="center" vertical="center"/>
      <protection locked="0"/>
    </xf>
    <xf numFmtId="0" fontId="21" fillId="13" borderId="5" xfId="0" applyFont="1" applyFill="1" applyBorder="1" applyAlignment="1" applyProtection="1">
      <alignment horizontal="center" vertical="center"/>
      <protection locked="0"/>
    </xf>
    <xf numFmtId="0" fontId="15" fillId="9" borderId="1" xfId="0" applyFont="1" applyFill="1" applyBorder="1" applyAlignment="1" applyProtection="1">
      <alignment horizontal="center" vertical="center" wrapText="1"/>
      <protection locked="0"/>
    </xf>
    <xf numFmtId="0" fontId="23" fillId="6" borderId="1" xfId="0" applyFont="1" applyFill="1" applyBorder="1" applyAlignment="1" applyProtection="1">
      <alignment horizontal="left" vertical="center"/>
      <protection locked="0"/>
    </xf>
    <xf numFmtId="0" fontId="23" fillId="6" borderId="0" xfId="0" applyFont="1" applyFill="1" applyAlignment="1" applyProtection="1">
      <alignment horizontal="left" vertical="center"/>
      <protection locked="0"/>
    </xf>
    <xf numFmtId="0" fontId="18" fillId="6" borderId="2" xfId="0" applyFont="1" applyFill="1" applyBorder="1" applyAlignment="1" applyProtection="1">
      <alignment horizontal="left" vertical="center"/>
      <protection locked="0"/>
    </xf>
    <xf numFmtId="0" fontId="13" fillId="3" borderId="1" xfId="0" applyFont="1" applyFill="1" applyBorder="1" applyAlignment="1" applyProtection="1">
      <alignment horizontal="left" vertical="justify" wrapText="1"/>
      <protection locked="0"/>
    </xf>
    <xf numFmtId="0" fontId="5" fillId="9" borderId="9"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3" fillId="6" borderId="1" xfId="0" applyFont="1" applyFill="1" applyBorder="1" applyProtection="1">
      <protection locked="0"/>
    </xf>
    <xf numFmtId="0" fontId="24" fillId="6" borderId="1" xfId="0" applyFont="1" applyFill="1" applyBorder="1" applyProtection="1">
      <protection locked="0"/>
    </xf>
    <xf numFmtId="0" fontId="18" fillId="6" borderId="11" xfId="0" applyFont="1" applyFill="1" applyBorder="1" applyAlignment="1" applyProtection="1">
      <alignment horizontal="left" vertical="center"/>
      <protection locked="0"/>
    </xf>
    <xf numFmtId="0" fontId="18" fillId="6" borderId="12" xfId="0" applyFont="1" applyFill="1" applyBorder="1" applyAlignment="1" applyProtection="1">
      <alignment horizontal="left" vertical="center"/>
      <protection locked="0"/>
    </xf>
    <xf numFmtId="0" fontId="13" fillId="6" borderId="1" xfId="0" applyFont="1" applyFill="1" applyBorder="1" applyAlignment="1" applyProtection="1">
      <alignment vertical="center"/>
      <protection locked="0"/>
    </xf>
    <xf numFmtId="0" fontId="13" fillId="6" borderId="7" xfId="0" applyFont="1" applyFill="1" applyBorder="1" applyAlignment="1" applyProtection="1">
      <alignment vertical="center"/>
      <protection locked="0"/>
    </xf>
    <xf numFmtId="0" fontId="21" fillId="0" borderId="11" xfId="0" applyFont="1" applyBorder="1" applyAlignment="1" applyProtection="1">
      <alignment horizontal="right"/>
      <protection locked="0"/>
    </xf>
    <xf numFmtId="0" fontId="21" fillId="0" borderId="12" xfId="0" applyFont="1" applyBorder="1" applyAlignment="1" applyProtection="1">
      <alignment horizontal="right"/>
      <protection locked="0"/>
    </xf>
    <xf numFmtId="2" fontId="13" fillId="0" borderId="1" xfId="0" applyNumberFormat="1" applyFont="1" applyBorder="1" applyAlignment="1" applyProtection="1">
      <alignment vertical="center"/>
      <protection locked="0"/>
    </xf>
    <xf numFmtId="0" fontId="13" fillId="0" borderId="1" xfId="0" applyFont="1" applyBorder="1" applyAlignment="1" applyProtection="1">
      <alignment horizontal="left" vertical="center"/>
      <protection locked="0"/>
    </xf>
    <xf numFmtId="0" fontId="25" fillId="0" borderId="7" xfId="0" applyFont="1" applyBorder="1" applyAlignment="1" applyProtection="1">
      <alignment wrapText="1"/>
      <protection locked="0"/>
    </xf>
    <xf numFmtId="0" fontId="21" fillId="0" borderId="3" xfId="0" applyFont="1" applyBorder="1" applyAlignment="1" applyProtection="1">
      <alignment horizontal="center"/>
      <protection locked="0"/>
    </xf>
    <xf numFmtId="0" fontId="24" fillId="6" borderId="0" xfId="0" applyFont="1" applyFill="1" applyAlignment="1" applyProtection="1">
      <alignment horizontal="left" vertical="center"/>
      <protection locked="0"/>
    </xf>
    <xf numFmtId="0" fontId="13" fillId="0" borderId="6" xfId="0" applyFont="1" applyBorder="1" applyAlignment="1" applyProtection="1">
      <alignment horizontal="left" vertical="center"/>
      <protection locked="0"/>
    </xf>
    <xf numFmtId="0" fontId="26" fillId="6" borderId="1" xfId="0" applyFont="1" applyFill="1" applyBorder="1" applyAlignment="1" applyProtection="1">
      <alignment horizontal="left" vertical="center"/>
      <protection locked="0"/>
    </xf>
    <xf numFmtId="0" fontId="26" fillId="6" borderId="0" xfId="0" applyFont="1" applyFill="1" applyAlignment="1" applyProtection="1">
      <alignment horizontal="left" vertical="center"/>
      <protection locked="0"/>
    </xf>
    <xf numFmtId="0" fontId="18" fillId="6" borderId="15" xfId="0" applyFont="1" applyFill="1" applyBorder="1" applyAlignment="1" applyProtection="1">
      <alignment horizontal="left" vertical="center"/>
      <protection locked="0"/>
    </xf>
    <xf numFmtId="0" fontId="18" fillId="6" borderId="0" xfId="0" applyFont="1" applyFill="1" applyAlignment="1" applyProtection="1">
      <alignment horizontal="left" vertical="center"/>
      <protection locked="0"/>
    </xf>
    <xf numFmtId="0" fontId="13" fillId="6" borderId="0" xfId="0" applyFont="1" applyFill="1" applyProtection="1">
      <protection locked="0"/>
    </xf>
    <xf numFmtId="0" fontId="13" fillId="0" borderId="7" xfId="0" applyFont="1" applyBorder="1" applyAlignment="1" applyProtection="1">
      <alignment horizontal="left" vertical="center"/>
      <protection locked="0"/>
    </xf>
    <xf numFmtId="0" fontId="21" fillId="12" borderId="1" xfId="0" applyFont="1" applyFill="1" applyBorder="1" applyAlignment="1" applyProtection="1">
      <alignment horizontal="center" vertical="center"/>
      <protection locked="0"/>
    </xf>
    <xf numFmtId="0" fontId="15" fillId="9" borderId="0" xfId="0" applyFont="1" applyFill="1" applyAlignment="1" applyProtection="1">
      <alignment horizontal="center" vertical="center" wrapText="1"/>
      <protection locked="0"/>
    </xf>
    <xf numFmtId="0" fontId="13" fillId="0" borderId="0" xfId="0" applyFont="1" applyAlignment="1" applyProtection="1">
      <alignment vertical="justify" wrapText="1"/>
      <protection locked="0"/>
    </xf>
    <xf numFmtId="0" fontId="27" fillId="0" borderId="0" xfId="6" applyFont="1" applyBorder="1" applyAlignment="1" applyProtection="1">
      <alignment horizontal="center"/>
      <protection locked="0"/>
    </xf>
    <xf numFmtId="0" fontId="28" fillId="0" borderId="0" xfId="0" applyFont="1"/>
    <xf numFmtId="0" fontId="13" fillId="0" borderId="0" xfId="0" applyFont="1"/>
    <xf numFmtId="0" fontId="29" fillId="0" borderId="8" xfId="50" applyFont="1" applyBorder="1" applyAlignment="1">
      <alignment horizontal="center"/>
    </xf>
    <xf numFmtId="0" fontId="29" fillId="0" borderId="15" xfId="50" applyFont="1" applyBorder="1" applyAlignment="1">
      <alignment horizontal="center"/>
    </xf>
    <xf numFmtId="0" fontId="29" fillId="0" borderId="1" xfId="50" applyFont="1" applyBorder="1" applyAlignment="1">
      <alignment horizontal="center" vertical="center" wrapText="1"/>
    </xf>
    <xf numFmtId="0" fontId="0" fillId="0" borderId="1" xfId="0" applyBorder="1"/>
    <xf numFmtId="0" fontId="29" fillId="0" borderId="11" xfId="50" applyFont="1" applyBorder="1" applyAlignment="1">
      <alignment horizontal="center" vertical="center"/>
    </xf>
    <xf numFmtId="0" fontId="29" fillId="0" borderId="10" xfId="50" applyFont="1" applyBorder="1" applyAlignment="1">
      <alignment horizontal="center"/>
    </xf>
    <xf numFmtId="0" fontId="29" fillId="0" borderId="3" xfId="50" applyFont="1" applyBorder="1" applyAlignment="1">
      <alignment horizontal="center"/>
    </xf>
    <xf numFmtId="58" fontId="29" fillId="0" borderId="1" xfId="50" applyNumberFormat="1" applyFont="1" applyBorder="1" applyAlignment="1">
      <alignment horizontal="center" vertical="center"/>
    </xf>
    <xf numFmtId="0" fontId="29" fillId="0" borderId="14" xfId="50" applyFont="1" applyBorder="1" applyAlignment="1">
      <alignment horizontal="center"/>
    </xf>
    <xf numFmtId="0" fontId="29" fillId="0" borderId="13" xfId="50" applyFont="1" applyBorder="1" applyAlignment="1">
      <alignment horizontal="center"/>
    </xf>
    <xf numFmtId="0" fontId="30" fillId="6" borderId="1" xfId="0" applyFont="1" applyFill="1" applyBorder="1" applyAlignment="1">
      <alignment horizontal="center" vertical="center"/>
    </xf>
    <xf numFmtId="0" fontId="13" fillId="19" borderId="17" xfId="0" applyFont="1" applyFill="1" applyBorder="1" applyAlignment="1">
      <alignment horizontal="center" vertical="center" wrapText="1"/>
    </xf>
    <xf numFmtId="0" fontId="13" fillId="19" borderId="7" xfId="0" applyFont="1" applyFill="1" applyBorder="1" applyAlignment="1">
      <alignment horizontal="center" vertical="center" wrapText="1"/>
    </xf>
    <xf numFmtId="0" fontId="13" fillId="19" borderId="10" xfId="0" applyFont="1" applyFill="1" applyBorder="1" applyAlignment="1">
      <alignment horizontal="center" vertical="center" wrapText="1"/>
    </xf>
    <xf numFmtId="0" fontId="13" fillId="19" borderId="0" xfId="0" applyFont="1" applyFill="1" applyAlignment="1">
      <alignment horizontal="center" vertical="center" wrapText="1"/>
    </xf>
    <xf numFmtId="0" fontId="13" fillId="0" borderId="18"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178"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lignment horizontal="center" vertical="center" wrapText="1"/>
    </xf>
    <xf numFmtId="0" fontId="13" fillId="19" borderId="11" xfId="0" applyFont="1" applyFill="1" applyBorder="1" applyAlignment="1">
      <alignment horizontal="center" vertical="center" wrapText="1"/>
    </xf>
    <xf numFmtId="1" fontId="13" fillId="0" borderId="5" xfId="0" applyNumberFormat="1" applyFont="1" applyBorder="1" applyAlignment="1" applyProtection="1">
      <alignment horizontal="center" vertical="center"/>
      <protection locked="0"/>
    </xf>
    <xf numFmtId="0" fontId="17" fillId="19" borderId="11" xfId="0" applyFont="1" applyFill="1" applyBorder="1" applyAlignment="1">
      <alignment vertical="center" wrapText="1"/>
    </xf>
    <xf numFmtId="0" fontId="17" fillId="19" borderId="12" xfId="0" applyFont="1" applyFill="1" applyBorder="1" applyAlignment="1">
      <alignment vertical="center" wrapText="1"/>
    </xf>
    <xf numFmtId="0" fontId="17" fillId="0" borderId="12" xfId="0" applyFont="1" applyBorder="1" applyAlignment="1" applyProtection="1">
      <alignment horizontal="left" vertical="center" wrapText="1"/>
      <protection locked="0"/>
    </xf>
    <xf numFmtId="0" fontId="17" fillId="0" borderId="5" xfId="0" applyFont="1" applyBorder="1" applyAlignment="1" applyProtection="1">
      <alignment horizontal="left" vertical="center" wrapText="1"/>
      <protection locked="0"/>
    </xf>
    <xf numFmtId="0" fontId="17" fillId="19" borderId="11" xfId="0" applyFont="1" applyFill="1" applyBorder="1" applyAlignment="1">
      <alignment horizontal="center" vertical="center" wrapText="1"/>
    </xf>
    <xf numFmtId="0" fontId="17" fillId="19" borderId="12" xfId="0" applyFont="1" applyFill="1" applyBorder="1" applyAlignment="1">
      <alignment horizontal="center" vertical="center" wrapText="1"/>
    </xf>
    <xf numFmtId="0" fontId="17" fillId="0" borderId="12" xfId="0" applyFont="1" applyBorder="1" applyAlignment="1" applyProtection="1">
      <alignment horizontal="center" vertical="center" wrapText="1"/>
      <protection locked="0"/>
    </xf>
    <xf numFmtId="0" fontId="17" fillId="19" borderId="11" xfId="0" applyFont="1" applyFill="1" applyBorder="1" applyAlignment="1">
      <alignment horizontal="left" vertical="center" wrapText="1"/>
    </xf>
    <xf numFmtId="0" fontId="17" fillId="19" borderId="12" xfId="0" applyFont="1" applyFill="1" applyBorder="1" applyAlignment="1">
      <alignment horizontal="left" vertical="center" wrapText="1"/>
    </xf>
    <xf numFmtId="0" fontId="17" fillId="19" borderId="11" xfId="0" applyFont="1" applyFill="1" applyBorder="1" applyAlignment="1">
      <alignment vertical="center"/>
    </xf>
    <xf numFmtId="1" fontId="17" fillId="0" borderId="5"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protection locked="0"/>
    </xf>
    <xf numFmtId="0" fontId="31" fillId="6" borderId="11" xfId="0" applyFont="1" applyFill="1" applyBorder="1" applyAlignment="1">
      <alignment horizontal="center" vertical="center"/>
    </xf>
    <xf numFmtId="0" fontId="31" fillId="6" borderId="12" xfId="0" applyFont="1" applyFill="1" applyBorder="1" applyAlignment="1">
      <alignment horizontal="center" vertical="center"/>
    </xf>
    <xf numFmtId="0" fontId="13" fillId="20" borderId="1" xfId="0" applyFont="1" applyFill="1" applyBorder="1" applyAlignment="1">
      <alignment horizontal="center" vertical="center"/>
    </xf>
    <xf numFmtId="0" fontId="13" fillId="0" borderId="1"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32" fillId="6" borderId="1" xfId="0" applyFont="1" applyFill="1" applyBorder="1" applyAlignment="1">
      <alignment horizontal="center" vertical="center"/>
    </xf>
    <xf numFmtId="0" fontId="29" fillId="0" borderId="5" xfId="50" applyFont="1" applyBorder="1" applyAlignment="1">
      <alignment horizontal="center" vertical="center"/>
    </xf>
    <xf numFmtId="0" fontId="29" fillId="0" borderId="1" xfId="50" applyFont="1" applyBorder="1" applyAlignment="1">
      <alignment horizontal="center" vertical="center"/>
    </xf>
    <xf numFmtId="0" fontId="33" fillId="6" borderId="1" xfId="0" applyFont="1" applyFill="1" applyBorder="1" applyAlignment="1">
      <alignment horizontal="center" vertical="center"/>
    </xf>
    <xf numFmtId="0" fontId="34" fillId="21" borderId="6" xfId="0" applyFont="1" applyFill="1" applyBorder="1" applyAlignment="1">
      <alignment horizontal="center" vertical="center"/>
    </xf>
    <xf numFmtId="0" fontId="34" fillId="21" borderId="19" xfId="0" applyFont="1" applyFill="1" applyBorder="1" applyAlignment="1">
      <alignment horizontal="center" vertical="center"/>
    </xf>
    <xf numFmtId="0" fontId="11" fillId="21" borderId="20" xfId="0" applyFont="1" applyFill="1" applyBorder="1" applyAlignment="1">
      <alignment horizontal="center" vertical="center" wrapText="1"/>
    </xf>
    <xf numFmtId="0" fontId="13" fillId="11" borderId="1" xfId="0" applyFont="1" applyFill="1" applyBorder="1" applyAlignment="1">
      <alignment vertical="center" wrapText="1"/>
    </xf>
    <xf numFmtId="0" fontId="13" fillId="11" borderId="1" xfId="0" applyFont="1" applyFill="1" applyBorder="1" applyAlignment="1">
      <alignment vertical="center"/>
    </xf>
    <xf numFmtId="1" fontId="13" fillId="0" borderId="1"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1" fontId="17" fillId="0" borderId="1" xfId="0" applyNumberFormat="1" applyFont="1" applyBorder="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35" fillId="15" borderId="0" xfId="0" applyFont="1" applyFill="1" applyAlignment="1">
      <alignment vertical="center" wrapText="1"/>
    </xf>
    <xf numFmtId="0" fontId="13" fillId="15" borderId="0" xfId="0" applyFont="1" applyFill="1" applyAlignment="1">
      <alignment vertical="center"/>
    </xf>
    <xf numFmtId="0" fontId="31" fillId="6" borderId="5" xfId="0" applyFont="1" applyFill="1" applyBorder="1" applyAlignment="1">
      <alignment horizontal="center" vertical="center"/>
    </xf>
    <xf numFmtId="0" fontId="13" fillId="15" borderId="0" xfId="0" applyFont="1" applyFill="1" applyAlignment="1">
      <alignment vertical="center" wrapText="1"/>
    </xf>
    <xf numFmtId="0" fontId="36" fillId="15" borderId="0" xfId="0" applyFont="1" applyFill="1" applyAlignment="1">
      <alignment horizontal="left" vertical="center" wrapText="1"/>
    </xf>
    <xf numFmtId="0" fontId="37" fillId="0" borderId="0" xfId="6" applyFont="1" applyFill="1" applyAlignment="1" applyProtection="1">
      <alignment horizontal="center" vertical="center"/>
    </xf>
    <xf numFmtId="0" fontId="31" fillId="0" borderId="0" xfId="0" applyFont="1" applyAlignment="1">
      <alignment horizontal="center" vertical="center"/>
    </xf>
    <xf numFmtId="0" fontId="27" fillId="0" borderId="0" xfId="6" applyFont="1" applyFill="1" applyAlignment="1" applyProtection="1">
      <alignment vertical="center"/>
    </xf>
    <xf numFmtId="0" fontId="36" fillId="0" borderId="0" xfId="0" applyFont="1" applyAlignment="1">
      <alignment horizontal="left" vertical="center" wrapText="1"/>
    </xf>
    <xf numFmtId="0" fontId="13" fillId="0" borderId="0" xfId="0" applyFont="1" applyAlignment="1">
      <alignment vertical="center" wrapText="1"/>
    </xf>
    <xf numFmtId="0" fontId="13" fillId="0" borderId="0" xfId="0" applyFont="1" applyAlignment="1">
      <alignment vertical="center"/>
    </xf>
    <xf numFmtId="0" fontId="27" fillId="0" borderId="0" xfId="6" applyFont="1" applyFill="1" applyAlignment="1" applyProtection="1">
      <alignment horizontal="left" vertical="center"/>
    </xf>
    <xf numFmtId="0" fontId="36" fillId="0" borderId="0" xfId="0" applyFont="1" applyAlignment="1">
      <alignment wrapText="1"/>
    </xf>
    <xf numFmtId="0" fontId="21" fillId="0" borderId="0" xfId="0" applyFont="1" applyAlignment="1">
      <alignment horizontal="center"/>
    </xf>
    <xf numFmtId="0" fontId="27" fillId="0" borderId="0" xfId="6" applyFont="1" applyAlignment="1" applyProtection="1">
      <alignment horizontal="center"/>
    </xf>
  </cellXfs>
  <cellStyles count="54">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 name="Estilo 1" xfId="49"/>
    <cellStyle name="Normal 2" xfId="50"/>
    <cellStyle name="Normal 3" xfId="51"/>
    <cellStyle name="Normal 4" xfId="52"/>
    <cellStyle name="Porcentual 2" xfId="53"/>
  </cellStyles>
  <dxfs count="2">
    <dxf>
      <fill>
        <patternFill patternType="solid">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Directiva!$C$4:$F$4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gapDepth val="150"/>
        <c:shape val="box"/>
        <c:axId val="1767139887"/>
        <c:axId val="1"/>
      </c:bar3DChart>
      <c:catAx>
        <c:axId val="17671398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39887"/>
        <c:crosses val="autoZero"/>
        <c:crossBetween val="between"/>
      </c:valAx>
      <c:spPr>
        <a:noFill/>
        <a:ln w="25400">
          <a:noFill/>
        </a:ln>
      </c:spPr>
    </c:plotArea>
    <c:plotVisOnly val="1"/>
    <c:dispBlanksAs val="gap"/>
    <c:showDLblsOverMax val="0"/>
    <c:extLst>
      <c:ext uri="{0b15fc19-7d7d-44ad-8c2d-2c3a37ce22c3}">
        <chartProps xmlns="https://web.wps.cn/et/2018/main" chartId="{7e910f56-d06f-45b4-aba2-c96d0c0189d7}"/>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endParaRPr lang="en-US"/>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0.0550951604132681"/>
                  <c:y val="-0.094395297776284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07449700924415"/>
                  <c:y val="-0.028318589332885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Directiva!$C$4:$F$4</c:f>
              <c:numCache>
                <c:formatCode>0%</c:formatCode>
                <c:ptCount val="4"/>
                <c:pt idx="0">
                  <c:v>0</c:v>
                </c:pt>
                <c:pt idx="1">
                  <c:v>0</c:v>
                </c:pt>
                <c:pt idx="2">
                  <c:v>0.25</c:v>
                </c:pt>
                <c:pt idx="3">
                  <c:v>0.75</c:v>
                </c:pt>
              </c:numCache>
            </c:numRef>
          </c:val>
          <c:smooth val="0"/>
        </c:ser>
        <c:ser>
          <c:idx val="0"/>
          <c:order val="1"/>
          <c:tx>
            <c:strRef>
              <c:f>Directiva!$H$2</c:f>
              <c:strCache>
                <c:ptCount val="1"/>
                <c:pt idx="0">
                  <c:v>2024</c:v>
                </c:pt>
              </c:strCache>
            </c:strRef>
          </c:tx>
          <c:marker>
            <c:symbol val="none"/>
          </c:marker>
          <c:dLbls>
            <c:dLbl>
              <c:idx val="2"/>
              <c:layout>
                <c:manualLayout>
                  <c:x val="-0.0317781402936378"/>
                  <c:y val="-0.094395297776284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Directiva!$H$4:$K$4</c:f>
              <c:numCache>
                <c:formatCode>0%</c:formatCode>
                <c:ptCount val="4"/>
                <c:pt idx="0">
                  <c:v>0</c:v>
                </c:pt>
                <c:pt idx="1">
                  <c:v>0</c:v>
                </c:pt>
                <c:pt idx="2">
                  <c:v>0.5</c:v>
                </c:pt>
                <c:pt idx="3">
                  <c:v>0.5</c:v>
                </c:pt>
              </c:numCache>
            </c:numRef>
          </c:val>
          <c:smooth val="0"/>
        </c:ser>
        <c:ser>
          <c:idx val="1"/>
          <c:order val="2"/>
          <c:tx>
            <c:strRef>
              <c:f>Directiva!$M$2</c:f>
              <c:strCache>
                <c:ptCount val="1"/>
                <c:pt idx="0">
                  <c:v>AÑO 2025</c:v>
                </c:pt>
              </c:strCache>
            </c:strRef>
          </c:tx>
          <c:marker>
            <c:symbol val="none"/>
          </c:marker>
          <c:dLbls>
            <c:dLbl>
              <c:idx val="0"/>
              <c:layout>
                <c:manualLayout>
                  <c:x val="-0.0507449700924415"/>
                  <c:y val="-0.17935106577494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85698749320283"/>
                  <c:y val="-0.042477883999328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76943991299619"/>
                  <c:y val="-0.06135694355458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10495690485671"/>
                  <c:y val="-0.06135694355458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0.25</c:v>
                </c:pt>
                <c:pt idx="3">
                  <c:v>0.75</c:v>
                </c:pt>
              </c:numCache>
            </c:numRef>
          </c:val>
          <c:smooth val="0"/>
        </c:ser>
        <c:ser>
          <c:idx val="3"/>
          <c:order val="3"/>
          <c:tx>
            <c:strRef>
              <c:f>"AÑO 2014"</c:f>
              <c:strCache>
                <c:ptCount val="1"/>
                <c:pt idx="0">
                  <c:v>AÑO 2014</c:v>
                </c:pt>
              </c:strCache>
            </c:strRef>
          </c:tx>
          <c:marker>
            <c:symbol val="none"/>
          </c:marker>
          <c:dLbls>
            <c:dLbl>
              <c:idx val="0"/>
              <c:layout>
                <c:manualLayout>
                  <c:x val="-0.0397499496902202"/>
                  <c:y val="-0.08023600310984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3817377640193"/>
                  <c:y val="-0.099115062665098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17781402936378"/>
                  <c:y val="-0.15103247644205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7147327"/>
        <c:axId val="1"/>
      </c:lineChart>
      <c:catAx>
        <c:axId val="17671473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7327"/>
        <c:crosses val="autoZero"/>
        <c:crossBetween val="between"/>
      </c:valAx>
    </c:plotArea>
    <c:legend>
      <c:legendPos val="r"/>
      <c:layout>
        <c:manualLayout>
          <c:xMode val="edge"/>
          <c:yMode val="edge"/>
          <c:x val="0.189239444580031"/>
          <c:y val="0.89402186917448"/>
          <c:w val="0.618291008893056"/>
          <c:h val="0.0742075438450053"/>
        </c:manualLayout>
      </c:layout>
      <c:overlay val="0"/>
      <c:txPr>
        <a:bodyPr rot="0" spcFirstLastPara="0" vertOverflow="ellipsis" vert="horz" wrap="square" anchor="ctr" anchorCtr="1"/>
        <a:lstStyle/>
        <a:p>
          <a:pPr>
            <a:defRPr lang="es-MX" sz="845" b="0"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a943c3d5-9d20-438f-a8be-db718e79a38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endParaRPr lang="en-US"/>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Directiva!$C$5:$F$5</c:f>
              <c:numCache>
                <c:formatCode>0%</c:formatCode>
                <c:ptCount val="4"/>
                <c:pt idx="0">
                  <c:v>0</c:v>
                </c:pt>
                <c:pt idx="1">
                  <c:v>0</c:v>
                </c:pt>
                <c:pt idx="2">
                  <c:v>1</c:v>
                </c:pt>
                <c:pt idx="3">
                  <c:v>0</c:v>
                </c:pt>
              </c:numCache>
            </c:numRef>
          </c:val>
          <c:smooth val="0"/>
        </c:ser>
        <c:ser>
          <c:idx val="0"/>
          <c:order val="1"/>
          <c:tx>
            <c:strRef>
              <c:f>Directiva!$H$2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Directiva!$H$5:$K$5</c:f>
              <c:numCache>
                <c:formatCode>0%</c:formatCode>
                <c:ptCount val="4"/>
                <c:pt idx="0">
                  <c:v>0</c:v>
                </c:pt>
                <c:pt idx="1">
                  <c:v>0.2</c:v>
                </c:pt>
                <c:pt idx="2">
                  <c:v>0.8</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0.2</c:v>
                </c:pt>
                <c:pt idx="2">
                  <c:v>0.8</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3295087095564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41001400110467"/>
                  <c:y val="-0.070609009190661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85698749320283"/>
                  <c:y val="-0.028243603676264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499496902202"/>
                  <c:y val="-0.051779940073151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6103759"/>
        <c:axId val="1"/>
      </c:lineChart>
      <c:catAx>
        <c:axId val="1766103759"/>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3759"/>
        <c:crosses val="autoZero"/>
        <c:crossBetween val="between"/>
      </c:valAx>
    </c:plotArea>
    <c:legend>
      <c:legendPos val="r"/>
      <c:layout>
        <c:manualLayout>
          <c:xMode val="edge"/>
          <c:yMode val="edge"/>
          <c:x val="0.114196263803077"/>
          <c:y val="0.87326642268308"/>
          <c:w val="0.7683775417143"/>
          <c:h val="0.0915522531514547"/>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0f923d77-9bd0-4ae8-8559-4b918813e48e}"/>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endParaRPr lang="en-US"/>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Directiva!$C$6:$F$6</c:f>
              <c:numCache>
                <c:formatCode>0%</c:formatCode>
                <c:ptCount val="4"/>
                <c:pt idx="0">
                  <c:v>0</c:v>
                </c:pt>
                <c:pt idx="1">
                  <c:v>0.5</c:v>
                </c:pt>
                <c:pt idx="2">
                  <c:v>0.5</c:v>
                </c:pt>
                <c:pt idx="3">
                  <c:v>0</c:v>
                </c:pt>
              </c:numCache>
            </c:numRef>
          </c:val>
          <c:smooth val="0"/>
        </c:ser>
        <c:ser>
          <c:idx val="0"/>
          <c:order val="1"/>
          <c:tx>
            <c:strRef>
              <c:f>Directiva!$H$2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Directiva!$H$6:$K$6</c:f>
              <c:numCache>
                <c:formatCode>0%</c:formatCode>
                <c:ptCount val="4"/>
                <c:pt idx="0">
                  <c:v>0</c:v>
                </c:pt>
                <c:pt idx="1">
                  <c:v>0.125</c:v>
                </c:pt>
                <c:pt idx="2">
                  <c:v>0</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Directiva!$M$6:$P$6</c:f>
              <c:numCache>
                <c:formatCode>0%</c:formatCode>
                <c:ptCount val="4"/>
                <c:pt idx="0">
                  <c:v>0</c:v>
                </c:pt>
                <c:pt idx="1">
                  <c:v>0.125</c:v>
                </c:pt>
                <c:pt idx="2">
                  <c:v>0.875</c:v>
                </c:pt>
                <c:pt idx="3">
                  <c:v>0</c:v>
                </c:pt>
              </c:numCache>
            </c:numRef>
          </c:val>
          <c:smooth val="0"/>
        </c:ser>
        <c:ser>
          <c:idx val="3"/>
          <c:order val="3"/>
          <c:tx>
            <c:strRef>
              <c:f>"AÑO 4"</c:f>
              <c:strCache>
                <c:ptCount val="1"/>
                <c:pt idx="0">
                  <c:v>AÑO 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6120127"/>
        <c:axId val="1"/>
      </c:lineChart>
      <c:catAx>
        <c:axId val="17661201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20127"/>
        <c:crosses val="autoZero"/>
        <c:crossBetween val="between"/>
      </c:valAx>
    </c:plotArea>
    <c:legend>
      <c:legendPos val="r"/>
      <c:layout>
        <c:manualLayout>
          <c:xMode val="edge"/>
          <c:yMode val="edge"/>
          <c:x val="0.137035448056758"/>
          <c:y val="0.876353653673149"/>
          <c:w val="0.722699173206938"/>
          <c:h val="0.0918757593463361"/>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71a4d7f2-aeef-4f74-9d89-d9f6458acd48}"/>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0.75</c:v>
                </c:pt>
                <c:pt idx="1">
                  <c:v>0</c:v>
                </c:pt>
                <c:pt idx="2">
                  <c:v>0.25</c:v>
                </c:pt>
                <c:pt idx="3">
                  <c:v>0</c:v>
                </c:pt>
              </c:numCache>
            </c:numRef>
          </c:val>
        </c:ser>
        <c:dLbls>
          <c:showLegendKey val="0"/>
          <c:showVal val="0"/>
          <c:showCatName val="0"/>
          <c:showSerName val="0"/>
          <c:showPercent val="0"/>
          <c:showBubbleSize val="0"/>
        </c:dLbls>
        <c:gapWidth val="150"/>
        <c:gapDepth val="150"/>
        <c:shape val="box"/>
        <c:axId val="1766106735"/>
        <c:axId val="1"/>
      </c:bar3DChart>
      <c:catAx>
        <c:axId val="17661067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6735"/>
        <c:crosses val="autoZero"/>
        <c:crossBetween val="between"/>
      </c:valAx>
      <c:spPr>
        <a:noFill/>
        <a:ln w="25400">
          <a:noFill/>
        </a:ln>
      </c:spPr>
    </c:plotArea>
    <c:plotVisOnly val="1"/>
    <c:dispBlanksAs val="gap"/>
    <c:showDLblsOverMax val="0"/>
    <c:extLst>
      <c:ext uri="{0b15fc19-7d7d-44ad-8c2d-2c3a37ce22c3}">
        <chartProps xmlns="https://web.wps.cn/et/2018/main" chartId="{9cf52d87-0de4-4401-929d-5646744bdabd}"/>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6119135"/>
        <c:axId val="1"/>
      </c:bar3DChart>
      <c:catAx>
        <c:axId val="17661191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19135"/>
        <c:crosses val="autoZero"/>
        <c:crossBetween val="between"/>
      </c:valAx>
      <c:spPr>
        <a:noFill/>
        <a:ln w="25400">
          <a:noFill/>
        </a:ln>
      </c:spPr>
    </c:plotArea>
    <c:plotVisOnly val="1"/>
    <c:dispBlanksAs val="gap"/>
    <c:showDLblsOverMax val="0"/>
    <c:extLst>
      <c:ext uri="{0b15fc19-7d7d-44ad-8c2d-2c3a37ce22c3}">
        <chartProps xmlns="https://web.wps.cn/et/2018/main" chartId="{0d415788-c335-4d8d-8c74-007dc9c04c5e}"/>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endParaRPr lang="en-US"/>
          </a:p>
        </c:rich>
      </c:tx>
      <c:layout>
        <c:manualLayout>
          <c:xMode val="edge"/>
          <c:yMode val="edge"/>
          <c:x val="0.148413098236776"/>
          <c:y val="0.0282935935824923"/>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0.125</c:v>
                </c:pt>
                <c:pt idx="1">
                  <c:v>0.875</c:v>
                </c:pt>
                <c:pt idx="2">
                  <c:v>0</c:v>
                </c:pt>
                <c:pt idx="3">
                  <c:v>0</c:v>
                </c:pt>
              </c:numCache>
            </c:numRef>
          </c:val>
        </c:ser>
        <c:dLbls>
          <c:showLegendKey val="0"/>
          <c:showVal val="0"/>
          <c:showCatName val="0"/>
          <c:showSerName val="0"/>
          <c:showPercent val="0"/>
          <c:showBubbleSize val="0"/>
        </c:dLbls>
        <c:gapWidth val="150"/>
        <c:gapDepth val="150"/>
        <c:shape val="box"/>
        <c:axId val="1766097311"/>
        <c:axId val="1"/>
      </c:bar3DChart>
      <c:catAx>
        <c:axId val="17660973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097311"/>
        <c:crosses val="autoZero"/>
        <c:crossBetween val="between"/>
      </c:valAx>
      <c:spPr>
        <a:noFill/>
        <a:ln w="25400">
          <a:noFill/>
        </a:ln>
      </c:spPr>
    </c:plotArea>
    <c:plotVisOnly val="1"/>
    <c:dispBlanksAs val="gap"/>
    <c:showDLblsOverMax val="0"/>
    <c:extLst>
      <c:ext uri="{0b15fc19-7d7d-44ad-8c2d-2c3a37ce22c3}">
        <chartProps xmlns="https://web.wps.cn/et/2018/main" chartId="{47bb895d-bcf1-4663-8914-78386256f9f8}"/>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endParaRPr lang="en-US"/>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0.75</c:v>
                </c:pt>
                <c:pt idx="1">
                  <c:v>0</c:v>
                </c:pt>
                <c:pt idx="2">
                  <c:v>0.25</c:v>
                </c:pt>
                <c:pt idx="3">
                  <c:v>0</c:v>
                </c:pt>
              </c:numCache>
            </c:numRef>
          </c:val>
          <c:smooth val="0"/>
        </c:ser>
        <c:ser>
          <c:idx val="0"/>
          <c:order val="1"/>
          <c:tx>
            <c:strRef>
              <c:f>Directiva!$H$2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1</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0.125</c:v>
                </c:pt>
                <c:pt idx="1">
                  <c:v>0.875</c:v>
                </c:pt>
                <c:pt idx="2">
                  <c:v>0</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6101279"/>
        <c:axId val="1"/>
      </c:lineChart>
      <c:catAx>
        <c:axId val="1766101279"/>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1279"/>
        <c:crosses val="autoZero"/>
        <c:crossBetween val="between"/>
      </c:valAx>
    </c:plotArea>
    <c:legend>
      <c:legendPos val="r"/>
      <c:layout>
        <c:manualLayout>
          <c:xMode val="edge"/>
          <c:yMode val="edge"/>
          <c:x val="0.114196263803077"/>
          <c:y val="0.876787549443644"/>
          <c:w val="0.7683775417143"/>
          <c:h val="0.0915522531514547"/>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de50f777-03c1-43d0-94bf-e1029b7583b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endParaRPr lang="en-US"/>
          </a:p>
        </c:rich>
      </c:tx>
      <c:layout>
        <c:manualLayout>
          <c:xMode val="edge"/>
          <c:yMode val="edge"/>
          <c:x val="0.199274803149606"/>
          <c:y val="0.0283438413614668"/>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0.222222222222222</c:v>
                </c:pt>
                <c:pt idx="1">
                  <c:v>0.333333333333333</c:v>
                </c:pt>
                <c:pt idx="2">
                  <c:v>0.444444444444444</c:v>
                </c:pt>
                <c:pt idx="3">
                  <c:v>0</c:v>
                </c:pt>
              </c:numCache>
            </c:numRef>
          </c:val>
        </c:ser>
        <c:dLbls>
          <c:showLegendKey val="0"/>
          <c:showVal val="0"/>
          <c:showCatName val="0"/>
          <c:showSerName val="0"/>
          <c:showPercent val="0"/>
          <c:showBubbleSize val="0"/>
        </c:dLbls>
        <c:gapWidth val="150"/>
        <c:gapDepth val="150"/>
        <c:shape val="box"/>
        <c:axId val="1766102271"/>
        <c:axId val="1"/>
      </c:bar3DChart>
      <c:catAx>
        <c:axId val="17661022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2271"/>
        <c:crosses val="autoZero"/>
        <c:crossBetween val="between"/>
      </c:valAx>
      <c:spPr>
        <a:noFill/>
        <a:ln w="25400">
          <a:noFill/>
        </a:ln>
      </c:spPr>
    </c:plotArea>
    <c:plotVisOnly val="1"/>
    <c:dispBlanksAs val="gap"/>
    <c:showDLblsOverMax val="0"/>
    <c:extLst>
      <c:ext uri="{0b15fc19-7d7d-44ad-8c2d-2c3a37ce22c3}">
        <chartProps xmlns="https://web.wps.cn/et/2018/main" chartId="{b51b33b6-d440-47ca-8f39-ccb7807b7e43}"/>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0.222222222222222</c:v>
                </c:pt>
                <c:pt idx="1">
                  <c:v>0.333333333333333</c:v>
                </c:pt>
                <c:pt idx="2">
                  <c:v>0.444444444444444</c:v>
                </c:pt>
                <c:pt idx="3">
                  <c:v>0</c:v>
                </c:pt>
              </c:numCache>
            </c:numRef>
          </c:val>
        </c:ser>
        <c:dLbls>
          <c:showLegendKey val="0"/>
          <c:showVal val="0"/>
          <c:showCatName val="0"/>
          <c:showSerName val="0"/>
          <c:showPercent val="0"/>
          <c:showBubbleSize val="0"/>
        </c:dLbls>
        <c:gapWidth val="150"/>
        <c:gapDepth val="150"/>
        <c:shape val="box"/>
        <c:axId val="1766118639"/>
        <c:axId val="1"/>
      </c:bar3DChart>
      <c:catAx>
        <c:axId val="17661186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18639"/>
        <c:crosses val="autoZero"/>
        <c:crossBetween val="between"/>
      </c:valAx>
      <c:spPr>
        <a:noFill/>
        <a:ln w="25400">
          <a:noFill/>
        </a:ln>
      </c:spPr>
    </c:plotArea>
    <c:plotVisOnly val="1"/>
    <c:dispBlanksAs val="gap"/>
    <c:showDLblsOverMax val="0"/>
    <c:extLst>
      <c:ext uri="{0b15fc19-7d7d-44ad-8c2d-2c3a37ce22c3}">
        <chartProps xmlns="https://web.wps.cn/et/2018/main" chartId="{b418aeaa-501c-4da5-a680-f0a48586943a}"/>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0.222222222222222</c:v>
                </c:pt>
                <c:pt idx="2">
                  <c:v>0.777777777777778</c:v>
                </c:pt>
                <c:pt idx="3">
                  <c:v>0</c:v>
                </c:pt>
              </c:numCache>
            </c:numRef>
          </c:val>
        </c:ser>
        <c:dLbls>
          <c:showLegendKey val="0"/>
          <c:showVal val="0"/>
          <c:showCatName val="0"/>
          <c:showSerName val="0"/>
          <c:showPercent val="0"/>
          <c:showBubbleSize val="0"/>
        </c:dLbls>
        <c:gapWidth val="150"/>
        <c:gapDepth val="150"/>
        <c:shape val="box"/>
        <c:axId val="1766114175"/>
        <c:axId val="1"/>
      </c:bar3DChart>
      <c:catAx>
        <c:axId val="1766114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14175"/>
        <c:crosses val="autoZero"/>
        <c:crossBetween val="between"/>
      </c:valAx>
      <c:spPr>
        <a:noFill/>
        <a:ln w="25400">
          <a:noFill/>
        </a:ln>
      </c:spPr>
    </c:plotArea>
    <c:plotVisOnly val="1"/>
    <c:dispBlanksAs val="gap"/>
    <c:showDLblsOverMax val="0"/>
    <c:extLst>
      <c:ext uri="{0b15fc19-7d7d-44ad-8c2d-2c3a37ce22c3}">
        <chartProps xmlns="https://web.wps.cn/et/2018/main" chartId="{436f3e23-d255-4ead-abe7-9902d355d594}"/>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Directiva!$H$4:$K$4</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gapDepth val="150"/>
        <c:shape val="box"/>
        <c:axId val="1767148319"/>
        <c:axId val="1"/>
      </c:bar3DChart>
      <c:catAx>
        <c:axId val="176714831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8319"/>
        <c:crosses val="autoZero"/>
        <c:crossBetween val="between"/>
      </c:valAx>
      <c:spPr>
        <a:noFill/>
        <a:ln w="25400">
          <a:noFill/>
        </a:ln>
      </c:spPr>
    </c:plotArea>
    <c:plotVisOnly val="1"/>
    <c:dispBlanksAs val="gap"/>
    <c:showDLblsOverMax val="0"/>
    <c:extLst>
      <c:ext uri="{0b15fc19-7d7d-44ad-8c2d-2c3a37ce22c3}">
        <chartProps xmlns="https://web.wps.cn/et/2018/main" chartId="{139fe597-8d7c-4cc4-916a-9c9ee6d3e74d}"/>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endParaRPr lang="en-US"/>
          </a:p>
        </c:rich>
      </c:tx>
      <c:layout/>
      <c:overlay val="0"/>
    </c:title>
    <c:autoTitleDeleted val="0"/>
    <c:plotArea>
      <c:layout>
        <c:manualLayout>
          <c:layoutTarget val="inner"/>
          <c:xMode val="edge"/>
          <c:yMode val="edge"/>
          <c:x val="0"/>
          <c:y val="0.206274023714294"/>
          <c:w val="0.953309455537116"/>
          <c:h val="0.49801679125356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0.222222222222222</c:v>
                </c:pt>
                <c:pt idx="1">
                  <c:v>0.333333333333333</c:v>
                </c:pt>
                <c:pt idx="2">
                  <c:v>0.444444444444444</c:v>
                </c:pt>
                <c:pt idx="3">
                  <c:v>0</c:v>
                </c:pt>
              </c:numCache>
            </c:numRef>
          </c:val>
          <c:smooth val="0"/>
        </c:ser>
        <c:ser>
          <c:idx val="0"/>
          <c:order val="1"/>
          <c:tx>
            <c:strRef>
              <c:f>Directiva!$H$2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0.222222222222222</c:v>
                </c:pt>
                <c:pt idx="1">
                  <c:v>0.333333333333333</c:v>
                </c:pt>
                <c:pt idx="2">
                  <c:v>0.444444444444444</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0.222222222222222</c:v>
                </c:pt>
                <c:pt idx="2">
                  <c:v>0.777777777777778</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314895"/>
        <c:axId val="1"/>
      </c:lineChart>
      <c:catAx>
        <c:axId val="176431489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14895"/>
        <c:crosses val="autoZero"/>
        <c:crossBetween val="between"/>
      </c:valAx>
    </c:plotArea>
    <c:legend>
      <c:legendPos val="r"/>
      <c:layout>
        <c:manualLayout>
          <c:xMode val="edge"/>
          <c:yMode val="edge"/>
          <c:x val="0.122615477205477"/>
          <c:y val="0.873266371738868"/>
          <c:w val="0.750024240600498"/>
          <c:h val="0.0915522662140731"/>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b0e97171-6e90-4b80-95ba-d0d4f35d0e9a}"/>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Directiva!$C$9:$F$9</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1764325807"/>
        <c:axId val="1"/>
      </c:bar3DChart>
      <c:catAx>
        <c:axId val="17643258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5807"/>
        <c:crosses val="autoZero"/>
        <c:crossBetween val="between"/>
      </c:valAx>
      <c:spPr>
        <a:noFill/>
        <a:ln w="25400">
          <a:noFill/>
        </a:ln>
      </c:spPr>
    </c:plotArea>
    <c:plotVisOnly val="1"/>
    <c:dispBlanksAs val="gap"/>
    <c:showDLblsOverMax val="0"/>
    <c:extLst>
      <c:ext uri="{0b15fc19-7d7d-44ad-8c2d-2c3a37ce22c3}">
        <chartProps xmlns="https://web.wps.cn/et/2018/main" chartId="{30317cbf-84f9-479e-98cd-5bc51d59375c}"/>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Directiva!$H$9:$K$9</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4317375"/>
        <c:axId val="1"/>
      </c:bar3DChart>
      <c:catAx>
        <c:axId val="17643173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17375"/>
        <c:crosses val="autoZero"/>
        <c:crossBetween val="between"/>
      </c:valAx>
      <c:spPr>
        <a:noFill/>
        <a:ln w="25400">
          <a:noFill/>
        </a:ln>
      </c:spPr>
    </c:plotArea>
    <c:plotVisOnly val="1"/>
    <c:dispBlanksAs val="gap"/>
    <c:showDLblsOverMax val="0"/>
    <c:extLst>
      <c:ext uri="{0b15fc19-7d7d-44ad-8c2d-2c3a37ce22c3}">
        <chartProps xmlns="https://web.wps.cn/et/2018/main" chartId="{683bb895-cef8-4aa8-b16c-0034b7fb14a8}"/>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Directiva!$M$9:$P$9</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4323327"/>
        <c:axId val="1"/>
      </c:bar3DChart>
      <c:catAx>
        <c:axId val="176432332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3327"/>
        <c:crosses val="autoZero"/>
        <c:crossBetween val="between"/>
      </c:valAx>
      <c:spPr>
        <a:noFill/>
        <a:ln w="25400">
          <a:noFill/>
        </a:ln>
      </c:spPr>
    </c:plotArea>
    <c:plotVisOnly val="1"/>
    <c:dispBlanksAs val="gap"/>
    <c:showDLblsOverMax val="0"/>
    <c:extLst>
      <c:ext uri="{0b15fc19-7d7d-44ad-8c2d-2c3a37ce22c3}">
        <chartProps xmlns="https://web.wps.cn/et/2018/main" chartId="{a53d10c1-8d1d-412c-9a8d-9ca3a7c487aa}"/>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endParaRPr lang="en-US"/>
          </a:p>
        </c:rich>
      </c:tx>
      <c:layout/>
      <c:overlay val="0"/>
    </c:title>
    <c:autoTitleDeleted val="0"/>
    <c:plotArea>
      <c:layout>
        <c:manualLayout>
          <c:layoutTarget val="inner"/>
          <c:xMode val="edge"/>
          <c:yMode val="edge"/>
          <c:x val="0.0188679276429006"/>
          <c:y val="0.198112317025493"/>
          <c:w val="0.953878399095132"/>
          <c:h val="0.494907113540448"/>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Directiva!$C$8:$F$8</c:f>
              <c:numCache>
                <c:formatCode>0%</c:formatCode>
                <c:ptCount val="4"/>
                <c:pt idx="0">
                  <c:v>0.222222222222222</c:v>
                </c:pt>
                <c:pt idx="1">
                  <c:v>0.333333333333333</c:v>
                </c:pt>
                <c:pt idx="2">
                  <c:v>0.444444444444444</c:v>
                </c:pt>
                <c:pt idx="3">
                  <c:v>0</c:v>
                </c:pt>
              </c:numCache>
            </c:numRef>
          </c:val>
          <c:smooth val="0"/>
        </c:ser>
        <c:ser>
          <c:idx val="0"/>
          <c:order val="1"/>
          <c:tx>
            <c:strRef>
              <c:f>Directiva!$H$2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Directiva!$H$8:$K$8</c:f>
              <c:numCache>
                <c:formatCode>0%</c:formatCode>
                <c:ptCount val="4"/>
                <c:pt idx="0">
                  <c:v>0.222222222222222</c:v>
                </c:pt>
                <c:pt idx="1">
                  <c:v>0.333333333333333</c:v>
                </c:pt>
                <c:pt idx="2">
                  <c:v>0.444444444444444</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Directiva!$M$8:$P$8</c:f>
              <c:numCache>
                <c:formatCode>0%</c:formatCode>
                <c:ptCount val="4"/>
                <c:pt idx="0">
                  <c:v>0</c:v>
                </c:pt>
                <c:pt idx="1">
                  <c:v>0.222222222222222</c:v>
                </c:pt>
                <c:pt idx="2">
                  <c:v>0.777777777777778</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328287"/>
        <c:axId val="1"/>
      </c:lineChart>
      <c:catAx>
        <c:axId val="176432828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8287"/>
        <c:crosses val="autoZero"/>
        <c:crossBetween val="between"/>
      </c:valAx>
    </c:plotArea>
    <c:legend>
      <c:legendPos val="r"/>
      <c:layout>
        <c:manualLayout>
          <c:xMode val="edge"/>
          <c:yMode val="edge"/>
          <c:x val="0.127362452334968"/>
          <c:y val="0.872819858785257"/>
          <c:w val="0.74058865283349"/>
          <c:h val="0.0918757162396954"/>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e41d52d7-5d13-4cbe-b929-7ef2b33eccf6}"/>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2869551"/>
        <c:axId val="1"/>
      </c:bar3DChart>
      <c:catAx>
        <c:axId val="176286955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2869551"/>
        <c:crosses val="autoZero"/>
        <c:crossBetween val="between"/>
      </c:valAx>
      <c:spPr>
        <a:noFill/>
        <a:ln w="25400">
          <a:noFill/>
        </a:ln>
      </c:spPr>
    </c:plotArea>
    <c:plotVisOnly val="1"/>
    <c:dispBlanksAs val="gap"/>
    <c:showDLblsOverMax val="0"/>
    <c:extLst>
      <c:ext uri="{0b15fc19-7d7d-44ad-8c2d-2c3a37ce22c3}">
        <chartProps xmlns="https://web.wps.cn/et/2018/main" chartId="{c5234764-7c08-4db7-9715-9497588112e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endParaRPr lang="en-US"/>
          </a:p>
        </c:rich>
      </c:tx>
      <c:layout>
        <c:manualLayout>
          <c:xMode val="edge"/>
          <c:yMode val="edge"/>
          <c:x val="0.162959944077342"/>
          <c:y val="0.046296265598379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0611110861666368"/>
          <c:y val="0.194328885972587"/>
          <c:w val="0.938888888888889"/>
          <c:h val="0.689691236512103"/>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2868063"/>
        <c:axId val="1"/>
      </c:bar3DChart>
      <c:catAx>
        <c:axId val="1762868063"/>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2868063"/>
        <c:crosses val="autoZero"/>
        <c:crossBetween val="between"/>
      </c:valAx>
      <c:spPr>
        <a:noFill/>
        <a:ln w="25400">
          <a:noFill/>
        </a:ln>
      </c:spPr>
    </c:plotArea>
    <c:plotVisOnly val="1"/>
    <c:dispBlanksAs val="gap"/>
    <c:showDLblsOverMax val="0"/>
    <c:extLst>
      <c:ext uri="{0b15fc19-7d7d-44ad-8c2d-2c3a37ce22c3}">
        <chartProps xmlns="https://web.wps.cn/et/2018/main" chartId="{b45ba8b0-95a1-463a-b922-cb01cc568af0}"/>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2867567"/>
        <c:axId val="1"/>
      </c:bar3DChart>
      <c:catAx>
        <c:axId val="1762867567"/>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2867567"/>
        <c:crosses val="autoZero"/>
        <c:crossBetween val="between"/>
      </c:valAx>
      <c:spPr>
        <a:noFill/>
        <a:ln w="25400">
          <a:noFill/>
        </a:ln>
      </c:spPr>
    </c:plotArea>
    <c:plotVisOnly val="1"/>
    <c:dispBlanksAs val="gap"/>
    <c:showDLblsOverMax val="0"/>
    <c:extLst>
      <c:ext uri="{0b15fc19-7d7d-44ad-8c2d-2c3a37ce22c3}">
        <chartProps xmlns="https://web.wps.cn/et/2018/main" chartId="{36c1610d-ca40-4c67-a9d6-a32ecec34b69}"/>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endParaRPr lang="en-US"/>
          </a:p>
        </c:rich>
      </c:tx>
      <c:layout>
        <c:manualLayout>
          <c:xMode val="edge"/>
          <c:yMode val="edge"/>
          <c:x val="0.100754495240334"/>
          <c:y val="0.0284950019545429"/>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2870543"/>
        <c:axId val="1"/>
      </c:bar3DChart>
      <c:catAx>
        <c:axId val="1762870543"/>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2870543"/>
        <c:crosses val="autoZero"/>
        <c:crossBetween val="between"/>
      </c:valAx>
      <c:spPr>
        <a:noFill/>
        <a:ln w="25400">
          <a:noFill/>
        </a:ln>
      </c:spPr>
    </c:plotArea>
    <c:plotVisOnly val="1"/>
    <c:dispBlanksAs val="gap"/>
    <c:showDLblsOverMax val="0"/>
    <c:extLst>
      <c:ext uri="{0b15fc19-7d7d-44ad-8c2d-2c3a37ce22c3}">
        <chartProps xmlns="https://web.wps.cn/et/2018/main" chartId="{c68783b4-48ee-43ed-b388-52a0e5d8f69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3664159"/>
        <c:axId val="1"/>
      </c:bar3DChart>
      <c:catAx>
        <c:axId val="17636641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3664159"/>
        <c:crosses val="autoZero"/>
        <c:crossBetween val="between"/>
      </c:valAx>
      <c:spPr>
        <a:noFill/>
        <a:ln w="25400">
          <a:noFill/>
        </a:ln>
      </c:spPr>
    </c:plotArea>
    <c:plotVisOnly val="1"/>
    <c:dispBlanksAs val="gap"/>
    <c:showDLblsOverMax val="0"/>
    <c:extLst>
      <c:ext uri="{0b15fc19-7d7d-44ad-8c2d-2c3a37ce22c3}">
        <chartProps xmlns="https://web.wps.cn/et/2018/main" chartId="{4a49e1ab-9a48-4190-a636-1dcc40cb3733}"/>
      </c:ext>
    </c:extLst>
  </c:chart>
  <c:spPr>
    <a:solidFill>
      <a:schemeClr val="bg1"/>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gapDepth val="150"/>
        <c:shape val="box"/>
        <c:axId val="1767153775"/>
        <c:axId val="1"/>
      </c:bar3DChart>
      <c:catAx>
        <c:axId val="176715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3775"/>
        <c:crosses val="autoZero"/>
        <c:crossBetween val="between"/>
      </c:valAx>
      <c:spPr>
        <a:noFill/>
        <a:ln w="25400">
          <a:noFill/>
        </a:ln>
      </c:spPr>
    </c:plotArea>
    <c:plotVisOnly val="1"/>
    <c:dispBlanksAs val="gap"/>
    <c:showDLblsOverMax val="0"/>
    <c:extLst>
      <c:ext uri="{0b15fc19-7d7d-44ad-8c2d-2c3a37ce22c3}">
        <chartProps xmlns="https://web.wps.cn/et/2018/main" chartId="{901fd888-1b9a-4a94-bc3b-5ae8065fd3d5}"/>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3666143"/>
        <c:axId val="1"/>
      </c:bar3DChart>
      <c:catAx>
        <c:axId val="1763666143"/>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3666143"/>
        <c:crosses val="autoZero"/>
        <c:crossBetween val="between"/>
      </c:valAx>
      <c:spPr>
        <a:noFill/>
        <a:ln w="25400">
          <a:noFill/>
        </a:ln>
      </c:spPr>
    </c:plotArea>
    <c:plotVisOnly val="1"/>
    <c:dispBlanksAs val="gap"/>
    <c:showDLblsOverMax val="0"/>
    <c:extLst>
      <c:ext uri="{0b15fc19-7d7d-44ad-8c2d-2c3a37ce22c3}">
        <chartProps xmlns="https://web.wps.cn/et/2018/main" chartId="{0d0dabc5-9d4f-4e5c-9570-14d05edd142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Academica!$C$4:$F$4</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gapDepth val="150"/>
        <c:shape val="box"/>
        <c:axId val="1767155759"/>
        <c:axId val="1"/>
      </c:bar3DChart>
      <c:catAx>
        <c:axId val="176715575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5759"/>
        <c:crosses val="autoZero"/>
        <c:crossBetween val="between"/>
      </c:valAx>
      <c:spPr>
        <a:noFill/>
        <a:ln w="25400">
          <a:noFill/>
        </a:ln>
      </c:spPr>
    </c:plotArea>
    <c:plotVisOnly val="1"/>
    <c:dispBlanksAs val="gap"/>
    <c:showDLblsOverMax val="0"/>
    <c:extLst>
      <c:ext uri="{0b15fc19-7d7d-44ad-8c2d-2c3a37ce22c3}">
        <chartProps xmlns="https://web.wps.cn/et/2018/main" chartId="{c074b320-800c-429a-8e3e-e404814963f7}"/>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Academica!$H$4:$K$4</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gapDepth val="150"/>
        <c:shape val="box"/>
        <c:axId val="1767158239"/>
        <c:axId val="1"/>
      </c:bar3DChart>
      <c:catAx>
        <c:axId val="17671582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8239"/>
        <c:crosses val="autoZero"/>
        <c:crossBetween val="between"/>
      </c:valAx>
      <c:spPr>
        <a:noFill/>
        <a:ln w="25400">
          <a:noFill/>
        </a:ln>
      </c:spPr>
    </c:plotArea>
    <c:plotVisOnly val="1"/>
    <c:dispBlanksAs val="gap"/>
    <c:showDLblsOverMax val="0"/>
    <c:extLst>
      <c:ext uri="{0b15fc19-7d7d-44ad-8c2d-2c3a37ce22c3}">
        <chartProps xmlns="https://web.wps.cn/et/2018/main" chartId="{34e87f75-3437-47fc-92c8-e41673c50fb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Academica!$M$4:$P$4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7165679"/>
        <c:axId val="1"/>
      </c:bar3DChart>
      <c:catAx>
        <c:axId val="17671656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65679"/>
        <c:crosses val="autoZero"/>
        <c:crossBetween val="between"/>
      </c:valAx>
      <c:spPr>
        <a:noFill/>
        <a:ln w="25400">
          <a:noFill/>
        </a:ln>
      </c:spPr>
    </c:plotArea>
    <c:plotVisOnly val="1"/>
    <c:dispBlanksAs val="gap"/>
    <c:showDLblsOverMax val="0"/>
    <c:extLst>
      <c:ext uri="{0b15fc19-7d7d-44ad-8c2d-2c3a37ce22c3}">
        <chartProps xmlns="https://web.wps.cn/et/2018/main" chartId="{9c34e7fc-67b7-45dd-aaff-354fb309f7d6}"/>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Academica!$C$5:$F$5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1767158735"/>
        <c:axId val="1"/>
      </c:bar3DChart>
      <c:catAx>
        <c:axId val="17671587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8735"/>
        <c:crosses val="autoZero"/>
        <c:crossBetween val="between"/>
      </c:valAx>
      <c:spPr>
        <a:noFill/>
        <a:ln w="25400">
          <a:noFill/>
        </a:ln>
      </c:spPr>
    </c:plotArea>
    <c:plotVisOnly val="1"/>
    <c:dispBlanksAs val="gap"/>
    <c:showDLblsOverMax val="0"/>
    <c:extLst>
      <c:ext uri="{0b15fc19-7d7d-44ad-8c2d-2c3a37ce22c3}">
        <chartProps xmlns="https://web.wps.cn/et/2018/main" chartId="{abc8ea4a-79a9-4369-87f0-4ecbbdb886ff}"/>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Academica!$H$5:$K$5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1767151295"/>
        <c:axId val="1"/>
      </c:bar3DChart>
      <c:catAx>
        <c:axId val="17671512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1295"/>
        <c:crosses val="autoZero"/>
        <c:crossBetween val="between"/>
      </c:valAx>
      <c:spPr>
        <a:noFill/>
        <a:ln w="25400">
          <a:noFill/>
        </a:ln>
      </c:spPr>
    </c:plotArea>
    <c:plotVisOnly val="1"/>
    <c:dispBlanksAs val="gap"/>
    <c:showDLblsOverMax val="0"/>
    <c:extLst>
      <c:ext uri="{0b15fc19-7d7d-44ad-8c2d-2c3a37ce22c3}">
        <chartProps xmlns="https://web.wps.cn/et/2018/main" chartId="{b681e24b-6168-4fd5-a3d2-9dd74da9571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endParaRPr lang="en-US"/>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gapDepth val="150"/>
        <c:shape val="box"/>
        <c:axId val="1767140879"/>
        <c:axId val="1"/>
      </c:bar3DChart>
      <c:catAx>
        <c:axId val="17671408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0879"/>
        <c:crosses val="autoZero"/>
        <c:crossBetween val="between"/>
      </c:valAx>
      <c:spPr>
        <a:noFill/>
        <a:ln w="25400">
          <a:noFill/>
        </a:ln>
      </c:spPr>
    </c:plotArea>
    <c:plotVisOnly val="1"/>
    <c:dispBlanksAs val="gap"/>
    <c:showDLblsOverMax val="0"/>
    <c:extLst>
      <c:ext uri="{0b15fc19-7d7d-44ad-8c2d-2c3a37ce22c3}">
        <chartProps xmlns="https://web.wps.cn/et/2018/main" chartId="{c5fd46f2-995f-4fa6-b593-b4c614e51461}"/>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Academica!$C$6:$F$6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gapDepth val="150"/>
        <c:shape val="box"/>
        <c:axId val="1767147823"/>
        <c:axId val="1"/>
      </c:bar3DChart>
      <c:catAx>
        <c:axId val="17671478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7823"/>
        <c:crosses val="autoZero"/>
        <c:crossBetween val="between"/>
      </c:valAx>
      <c:spPr>
        <a:noFill/>
        <a:ln w="25400">
          <a:noFill/>
        </a:ln>
      </c:spPr>
    </c:plotArea>
    <c:plotVisOnly val="1"/>
    <c:dispBlanksAs val="gap"/>
    <c:showDLblsOverMax val="0"/>
    <c:extLst>
      <c:ext uri="{0b15fc19-7d7d-44ad-8c2d-2c3a37ce22c3}">
        <chartProps xmlns="https://web.wps.cn/et/2018/main" chartId="{242d9d34-8d05-4077-96ec-d218ca5e361e}"/>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Academica!$H$6:$K$6</c:f>
              <c:numCache>
                <c:formatCode>0%</c:formatCode>
                <c:ptCount val="4"/>
                <c:pt idx="0">
                  <c:v>0</c:v>
                </c:pt>
                <c:pt idx="1">
                  <c:v>0.25</c:v>
                </c:pt>
                <c:pt idx="2">
                  <c:v>0.75</c:v>
                </c:pt>
                <c:pt idx="3">
                  <c:v>0</c:v>
                </c:pt>
              </c:numCache>
            </c:numRef>
          </c:val>
        </c:ser>
        <c:dLbls>
          <c:showLegendKey val="0"/>
          <c:showVal val="0"/>
          <c:showCatName val="0"/>
          <c:showSerName val="0"/>
          <c:showPercent val="0"/>
          <c:showBubbleSize val="0"/>
        </c:dLbls>
        <c:gapWidth val="150"/>
        <c:gapDepth val="150"/>
        <c:shape val="box"/>
        <c:axId val="1767146335"/>
        <c:axId val="1"/>
      </c:bar3DChart>
      <c:catAx>
        <c:axId val="1767146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6335"/>
        <c:crosses val="autoZero"/>
        <c:crossBetween val="between"/>
      </c:valAx>
      <c:spPr>
        <a:noFill/>
        <a:ln w="25400">
          <a:noFill/>
        </a:ln>
      </c:spPr>
    </c:plotArea>
    <c:plotVisOnly val="1"/>
    <c:dispBlanksAs val="gap"/>
    <c:showDLblsOverMax val="0"/>
    <c:extLst>
      <c:ext uri="{0b15fc19-7d7d-44ad-8c2d-2c3a37ce22c3}">
        <chartProps xmlns="https://web.wps.cn/et/2018/main" chartId="{ab43217b-b700-42e7-8e94-618b48977557}"/>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Academica!$M$6:$P$6</c:f>
              <c:numCache>
                <c:formatCode>0%</c:formatCode>
                <c:ptCount val="4"/>
                <c:pt idx="0">
                  <c:v>0</c:v>
                </c:pt>
                <c:pt idx="1">
                  <c:v>0.25</c:v>
                </c:pt>
                <c:pt idx="2">
                  <c:v>0.5</c:v>
                </c:pt>
                <c:pt idx="3">
                  <c:v>0.25</c:v>
                </c:pt>
              </c:numCache>
            </c:numRef>
          </c:val>
        </c:ser>
        <c:dLbls>
          <c:showLegendKey val="0"/>
          <c:showVal val="0"/>
          <c:showCatName val="0"/>
          <c:showSerName val="0"/>
          <c:showPercent val="0"/>
          <c:showBubbleSize val="0"/>
        </c:dLbls>
        <c:gapWidth val="150"/>
        <c:gapDepth val="150"/>
        <c:shape val="box"/>
        <c:axId val="1764034575"/>
        <c:axId val="1"/>
      </c:bar3DChart>
      <c:catAx>
        <c:axId val="17640345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34575"/>
        <c:crosses val="autoZero"/>
        <c:crossBetween val="between"/>
      </c:valAx>
      <c:spPr>
        <a:noFill/>
        <a:ln w="25400">
          <a:noFill/>
        </a:ln>
      </c:spPr>
    </c:plotArea>
    <c:plotVisOnly val="1"/>
    <c:dispBlanksAs val="gap"/>
    <c:showDLblsOverMax val="0"/>
    <c:extLst>
      <c:ext uri="{0b15fc19-7d7d-44ad-8c2d-2c3a37ce22c3}">
        <chartProps xmlns="https://web.wps.cn/et/2018/main" chartId="{7cd6bf34-7ca9-4fe9-9025-a8fa210a6ef8}"/>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7154271"/>
        <c:axId val="1"/>
      </c:bar3DChart>
      <c:catAx>
        <c:axId val="17671542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4271"/>
        <c:crosses val="autoZero"/>
        <c:crossBetween val="between"/>
      </c:valAx>
      <c:spPr>
        <a:noFill/>
        <a:ln w="25400">
          <a:noFill/>
        </a:ln>
      </c:spPr>
    </c:plotArea>
    <c:plotVisOnly val="1"/>
    <c:dispBlanksAs val="gap"/>
    <c:showDLblsOverMax val="0"/>
    <c:extLst>
      <c:ext uri="{0b15fc19-7d7d-44ad-8c2d-2c3a37ce22c3}">
        <chartProps xmlns="https://web.wps.cn/et/2018/main" chartId="{e05e91bd-662a-4fbe-94ad-01ca50b96e35}"/>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endParaRPr lang="en-US"/>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Academica!$C$4:$F$4</c:f>
              <c:numCache>
                <c:formatCode>0%</c:formatCode>
                <c:ptCount val="4"/>
                <c:pt idx="0">
                  <c:v>0</c:v>
                </c:pt>
                <c:pt idx="1">
                  <c:v>0.2</c:v>
                </c:pt>
                <c:pt idx="2">
                  <c:v>0.8</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Academica!$H$4:$K$4</c:f>
              <c:numCache>
                <c:formatCode>0%</c:formatCode>
                <c:ptCount val="4"/>
                <c:pt idx="0">
                  <c:v>0</c:v>
                </c:pt>
                <c:pt idx="1">
                  <c:v>0.2</c:v>
                </c:pt>
                <c:pt idx="2">
                  <c:v>0.8</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Academica!$M$4:$P$4</c:f>
              <c:numCache>
                <c:formatCode>0%</c:formatCode>
                <c:ptCount val="4"/>
                <c:pt idx="0">
                  <c:v>0</c:v>
                </c:pt>
                <c:pt idx="1">
                  <c:v>0</c:v>
                </c:pt>
                <c:pt idx="2">
                  <c:v>1</c:v>
                </c:pt>
                <c:pt idx="3">
                  <c:v>0</c:v>
                </c:pt>
              </c:numCache>
            </c:numRef>
          </c:val>
          <c:smooth val="0"/>
        </c:ser>
        <c:ser>
          <c:idx val="3"/>
          <c:order val="3"/>
          <c:tx>
            <c:strRef>
              <c:f>"AÑO 2014"</c:f>
              <c:strCache>
                <c:ptCount val="1"/>
                <c:pt idx="0">
                  <c:v>AÑO 2014</c:v>
                </c:pt>
              </c:strCache>
            </c:strRef>
          </c:tx>
          <c:marker>
            <c:symbol val="none"/>
          </c:marker>
          <c:dLbls>
            <c:dLbl>
              <c:idx val="0"/>
              <c:layout>
                <c:manualLayout>
                  <c:x val="-0.0307668066777134"/>
                  <c:y val="-0.084848493846442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198913308756471"/>
                  <c:y val="-0.05185185735060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59924728006063"/>
                  <c:y val="-0.075420883419060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72920921589532"/>
                  <c:y val="-0.089562299060134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039535"/>
        <c:axId val="1"/>
      </c:lineChart>
      <c:catAx>
        <c:axId val="176403953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39535"/>
        <c:crosses val="autoZero"/>
        <c:crossBetween val="between"/>
      </c:valAx>
    </c:plotArea>
    <c:legend>
      <c:legendPos val="r"/>
      <c:layout>
        <c:manualLayout>
          <c:xMode val="edge"/>
          <c:yMode val="edge"/>
          <c:x val="0.117459077811032"/>
          <c:y val="0.876353653673149"/>
          <c:w val="0.879311162776757"/>
          <c:h val="0.968229413019486"/>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16ded25b-4c51-4917-8c2e-895619460b7d}"/>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endParaRPr lang="en-US"/>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Academica!$C$5:$F$5</c:f>
              <c:numCache>
                <c:formatCode>0%</c:formatCode>
                <c:ptCount val="4"/>
                <c:pt idx="0">
                  <c:v>0</c:v>
                </c:pt>
                <c:pt idx="1">
                  <c:v>0.5</c:v>
                </c:pt>
                <c:pt idx="2">
                  <c:v>0.5</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Academica!$H$5:$K$5</c:f>
              <c:numCache>
                <c:formatCode>0%</c:formatCode>
                <c:ptCount val="4"/>
                <c:pt idx="0">
                  <c:v>0</c:v>
                </c:pt>
                <c:pt idx="1">
                  <c:v>0.5</c:v>
                </c:pt>
                <c:pt idx="2">
                  <c:v>0.5</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Academica!$M$5:$P$5</c:f>
              <c:numCache>
                <c:formatCode>0%</c:formatCode>
                <c:ptCount val="4"/>
                <c:pt idx="0">
                  <c:v>0</c:v>
                </c:pt>
                <c:pt idx="1">
                  <c:v>0.5</c:v>
                </c:pt>
                <c:pt idx="2">
                  <c:v>0.5</c:v>
                </c:pt>
                <c:pt idx="3">
                  <c:v>0</c:v>
                </c:pt>
              </c:numCache>
            </c:numRef>
          </c:val>
          <c:smooth val="0"/>
        </c:ser>
        <c:ser>
          <c:idx val="3"/>
          <c:order val="3"/>
          <c:tx>
            <c:strRef>
              <c:f>"AÑO 2014"</c:f>
              <c:strCache>
                <c:ptCount val="1"/>
                <c:pt idx="0">
                  <c:v>AÑO 2014</c:v>
                </c:pt>
              </c:strCache>
            </c:strRef>
          </c:tx>
          <c:marker>
            <c:symbol val="none"/>
          </c:marker>
          <c:dLbls>
            <c:dLbl>
              <c:idx val="2"/>
              <c:layout>
                <c:manualLayout>
                  <c:x val="-0.0351169969985399"/>
                  <c:y val="-0.079973122511489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4671873193665"/>
                  <c:y val="-0.075268821187284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321343"/>
        <c:axId val="1"/>
      </c:lineChart>
      <c:catAx>
        <c:axId val="17643213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1343"/>
        <c:crosses val="autoZero"/>
        <c:crossBetween val="between"/>
      </c:valAx>
    </c:plotArea>
    <c:legend>
      <c:legendPos val="r"/>
      <c:layout>
        <c:manualLayout>
          <c:xMode val="edge"/>
          <c:yMode val="edge"/>
          <c:x val="0.117459077811032"/>
          <c:y val="0.876787698357493"/>
          <c:w val="0.879311162776757"/>
          <c:h val="0.968339964571566"/>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592f2c63-615a-44c0-99b6-4460531ed5b1}"/>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endParaRPr lang="en-US"/>
          </a:p>
        </c:rich>
      </c:tx>
      <c:layout/>
      <c:overlay val="0"/>
    </c:title>
    <c:autoTitleDeleted val="0"/>
    <c:plotArea>
      <c:layout>
        <c:manualLayout>
          <c:layoutTarget val="inner"/>
          <c:xMode val="edge"/>
          <c:yMode val="edge"/>
          <c:x val="0.032626427406199"/>
          <c:y val="0.216032499262308"/>
          <c:w val="0.952147906470908"/>
          <c:h val="0.528541708809431"/>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Academica!$C$6:$F$6</c:f>
              <c:numCache>
                <c:formatCode>0%</c:formatCode>
                <c:ptCount val="4"/>
                <c:pt idx="0">
                  <c:v>0</c:v>
                </c:pt>
                <c:pt idx="1">
                  <c:v>0.25</c:v>
                </c:pt>
                <c:pt idx="2">
                  <c:v>0.75</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Academica!$H$6:$K$6</c:f>
              <c:numCache>
                <c:formatCode>0%</c:formatCode>
                <c:ptCount val="4"/>
                <c:pt idx="0">
                  <c:v>0</c:v>
                </c:pt>
                <c:pt idx="1">
                  <c:v>0.25</c:v>
                </c:pt>
                <c:pt idx="2">
                  <c:v>0.75</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Academica!$M$6:$P$6</c:f>
              <c:numCache>
                <c:formatCode>0%</c:formatCode>
                <c:ptCount val="4"/>
                <c:pt idx="0">
                  <c:v>0</c:v>
                </c:pt>
                <c:pt idx="1">
                  <c:v>0.25</c:v>
                </c:pt>
                <c:pt idx="2">
                  <c:v>0.5</c:v>
                </c:pt>
                <c:pt idx="3">
                  <c:v>0.25</c:v>
                </c:pt>
              </c:numCache>
            </c:numRef>
          </c:val>
          <c:smooth val="0"/>
        </c:ser>
        <c:ser>
          <c:idx val="3"/>
          <c:order val="3"/>
          <c:tx>
            <c:strRef>
              <c:f>"AÑO 2014"</c:f>
              <c:strCache>
                <c:ptCount val="1"/>
                <c:pt idx="0">
                  <c:v>AÑO 2014</c:v>
                </c:pt>
              </c:strCache>
            </c:strRef>
          </c:tx>
          <c:marker>
            <c:symbol val="none"/>
          </c:marker>
          <c:dLbls>
            <c:dLbl>
              <c:idx val="0"/>
              <c:layout>
                <c:manualLayout>
                  <c:x val="-0.0351169969985399"/>
                  <c:y val="-0.0707074231269591"/>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29419018381267"/>
                  <c:y val="-0.061279445033154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29419018381267"/>
                  <c:y val="-0.07070705196133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4671873193665"/>
                  <c:y val="-0.061279445033154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329775"/>
        <c:axId val="1"/>
      </c:lineChart>
      <c:catAx>
        <c:axId val="176432977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9775"/>
        <c:crosses val="autoZero"/>
        <c:crossBetween val="between"/>
      </c:valAx>
    </c:plotArea>
    <c:legend>
      <c:legendPos val="r"/>
      <c:layout>
        <c:manualLayout>
          <c:xMode val="edge"/>
          <c:yMode val="edge"/>
          <c:x val="0.117459077811032"/>
          <c:y val="0.872820084768556"/>
          <c:w val="0.879311162776757"/>
          <c:h val="0.964695844114892"/>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6453a641-9c31-4f71-8e06-df2edfefa5f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Directiva!$C$7:$F$7</c:f>
              <c:numCache>
                <c:formatCode>0%</c:formatCode>
                <c:ptCount val="4"/>
                <c:pt idx="0">
                  <c:v>0.75</c:v>
                </c:pt>
                <c:pt idx="1">
                  <c:v>0</c:v>
                </c:pt>
                <c:pt idx="2">
                  <c:v>0.25</c:v>
                </c:pt>
                <c:pt idx="3">
                  <c:v>0</c:v>
                </c:pt>
              </c:numCache>
            </c:numRef>
          </c:val>
        </c:ser>
        <c:dLbls>
          <c:showLegendKey val="0"/>
          <c:showVal val="0"/>
          <c:showCatName val="0"/>
          <c:showSerName val="0"/>
          <c:showPercent val="0"/>
          <c:showBubbleSize val="0"/>
        </c:dLbls>
        <c:gapWidth val="150"/>
        <c:gapDepth val="150"/>
        <c:shape val="box"/>
        <c:axId val="1764325311"/>
        <c:axId val="1"/>
      </c:bar3DChart>
      <c:catAx>
        <c:axId val="17643253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325311"/>
        <c:crosses val="autoZero"/>
        <c:crossBetween val="between"/>
      </c:valAx>
      <c:spPr>
        <a:noFill/>
        <a:ln w="25400">
          <a:noFill/>
        </a:ln>
      </c:spPr>
    </c:plotArea>
    <c:plotVisOnly val="1"/>
    <c:dispBlanksAs val="gap"/>
    <c:showDLblsOverMax val="0"/>
    <c:extLst>
      <c:ext uri="{0b15fc19-7d7d-44ad-8c2d-2c3a37ce22c3}">
        <chartProps xmlns="https://web.wps.cn/et/2018/main" chartId="{0d61b0fc-086b-4ef6-b9f7-2fe5f56c4464}"/>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Directiva!$H$7:$K$7</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9855695"/>
        <c:axId val="1"/>
      </c:bar3DChart>
      <c:catAx>
        <c:axId val="17698556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55695"/>
        <c:crosses val="autoZero"/>
        <c:crossBetween val="between"/>
      </c:valAx>
      <c:spPr>
        <a:noFill/>
        <a:ln w="25400">
          <a:noFill/>
        </a:ln>
      </c:spPr>
    </c:plotArea>
    <c:plotVisOnly val="1"/>
    <c:dispBlanksAs val="gap"/>
    <c:showDLblsOverMax val="0"/>
    <c:extLst>
      <c:ext uri="{0b15fc19-7d7d-44ad-8c2d-2c3a37ce22c3}">
        <chartProps xmlns="https://web.wps.cn/et/2018/main" chartId="{0fe29af9-5ea9-41ef-9edb-8ad40c61064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Directiva!$M$7:$P$7</c:f>
              <c:numCache>
                <c:formatCode>0%</c:formatCode>
                <c:ptCount val="4"/>
                <c:pt idx="0">
                  <c:v>0.125</c:v>
                </c:pt>
                <c:pt idx="1">
                  <c:v>0.875</c:v>
                </c:pt>
                <c:pt idx="2">
                  <c:v>0</c:v>
                </c:pt>
                <c:pt idx="3">
                  <c:v>0</c:v>
                </c:pt>
              </c:numCache>
            </c:numRef>
          </c:val>
        </c:ser>
        <c:dLbls>
          <c:showLegendKey val="0"/>
          <c:showVal val="0"/>
          <c:showCatName val="0"/>
          <c:showSerName val="0"/>
          <c:showPercent val="0"/>
          <c:showBubbleSize val="0"/>
        </c:dLbls>
        <c:gapWidth val="150"/>
        <c:gapDepth val="150"/>
        <c:shape val="box"/>
        <c:axId val="1769867103"/>
        <c:axId val="1"/>
      </c:bar3DChart>
      <c:catAx>
        <c:axId val="17698671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7103"/>
        <c:crosses val="autoZero"/>
        <c:crossBetween val="between"/>
      </c:valAx>
      <c:spPr>
        <a:noFill/>
        <a:ln w="25400">
          <a:noFill/>
        </a:ln>
      </c:spPr>
    </c:plotArea>
    <c:plotVisOnly val="1"/>
    <c:dispBlanksAs val="gap"/>
    <c:showDLblsOverMax val="0"/>
    <c:extLst>
      <c:ext uri="{0b15fc19-7d7d-44ad-8c2d-2c3a37ce22c3}">
        <chartProps xmlns="https://web.wps.cn/et/2018/main" chartId="{04262d10-f026-4d03-91b9-d4f17287b162}"/>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endParaRPr lang="en-US"/>
          </a:p>
        </c:rich>
      </c:tx>
      <c:layout/>
      <c:overlay val="0"/>
    </c:title>
    <c:autoTitleDeleted val="0"/>
    <c:plotArea>
      <c:layout>
        <c:manualLayout>
          <c:layoutTarget val="inner"/>
          <c:xMode val="edge"/>
          <c:yMode val="edge"/>
          <c:x val="0.023926046764546"/>
          <c:y val="0.197562832246722"/>
          <c:w val="0.952147906470908"/>
          <c:h val="0.562201478266284"/>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Academica!$C$7:$F$7</c:f>
              <c:numCache>
                <c:formatCode>0%</c:formatCode>
                <c:ptCount val="4"/>
                <c:pt idx="0">
                  <c:v>0</c:v>
                </c:pt>
                <c:pt idx="1">
                  <c:v>0.5</c:v>
                </c:pt>
                <c:pt idx="2">
                  <c:v>0.5</c:v>
                </c:pt>
                <c:pt idx="3">
                  <c:v>0</c:v>
                </c:pt>
              </c:numCache>
            </c:numRef>
          </c:val>
          <c:smooth val="0"/>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5"/>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3"/>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Academica!$H$7:$K$7</c:f>
              <c:numCache>
                <c:formatCode>0%</c:formatCode>
                <c:ptCount val="4"/>
                <c:pt idx="0">
                  <c:v>0</c:v>
                </c:pt>
                <c:pt idx="1">
                  <c:v>0.5</c:v>
                </c:pt>
                <c:pt idx="2">
                  <c:v>0.5</c:v>
                </c:pt>
                <c:pt idx="3">
                  <c:v>0</c:v>
                </c:pt>
              </c:numCache>
            </c:numRef>
          </c:val>
          <c:smooth val="0"/>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3"/>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Academica!$M$7:$P$7</c:f>
              <c:numCache>
                <c:formatCode>0%</c:formatCode>
                <c:ptCount val="4"/>
                <c:pt idx="0">
                  <c:v>0</c:v>
                </c:pt>
                <c:pt idx="1">
                  <c:v>0.333333333333333</c:v>
                </c:pt>
                <c:pt idx="2">
                  <c:v>0.666666666666667</c:v>
                </c:pt>
                <c:pt idx="3">
                  <c:v>0</c:v>
                </c:pt>
              </c:numCache>
            </c:numRef>
          </c:val>
          <c:smooth val="0"/>
        </c:ser>
        <c:ser>
          <c:idx val="3"/>
          <c:order val="3"/>
          <c:tx>
            <c:strRef>
              <c:f>"AÑO 2014"</c:f>
              <c:strCache>
                <c:ptCount val="1"/>
                <c:pt idx="0">
                  <c:v>AÑO 2014</c:v>
                </c:pt>
              </c:strCache>
            </c:strRef>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9863135"/>
        <c:axId val="1"/>
      </c:lineChart>
      <c:catAx>
        <c:axId val="176986313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3135"/>
        <c:crosses val="autoZero"/>
        <c:crossBetween val="between"/>
      </c:valAx>
    </c:plotArea>
    <c:legend>
      <c:legendPos val="r"/>
      <c:layout>
        <c:manualLayout>
          <c:xMode val="edge"/>
          <c:yMode val="edge"/>
          <c:x val="0.115827585173387"/>
          <c:y val="0.873266371738868"/>
          <c:w val="0.877679670139112"/>
          <c:h val="0.964818637952941"/>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d1612f75-c073-437f-a5df-8079dfbb2976}"/>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9861647"/>
        <c:axId val="1"/>
      </c:bar3DChart>
      <c:catAx>
        <c:axId val="1769861647"/>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1647"/>
        <c:crosses val="autoZero"/>
        <c:crossBetween val="between"/>
      </c:valAx>
      <c:spPr>
        <a:noFill/>
        <a:ln w="25400">
          <a:noFill/>
        </a:ln>
      </c:spPr>
    </c:plotArea>
    <c:plotVisOnly val="1"/>
    <c:dispBlanksAs val="gap"/>
    <c:showDLblsOverMax val="0"/>
    <c:extLst>
      <c:ext uri="{0b15fc19-7d7d-44ad-8c2d-2c3a37ce22c3}">
        <chartProps xmlns="https://web.wps.cn/et/2018/main" chartId="{f107e2d8-73ec-4ef6-b493-8dccc5ed821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9865615"/>
        <c:axId val="1"/>
      </c:bar3DChart>
      <c:catAx>
        <c:axId val="17698656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5615"/>
        <c:crosses val="autoZero"/>
        <c:crossBetween val="between"/>
      </c:valAx>
      <c:spPr>
        <a:noFill/>
        <a:ln w="25400">
          <a:noFill/>
        </a:ln>
      </c:spPr>
    </c:plotArea>
    <c:plotVisOnly val="1"/>
    <c:dispBlanksAs val="gap"/>
    <c:showDLblsOverMax val="0"/>
    <c:extLst>
      <c:ext uri="{0b15fc19-7d7d-44ad-8c2d-2c3a37ce22c3}">
        <chartProps xmlns="https://web.wps.cn/et/2018/main" chartId="{f867b223-e81c-4b50-8e69-853fe84cbcaa}"/>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9868095"/>
        <c:axId val="1"/>
      </c:bar3DChart>
      <c:catAx>
        <c:axId val="17698680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8095"/>
        <c:crosses val="autoZero"/>
        <c:crossBetween val="between"/>
      </c:valAx>
      <c:spPr>
        <a:noFill/>
        <a:ln w="25400">
          <a:noFill/>
        </a:ln>
      </c:spPr>
    </c:plotArea>
    <c:plotVisOnly val="1"/>
    <c:dispBlanksAs val="gap"/>
    <c:showDLblsOverMax val="0"/>
    <c:extLst>
      <c:ext uri="{0b15fc19-7d7d-44ad-8c2d-2c3a37ce22c3}">
        <chartProps xmlns="https://web.wps.cn/et/2018/main" chartId="{65e0a01a-ecd8-4bc8-be6a-5bc814f7b899}"/>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Directiva!$H$5:$K$5</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gapDepth val="150"/>
        <c:shape val="box"/>
        <c:axId val="1767153279"/>
        <c:axId val="1"/>
      </c:bar3DChart>
      <c:catAx>
        <c:axId val="17671532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3279"/>
        <c:crosses val="autoZero"/>
        <c:crossBetween val="between"/>
      </c:valAx>
      <c:spPr>
        <a:noFill/>
        <a:ln w="25400">
          <a:noFill/>
        </a:ln>
      </c:spPr>
    </c:plotArea>
    <c:plotVisOnly val="1"/>
    <c:dispBlanksAs val="gap"/>
    <c:showDLblsOverMax val="0"/>
    <c:extLst>
      <c:ext uri="{0b15fc19-7d7d-44ad-8c2d-2c3a37ce22c3}">
        <chartProps xmlns="https://web.wps.cn/et/2018/main" chartId="{429848f1-7b12-4360-ac68-1c27f409ff6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9884959"/>
        <c:axId val="1"/>
      </c:bar3DChart>
      <c:catAx>
        <c:axId val="17698849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84959"/>
        <c:crosses val="autoZero"/>
        <c:crossBetween val="between"/>
      </c:valAx>
      <c:spPr>
        <a:noFill/>
        <a:ln w="25400">
          <a:noFill/>
        </a:ln>
      </c:spPr>
    </c:plotArea>
    <c:plotVisOnly val="1"/>
    <c:dispBlanksAs val="gap"/>
    <c:showDLblsOverMax val="0"/>
    <c:extLst>
      <c:ext uri="{0b15fc19-7d7d-44ad-8c2d-2c3a37ce22c3}">
        <chartProps xmlns="https://web.wps.cn/et/2018/main" chartId="{c7654b47-1f4f-416e-ae0e-065978fa175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Admon!$C$4:$F$4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9881983"/>
        <c:axId val="1"/>
      </c:bar3DChart>
      <c:catAx>
        <c:axId val="17698819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81983"/>
        <c:crosses val="autoZero"/>
        <c:crossBetween val="between"/>
      </c:valAx>
      <c:spPr>
        <a:noFill/>
        <a:ln w="25400">
          <a:noFill/>
        </a:ln>
      </c:spPr>
    </c:plotArea>
    <c:plotVisOnly val="1"/>
    <c:dispBlanksAs val="gap"/>
    <c:showDLblsOverMax val="0"/>
    <c:extLst>
      <c:ext uri="{0b15fc19-7d7d-44ad-8c2d-2c3a37ce22c3}">
        <chartProps xmlns="https://web.wps.cn/et/2018/main" chartId="{d4da3026-e0a3-4529-b388-997a17dfe449}"/>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Admon!$H$4:$K$4</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9864623"/>
        <c:axId val="1"/>
      </c:bar3DChart>
      <c:catAx>
        <c:axId val="17698646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4623"/>
        <c:crosses val="autoZero"/>
        <c:crossBetween val="between"/>
      </c:valAx>
      <c:spPr>
        <a:noFill/>
        <a:ln w="25400">
          <a:noFill/>
        </a:ln>
      </c:spPr>
    </c:plotArea>
    <c:plotVisOnly val="1"/>
    <c:dispBlanksAs val="gap"/>
    <c:showDLblsOverMax val="0"/>
    <c:extLst>
      <c:ext uri="{0b15fc19-7d7d-44ad-8c2d-2c3a37ce22c3}">
        <chartProps xmlns="https://web.wps.cn/et/2018/main" chartId="{bea95f2c-d7d3-4230-a3d6-ad3093537408}"/>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Directiva!$M$4:$P$4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gapDepth val="150"/>
        <c:shape val="box"/>
        <c:axId val="1769866111"/>
        <c:axId val="1"/>
      </c:bar3DChart>
      <c:catAx>
        <c:axId val="17698661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6111"/>
        <c:crosses val="autoZero"/>
        <c:crossBetween val="between"/>
      </c:valAx>
      <c:spPr>
        <a:noFill/>
        <a:ln w="25400">
          <a:noFill/>
        </a:ln>
      </c:spPr>
    </c:plotArea>
    <c:plotVisOnly val="1"/>
    <c:dispBlanksAs val="gap"/>
    <c:showDLblsOverMax val="0"/>
    <c:extLst>
      <c:ext uri="{0b15fc19-7d7d-44ad-8c2d-2c3a37ce22c3}">
        <chartProps xmlns="https://web.wps.cn/et/2018/main" chartId="{96b869e1-e7b6-4df7-9714-694272c36ae1}"/>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Admon!$C$5:$F$5</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1769881487"/>
        <c:axId val="1"/>
      </c:bar3DChart>
      <c:catAx>
        <c:axId val="17698814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81487"/>
        <c:crosses val="autoZero"/>
        <c:crossBetween val="between"/>
      </c:valAx>
      <c:spPr>
        <a:noFill/>
        <a:ln w="25400">
          <a:noFill/>
        </a:ln>
      </c:spPr>
    </c:plotArea>
    <c:plotVisOnly val="1"/>
    <c:dispBlanksAs val="gap"/>
    <c:showDLblsOverMax val="0"/>
    <c:extLst>
      <c:ext uri="{0b15fc19-7d7d-44ad-8c2d-2c3a37ce22c3}">
        <chartProps xmlns="https://web.wps.cn/et/2018/main" chartId="{04d91b14-f4fc-4ddd-944e-b84a5cc0d584}"/>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Admon!$H$5:$K$5</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1769878511"/>
        <c:axId val="1"/>
      </c:bar3DChart>
      <c:catAx>
        <c:axId val="1769878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78511"/>
        <c:crosses val="autoZero"/>
        <c:crossBetween val="between"/>
      </c:valAx>
      <c:spPr>
        <a:noFill/>
        <a:ln w="25400">
          <a:noFill/>
        </a:ln>
      </c:spPr>
    </c:plotArea>
    <c:plotVisOnly val="1"/>
    <c:dispBlanksAs val="gap"/>
    <c:showDLblsOverMax val="0"/>
    <c:extLst>
      <c:ext uri="{0b15fc19-7d7d-44ad-8c2d-2c3a37ce22c3}">
        <chartProps xmlns="https://web.wps.cn/et/2018/main" chartId="{b5c715b8-a81b-467e-a7cc-2c2800307d48}"/>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endParaRPr lang="en-US"/>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Admon!$M$5:$P$5</c:f>
              <c:numCache>
                <c:formatCode>0%</c:formatCode>
                <c:ptCount val="4"/>
                <c:pt idx="0">
                  <c:v>0</c:v>
                </c:pt>
                <c:pt idx="1">
                  <c:v>0.285714285714286</c:v>
                </c:pt>
                <c:pt idx="2">
                  <c:v>0.714285714285714</c:v>
                </c:pt>
                <c:pt idx="3">
                  <c:v>0</c:v>
                </c:pt>
              </c:numCache>
            </c:numRef>
          </c:val>
        </c:ser>
        <c:dLbls>
          <c:showLegendKey val="0"/>
          <c:showVal val="0"/>
          <c:showCatName val="0"/>
          <c:showSerName val="0"/>
          <c:showPercent val="0"/>
          <c:showBubbleSize val="0"/>
        </c:dLbls>
        <c:gapWidth val="150"/>
        <c:gapDepth val="150"/>
        <c:shape val="box"/>
        <c:axId val="1769868591"/>
        <c:axId val="1"/>
      </c:bar3DChart>
      <c:catAx>
        <c:axId val="17698685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68591"/>
        <c:crosses val="autoZero"/>
        <c:crossBetween val="between"/>
      </c:valAx>
      <c:spPr>
        <a:noFill/>
        <a:ln w="25400">
          <a:noFill/>
        </a:ln>
      </c:spPr>
    </c:plotArea>
    <c:plotVisOnly val="1"/>
    <c:dispBlanksAs val="gap"/>
    <c:showDLblsOverMax val="0"/>
    <c:extLst>
      <c:ext uri="{0b15fc19-7d7d-44ad-8c2d-2c3a37ce22c3}">
        <chartProps xmlns="https://web.wps.cn/et/2018/main" chartId="{3afcbef8-ef48-4e62-9b05-a76c0d4b1529}"/>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Admon!$C$6:$F$6</c:f>
              <c:numCache>
                <c:formatCode>0%</c:formatCode>
                <c:ptCount val="4"/>
                <c:pt idx="0">
                  <c:v>0</c:v>
                </c:pt>
                <c:pt idx="1">
                  <c:v>1</c:v>
                </c:pt>
                <c:pt idx="2">
                  <c:v>0</c:v>
                </c:pt>
                <c:pt idx="3">
                  <c:v>0</c:v>
                </c:pt>
              </c:numCache>
            </c:numRef>
          </c:val>
        </c:ser>
        <c:dLbls>
          <c:showLegendKey val="0"/>
          <c:showVal val="0"/>
          <c:showCatName val="0"/>
          <c:showSerName val="0"/>
          <c:showPercent val="0"/>
          <c:showBubbleSize val="0"/>
        </c:dLbls>
        <c:gapWidth val="150"/>
        <c:gapDepth val="150"/>
        <c:shape val="box"/>
        <c:axId val="1769856687"/>
        <c:axId val="1"/>
      </c:bar3DChart>
      <c:catAx>
        <c:axId val="17698566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56687"/>
        <c:crosses val="autoZero"/>
        <c:crossBetween val="between"/>
      </c:valAx>
      <c:spPr>
        <a:noFill/>
        <a:ln w="25400">
          <a:noFill/>
        </a:ln>
      </c:spPr>
    </c:plotArea>
    <c:plotVisOnly val="1"/>
    <c:dispBlanksAs val="gap"/>
    <c:showDLblsOverMax val="0"/>
    <c:extLst>
      <c:ext uri="{0b15fc19-7d7d-44ad-8c2d-2c3a37ce22c3}">
        <chartProps xmlns="https://web.wps.cn/et/2018/main" chartId="{7fc158b1-d4b7-44e8-b8ba-12862b1a3f16}"/>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Admon!$H$6:$K$6</c:f>
              <c:numCache>
                <c:formatCode>0%</c:formatCode>
                <c:ptCount val="4"/>
                <c:pt idx="0">
                  <c:v>0</c:v>
                </c:pt>
                <c:pt idx="1">
                  <c:v>1</c:v>
                </c:pt>
                <c:pt idx="2">
                  <c:v>0</c:v>
                </c:pt>
                <c:pt idx="3">
                  <c:v>1</c:v>
                </c:pt>
              </c:numCache>
            </c:numRef>
          </c:val>
        </c:ser>
        <c:dLbls>
          <c:showLegendKey val="0"/>
          <c:showVal val="0"/>
          <c:showCatName val="0"/>
          <c:showSerName val="0"/>
          <c:showPercent val="0"/>
          <c:showBubbleSize val="0"/>
        </c:dLbls>
        <c:gapWidth val="150"/>
        <c:gapDepth val="150"/>
        <c:shape val="box"/>
        <c:axId val="1769879007"/>
        <c:axId val="1"/>
      </c:bar3DChart>
      <c:catAx>
        <c:axId val="17698790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79007"/>
        <c:crosses val="autoZero"/>
        <c:crossBetween val="between"/>
      </c:valAx>
      <c:spPr>
        <a:noFill/>
        <a:ln w="25400">
          <a:noFill/>
        </a:ln>
      </c:spPr>
    </c:plotArea>
    <c:plotVisOnly val="1"/>
    <c:dispBlanksAs val="gap"/>
    <c:showDLblsOverMax val="0"/>
    <c:extLst>
      <c:ext uri="{0b15fc19-7d7d-44ad-8c2d-2c3a37ce22c3}">
        <chartProps xmlns="https://web.wps.cn/et/2018/main" chartId="{2a4a9544-2fff-4c1a-8621-0e3ea68d8155}"/>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Admon!$M$6:$P$6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1769870079"/>
        <c:axId val="1"/>
      </c:bar3DChart>
      <c:catAx>
        <c:axId val="17698700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70079"/>
        <c:crosses val="autoZero"/>
        <c:crossBetween val="between"/>
      </c:valAx>
      <c:spPr>
        <a:noFill/>
        <a:ln w="25400">
          <a:noFill/>
        </a:ln>
      </c:spPr>
    </c:plotArea>
    <c:plotVisOnly val="1"/>
    <c:dispBlanksAs val="gap"/>
    <c:showDLblsOverMax val="0"/>
    <c:extLst>
      <c:ext uri="{0b15fc19-7d7d-44ad-8c2d-2c3a37ce22c3}">
        <chartProps xmlns="https://web.wps.cn/et/2018/main" chartId="{59206edc-f19c-4397-83b4-483ef9f5688e}"/>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endParaRPr lang="en-US"/>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0.2</c:v>
                </c:pt>
                <c:pt idx="2">
                  <c:v>0.8</c:v>
                </c:pt>
                <c:pt idx="3">
                  <c:v>0</c:v>
                </c:pt>
              </c:numCache>
            </c:numRef>
          </c:val>
        </c:ser>
        <c:dLbls>
          <c:showLegendKey val="0"/>
          <c:showVal val="0"/>
          <c:showCatName val="0"/>
          <c:showSerName val="0"/>
          <c:showPercent val="0"/>
          <c:showBubbleSize val="0"/>
        </c:dLbls>
        <c:gapWidth val="150"/>
        <c:gapDepth val="150"/>
        <c:shape val="box"/>
        <c:axId val="1767156255"/>
        <c:axId val="1"/>
      </c:bar3DChart>
      <c:catAx>
        <c:axId val="176715625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56255"/>
        <c:crosses val="autoZero"/>
        <c:crossBetween val="between"/>
      </c:valAx>
      <c:spPr>
        <a:noFill/>
        <a:ln w="25400">
          <a:noFill/>
        </a:ln>
      </c:spPr>
    </c:plotArea>
    <c:plotVisOnly val="1"/>
    <c:dispBlanksAs val="gap"/>
    <c:showDLblsOverMax val="0"/>
    <c:extLst>
      <c:ext uri="{0b15fc19-7d7d-44ad-8c2d-2c3a37ce22c3}">
        <chartProps xmlns="https://web.wps.cn/et/2018/main" chartId="{a4719e98-ea06-433f-9d92-8c31725a07d8}"/>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endParaRPr lang="en-US"/>
          </a:p>
        </c:rich>
      </c:tx>
      <c:layout/>
      <c:overlay val="0"/>
    </c:title>
    <c:autoTitleDeleted val="0"/>
    <c:plotArea>
      <c:layout/>
      <c:lineChart>
        <c:grouping val="standard"/>
        <c:varyColors val="0"/>
        <c:ser>
          <c:idx val="2"/>
          <c:order val="0"/>
          <c:tx>
            <c:strRef>
              <c:f>Admon!$C$2</c:f>
              <c:strCache>
                <c:ptCount val="1"/>
                <c:pt idx="0">
                  <c:v>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Admon!$C$4:$F$4</c:f>
              <c:numCache>
                <c:formatCode>0%</c:formatCode>
                <c:ptCount val="4"/>
                <c:pt idx="0">
                  <c:v>0</c:v>
                </c:pt>
                <c:pt idx="1">
                  <c:v>0</c:v>
                </c:pt>
                <c:pt idx="2">
                  <c:v>1</c:v>
                </c:pt>
                <c:pt idx="3">
                  <c:v>0</c:v>
                </c:pt>
              </c:numCache>
            </c:numRef>
          </c:val>
          <c:smooth val="0"/>
        </c:ser>
        <c:ser>
          <c:idx val="0"/>
          <c:order val="1"/>
          <c:tx>
            <c:strRef>
              <c:f>Admon!$H$2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Admon!$H$4:$K$4</c:f>
              <c:numCache>
                <c:formatCode>0%</c:formatCode>
                <c:ptCount val="4"/>
                <c:pt idx="0">
                  <c:v>0</c:v>
                </c:pt>
                <c:pt idx="1">
                  <c:v>0</c:v>
                </c:pt>
                <c:pt idx="2">
                  <c:v>1</c:v>
                </c:pt>
                <c:pt idx="3">
                  <c:v>0</c:v>
                </c:pt>
              </c:numCache>
            </c:numRef>
          </c:val>
          <c:smooth val="0"/>
        </c:ser>
        <c:ser>
          <c:idx val="1"/>
          <c:order val="2"/>
          <c:tx>
            <c:strRef>
              <c:f>Admon!$M$2</c:f>
              <c:strCache>
                <c:ptCount val="1"/>
                <c:pt idx="0">
                  <c:v>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Admon!$M$4:$P$4</c:f>
              <c:numCache>
                <c:formatCode>0%</c:formatCode>
                <c:ptCount val="4"/>
                <c:pt idx="0">
                  <c:v>0</c:v>
                </c:pt>
                <c:pt idx="1">
                  <c:v>0</c:v>
                </c:pt>
                <c:pt idx="2">
                  <c:v>1</c:v>
                </c:pt>
                <c:pt idx="3">
                  <c:v>0</c:v>
                </c:pt>
              </c:numCache>
            </c:numRef>
          </c:val>
          <c:smooth val="0"/>
        </c:ser>
        <c:ser>
          <c:idx val="3"/>
          <c:order val="3"/>
          <c:tx>
            <c:strRef>
              <c:f>"AÑO 4"</c:f>
              <c:strCache>
                <c:ptCount val="1"/>
                <c:pt idx="0">
                  <c:v>AÑO 4</c:v>
                </c:pt>
              </c:strCache>
            </c:strRef>
          </c:tx>
          <c:marker>
            <c:symbol val="none"/>
          </c:marker>
          <c:dLbls>
            <c:dLbl>
              <c:idx val="0"/>
              <c:layout>
                <c:manualLayout>
                  <c:x val="-0.0285917115173001"/>
                  <c:y val="-0.0895622990601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84556824361065"/>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242415211964736"/>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9880991"/>
        <c:axId val="1"/>
      </c:lineChart>
      <c:catAx>
        <c:axId val="176988099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80991"/>
        <c:crosses val="autoZero"/>
        <c:crossBetween val="between"/>
      </c:valAx>
    </c:plotArea>
    <c:legend>
      <c:legendPos val="r"/>
      <c:layout>
        <c:manualLayout>
          <c:xMode val="edge"/>
          <c:yMode val="edge"/>
          <c:x val="0.135404126686448"/>
          <c:y val="0.872820084768556"/>
          <c:w val="0.722699173206938"/>
          <c:h val="0.0918757593463362"/>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0c6c7d72-6340-4583-96a8-807bf9195bc5}"/>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endParaRPr lang="en-US"/>
          </a:p>
        </c:rich>
      </c:tx>
      <c:layout/>
      <c:overlay val="0"/>
    </c:title>
    <c:autoTitleDeleted val="0"/>
    <c:plotArea>
      <c:layout/>
      <c:lineChart>
        <c:grouping val="standard"/>
        <c:varyColors val="0"/>
        <c:ser>
          <c:idx val="2"/>
          <c:order val="0"/>
          <c:tx>
            <c:strRef>
              <c:f>Admon!$C$2</c:f>
              <c:strCache>
                <c:ptCount val="1"/>
                <c:pt idx="0">
                  <c:v>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0.07388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44444444444445"/>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Admon!$C$5:$F$5</c:f>
              <c:numCache>
                <c:formatCode>0%</c:formatCode>
                <c:ptCount val="4"/>
                <c:pt idx="0">
                  <c:v>0</c:v>
                </c:pt>
                <c:pt idx="1">
                  <c:v>1</c:v>
                </c:pt>
                <c:pt idx="2">
                  <c:v>0</c:v>
                </c:pt>
                <c:pt idx="3">
                  <c:v>0</c:v>
                </c:pt>
              </c:numCache>
            </c:numRef>
          </c:val>
          <c:smooth val="0"/>
        </c:ser>
        <c:ser>
          <c:idx val="0"/>
          <c:order val="1"/>
          <c:tx>
            <c:strRef>
              <c:f>Admon!$H$2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0.0675833333333334"/>
                  <c:y val="-0.073927388896993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31388888888889"/>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20277777777778"/>
                  <c:y val="-0.069306927090931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1272727407696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Admon!$H$5:$K$5</c:f>
              <c:numCache>
                <c:formatCode>0%</c:formatCode>
                <c:ptCount val="4"/>
                <c:pt idx="0">
                  <c:v>0</c:v>
                </c:pt>
                <c:pt idx="1">
                  <c:v>1</c:v>
                </c:pt>
                <c:pt idx="2">
                  <c:v>0</c:v>
                </c:pt>
                <c:pt idx="3">
                  <c:v>0</c:v>
                </c:pt>
              </c:numCache>
            </c:numRef>
          </c:val>
          <c:smooth val="0"/>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0.0658664334604148"/>
                  <c:y val="0.0047138052136912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786944444444445"/>
                  <c:y val="-0.064686465284869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48055555555556"/>
                  <c:y val="-0.046204618060621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592105477292"/>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Directiva!$M$5:$P$5</c:f>
              <c:numCache>
                <c:formatCode>0%</c:formatCode>
                <c:ptCount val="4"/>
                <c:pt idx="0">
                  <c:v>0</c:v>
                </c:pt>
                <c:pt idx="1">
                  <c:v>0.2</c:v>
                </c:pt>
                <c:pt idx="2">
                  <c:v>0.8</c:v>
                </c:pt>
                <c:pt idx="3">
                  <c:v>0</c:v>
                </c:pt>
              </c:numCache>
            </c:numRef>
          </c:val>
          <c:smooth val="0"/>
        </c:ser>
        <c:ser>
          <c:idx val="3"/>
          <c:order val="3"/>
          <c:tx>
            <c:strRef>
              <c:f>"AÑO 4"</c:f>
              <c:strCache>
                <c:ptCount val="1"/>
                <c:pt idx="0">
                  <c:v>AÑO 4</c:v>
                </c:pt>
              </c:strCache>
            </c:strRef>
          </c:tx>
          <c:marker>
            <c:symbol val="none"/>
          </c:marker>
          <c:dLbls>
            <c:dLbl>
              <c:idx val="0"/>
              <c:layout>
                <c:manualLayout>
                  <c:x val="-0.0442196846112017"/>
                  <c:y val="-0.046113302198987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6394779771615"/>
                  <c:y val="-0.05994729285868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42196846112017"/>
                  <c:y val="-0.073781283518379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420445894507885"/>
                  <c:y val="-0.046113302198987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9874047"/>
        <c:axId val="1"/>
      </c:lineChart>
      <c:catAx>
        <c:axId val="176987404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9874047"/>
        <c:crosses val="autoZero"/>
        <c:crossBetween val="between"/>
      </c:valAx>
    </c:plotArea>
    <c:legend>
      <c:legendPos val="r"/>
      <c:layout>
        <c:manualLayout>
          <c:xMode val="edge"/>
          <c:yMode val="edge"/>
          <c:x val="0.135404126686448"/>
          <c:y val="0.879341577148217"/>
          <c:w val="0.722699173206938"/>
          <c:h val="0.0896584318712739"/>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fbda1f37-47b1-4206-a688-11d21cf23934}"/>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endParaRPr lang="en-US"/>
          </a:p>
        </c:rich>
      </c:tx>
      <c:layout/>
      <c:overlay val="0"/>
    </c:title>
    <c:autoTitleDeleted val="0"/>
    <c:plotArea>
      <c:layout/>
      <c:lineChart>
        <c:grouping val="standard"/>
        <c:varyColors val="0"/>
        <c:ser>
          <c:idx val="2"/>
          <c:order val="0"/>
          <c:tx>
            <c:strRef>
              <c:f>Admon!$C$2</c:f>
              <c:strCache>
                <c:ptCount val="1"/>
                <c:pt idx="0">
                  <c:v>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Admon!$C$6:$F$6</c:f>
              <c:numCache>
                <c:formatCode>0%</c:formatCode>
                <c:ptCount val="4"/>
                <c:pt idx="0">
                  <c:v>0</c:v>
                </c:pt>
                <c:pt idx="1">
                  <c:v>1</c:v>
                </c:pt>
                <c:pt idx="2">
                  <c:v>0</c:v>
                </c:pt>
                <c:pt idx="3">
                  <c:v>0</c:v>
                </c:pt>
              </c:numCache>
            </c:numRef>
          </c:val>
          <c:smooth val="0"/>
        </c:ser>
        <c:ser>
          <c:idx val="0"/>
          <c:order val="1"/>
          <c:tx>
            <c:strRef>
              <c:f>Admon!$H$2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Admon!$H$6:$K$6</c:f>
              <c:numCache>
                <c:formatCode>0%</c:formatCode>
                <c:ptCount val="4"/>
                <c:pt idx="0">
                  <c:v>0</c:v>
                </c:pt>
                <c:pt idx="1">
                  <c:v>1</c:v>
                </c:pt>
                <c:pt idx="2">
                  <c:v>0</c:v>
                </c:pt>
                <c:pt idx="3">
                  <c:v>1</c:v>
                </c:pt>
              </c:numCache>
            </c:numRef>
          </c:val>
          <c:smooth val="0"/>
        </c:ser>
        <c:ser>
          <c:idx val="1"/>
          <c:order val="2"/>
          <c:tx>
            <c:strRef>
              <c:f>Admon!$M$2</c:f>
              <c:strCache>
                <c:ptCount val="1"/>
                <c:pt idx="0">
                  <c:v>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Admon!$M$6:$P$6</c:f>
              <c:numCache>
                <c:formatCode>0%</c:formatCode>
                <c:ptCount val="4"/>
                <c:pt idx="0">
                  <c:v>0</c:v>
                </c:pt>
                <c:pt idx="1">
                  <c:v>0.5</c:v>
                </c:pt>
                <c:pt idx="2">
                  <c:v>0.5</c:v>
                </c:pt>
                <c:pt idx="3">
                  <c:v>0</c:v>
                </c:pt>
              </c:numCache>
            </c:numRef>
          </c:val>
          <c:smooth val="0"/>
        </c:ser>
        <c:ser>
          <c:idx val="3"/>
          <c:order val="3"/>
          <c:tx>
            <c:strRef>
              <c:f>"AÑO 4"</c:f>
              <c:strCache>
                <c:ptCount val="1"/>
                <c:pt idx="0">
                  <c:v>AÑO 4</c:v>
                </c:pt>
              </c:strCache>
            </c:strRef>
          </c:tx>
          <c:marker>
            <c:symbol val="none"/>
          </c:marker>
          <c:dLbls>
            <c:dLbl>
              <c:idx val="0"/>
              <c:layout>
                <c:manualLayout>
                  <c:x val="-0.0485698749320283"/>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355193039695487"/>
                  <c:y val="-0.05185185735060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037055"/>
        <c:axId val="1"/>
      </c:lineChart>
      <c:catAx>
        <c:axId val="17640370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37055"/>
        <c:crosses val="autoZero"/>
        <c:crossBetween val="between"/>
      </c:valAx>
    </c:plotArea>
    <c:legend>
      <c:legendPos val="r"/>
      <c:layout>
        <c:manualLayout>
          <c:xMode val="edge"/>
          <c:yMode val="edge"/>
          <c:x val="0.135404126686448"/>
          <c:y val="0.876353653673149"/>
          <c:w val="0.722699173206938"/>
          <c:h val="0.0918757593463361"/>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3d3fd372-dd06-45c5-8727-d2d2f5d080d6}"/>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Admon!$C$7:$F$7</c:f>
              <c:numCache>
                <c:formatCode>0%</c:formatCode>
                <c:ptCount val="4"/>
                <c:pt idx="0">
                  <c:v>0</c:v>
                </c:pt>
                <c:pt idx="1">
                  <c:v>0.4</c:v>
                </c:pt>
                <c:pt idx="2">
                  <c:v>0.6</c:v>
                </c:pt>
                <c:pt idx="3">
                  <c:v>0</c:v>
                </c:pt>
              </c:numCache>
            </c:numRef>
          </c:val>
        </c:ser>
        <c:dLbls>
          <c:showLegendKey val="0"/>
          <c:showVal val="0"/>
          <c:showCatName val="0"/>
          <c:showSerName val="0"/>
          <c:showPercent val="0"/>
          <c:showBubbleSize val="0"/>
        </c:dLbls>
        <c:gapWidth val="150"/>
        <c:gapDepth val="150"/>
        <c:shape val="box"/>
        <c:axId val="1764039039"/>
        <c:axId val="1"/>
      </c:bar3DChart>
      <c:catAx>
        <c:axId val="17640390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39039"/>
        <c:crosses val="autoZero"/>
        <c:crossBetween val="between"/>
      </c:valAx>
      <c:spPr>
        <a:noFill/>
        <a:ln w="25400">
          <a:noFill/>
        </a:ln>
      </c:spPr>
    </c:plotArea>
    <c:plotVisOnly val="1"/>
    <c:dispBlanksAs val="gap"/>
    <c:showDLblsOverMax val="0"/>
    <c:extLst>
      <c:ext uri="{0b15fc19-7d7d-44ad-8c2d-2c3a37ce22c3}">
        <chartProps xmlns="https://web.wps.cn/et/2018/main" chartId="{2befc815-ceaa-4c1a-842c-cc29c9f370f4}"/>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0.4</c:v>
                </c:pt>
                <c:pt idx="2">
                  <c:v>0.6</c:v>
                </c:pt>
                <c:pt idx="3">
                  <c:v>0</c:v>
                </c:pt>
              </c:numCache>
            </c:numRef>
          </c:val>
        </c:ser>
        <c:dLbls>
          <c:showLegendKey val="0"/>
          <c:showVal val="0"/>
          <c:showCatName val="0"/>
          <c:showSerName val="0"/>
          <c:showPercent val="0"/>
          <c:showBubbleSize val="0"/>
        </c:dLbls>
        <c:gapWidth val="150"/>
        <c:gapDepth val="150"/>
        <c:shape val="box"/>
        <c:axId val="1764044991"/>
        <c:axId val="1"/>
      </c:bar3DChart>
      <c:catAx>
        <c:axId val="17640449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44991"/>
        <c:crosses val="autoZero"/>
        <c:crossBetween val="between"/>
      </c:valAx>
      <c:spPr>
        <a:noFill/>
        <a:ln w="25400">
          <a:noFill/>
        </a:ln>
      </c:spPr>
    </c:plotArea>
    <c:plotVisOnly val="1"/>
    <c:dispBlanksAs val="gap"/>
    <c:showDLblsOverMax val="0"/>
    <c:extLst>
      <c:ext uri="{0b15fc19-7d7d-44ad-8c2d-2c3a37ce22c3}">
        <chartProps xmlns="https://web.wps.cn/et/2018/main" chartId="{2e352b4c-bb2f-4948-bf38-5391bd0291ed}"/>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0.4</c:v>
                </c:pt>
                <c:pt idx="2">
                  <c:v>0.6</c:v>
                </c:pt>
                <c:pt idx="3">
                  <c:v>0</c:v>
                </c:pt>
              </c:numCache>
            </c:numRef>
          </c:val>
        </c:ser>
        <c:dLbls>
          <c:showLegendKey val="0"/>
          <c:showVal val="0"/>
          <c:showCatName val="0"/>
          <c:showSerName val="0"/>
          <c:showPercent val="0"/>
          <c:showBubbleSize val="0"/>
        </c:dLbls>
        <c:gapWidth val="150"/>
        <c:gapDepth val="150"/>
        <c:shape val="box"/>
        <c:axId val="1764036559"/>
        <c:axId val="1"/>
      </c:bar3DChart>
      <c:catAx>
        <c:axId val="176403655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36559"/>
        <c:crosses val="autoZero"/>
        <c:crossBetween val="between"/>
      </c:valAx>
      <c:spPr>
        <a:noFill/>
        <a:ln w="25400">
          <a:noFill/>
        </a:ln>
      </c:spPr>
    </c:plotArea>
    <c:plotVisOnly val="1"/>
    <c:dispBlanksAs val="gap"/>
    <c:showDLblsOverMax val="0"/>
    <c:extLst>
      <c:ext uri="{0b15fc19-7d7d-44ad-8c2d-2c3a37ce22c3}">
        <chartProps xmlns="https://web.wps.cn/et/2018/main" chartId="{5d606aa2-4eb5-4b1b-97a3-6a842e75e486}"/>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endParaRPr lang="en-US"/>
          </a:p>
        </c:rich>
      </c:tx>
      <c:layout/>
      <c:overlay val="0"/>
    </c:title>
    <c:autoTitleDeleted val="0"/>
    <c:plotArea>
      <c:layout/>
      <c:lineChart>
        <c:grouping val="standard"/>
        <c:varyColors val="0"/>
        <c:ser>
          <c:idx val="2"/>
          <c:order val="0"/>
          <c:tx>
            <c:strRef>
              <c:f>Admon!$C$2</c:f>
              <c:strCache>
                <c:ptCount val="1"/>
                <c:pt idx="0">
                  <c:v>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Admon!$I$5</c:f>
              <c:numCache>
                <c:formatCode>0%</c:formatCode>
                <c:ptCount val="1"/>
                <c:pt idx="0">
                  <c:v>1</c:v>
                </c:pt>
              </c:numCache>
            </c:numRef>
          </c:val>
          <c:smooth val="0"/>
        </c:ser>
        <c:ser>
          <c:idx val="0"/>
          <c:order val="1"/>
          <c:tx>
            <c:strRef>
              <c:f>Admon!$H$2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Admon!$H$7:$K$7</c:f>
              <c:numCache>
                <c:formatCode>0%</c:formatCode>
                <c:ptCount val="4"/>
                <c:pt idx="0">
                  <c:v>0</c:v>
                </c:pt>
                <c:pt idx="1">
                  <c:v>0.4</c:v>
                </c:pt>
                <c:pt idx="2">
                  <c:v>0.6</c:v>
                </c:pt>
                <c:pt idx="3">
                  <c:v>0</c:v>
                </c:pt>
              </c:numCache>
            </c:numRef>
          </c:val>
          <c:smooth val="0"/>
        </c:ser>
        <c:ser>
          <c:idx val="1"/>
          <c:order val="2"/>
          <c:tx>
            <c:strRef>
              <c:f>Admon!$M$2</c:f>
              <c:strCache>
                <c:ptCount val="1"/>
                <c:pt idx="0">
                  <c:v>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Admon!$M$7:$P$7</c:f>
              <c:numCache>
                <c:formatCode>0%</c:formatCode>
                <c:ptCount val="4"/>
                <c:pt idx="0">
                  <c:v>0</c:v>
                </c:pt>
                <c:pt idx="1">
                  <c:v>0.3</c:v>
                </c:pt>
                <c:pt idx="2">
                  <c:v>0.6</c:v>
                </c:pt>
                <c:pt idx="3">
                  <c:v>0.1</c:v>
                </c:pt>
              </c:numCache>
            </c:numRef>
          </c:val>
          <c:smooth val="0"/>
        </c:ser>
        <c:ser>
          <c:idx val="3"/>
          <c:order val="3"/>
          <c:tx>
            <c:strRef>
              <c:f>"AÑO 2014"</c:f>
              <c:strCache>
                <c:ptCount val="1"/>
                <c:pt idx="0">
                  <c:v>AÑO 2014</c:v>
                </c:pt>
              </c:strCache>
            </c:strRef>
          </c:tx>
          <c:marker>
            <c:symbol val="none"/>
          </c:marker>
          <c:dLbls>
            <c:dLbl>
              <c:idx val="0"/>
              <c:layout>
                <c:manualLayout>
                  <c:x val="-0.0442196846112017"/>
                  <c:y val="-0.07530675829977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0941816204458945"/>
                  <c:y val="-0.061186741118564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19250448506335"/>
                  <c:y val="-0.0941334478747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33442088091354"/>
                  <c:y val="-0.089426775480979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4041023"/>
        <c:axId val="1"/>
      </c:lineChart>
      <c:catAx>
        <c:axId val="17640410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41023"/>
        <c:crosses val="autoZero"/>
        <c:crossBetween val="between"/>
      </c:valAx>
    </c:plotArea>
    <c:legend>
      <c:legendPos val="r"/>
      <c:layout>
        <c:manualLayout>
          <c:xMode val="edge"/>
          <c:yMode val="edge"/>
          <c:x val="0.112564942432767"/>
          <c:y val="0.876787549443644"/>
          <c:w val="0.7683775417143"/>
          <c:h val="0.0915522531514547"/>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f4b1752c-6b71-449f-b2d0-06514990600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Admon!$C$8:$F$8</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4046479"/>
        <c:axId val="1"/>
      </c:bar3DChart>
      <c:catAx>
        <c:axId val="17640464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4046479"/>
        <c:crosses val="autoZero"/>
        <c:crossBetween val="between"/>
      </c:valAx>
      <c:spPr>
        <a:noFill/>
        <a:ln w="25400">
          <a:noFill/>
        </a:ln>
      </c:spPr>
    </c:plotArea>
    <c:plotVisOnly val="1"/>
    <c:dispBlanksAs val="gap"/>
    <c:showDLblsOverMax val="0"/>
    <c:extLst>
      <c:ext uri="{0b15fc19-7d7d-44ad-8c2d-2c3a37ce22c3}">
        <chartProps xmlns="https://web.wps.cn/et/2018/main" chartId="{cb0fa613-36bb-437e-a627-3566dcce73d1}"/>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Admon!$H$8:$K$8</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gapDepth val="150"/>
        <c:shape val="box"/>
        <c:axId val="1765436399"/>
        <c:axId val="1"/>
      </c:bar3DChart>
      <c:catAx>
        <c:axId val="176543639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36399"/>
        <c:crosses val="autoZero"/>
        <c:crossBetween val="between"/>
      </c:valAx>
      <c:spPr>
        <a:noFill/>
        <a:ln w="25400">
          <a:noFill/>
        </a:ln>
      </c:spPr>
    </c:plotArea>
    <c:plotVisOnly val="1"/>
    <c:dispBlanksAs val="gap"/>
    <c:showDLblsOverMax val="0"/>
    <c:extLst>
      <c:ext uri="{0b15fc19-7d7d-44ad-8c2d-2c3a37ce22c3}">
        <chartProps xmlns="https://web.wps.cn/et/2018/main" chartId="{29125fc2-0128-4cf8-8c6e-cfad649fe1f3}"/>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gapDepth val="150"/>
        <c:shape val="box"/>
        <c:axId val="1765449791"/>
        <c:axId val="1"/>
      </c:bar3DChart>
      <c:catAx>
        <c:axId val="17654497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9791"/>
        <c:crosses val="autoZero"/>
        <c:crossBetween val="between"/>
      </c:valAx>
      <c:spPr>
        <a:noFill/>
        <a:ln w="25400">
          <a:noFill/>
        </a:ln>
      </c:spPr>
    </c:plotArea>
    <c:plotVisOnly val="1"/>
    <c:dispBlanksAs val="gap"/>
    <c:showDLblsOverMax val="0"/>
    <c:extLst>
      <c:ext uri="{0b15fc19-7d7d-44ad-8c2d-2c3a37ce22c3}">
        <chartProps xmlns="https://web.wps.cn/et/2018/main" chartId="{bf7a7775-06a8-4502-af6f-83878675f895}"/>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Directiva!$C$6:$F$6</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1767163199"/>
        <c:axId val="1"/>
      </c:bar3DChart>
      <c:catAx>
        <c:axId val="176716319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63199"/>
        <c:crosses val="autoZero"/>
        <c:crossBetween val="between"/>
      </c:valAx>
      <c:spPr>
        <a:noFill/>
        <a:ln w="25400">
          <a:noFill/>
        </a:ln>
      </c:spPr>
    </c:plotArea>
    <c:plotVisOnly val="1"/>
    <c:dispBlanksAs val="gap"/>
    <c:showDLblsOverMax val="0"/>
    <c:extLst>
      <c:ext uri="{0b15fc19-7d7d-44ad-8c2d-2c3a37ce22c3}">
        <chartProps xmlns="https://web.wps.cn/et/2018/main" chartId="{9d0cda25-b5e4-4903-91b4-d8d10a0c2326}"/>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endParaRPr lang="en-US"/>
          </a:p>
        </c:rich>
      </c:tx>
      <c:layout/>
      <c:overlay val="0"/>
    </c:title>
    <c:autoTitleDeleted val="0"/>
    <c:plotArea>
      <c:layout/>
      <c:lineChart>
        <c:grouping val="standard"/>
        <c:varyColors val="0"/>
        <c:ser>
          <c:idx val="2"/>
          <c:order val="0"/>
          <c:tx>
            <c:strRef>
              <c:f>Admon!$C$2</c:f>
              <c:strCache>
                <c:ptCount val="1"/>
                <c:pt idx="0">
                  <c:v>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Admon!$C$8:$F$8</c:f>
              <c:numCache>
                <c:formatCode>0%</c:formatCode>
                <c:ptCount val="4"/>
                <c:pt idx="0">
                  <c:v>0</c:v>
                </c:pt>
                <c:pt idx="1">
                  <c:v>0</c:v>
                </c:pt>
                <c:pt idx="2">
                  <c:v>1</c:v>
                </c:pt>
                <c:pt idx="3">
                  <c:v>0</c:v>
                </c:pt>
              </c:numCache>
            </c:numRef>
          </c:val>
          <c:smooth val="0"/>
        </c:ser>
        <c:ser>
          <c:idx val="0"/>
          <c:order val="1"/>
          <c:tx>
            <c:strRef>
              <c:f>Admon!$H$2</c:f>
              <c:strCache>
                <c:ptCount val="1"/>
                <c:pt idx="0">
                  <c:v>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Admon!$H$8:$K$8</c:f>
              <c:numCache>
                <c:formatCode>0%</c:formatCode>
                <c:ptCount val="4"/>
                <c:pt idx="0">
                  <c:v>0</c:v>
                </c:pt>
                <c:pt idx="1">
                  <c:v>0</c:v>
                </c:pt>
                <c:pt idx="2">
                  <c:v>1</c:v>
                </c:pt>
                <c:pt idx="3">
                  <c:v>0</c:v>
                </c:pt>
              </c:numCache>
            </c:numRef>
          </c:val>
          <c:smooth val="0"/>
        </c:ser>
        <c:ser>
          <c:idx val="1"/>
          <c:order val="2"/>
          <c:tx>
            <c:strRef>
              <c:f>Admon!$M$2</c:f>
              <c:strCache>
                <c:ptCount val="1"/>
                <c:pt idx="0">
                  <c:v>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1</c:v>
                </c:pt>
              </c:numCache>
            </c:numRef>
          </c:val>
          <c:smooth val="0"/>
        </c:ser>
        <c:ser>
          <c:idx val="3"/>
          <c:order val="3"/>
          <c:tx>
            <c:strRef>
              <c:f>"AÑO 2014"</c:f>
              <c:strCache>
                <c:ptCount val="1"/>
                <c:pt idx="0">
                  <c:v>AÑO 2014</c:v>
                </c:pt>
              </c:strCache>
            </c:strRef>
          </c:tx>
          <c:marker>
            <c:symbol val="none"/>
          </c:marker>
          <c:dLbls>
            <c:dLbl>
              <c:idx val="0"/>
              <c:layout>
                <c:manualLayout>
                  <c:x val="-0.0594453507340946"/>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420445894507885"/>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529200652528548"/>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07449700924415"/>
                  <c:y val="-0.061279467777986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5456735"/>
        <c:axId val="1"/>
      </c:lineChart>
      <c:catAx>
        <c:axId val="176545673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56735"/>
        <c:crosses val="autoZero"/>
        <c:crossBetween val="between"/>
      </c:valAx>
    </c:plotArea>
    <c:legend>
      <c:legendPos val="r"/>
      <c:layout>
        <c:manualLayout>
          <c:xMode val="edge"/>
          <c:yMode val="edge"/>
          <c:x val="0.112564942432767"/>
          <c:y val="0.876787698357493"/>
          <c:w val="0.7683775417143"/>
          <c:h val="0.0915522662140731"/>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25c1a28a-417f-41cd-b39c-fa3d367bb40c}"/>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5454751"/>
        <c:axId val="1"/>
      </c:bar3DChart>
      <c:catAx>
        <c:axId val="176545475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54751"/>
        <c:crosses val="autoZero"/>
        <c:crossBetween val="between"/>
      </c:valAx>
      <c:spPr>
        <a:noFill/>
        <a:ln w="25400">
          <a:noFill/>
        </a:ln>
      </c:spPr>
    </c:plotArea>
    <c:plotVisOnly val="1"/>
    <c:dispBlanksAs val="gap"/>
    <c:showDLblsOverMax val="0"/>
    <c:extLst>
      <c:ext uri="{0b15fc19-7d7d-44ad-8c2d-2c3a37ce22c3}">
        <chartProps xmlns="https://web.wps.cn/et/2018/main" chartId="{bfe67bbb-dc3b-4532-a9d0-79e457e7c554}"/>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5440367"/>
        <c:axId val="1"/>
      </c:bar3DChart>
      <c:catAx>
        <c:axId val="1765440367"/>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0367"/>
        <c:crosses val="autoZero"/>
        <c:crossBetween val="between"/>
      </c:valAx>
      <c:spPr>
        <a:noFill/>
        <a:ln w="25400">
          <a:noFill/>
        </a:ln>
      </c:spPr>
    </c:plotArea>
    <c:plotVisOnly val="1"/>
    <c:dispBlanksAs val="gap"/>
    <c:showDLblsOverMax val="0"/>
    <c:extLst>
      <c:ext uri="{0b15fc19-7d7d-44ad-8c2d-2c3a37ce22c3}">
        <chartProps xmlns="https://web.wps.cn/et/2018/main" chartId="{0a59fa5d-eafa-46da-b56d-276398367fd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5444831"/>
        <c:axId val="1"/>
      </c:bar3DChart>
      <c:catAx>
        <c:axId val="1765444831"/>
        <c:scaling>
          <c:orientation val="minMax"/>
        </c:scaling>
        <c:delete val="1"/>
        <c:axPos val="b"/>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4831"/>
        <c:crosses val="autoZero"/>
        <c:crossBetween val="between"/>
      </c:valAx>
      <c:spPr>
        <a:noFill/>
        <a:ln w="25400">
          <a:noFill/>
        </a:ln>
      </c:spPr>
    </c:plotArea>
    <c:plotVisOnly val="1"/>
    <c:dispBlanksAs val="gap"/>
    <c:showDLblsOverMax val="0"/>
    <c:extLst>
      <c:ext uri="{0b15fc19-7d7d-44ad-8c2d-2c3a37ce22c3}">
        <chartProps xmlns="https://web.wps.cn/et/2018/main" chartId="{7c97c61d-72f2-4d88-9452-987d092ea52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5457231"/>
        <c:axId val="1"/>
      </c:bar3DChart>
      <c:catAx>
        <c:axId val="176545723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57231"/>
        <c:crosses val="autoZero"/>
        <c:crossBetween val="between"/>
      </c:valAx>
      <c:spPr>
        <a:noFill/>
        <a:ln w="25400">
          <a:noFill/>
        </a:ln>
      </c:spPr>
    </c:plotArea>
    <c:plotVisOnly val="1"/>
    <c:dispBlanksAs val="gap"/>
    <c:showDLblsOverMax val="0"/>
    <c:extLst>
      <c:ext uri="{0b15fc19-7d7d-44ad-8c2d-2c3a37ce22c3}">
        <chartProps xmlns="https://web.wps.cn/et/2018/main" chartId="{0b0b3c82-96d5-4825-8967-7ce60aca70e7}"/>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5427471"/>
        <c:axId val="1"/>
      </c:bar3DChart>
      <c:catAx>
        <c:axId val="176542747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27471"/>
        <c:crosses val="autoZero"/>
        <c:crossBetween val="between"/>
      </c:valAx>
      <c:spPr>
        <a:noFill/>
        <a:ln w="25400">
          <a:noFill/>
        </a:ln>
      </c:spPr>
    </c:plotArea>
    <c:plotVisOnly val="1"/>
    <c:dispBlanksAs val="gap"/>
    <c:showDLblsOverMax val="0"/>
    <c:extLst>
      <c:ext uri="{0b15fc19-7d7d-44ad-8c2d-2c3a37ce22c3}">
        <chartProps xmlns="https://web.wps.cn/et/2018/main" chartId="{f1cf5a15-554f-4862-9390-ace9cfe0a6e7}"/>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Comunidad!$C$4:$F$4</c:f>
              <c:numCache>
                <c:formatCode>0%</c:formatCode>
                <c:ptCount val="4"/>
                <c:pt idx="0">
                  <c:v>0.25</c:v>
                </c:pt>
                <c:pt idx="1">
                  <c:v>0.75</c:v>
                </c:pt>
                <c:pt idx="2">
                  <c:v>0</c:v>
                </c:pt>
                <c:pt idx="3">
                  <c:v>0</c:v>
                </c:pt>
              </c:numCache>
            </c:numRef>
          </c:val>
        </c:ser>
        <c:dLbls>
          <c:showLegendKey val="0"/>
          <c:showVal val="0"/>
          <c:showCatName val="0"/>
          <c:showSerName val="0"/>
          <c:showPercent val="0"/>
          <c:showBubbleSize val="0"/>
        </c:dLbls>
        <c:gapWidth val="150"/>
        <c:gapDepth val="150"/>
        <c:shape val="box"/>
        <c:axId val="1765442847"/>
        <c:axId val="1"/>
      </c:bar3DChart>
      <c:catAx>
        <c:axId val="176544284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2847"/>
        <c:crosses val="autoZero"/>
        <c:crossBetween val="between"/>
      </c:valAx>
      <c:spPr>
        <a:noFill/>
        <a:ln w="25400">
          <a:noFill/>
        </a:ln>
      </c:spPr>
    </c:plotArea>
    <c:plotVisOnly val="1"/>
    <c:dispBlanksAs val="gap"/>
    <c:showDLblsOverMax val="0"/>
    <c:extLst>
      <c:ext uri="{0b15fc19-7d7d-44ad-8c2d-2c3a37ce22c3}">
        <chartProps xmlns="https://web.wps.cn/et/2018/main" chartId="{ff4a78ae-1881-40ed-bf75-f8be31ef3260}"/>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Comunidad!$H$4:$K$4</c:f>
              <c:numCache>
                <c:formatCode>0%</c:formatCode>
                <c:ptCount val="4"/>
                <c:pt idx="0">
                  <c:v>0.25</c:v>
                </c:pt>
                <c:pt idx="1">
                  <c:v>0.75</c:v>
                </c:pt>
                <c:pt idx="2">
                  <c:v>0</c:v>
                </c:pt>
                <c:pt idx="3">
                  <c:v>0</c:v>
                </c:pt>
              </c:numCache>
            </c:numRef>
          </c:val>
        </c:ser>
        <c:dLbls>
          <c:showLegendKey val="0"/>
          <c:showVal val="0"/>
          <c:showCatName val="0"/>
          <c:showSerName val="0"/>
          <c:showPercent val="0"/>
          <c:showBubbleSize val="0"/>
        </c:dLbls>
        <c:gapWidth val="150"/>
        <c:gapDepth val="150"/>
        <c:shape val="box"/>
        <c:axId val="1765448303"/>
        <c:axId val="1"/>
      </c:bar3DChart>
      <c:catAx>
        <c:axId val="17654483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8303"/>
        <c:crosses val="autoZero"/>
        <c:crossBetween val="between"/>
      </c:valAx>
      <c:spPr>
        <a:noFill/>
        <a:ln w="25400">
          <a:noFill/>
        </a:ln>
      </c:spPr>
    </c:plotArea>
    <c:plotVisOnly val="1"/>
    <c:dispBlanksAs val="gap"/>
    <c:showDLblsOverMax val="0"/>
    <c:extLst>
      <c:ext uri="{0b15fc19-7d7d-44ad-8c2d-2c3a37ce22c3}">
        <chartProps xmlns="https://web.wps.cn/et/2018/main" chartId="{0845441d-3843-42ac-bfd1-2bb5f69e90eb}"/>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Comunidad!$M$4:$P$4</c:f>
              <c:numCache>
                <c:formatCode>0%</c:formatCode>
                <c:ptCount val="4"/>
                <c:pt idx="0">
                  <c:v>0</c:v>
                </c:pt>
                <c:pt idx="1">
                  <c:v>0.75</c:v>
                </c:pt>
                <c:pt idx="2">
                  <c:v>0.25</c:v>
                </c:pt>
                <c:pt idx="3">
                  <c:v>0</c:v>
                </c:pt>
              </c:numCache>
            </c:numRef>
          </c:val>
        </c:ser>
        <c:dLbls>
          <c:showLegendKey val="0"/>
          <c:showVal val="0"/>
          <c:showCatName val="0"/>
          <c:showSerName val="0"/>
          <c:showPercent val="0"/>
          <c:showBubbleSize val="0"/>
        </c:dLbls>
        <c:gapWidth val="150"/>
        <c:gapDepth val="150"/>
        <c:shape val="box"/>
        <c:axId val="1765439871"/>
        <c:axId val="1"/>
      </c:bar3DChart>
      <c:catAx>
        <c:axId val="17654398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39871"/>
        <c:crosses val="autoZero"/>
        <c:crossBetween val="between"/>
      </c:valAx>
      <c:spPr>
        <a:noFill/>
        <a:ln w="25400">
          <a:noFill/>
        </a:ln>
      </c:spPr>
    </c:plotArea>
    <c:plotVisOnly val="1"/>
    <c:dispBlanksAs val="gap"/>
    <c:showDLblsOverMax val="0"/>
    <c:extLst>
      <c:ext uri="{0b15fc19-7d7d-44ad-8c2d-2c3a37ce22c3}">
        <chartProps xmlns="https://web.wps.cn/et/2018/main" chartId="{9f10afc8-f3f3-4a6f-86e8-9379855902fe}"/>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Comunidad!$C$5:$F$5</c:f>
              <c:numCache>
                <c:formatCode>0%</c:formatCode>
                <c:ptCount val="4"/>
                <c:pt idx="0">
                  <c:v>0.25</c:v>
                </c:pt>
                <c:pt idx="1">
                  <c:v>0.75</c:v>
                </c:pt>
                <c:pt idx="2">
                  <c:v>0</c:v>
                </c:pt>
                <c:pt idx="3">
                  <c:v>0</c:v>
                </c:pt>
              </c:numCache>
            </c:numRef>
          </c:val>
        </c:ser>
        <c:dLbls>
          <c:showLegendKey val="0"/>
          <c:showVal val="0"/>
          <c:showCatName val="0"/>
          <c:showSerName val="0"/>
          <c:showPercent val="0"/>
          <c:showBubbleSize val="0"/>
        </c:dLbls>
        <c:gapWidth val="150"/>
        <c:gapDepth val="150"/>
        <c:shape val="box"/>
        <c:axId val="1765440863"/>
        <c:axId val="1"/>
      </c:bar3DChart>
      <c:catAx>
        <c:axId val="17654408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0863"/>
        <c:crosses val="autoZero"/>
        <c:crossBetween val="between"/>
      </c:valAx>
      <c:spPr>
        <a:noFill/>
        <a:ln w="25400">
          <a:noFill/>
        </a:ln>
      </c:spPr>
    </c:plotArea>
    <c:plotVisOnly val="1"/>
    <c:dispBlanksAs val="gap"/>
    <c:showDLblsOverMax val="0"/>
    <c:extLst>
      <c:ext uri="{0b15fc19-7d7d-44ad-8c2d-2c3a37ce22c3}">
        <chartProps xmlns="https://web.wps.cn/et/2018/main" chartId="{a0bf71c0-5eeb-4d6f-b791-a05bc8a35fc8}"/>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Directiva!$H$6:$K$6</c:f>
              <c:numCache>
                <c:formatCode>0%</c:formatCode>
                <c:ptCount val="4"/>
                <c:pt idx="0">
                  <c:v>0</c:v>
                </c:pt>
                <c:pt idx="1">
                  <c:v>0.125</c:v>
                </c:pt>
                <c:pt idx="2">
                  <c:v>0</c:v>
                </c:pt>
                <c:pt idx="3">
                  <c:v>0</c:v>
                </c:pt>
              </c:numCache>
            </c:numRef>
          </c:val>
        </c:ser>
        <c:dLbls>
          <c:showLegendKey val="0"/>
          <c:showVal val="0"/>
          <c:showCatName val="0"/>
          <c:showSerName val="0"/>
          <c:showPercent val="0"/>
          <c:showBubbleSize val="0"/>
        </c:dLbls>
        <c:gapWidth val="150"/>
        <c:gapDepth val="150"/>
        <c:shape val="box"/>
        <c:axId val="1767160719"/>
        <c:axId val="1"/>
      </c:bar3DChart>
      <c:catAx>
        <c:axId val="176716071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60719"/>
        <c:crosses val="autoZero"/>
        <c:crossBetween val="between"/>
      </c:valAx>
      <c:spPr>
        <a:noFill/>
        <a:ln w="25400">
          <a:noFill/>
        </a:ln>
      </c:spPr>
    </c:plotArea>
    <c:plotVisOnly val="1"/>
    <c:dispBlanksAs val="gap"/>
    <c:showDLblsOverMax val="0"/>
    <c:extLst>
      <c:ext uri="{0b15fc19-7d7d-44ad-8c2d-2c3a37ce22c3}">
        <chartProps xmlns="https://web.wps.cn/et/2018/main" chartId="{adbb3a03-6491-4f7b-9401-ce215bc697fa}"/>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Comunidad!$H$5:$K$5</c:f>
              <c:numCache>
                <c:formatCode>0%</c:formatCode>
                <c:ptCount val="4"/>
                <c:pt idx="0">
                  <c:v>0.25</c:v>
                </c:pt>
                <c:pt idx="1">
                  <c:v>0.75</c:v>
                </c:pt>
                <c:pt idx="2">
                  <c:v>0</c:v>
                </c:pt>
                <c:pt idx="3">
                  <c:v>0</c:v>
                </c:pt>
              </c:numCache>
            </c:numRef>
          </c:val>
        </c:ser>
        <c:dLbls>
          <c:showLegendKey val="0"/>
          <c:showVal val="0"/>
          <c:showCatName val="0"/>
          <c:showSerName val="0"/>
          <c:showPercent val="0"/>
          <c:showBubbleSize val="0"/>
        </c:dLbls>
        <c:gapWidth val="150"/>
        <c:gapDepth val="150"/>
        <c:shape val="box"/>
        <c:axId val="1765447807"/>
        <c:axId val="1"/>
      </c:bar3DChart>
      <c:catAx>
        <c:axId val="17654478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7807"/>
        <c:crosses val="autoZero"/>
        <c:crossBetween val="between"/>
      </c:valAx>
      <c:spPr>
        <a:noFill/>
        <a:ln w="25400">
          <a:noFill/>
        </a:ln>
      </c:spPr>
    </c:plotArea>
    <c:plotVisOnly val="1"/>
    <c:dispBlanksAs val="gap"/>
    <c:showDLblsOverMax val="0"/>
    <c:extLst>
      <c:ext uri="{0b15fc19-7d7d-44ad-8c2d-2c3a37ce22c3}">
        <chartProps xmlns="https://web.wps.cn/et/2018/main" chartId="{9f7429c9-7b27-43b3-adbe-d47c92147723}"/>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endParaRPr lang="en-US"/>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Comunidad!$M$5:$P$5</c:f>
              <c:numCache>
                <c:formatCode>0%</c:formatCode>
                <c:ptCount val="4"/>
                <c:pt idx="0">
                  <c:v>0</c:v>
                </c:pt>
                <c:pt idx="1">
                  <c:v>0.5</c:v>
                </c:pt>
                <c:pt idx="2">
                  <c:v>0.5</c:v>
                </c:pt>
                <c:pt idx="3">
                  <c:v>0</c:v>
                </c:pt>
              </c:numCache>
            </c:numRef>
          </c:val>
        </c:ser>
        <c:dLbls>
          <c:showLegendKey val="0"/>
          <c:showVal val="0"/>
          <c:showCatName val="0"/>
          <c:showSerName val="0"/>
          <c:showPercent val="0"/>
          <c:showBubbleSize val="0"/>
        </c:dLbls>
        <c:gapWidth val="150"/>
        <c:gapDepth val="150"/>
        <c:shape val="box"/>
        <c:axId val="1765448799"/>
        <c:axId val="1"/>
      </c:bar3DChart>
      <c:catAx>
        <c:axId val="176544879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8799"/>
        <c:crosses val="autoZero"/>
        <c:crossBetween val="between"/>
      </c:valAx>
      <c:spPr>
        <a:noFill/>
        <a:ln w="25400">
          <a:noFill/>
        </a:ln>
      </c:spPr>
    </c:plotArea>
    <c:plotVisOnly val="1"/>
    <c:dispBlanksAs val="gap"/>
    <c:showDLblsOverMax val="0"/>
    <c:extLst>
      <c:ext uri="{0b15fc19-7d7d-44ad-8c2d-2c3a37ce22c3}">
        <chartProps xmlns="https://web.wps.cn/et/2018/main" chartId="{2f86c0c5-d9d0-40bb-a688-3d912e8023d8}"/>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Comunidad!$C$6:$F$6</c:f>
              <c:numCache>
                <c:formatCode>0%</c:formatCode>
                <c:ptCount val="4"/>
                <c:pt idx="0">
                  <c:v>0.333333333333333</c:v>
                </c:pt>
                <c:pt idx="1">
                  <c:v>0.333333333333333</c:v>
                </c:pt>
                <c:pt idx="2">
                  <c:v>0.333333333333333</c:v>
                </c:pt>
                <c:pt idx="3">
                  <c:v>0</c:v>
                </c:pt>
              </c:numCache>
            </c:numRef>
          </c:val>
        </c:ser>
        <c:dLbls>
          <c:showLegendKey val="0"/>
          <c:showVal val="0"/>
          <c:showCatName val="0"/>
          <c:showSerName val="0"/>
          <c:showPercent val="0"/>
          <c:showBubbleSize val="0"/>
        </c:dLbls>
        <c:gapWidth val="150"/>
        <c:gapDepth val="150"/>
        <c:shape val="box"/>
        <c:axId val="1765446319"/>
        <c:axId val="1"/>
      </c:bar3DChart>
      <c:catAx>
        <c:axId val="176544631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6319"/>
        <c:crosses val="autoZero"/>
        <c:crossBetween val="between"/>
      </c:valAx>
      <c:spPr>
        <a:noFill/>
        <a:ln w="25400">
          <a:noFill/>
        </a:ln>
      </c:spPr>
    </c:plotArea>
    <c:plotVisOnly val="1"/>
    <c:dispBlanksAs val="gap"/>
    <c:showDLblsOverMax val="0"/>
    <c:extLst>
      <c:ext uri="{0b15fc19-7d7d-44ad-8c2d-2c3a37ce22c3}">
        <chartProps xmlns="https://web.wps.cn/et/2018/main" chartId="{9899b6d8-a489-446b-8be0-8ec9a40d227e}"/>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Comunidad!$H$6:$K$6</c:f>
              <c:numCache>
                <c:formatCode>0%</c:formatCode>
                <c:ptCount val="4"/>
                <c:pt idx="0">
                  <c:v>0.333333333333333</c:v>
                </c:pt>
                <c:pt idx="1">
                  <c:v>0.333333333333333</c:v>
                </c:pt>
                <c:pt idx="2">
                  <c:v>0.333333333333333</c:v>
                </c:pt>
                <c:pt idx="3">
                  <c:v>0</c:v>
                </c:pt>
              </c:numCache>
            </c:numRef>
          </c:val>
        </c:ser>
        <c:dLbls>
          <c:showLegendKey val="0"/>
          <c:showVal val="0"/>
          <c:showCatName val="0"/>
          <c:showSerName val="0"/>
          <c:showPercent val="0"/>
          <c:showBubbleSize val="0"/>
        </c:dLbls>
        <c:gapWidth val="150"/>
        <c:gapDepth val="150"/>
        <c:shape val="box"/>
        <c:axId val="1765438879"/>
        <c:axId val="1"/>
      </c:bar3DChart>
      <c:catAx>
        <c:axId val="17654388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38879"/>
        <c:crosses val="autoZero"/>
        <c:crossBetween val="between"/>
      </c:valAx>
      <c:spPr>
        <a:noFill/>
        <a:ln w="25400">
          <a:noFill/>
        </a:ln>
      </c:spPr>
    </c:plotArea>
    <c:plotVisOnly val="1"/>
    <c:dispBlanksAs val="gap"/>
    <c:showDLblsOverMax val="0"/>
    <c:extLst>
      <c:ext uri="{0b15fc19-7d7d-44ad-8c2d-2c3a37ce22c3}">
        <chartProps xmlns="https://web.wps.cn/et/2018/main" chartId="{7d4b1a40-5637-42b5-a88f-cbdf0c31e510}"/>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Comunidad!$M$6:$P$6</c:f>
              <c:numCache>
                <c:formatCode>0%</c:formatCode>
                <c:ptCount val="4"/>
                <c:pt idx="0">
                  <c:v>0</c:v>
                </c:pt>
                <c:pt idx="1">
                  <c:v>0.333333333333333</c:v>
                </c:pt>
                <c:pt idx="2">
                  <c:v>0.666666666666667</c:v>
                </c:pt>
                <c:pt idx="3">
                  <c:v>0</c:v>
                </c:pt>
              </c:numCache>
            </c:numRef>
          </c:val>
        </c:ser>
        <c:dLbls>
          <c:showLegendKey val="0"/>
          <c:showVal val="0"/>
          <c:showCatName val="0"/>
          <c:showSerName val="0"/>
          <c:showPercent val="0"/>
          <c:showBubbleSize val="0"/>
        </c:dLbls>
        <c:gapWidth val="150"/>
        <c:gapDepth val="150"/>
        <c:shape val="box"/>
        <c:axId val="1765441855"/>
        <c:axId val="1"/>
      </c:bar3DChart>
      <c:catAx>
        <c:axId val="176544185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41855"/>
        <c:crosses val="autoZero"/>
        <c:crossBetween val="between"/>
      </c:valAx>
      <c:spPr>
        <a:noFill/>
        <a:ln w="25400">
          <a:noFill/>
        </a:ln>
      </c:spPr>
    </c:plotArea>
    <c:plotVisOnly val="1"/>
    <c:dispBlanksAs val="gap"/>
    <c:showDLblsOverMax val="0"/>
    <c:extLst>
      <c:ext uri="{0b15fc19-7d7d-44ad-8c2d-2c3a37ce22c3}">
        <chartProps xmlns="https://web.wps.cn/et/2018/main" chartId="{e0dfc7ca-e139-440c-9892-df8314e52d83}"/>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endParaRPr lang="en-US"/>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Comunidad!$C$4:$F$4</c:f>
              <c:numCache>
                <c:formatCode>0%</c:formatCode>
                <c:ptCount val="4"/>
                <c:pt idx="0">
                  <c:v>0.25</c:v>
                </c:pt>
                <c:pt idx="1">
                  <c:v>0.75</c:v>
                </c:pt>
                <c:pt idx="2">
                  <c:v>0</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Comunidad!$H$4:$K$4</c:f>
              <c:numCache>
                <c:formatCode>0%</c:formatCode>
                <c:ptCount val="4"/>
                <c:pt idx="0">
                  <c:v>0.25</c:v>
                </c:pt>
                <c:pt idx="1">
                  <c:v>0.75</c:v>
                </c:pt>
                <c:pt idx="2">
                  <c:v>0</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Comunidad!$M$4:$P$4</c:f>
              <c:numCache>
                <c:formatCode>0%</c:formatCode>
                <c:ptCount val="4"/>
                <c:pt idx="0">
                  <c:v>0</c:v>
                </c:pt>
                <c:pt idx="1">
                  <c:v>0.75</c:v>
                </c:pt>
                <c:pt idx="2">
                  <c:v>0.25</c:v>
                </c:pt>
                <c:pt idx="3">
                  <c:v>0</c:v>
                </c:pt>
              </c:numCache>
            </c:numRef>
          </c:val>
          <c:smooth val="0"/>
        </c:ser>
        <c:ser>
          <c:idx val="3"/>
          <c:order val="3"/>
          <c:tx>
            <c:strRef>
              <c:f>"AÑO 2014"</c:f>
              <c:strCache>
                <c:ptCount val="1"/>
                <c:pt idx="0">
                  <c:v>AÑO 2014</c:v>
                </c:pt>
              </c:strCache>
            </c:strRef>
          </c:tx>
          <c:marker>
            <c:symbol val="none"/>
          </c:marker>
          <c:dLbls>
            <c:dLbl>
              <c:idx val="0"/>
              <c:layout>
                <c:manualLayout>
                  <c:x val="-0.0616204458945079"/>
                  <c:y val="-0.07070707820536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07449700924415"/>
                  <c:y val="-0.08013468863275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397499496902202"/>
                  <c:y val="-0.0801346886327515"/>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50951604132681"/>
                  <c:y val="-0.08956229906013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5430447"/>
        <c:axId val="1"/>
      </c:lineChart>
      <c:catAx>
        <c:axId val="176543044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30447"/>
        <c:crosses val="autoZero"/>
        <c:crossBetween val="between"/>
      </c:valAx>
    </c:plotArea>
    <c:legend>
      <c:legendPos val="r"/>
      <c:layout>
        <c:manualLayout>
          <c:xMode val="edge"/>
          <c:yMode val="edge"/>
          <c:x val="0.117459077811032"/>
          <c:y val="0.876353653673149"/>
          <c:w val="0.879311162776757"/>
          <c:h val="0.968229413019486"/>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7d588b21-a065-412b-98d8-8fa655e9b9bd}"/>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endParaRPr lang="en-US"/>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Comunidad!$C$5:$F$5</c:f>
              <c:numCache>
                <c:formatCode>0%</c:formatCode>
                <c:ptCount val="4"/>
                <c:pt idx="0">
                  <c:v>0.25</c:v>
                </c:pt>
                <c:pt idx="1">
                  <c:v>0.75</c:v>
                </c:pt>
                <c:pt idx="2">
                  <c:v>0</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Comunidad!$H$5:$K$5</c:f>
              <c:numCache>
                <c:formatCode>0%</c:formatCode>
                <c:ptCount val="4"/>
                <c:pt idx="0">
                  <c:v>0.25</c:v>
                </c:pt>
                <c:pt idx="1">
                  <c:v>0.75</c:v>
                </c:pt>
                <c:pt idx="2">
                  <c:v>0</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Comunidad!$M$5:$P$5</c:f>
              <c:numCache>
                <c:formatCode>0%</c:formatCode>
                <c:ptCount val="4"/>
                <c:pt idx="0">
                  <c:v>0</c:v>
                </c:pt>
                <c:pt idx="1">
                  <c:v>0.5</c:v>
                </c:pt>
                <c:pt idx="2">
                  <c:v>0.5</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69169953298480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72702555736814"/>
                  <c:y val="-0.0737812835183796"/>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85698749320283"/>
                  <c:y val="-0.0691699532984809"/>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572702555736814"/>
                  <c:y val="-0.083003943958177"/>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5437391"/>
        <c:axId val="1"/>
      </c:lineChart>
      <c:catAx>
        <c:axId val="176543739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5437391"/>
        <c:crosses val="autoZero"/>
        <c:crossBetween val="between"/>
      </c:valAx>
    </c:plotArea>
    <c:legend>
      <c:legendPos val="r"/>
      <c:layout>
        <c:manualLayout>
          <c:xMode val="edge"/>
          <c:yMode val="edge"/>
          <c:x val="0.115827585173387"/>
          <c:y val="0.879341743181756"/>
          <c:w val="0.877679670139112"/>
          <c:h val="0.969000172556285"/>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91bddac8-8edd-4865-ae6c-a082bef7b18b}"/>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endParaRPr lang="en-US"/>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Comunidad!$C$6:$F$6</c:f>
              <c:numCache>
                <c:formatCode>0%</c:formatCode>
                <c:ptCount val="4"/>
                <c:pt idx="0">
                  <c:v>0.333333333333333</c:v>
                </c:pt>
                <c:pt idx="1">
                  <c:v>0.333333333333333</c:v>
                </c:pt>
                <c:pt idx="2">
                  <c:v>0.333333333333333</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Comunidad!$H$6:$K$6</c:f>
              <c:numCache>
                <c:formatCode>0%</c:formatCode>
                <c:ptCount val="4"/>
                <c:pt idx="0">
                  <c:v>0.333333333333333</c:v>
                </c:pt>
                <c:pt idx="1">
                  <c:v>0.333333333333333</c:v>
                </c:pt>
                <c:pt idx="2">
                  <c:v>0.333333333333333</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Comunidad!$M$6:$P$6</c:f>
              <c:numCache>
                <c:formatCode>0%</c:formatCode>
                <c:ptCount val="4"/>
                <c:pt idx="0">
                  <c:v>0</c:v>
                </c:pt>
                <c:pt idx="1">
                  <c:v>0.333333333333333</c:v>
                </c:pt>
                <c:pt idx="2">
                  <c:v>0.666666666666667</c:v>
                </c:pt>
                <c:pt idx="3">
                  <c:v>0</c:v>
                </c:pt>
              </c:numCache>
            </c:numRef>
          </c:val>
          <c:smooth val="0"/>
        </c:ser>
        <c:ser>
          <c:idx val="3"/>
          <c:order val="3"/>
          <c:tx>
            <c:strRef>
              <c:f>"AÑO 2014"</c:f>
              <c:strCache>
                <c:ptCount val="1"/>
                <c:pt idx="0">
                  <c:v>AÑO 2014</c:v>
                </c:pt>
              </c:strCache>
            </c:strRef>
          </c:tx>
          <c:marker>
            <c:symbol val="none"/>
          </c:marker>
          <c:dLbls>
            <c:dLbl>
              <c:idx val="0"/>
              <c:layout>
                <c:manualLayout>
                  <c:x val="-0.0485698749320283"/>
                  <c:y val="-0.06127946777798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29200652528548"/>
                  <c:y val="-0.056565662564295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6394779771615"/>
                  <c:y val="-0.061279467777986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97499496902202"/>
                  <c:y val="-0.094276104273825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6105247"/>
        <c:axId val="1"/>
      </c:lineChart>
      <c:catAx>
        <c:axId val="176610524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5247"/>
        <c:crosses val="autoZero"/>
        <c:crossBetween val="between"/>
      </c:valAx>
    </c:plotArea>
    <c:legend>
      <c:legendPos val="r"/>
      <c:layout>
        <c:manualLayout>
          <c:xMode val="edge"/>
          <c:yMode val="edge"/>
          <c:x val="0.117459077811032"/>
          <c:y val="0.876353653673149"/>
          <c:w val="0.879311162776757"/>
          <c:h val="0.968229413019486"/>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6c767556-aa1a-4483-ae26-825c0bcfc6f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Comunidad!$C$7:$F$7</c:f>
              <c:numCache>
                <c:formatCode>0%</c:formatCode>
                <c:ptCount val="4"/>
                <c:pt idx="0">
                  <c:v>0.333333333333333</c:v>
                </c:pt>
                <c:pt idx="1">
                  <c:v>0</c:v>
                </c:pt>
                <c:pt idx="2">
                  <c:v>0.666666666666667</c:v>
                </c:pt>
                <c:pt idx="3">
                  <c:v>0</c:v>
                </c:pt>
              </c:numCache>
            </c:numRef>
          </c:val>
        </c:ser>
        <c:dLbls>
          <c:showLegendKey val="0"/>
          <c:showVal val="0"/>
          <c:showCatName val="0"/>
          <c:showSerName val="0"/>
          <c:showPercent val="0"/>
          <c:showBubbleSize val="0"/>
        </c:dLbls>
        <c:gapWidth val="150"/>
        <c:gapDepth val="150"/>
        <c:shape val="box"/>
        <c:axId val="1766111695"/>
        <c:axId val="1"/>
      </c:bar3DChart>
      <c:catAx>
        <c:axId val="17661116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11695"/>
        <c:crosses val="autoZero"/>
        <c:crossBetween val="between"/>
      </c:valAx>
      <c:spPr>
        <a:noFill/>
        <a:ln w="25400">
          <a:noFill/>
        </a:ln>
      </c:spPr>
    </c:plotArea>
    <c:plotVisOnly val="1"/>
    <c:dispBlanksAs val="gap"/>
    <c:showDLblsOverMax val="0"/>
    <c:extLst>
      <c:ext uri="{0b15fc19-7d7d-44ad-8c2d-2c3a37ce22c3}">
        <chartProps xmlns="https://web.wps.cn/et/2018/main" chartId="{b8d99af1-4f8e-4f18-95c8-5e849cc38639}"/>
      </c:ext>
    </c:extLst>
  </c:chart>
  <c:spPr>
    <a:solidFill>
      <a:schemeClr val="accent6">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Comunidad!$H$7:$K$7</c:f>
              <c:numCache>
                <c:formatCode>0%</c:formatCode>
                <c:ptCount val="4"/>
                <c:pt idx="0">
                  <c:v>0.333333333333333</c:v>
                </c:pt>
                <c:pt idx="1">
                  <c:v>0</c:v>
                </c:pt>
                <c:pt idx="2">
                  <c:v>0.666666666666667</c:v>
                </c:pt>
                <c:pt idx="3">
                  <c:v>0</c:v>
                </c:pt>
              </c:numCache>
            </c:numRef>
          </c:val>
        </c:ser>
        <c:dLbls>
          <c:showLegendKey val="0"/>
          <c:showVal val="0"/>
          <c:showCatName val="0"/>
          <c:showSerName val="0"/>
          <c:showPercent val="0"/>
          <c:showBubbleSize val="0"/>
        </c:dLbls>
        <c:gapWidth val="150"/>
        <c:gapDepth val="150"/>
        <c:shape val="box"/>
        <c:axId val="1766097807"/>
        <c:axId val="1"/>
      </c:bar3DChart>
      <c:catAx>
        <c:axId val="17660978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097807"/>
        <c:crosses val="autoZero"/>
        <c:crossBetween val="between"/>
      </c:valAx>
      <c:spPr>
        <a:noFill/>
        <a:ln w="25400">
          <a:noFill/>
        </a:ln>
      </c:spPr>
    </c:plotArea>
    <c:plotVisOnly val="1"/>
    <c:dispBlanksAs val="gap"/>
    <c:showDLblsOverMax val="0"/>
    <c:extLst>
      <c:ext uri="{0b15fc19-7d7d-44ad-8c2d-2c3a37ce22c3}">
        <chartProps xmlns="https://web.wps.cn/et/2018/main" chartId="{60cafd58-c433-47de-97df-e42d9f0345c3}"/>
      </c:ext>
    </c:extLst>
  </c:chart>
  <c:spPr>
    <a:solidFill>
      <a:schemeClr val="tx2">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Directiva!$M$6:$P$6</c:f>
              <c:numCache>
                <c:formatCode>0%</c:formatCode>
                <c:ptCount val="4"/>
                <c:pt idx="0">
                  <c:v>0</c:v>
                </c:pt>
                <c:pt idx="1">
                  <c:v>0.125</c:v>
                </c:pt>
                <c:pt idx="2">
                  <c:v>0.875</c:v>
                </c:pt>
                <c:pt idx="3">
                  <c:v>0</c:v>
                </c:pt>
              </c:numCache>
            </c:numRef>
          </c:val>
        </c:ser>
        <c:dLbls>
          <c:showLegendKey val="0"/>
          <c:showVal val="0"/>
          <c:showCatName val="0"/>
          <c:showSerName val="0"/>
          <c:showPercent val="0"/>
          <c:showBubbleSize val="0"/>
        </c:dLbls>
        <c:gapWidth val="150"/>
        <c:gapDepth val="150"/>
        <c:shape val="box"/>
        <c:axId val="1767162703"/>
        <c:axId val="1"/>
      </c:bar3DChart>
      <c:catAx>
        <c:axId val="17671627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62703"/>
        <c:crosses val="autoZero"/>
        <c:crossBetween val="between"/>
      </c:valAx>
      <c:spPr>
        <a:noFill/>
        <a:ln w="25400">
          <a:noFill/>
        </a:ln>
      </c:spPr>
    </c:plotArea>
    <c:plotVisOnly val="1"/>
    <c:dispBlanksAs val="gap"/>
    <c:showDLblsOverMax val="0"/>
    <c:extLst>
      <c:ext uri="{0b15fc19-7d7d-44ad-8c2d-2c3a37ce22c3}">
        <chartProps xmlns="https://web.wps.cn/et/2018/main" chartId="{76aa7ba3-6fa6-4ce5-8956-106bd9c51ccd}"/>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Admon!$M$8:$P$8</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gapDepth val="150"/>
        <c:shape val="box"/>
        <c:axId val="1766114671"/>
        <c:axId val="1"/>
      </c:bar3DChart>
      <c:catAx>
        <c:axId val="17661146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14671"/>
        <c:crosses val="autoZero"/>
        <c:crossBetween val="between"/>
      </c:valAx>
      <c:spPr>
        <a:noFill/>
        <a:ln w="25400">
          <a:noFill/>
        </a:ln>
      </c:spPr>
    </c:plotArea>
    <c:plotVisOnly val="1"/>
    <c:dispBlanksAs val="gap"/>
    <c:showDLblsOverMax val="0"/>
    <c:extLst>
      <c:ext uri="{0b15fc19-7d7d-44ad-8c2d-2c3a37ce22c3}">
        <chartProps xmlns="https://web.wps.cn/et/2018/main" chartId="{2ba44b3a-ceef-4604-b48f-03a70641e13a}"/>
      </c:ext>
    </c:extLst>
  </c:chart>
  <c:spPr>
    <a:solidFill>
      <a:schemeClr val="accent3">
        <a:lumMod val="20000"/>
        <a:lumOff val="80000"/>
      </a:schemeClr>
    </a:solidFill>
  </c:spPr>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endParaRPr lang="en-US"/>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Comunidad!$C$7:$F$7</c:f>
              <c:numCache>
                <c:formatCode>0%</c:formatCode>
                <c:ptCount val="4"/>
                <c:pt idx="0">
                  <c:v>0.333333333333333</c:v>
                </c:pt>
                <c:pt idx="1">
                  <c:v>0</c:v>
                </c:pt>
                <c:pt idx="2">
                  <c:v>0.666666666666667</c:v>
                </c:pt>
                <c:pt idx="3">
                  <c:v>0</c:v>
                </c:pt>
              </c:numCache>
            </c:numRef>
          </c:val>
          <c:smooth val="0"/>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Comunidad!$H$7:$K$7</c:f>
              <c:numCache>
                <c:formatCode>0%</c:formatCode>
                <c:ptCount val="4"/>
                <c:pt idx="0">
                  <c:v>0.333333333333333</c:v>
                </c:pt>
                <c:pt idx="1">
                  <c:v>0</c:v>
                </c:pt>
                <c:pt idx="2">
                  <c:v>0.666666666666667</c:v>
                </c:pt>
                <c:pt idx="3">
                  <c:v>0</c:v>
                </c:pt>
              </c:numCache>
            </c:numRef>
          </c:val>
          <c:smooth val="0"/>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Comunidad!$M$7:$P$7</c:f>
              <c:numCache>
                <c:formatCode>0%</c:formatCode>
                <c:ptCount val="4"/>
                <c:pt idx="0">
                  <c:v>0</c:v>
                </c:pt>
                <c:pt idx="1">
                  <c:v>0.333333333333333</c:v>
                </c:pt>
                <c:pt idx="2">
                  <c:v>0.666666666666667</c:v>
                </c:pt>
                <c:pt idx="3">
                  <c:v>0</c:v>
                </c:pt>
              </c:numCache>
            </c:numRef>
          </c:val>
          <c:smooth val="0"/>
        </c:ser>
        <c:ser>
          <c:idx val="3"/>
          <c:order val="3"/>
          <c:tx>
            <c:strRef>
              <c:f>"AÑO 2014"</c:f>
              <c:strCache>
                <c:ptCount val="1"/>
                <c:pt idx="0">
                  <c:v>AÑO 2014</c:v>
                </c:pt>
              </c:strCache>
            </c:strRef>
          </c:tx>
          <c:marker>
            <c:symbol val="none"/>
          </c:marker>
          <c:dLbls>
            <c:dLbl>
              <c:idx val="0"/>
              <c:layout>
                <c:manualLayout>
                  <c:x val="-0.0550951604132681"/>
                  <c:y val="-0.075306758299772"/>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529200652528548"/>
                  <c:y val="-0.0517733963310933"/>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441001400110467"/>
                  <c:y val="-0.0800134306935078"/>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375748545298069"/>
                  <c:y val="-0.117666809843394"/>
                </c:manualLayout>
              </c:layout>
              <c:numFmt formatCode="General" sourceLinked="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marker val="0"/>
        <c:smooth val="0"/>
        <c:axId val="1766090367"/>
        <c:axId val="1"/>
      </c:lineChart>
      <c:catAx>
        <c:axId val="17660903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090367"/>
        <c:crosses val="autoZero"/>
        <c:crossBetween val="between"/>
      </c:valAx>
    </c:plotArea>
    <c:legend>
      <c:legendPos val="r"/>
      <c:layout>
        <c:manualLayout>
          <c:xMode val="edge"/>
          <c:yMode val="edge"/>
          <c:x val="0.115827585173387"/>
          <c:y val="0.876787549443644"/>
          <c:w val="0.877679670139112"/>
          <c:h val="0.968339802595098"/>
        </c:manualLayout>
      </c:layout>
      <c:overlay val="0"/>
      <c:txPr>
        <a:bodyPr rot="0" spcFirstLastPara="0" vertOverflow="ellipsis" vert="horz" wrap="square" anchor="ctr" anchorCtr="1"/>
        <a:lstStyle/>
        <a:p>
          <a:pPr>
            <a:defRPr lang="es-MX" sz="1175" b="1" i="0" u="none" strike="noStrike" kern="1200" baseline="0">
              <a:solidFill>
                <a:srgbClr val="000000"/>
              </a:solidFill>
              <a:latin typeface="Calibri" panose="020F0502020204030204"/>
              <a:ea typeface="Calibri" panose="020F0502020204030204"/>
              <a:cs typeface="Calibri" panose="020F0502020204030204"/>
            </a:defRPr>
          </a:pPr>
        </a:p>
      </c:txPr>
    </c:legend>
    <c:plotVisOnly val="1"/>
    <c:dispBlanksAs val="gap"/>
    <c:showDLblsOverMax val="0"/>
    <c:extLst>
      <c:ext uri="{0b15fc19-7d7d-44ad-8c2d-2c3a37ce22c3}">
        <chartProps xmlns="https://web.wps.cn/et/2018/main" chartId="{7ec557b3-2a7d-4b4e-94ea-0bc591016d8f}"/>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6103263"/>
        <c:axId val="1"/>
      </c:bar3DChart>
      <c:catAx>
        <c:axId val="1766103263"/>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03263"/>
        <c:crosses val="autoZero"/>
        <c:crossBetween val="between"/>
      </c:valAx>
      <c:spPr>
        <a:noFill/>
        <a:ln w="25400">
          <a:noFill/>
        </a:ln>
      </c:spPr>
    </c:plotArea>
    <c:plotVisOnly val="1"/>
    <c:dispBlanksAs val="gap"/>
    <c:showDLblsOverMax val="0"/>
    <c:extLst>
      <c:ext uri="{0b15fc19-7d7d-44ad-8c2d-2c3a37ce22c3}">
        <chartProps xmlns="https://web.wps.cn/et/2018/main" chartId="{894825f9-5bde-4ecf-9462-a2f192720af2}"/>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6091855"/>
        <c:axId val="1"/>
      </c:bar3DChart>
      <c:catAx>
        <c:axId val="176609185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091855"/>
        <c:crosses val="autoZero"/>
        <c:crossBetween val="between"/>
      </c:valAx>
      <c:spPr>
        <a:noFill/>
        <a:ln w="25400">
          <a:noFill/>
        </a:ln>
      </c:spPr>
    </c:plotArea>
    <c:plotVisOnly val="1"/>
    <c:dispBlanksAs val="gap"/>
    <c:showDLblsOverMax val="0"/>
    <c:extLst>
      <c:ext uri="{0b15fc19-7d7d-44ad-8c2d-2c3a37ce22c3}">
        <chartProps xmlns="https://web.wps.cn/et/2018/main" chartId="{0a478087-d0e4-4cbb-a15e-a6b233dc2f67}"/>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endParaRPr lang="en-US"/>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6120623"/>
        <c:axId val="1"/>
      </c:bar3DChart>
      <c:catAx>
        <c:axId val="1766120623"/>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6120623"/>
        <c:crosses val="autoZero"/>
        <c:crossBetween val="between"/>
      </c:valAx>
      <c:spPr>
        <a:noFill/>
        <a:ln w="25400">
          <a:noFill/>
        </a:ln>
      </c:spPr>
    </c:plotArea>
    <c:plotVisOnly val="1"/>
    <c:dispBlanksAs val="gap"/>
    <c:showDLblsOverMax val="0"/>
    <c:extLst>
      <c:ext uri="{0b15fc19-7d7d-44ad-8c2d-2c3a37ce22c3}">
        <chartProps xmlns="https://web.wps.cn/et/2018/main" chartId="{675823a7-11a1-4685-a377-edda57e0eb73}"/>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MX"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endParaRPr lang="en-US"/>
          </a:p>
        </c:rich>
      </c:tx>
      <c:layout>
        <c:manualLayout>
          <c:xMode val="edge"/>
          <c:yMode val="edge"/>
          <c:x val="0.191463074596972"/>
          <c:y val="0.0283974609556784"/>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a:effectLst/>
            </c:spPr>
            <c:txPr>
              <a:bodyPr rot="0" spcFirstLastPara="0" vertOverflow="ellipsis" vert="horz" wrap="square" lIns="38100" tIns="19050" rIns="38100" bIns="19050" anchor="ctr" anchorCtr="1">
                <a:spAutoFit/>
              </a:bodyPr>
              <a:lstStyle/>
              <a:p>
                <a:pPr>
                  <a:defRPr lang="es-MX" sz="1600" b="0" i="0" u="none" strike="noStrike" kern="1200" baseline="0">
                    <a:solidFill>
                      <a:srgbClr val="000000"/>
                    </a:solidFill>
                    <a:latin typeface="Calibri" panose="020F0502020204030204"/>
                    <a:ea typeface="Calibri" panose="020F0502020204030204"/>
                    <a:cs typeface="Calibri" panose="020F0502020204030204"/>
                  </a:defRPr>
                </a:pP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gapDepth val="150"/>
        <c:shape val="box"/>
        <c:axId val="1767144351"/>
        <c:axId val="1"/>
      </c:bar3DChart>
      <c:catAx>
        <c:axId val="176714435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txPr>
          <a:bodyPr rot="-60000000" spcFirstLastPara="0" vertOverflow="ellipsis" vert="horz" wrap="square" anchor="ctr" anchorCtr="1"/>
          <a:lstStyle/>
          <a:p>
            <a:pPr>
              <a:defRPr lang="es-MX" sz="1000" b="0" i="0" u="none" strike="noStrike" kern="1200" baseline="0">
                <a:solidFill>
                  <a:srgbClr val="000000"/>
                </a:solidFill>
                <a:latin typeface="Calibri" panose="020F0502020204030204"/>
                <a:ea typeface="Calibri" panose="020F0502020204030204"/>
                <a:cs typeface="Calibri" panose="020F0502020204030204"/>
              </a:defRPr>
            </a:pPr>
          </a:p>
        </c:txPr>
        <c:crossAx val="1767144351"/>
        <c:crosses val="autoZero"/>
        <c:crossBetween val="between"/>
      </c:valAx>
      <c:spPr>
        <a:noFill/>
        <a:ln w="25400">
          <a:noFill/>
        </a:ln>
      </c:spPr>
    </c:plotArea>
    <c:plotVisOnly val="1"/>
    <c:dispBlanksAs val="gap"/>
    <c:showDLblsOverMax val="0"/>
    <c:extLst>
      <c:ext uri="{0b15fc19-7d7d-44ad-8c2d-2c3a37ce22c3}">
        <chartProps xmlns="https://web.wps.cn/et/2018/main" chartId="{f049d648-cd1e-40bf-8006-5b3837ad2ad4}"/>
      </c:ext>
    </c:extLst>
  </c:chart>
  <c:txPr>
    <a:bodyPr/>
    <a:lstStyle/>
    <a:p>
      <a:pPr>
        <a:defRPr lang="es-MX" sz="1000" b="0" i="0" u="none" strike="noStrike" baseline="0">
          <a:solidFill>
            <a:srgbClr val="000000"/>
          </a:solidFill>
          <a:latin typeface="Calibri" panose="020F0502020204030204"/>
          <a:ea typeface="Calibri" panose="020F0502020204030204"/>
          <a:cs typeface="Calibri" panose="020F0502020204030204"/>
        </a:defRPr>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9" Type="http://schemas.openxmlformats.org/officeDocument/2006/relationships/hyperlink" Target="#Directiva!A9"/><Relationship Id="rId8" Type="http://schemas.openxmlformats.org/officeDocument/2006/relationships/hyperlink" Target="#Directiva!A8"/><Relationship Id="rId7" Type="http://schemas.openxmlformats.org/officeDocument/2006/relationships/hyperlink" Target="#Directiva!A7"/><Relationship Id="rId6" Type="http://schemas.openxmlformats.org/officeDocument/2006/relationships/image" Target="../media/image5.png"/><Relationship Id="rId5" Type="http://schemas.openxmlformats.org/officeDocument/2006/relationships/hyperlink" Target="#Directiva!A6"/><Relationship Id="rId4" Type="http://schemas.openxmlformats.org/officeDocument/2006/relationships/image" Target="../media/image4.png"/><Relationship Id="rId3" Type="http://schemas.openxmlformats.org/officeDocument/2006/relationships/hyperlink" Target="#Directiva!A5"/><Relationship Id="rId29" Type="http://schemas.openxmlformats.org/officeDocument/2006/relationships/image" Target="../media/image10.jpeg"/><Relationship Id="rId28" Type="http://schemas.openxmlformats.org/officeDocument/2006/relationships/hyperlink" Target="#Directiva!A1"/><Relationship Id="rId27" Type="http://schemas.openxmlformats.org/officeDocument/2006/relationships/image" Target="../media/image9.jpeg"/><Relationship Id="rId26" Type="http://schemas.openxmlformats.org/officeDocument/2006/relationships/hyperlink" Target="#Instituci&#243;n!A1"/><Relationship Id="rId25" Type="http://schemas.openxmlformats.org/officeDocument/2006/relationships/hyperlink" Target="#Comunidad!A7"/><Relationship Id="rId24" Type="http://schemas.openxmlformats.org/officeDocument/2006/relationships/hyperlink" Target="#Comunidad!A6"/><Relationship Id="rId23" Type="http://schemas.openxmlformats.org/officeDocument/2006/relationships/hyperlink" Target="#Comunidad!A5"/><Relationship Id="rId22" Type="http://schemas.openxmlformats.org/officeDocument/2006/relationships/hyperlink" Target="#Comunidad!A4"/><Relationship Id="rId21" Type="http://schemas.openxmlformats.org/officeDocument/2006/relationships/hyperlink" Target="#Admon!A8"/><Relationship Id="rId20" Type="http://schemas.openxmlformats.org/officeDocument/2006/relationships/hyperlink" Target="#Admon!A7"/><Relationship Id="rId2" Type="http://schemas.openxmlformats.org/officeDocument/2006/relationships/image" Target="../media/image3.png"/><Relationship Id="rId19" Type="http://schemas.openxmlformats.org/officeDocument/2006/relationships/image" Target="../media/image8.png"/><Relationship Id="rId18" Type="http://schemas.openxmlformats.org/officeDocument/2006/relationships/hyperlink" Target="#Admon!A6"/><Relationship Id="rId17" Type="http://schemas.openxmlformats.org/officeDocument/2006/relationships/image" Target="../media/image7.png"/><Relationship Id="rId16" Type="http://schemas.openxmlformats.org/officeDocument/2006/relationships/hyperlink" Target="#Admon!A5"/><Relationship Id="rId15" Type="http://schemas.openxmlformats.org/officeDocument/2006/relationships/hyperlink" Target="#Admon!A4"/><Relationship Id="rId14" Type="http://schemas.openxmlformats.org/officeDocument/2006/relationships/image" Target="../media/image6.png"/><Relationship Id="rId13" Type="http://schemas.openxmlformats.org/officeDocument/2006/relationships/hyperlink" Target="#Academica!A7"/><Relationship Id="rId12" Type="http://schemas.openxmlformats.org/officeDocument/2006/relationships/hyperlink" Target="#Academica!A6"/><Relationship Id="rId11" Type="http://schemas.openxmlformats.org/officeDocument/2006/relationships/hyperlink" Target="#Academica!A5"/><Relationship Id="rId10" Type="http://schemas.openxmlformats.org/officeDocument/2006/relationships/hyperlink" Target="#Academica!A4"/><Relationship Id="rId1" Type="http://schemas.openxmlformats.org/officeDocument/2006/relationships/hyperlink" Target="#Directiva!A4"/></Relationships>
</file>

<file path=xl/drawings/_rels/drawing3.xml.rels><?xml version="1.0" encoding="UTF-8" standalone="yes"?>
<Relationships xmlns="http://schemas.openxmlformats.org/package/2006/relationships"><Relationship Id="rId9" Type="http://schemas.openxmlformats.org/officeDocument/2006/relationships/chart" Target="../charts/chart9.xml"/><Relationship Id="rId8" Type="http://schemas.openxmlformats.org/officeDocument/2006/relationships/chart" Target="../charts/chart8.xml"/><Relationship Id="rId7" Type="http://schemas.openxmlformats.org/officeDocument/2006/relationships/chart" Target="../charts/chart7.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33" Type="http://schemas.openxmlformats.org/officeDocument/2006/relationships/image" Target="../media/image11.png"/><Relationship Id="rId32" Type="http://schemas.openxmlformats.org/officeDocument/2006/relationships/image" Target="../media/image2.jpeg"/><Relationship Id="rId31" Type="http://schemas.openxmlformats.org/officeDocument/2006/relationships/hyperlink" Target="#Academica!A1"/><Relationship Id="rId30" Type="http://schemas.openxmlformats.org/officeDocument/2006/relationships/chart" Target="../charts/chart30.xml"/><Relationship Id="rId3" Type="http://schemas.openxmlformats.org/officeDocument/2006/relationships/chart" Target="../charts/chart3.xml"/><Relationship Id="rId29" Type="http://schemas.openxmlformats.org/officeDocument/2006/relationships/chart" Target="../charts/chart29.xml"/><Relationship Id="rId28" Type="http://schemas.openxmlformats.org/officeDocument/2006/relationships/chart" Target="../charts/chart28.xml"/><Relationship Id="rId27" Type="http://schemas.openxmlformats.org/officeDocument/2006/relationships/chart" Target="../charts/chart27.xml"/><Relationship Id="rId26" Type="http://schemas.openxmlformats.org/officeDocument/2006/relationships/chart" Target="../charts/chart26.xml"/><Relationship Id="rId25" Type="http://schemas.openxmlformats.org/officeDocument/2006/relationships/chart" Target="../charts/chart25.xml"/><Relationship Id="rId24" Type="http://schemas.openxmlformats.org/officeDocument/2006/relationships/chart" Target="../charts/chart24.xml"/><Relationship Id="rId23" Type="http://schemas.openxmlformats.org/officeDocument/2006/relationships/chart" Target="../charts/chart23.xml"/><Relationship Id="rId22" Type="http://schemas.openxmlformats.org/officeDocument/2006/relationships/chart" Target="../charts/chart22.xml"/><Relationship Id="rId21" Type="http://schemas.openxmlformats.org/officeDocument/2006/relationships/chart" Target="../charts/chart21.xml"/><Relationship Id="rId20" Type="http://schemas.openxmlformats.org/officeDocument/2006/relationships/chart" Target="../charts/chart20.xml"/><Relationship Id="rId2" Type="http://schemas.openxmlformats.org/officeDocument/2006/relationships/chart" Target="../charts/chart2.xml"/><Relationship Id="rId19" Type="http://schemas.openxmlformats.org/officeDocument/2006/relationships/chart" Target="../charts/chart19.xml"/><Relationship Id="rId18" Type="http://schemas.openxmlformats.org/officeDocument/2006/relationships/chart" Target="../charts/chart18.xml"/><Relationship Id="rId17" Type="http://schemas.openxmlformats.org/officeDocument/2006/relationships/chart" Target="../charts/chart17.xml"/><Relationship Id="rId16" Type="http://schemas.openxmlformats.org/officeDocument/2006/relationships/chart" Target="../charts/chart16.xml"/><Relationship Id="rId15" Type="http://schemas.openxmlformats.org/officeDocument/2006/relationships/chart" Target="../charts/chart15.xml"/><Relationship Id="rId14" Type="http://schemas.openxmlformats.org/officeDocument/2006/relationships/chart" Target="../charts/chart14.xml"/><Relationship Id="rId13" Type="http://schemas.openxmlformats.org/officeDocument/2006/relationships/chart" Target="../charts/chart13.xml"/><Relationship Id="rId12" Type="http://schemas.openxmlformats.org/officeDocument/2006/relationships/chart" Target="../charts/chart12.xml"/><Relationship Id="rId11" Type="http://schemas.openxmlformats.org/officeDocument/2006/relationships/chart" Target="../charts/chart11.xml"/><Relationship Id="rId10" Type="http://schemas.openxmlformats.org/officeDocument/2006/relationships/chart" Target="../charts/chart10.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9" Type="http://schemas.openxmlformats.org/officeDocument/2006/relationships/chart" Target="../charts/chart39.xml"/><Relationship Id="rId8" Type="http://schemas.openxmlformats.org/officeDocument/2006/relationships/chart" Target="../charts/chart38.xml"/><Relationship Id="rId7" Type="http://schemas.openxmlformats.org/officeDocument/2006/relationships/chart" Target="../charts/chart37.xml"/><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 Id="rId3" Type="http://schemas.openxmlformats.org/officeDocument/2006/relationships/chart" Target="../charts/chart33.xml"/><Relationship Id="rId23" Type="http://schemas.openxmlformats.org/officeDocument/2006/relationships/image" Target="../media/image12.png"/><Relationship Id="rId22" Type="http://schemas.openxmlformats.org/officeDocument/2006/relationships/image" Target="../media/image2.jpeg"/><Relationship Id="rId21" Type="http://schemas.openxmlformats.org/officeDocument/2006/relationships/hyperlink" Target="#Admon!A1"/><Relationship Id="rId20" Type="http://schemas.openxmlformats.org/officeDocument/2006/relationships/chart" Target="../charts/chart50.xml"/><Relationship Id="rId2" Type="http://schemas.openxmlformats.org/officeDocument/2006/relationships/chart" Target="../charts/chart32.xml"/><Relationship Id="rId19" Type="http://schemas.openxmlformats.org/officeDocument/2006/relationships/chart" Target="../charts/chart49.xml"/><Relationship Id="rId18" Type="http://schemas.openxmlformats.org/officeDocument/2006/relationships/chart" Target="../charts/chart48.xml"/><Relationship Id="rId17" Type="http://schemas.openxmlformats.org/officeDocument/2006/relationships/chart" Target="../charts/chart47.xml"/><Relationship Id="rId16" Type="http://schemas.openxmlformats.org/officeDocument/2006/relationships/chart" Target="../charts/chart46.xml"/><Relationship Id="rId15" Type="http://schemas.openxmlformats.org/officeDocument/2006/relationships/chart" Target="../charts/chart45.xml"/><Relationship Id="rId14" Type="http://schemas.openxmlformats.org/officeDocument/2006/relationships/chart" Target="../charts/chart44.xml"/><Relationship Id="rId13" Type="http://schemas.openxmlformats.org/officeDocument/2006/relationships/chart" Target="../charts/chart43.xml"/><Relationship Id="rId12" Type="http://schemas.openxmlformats.org/officeDocument/2006/relationships/chart" Target="../charts/chart42.xml"/><Relationship Id="rId11" Type="http://schemas.openxmlformats.org/officeDocument/2006/relationships/chart" Target="../charts/chart41.xml"/><Relationship Id="rId10" Type="http://schemas.openxmlformats.org/officeDocument/2006/relationships/chart" Target="../charts/chart40.xml"/><Relationship Id="rId1" Type="http://schemas.openxmlformats.org/officeDocument/2006/relationships/chart" Target="../charts/chart31.xml"/></Relationships>
</file>

<file path=xl/drawings/_rels/drawing5.xml.rels><?xml version="1.0" encoding="UTF-8" standalone="yes"?>
<Relationships xmlns="http://schemas.openxmlformats.org/package/2006/relationships"><Relationship Id="rId9" Type="http://schemas.openxmlformats.org/officeDocument/2006/relationships/chart" Target="../charts/chart59.xml"/><Relationship Id="rId8" Type="http://schemas.openxmlformats.org/officeDocument/2006/relationships/chart" Target="../charts/chart58.xml"/><Relationship Id="rId7" Type="http://schemas.openxmlformats.org/officeDocument/2006/relationships/chart" Target="../charts/chart57.xml"/><Relationship Id="rId6" Type="http://schemas.openxmlformats.org/officeDocument/2006/relationships/chart" Target="../charts/chart56.xml"/><Relationship Id="rId5" Type="http://schemas.openxmlformats.org/officeDocument/2006/relationships/chart" Target="../charts/chart55.xml"/><Relationship Id="rId4" Type="http://schemas.openxmlformats.org/officeDocument/2006/relationships/chart" Target="../charts/chart54.xml"/><Relationship Id="rId3" Type="http://schemas.openxmlformats.org/officeDocument/2006/relationships/chart" Target="../charts/chart53.xml"/><Relationship Id="rId29" Type="http://schemas.openxmlformats.org/officeDocument/2006/relationships/image" Target="../media/image13.png"/><Relationship Id="rId28" Type="http://schemas.openxmlformats.org/officeDocument/2006/relationships/hyperlink" Target="#Comunidad!A1"/><Relationship Id="rId27" Type="http://schemas.openxmlformats.org/officeDocument/2006/relationships/image" Target="../media/image2.jpeg"/><Relationship Id="rId26" Type="http://schemas.openxmlformats.org/officeDocument/2006/relationships/hyperlink" Target="#'Fort y Oport'!A1"/><Relationship Id="rId25" Type="http://schemas.openxmlformats.org/officeDocument/2006/relationships/chart" Target="../charts/chart75.xml"/><Relationship Id="rId24" Type="http://schemas.openxmlformats.org/officeDocument/2006/relationships/chart" Target="../charts/chart74.xml"/><Relationship Id="rId23" Type="http://schemas.openxmlformats.org/officeDocument/2006/relationships/chart" Target="../charts/chart73.xml"/><Relationship Id="rId22" Type="http://schemas.openxmlformats.org/officeDocument/2006/relationships/chart" Target="../charts/chart72.xml"/><Relationship Id="rId21" Type="http://schemas.openxmlformats.org/officeDocument/2006/relationships/chart" Target="../charts/chart71.xml"/><Relationship Id="rId20" Type="http://schemas.openxmlformats.org/officeDocument/2006/relationships/chart" Target="../charts/chart70.xml"/><Relationship Id="rId2" Type="http://schemas.openxmlformats.org/officeDocument/2006/relationships/chart" Target="../charts/chart52.xml"/><Relationship Id="rId19" Type="http://schemas.openxmlformats.org/officeDocument/2006/relationships/chart" Target="../charts/chart69.xml"/><Relationship Id="rId18" Type="http://schemas.openxmlformats.org/officeDocument/2006/relationships/chart" Target="../charts/chart68.xml"/><Relationship Id="rId17" Type="http://schemas.openxmlformats.org/officeDocument/2006/relationships/chart" Target="../charts/chart67.xml"/><Relationship Id="rId16" Type="http://schemas.openxmlformats.org/officeDocument/2006/relationships/chart" Target="../charts/chart66.xml"/><Relationship Id="rId15" Type="http://schemas.openxmlformats.org/officeDocument/2006/relationships/chart" Target="../charts/chart65.xml"/><Relationship Id="rId14" Type="http://schemas.openxmlformats.org/officeDocument/2006/relationships/chart" Target="../charts/chart64.xml"/><Relationship Id="rId13" Type="http://schemas.openxmlformats.org/officeDocument/2006/relationships/chart" Target="../charts/chart63.xml"/><Relationship Id="rId12" Type="http://schemas.openxmlformats.org/officeDocument/2006/relationships/chart" Target="../charts/chart62.xml"/><Relationship Id="rId11" Type="http://schemas.openxmlformats.org/officeDocument/2006/relationships/chart" Target="../charts/chart61.xml"/><Relationship Id="rId10" Type="http://schemas.openxmlformats.org/officeDocument/2006/relationships/chart" Target="../charts/chart60.xml"/><Relationship Id="rId1" Type="http://schemas.openxmlformats.org/officeDocument/2006/relationships/chart" Target="../charts/chart51.xml"/></Relationships>
</file>

<file path=xl/drawings/_rels/drawing6.xml.rels><?xml version="1.0" encoding="UTF-8" standalone="yes"?>
<Relationships xmlns="http://schemas.openxmlformats.org/package/2006/relationships"><Relationship Id="rId9" Type="http://schemas.openxmlformats.org/officeDocument/2006/relationships/chart" Target="../charts/chart84.xml"/><Relationship Id="rId8" Type="http://schemas.openxmlformats.org/officeDocument/2006/relationships/chart" Target="../charts/chart83.xml"/><Relationship Id="rId7" Type="http://schemas.openxmlformats.org/officeDocument/2006/relationships/chart" Target="../charts/chart82.xml"/><Relationship Id="rId6" Type="http://schemas.openxmlformats.org/officeDocument/2006/relationships/chart" Target="../charts/chart81.xml"/><Relationship Id="rId5" Type="http://schemas.openxmlformats.org/officeDocument/2006/relationships/chart" Target="../charts/chart80.xml"/><Relationship Id="rId4" Type="http://schemas.openxmlformats.org/officeDocument/2006/relationships/chart" Target="../charts/chart79.xml"/><Relationship Id="rId3" Type="http://schemas.openxmlformats.org/officeDocument/2006/relationships/chart" Target="../charts/chart78.xml"/><Relationship Id="rId22" Type="http://schemas.openxmlformats.org/officeDocument/2006/relationships/image" Target="../media/image2.jpeg"/><Relationship Id="rId21" Type="http://schemas.openxmlformats.org/officeDocument/2006/relationships/hyperlink" Target="#Instituci&#243;n!A1"/><Relationship Id="rId20" Type="http://schemas.openxmlformats.org/officeDocument/2006/relationships/chart" Target="../charts/chart95.xml"/><Relationship Id="rId2" Type="http://schemas.openxmlformats.org/officeDocument/2006/relationships/chart" Target="../charts/chart77.xml"/><Relationship Id="rId19" Type="http://schemas.openxmlformats.org/officeDocument/2006/relationships/chart" Target="../charts/chart94.xml"/><Relationship Id="rId18" Type="http://schemas.openxmlformats.org/officeDocument/2006/relationships/chart" Target="../charts/chart93.xml"/><Relationship Id="rId17" Type="http://schemas.openxmlformats.org/officeDocument/2006/relationships/chart" Target="../charts/chart92.xml"/><Relationship Id="rId16" Type="http://schemas.openxmlformats.org/officeDocument/2006/relationships/chart" Target="../charts/chart91.xml"/><Relationship Id="rId15" Type="http://schemas.openxmlformats.org/officeDocument/2006/relationships/chart" Target="../charts/chart90.xml"/><Relationship Id="rId14" Type="http://schemas.openxmlformats.org/officeDocument/2006/relationships/chart" Target="../charts/chart89.xml"/><Relationship Id="rId13" Type="http://schemas.openxmlformats.org/officeDocument/2006/relationships/chart" Target="../charts/chart88.xml"/><Relationship Id="rId12" Type="http://schemas.openxmlformats.org/officeDocument/2006/relationships/chart" Target="../charts/chart87.xml"/><Relationship Id="rId11" Type="http://schemas.openxmlformats.org/officeDocument/2006/relationships/chart" Target="../charts/chart86.xml"/><Relationship Id="rId10" Type="http://schemas.openxmlformats.org/officeDocument/2006/relationships/chart" Target="../charts/chart85.xml"/><Relationship Id="rId1" Type="http://schemas.openxmlformats.org/officeDocument/2006/relationships/chart" Target="../charts/chart76.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91" name="1 Imagen" descr="Secretaría de Educación"/>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92" name="Picture 3995" descr="MB900431547">
          <a:hlinkClick xmlns:r="http://schemas.openxmlformats.org/officeDocument/2006/relationships" r:id="rId2"/>
        </xdr:cNvPr>
        <xdr:cNvPicPr>
          <a:picLocks noChangeAspect="1" noChangeArrowheads="1"/>
        </xdr:cNvPicPr>
      </xdr:nvPicPr>
      <xdr:blipFill>
        <a:blip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8896350"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65646391" name="2 Imagen">
          <a:hlinkClick xmlns:r="http://schemas.openxmlformats.org/officeDocument/2006/relationships" r:id="rId1"/>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95600" y="1219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5646392" name="3 Imagen">
          <a:hlinkClick xmlns:r="http://schemas.openxmlformats.org/officeDocument/2006/relationships" r:id="rId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6075" y="355346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65646393" name="4 Imagen">
          <a:hlinkClick xmlns:r="http://schemas.openxmlformats.org/officeDocument/2006/relationships" r:id="rId5"/>
        </xdr:cNvPr>
        <xdr:cNvPicPr>
          <a:picLocks noChangeAspect="1"/>
        </xdr:cNvPicPr>
      </xdr:nvPicPr>
      <xdr:blipFill>
        <a:blip r:embed="rId6" cstate="print">
          <a:extLst>
            <a:ext uri="{28A0092B-C50C-407E-A947-70E740481C1C}">
              <a14:useLocalDpi xmlns:a14="http://schemas.microsoft.com/office/drawing/2010/main" val="0"/>
            </a:ext>
          </a:extLst>
        </a:blip>
        <a:srcRect/>
        <a:stretch>
          <a:fillRect/>
        </a:stretch>
      </xdr:blipFill>
      <xdr:spPr>
        <a:xfrm>
          <a:off x="2876550" y="6414135"/>
          <a:ext cx="2571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65646394" name="5 Imagen">
          <a:hlinkClick xmlns:r="http://schemas.openxmlformats.org/officeDocument/2006/relationships" r:id="rId7"/>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5125" y="1079690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65646395" name="7 Imagen">
          <a:hlinkClick xmlns:r="http://schemas.openxmlformats.org/officeDocument/2006/relationships" r:id="rId8"/>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67025" y="1317879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65646396" name="8 Imagen">
          <a:hlinkClick xmlns:r="http://schemas.openxmlformats.org/officeDocument/2006/relationships" r:id="rId9"/>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76550" y="18049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65646397" name="9 Imagen">
          <a:hlinkClick xmlns:r="http://schemas.openxmlformats.org/officeDocument/2006/relationships" r:id="rId10"/>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5600" y="2113661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65646398" name="10 Imagen">
          <a:hlinkClick xmlns:r="http://schemas.openxmlformats.org/officeDocument/2006/relationships" r:id="rId11"/>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67025" y="2333688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5646399" name="11 Imagen">
          <a:hlinkClick xmlns:r="http://schemas.openxmlformats.org/officeDocument/2006/relationships" r:id="rId1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76550" y="2523236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65646400" name="12 Imagen">
          <a:hlinkClick xmlns:r="http://schemas.openxmlformats.org/officeDocument/2006/relationships" r:id="rId13"/>
        </xdr:cNvPr>
        <xdr:cNvPicPr>
          <a:picLocks noChangeAspect="1"/>
        </xdr:cNvPicPr>
      </xdr:nvPicPr>
      <xdr:blipFill>
        <a:blip r:embed="rId14" cstate="print">
          <a:extLst>
            <a:ext uri="{28A0092B-C50C-407E-A947-70E740481C1C}">
              <a14:useLocalDpi xmlns:a14="http://schemas.microsoft.com/office/drawing/2010/main" val="0"/>
            </a:ext>
          </a:extLst>
        </a:blip>
        <a:srcRect/>
        <a:stretch>
          <a:fillRect/>
        </a:stretch>
      </xdr:blipFill>
      <xdr:spPr>
        <a:xfrm>
          <a:off x="2895600" y="2707068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65646401" name="13 Imagen">
          <a:hlinkClick xmlns:r="http://schemas.openxmlformats.org/officeDocument/2006/relationships" r:id="rId15"/>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886075" y="3038538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65646402" name="14 Imagen">
          <a:hlinkClick xmlns:r="http://schemas.openxmlformats.org/officeDocument/2006/relationships" r:id="rId16"/>
        </xdr:cNvPr>
        <xdr:cNvPicPr>
          <a:picLocks noChangeAspect="1"/>
        </xdr:cNvPicPr>
      </xdr:nvPicPr>
      <xdr:blipFill>
        <a:blip r:embed="rId17" cstate="print">
          <a:extLst>
            <a:ext uri="{28A0092B-C50C-407E-A947-70E740481C1C}">
              <a14:useLocalDpi xmlns:a14="http://schemas.microsoft.com/office/drawing/2010/main" val="0"/>
            </a:ext>
          </a:extLst>
        </a:blip>
        <a:srcRect/>
        <a:stretch>
          <a:fillRect/>
        </a:stretch>
      </xdr:blipFill>
      <xdr:spPr>
        <a:xfrm>
          <a:off x="4552950" y="3181413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65646403" name="15 Imagen">
          <a:hlinkClick xmlns:r="http://schemas.openxmlformats.org/officeDocument/2006/relationships" r:id="rId18"/>
        </xdr:cNvPr>
        <xdr:cNvPicPr>
          <a:picLocks noChangeAspect="1"/>
        </xdr:cNvPicPr>
      </xdr:nvPicPr>
      <xdr:blipFill>
        <a:blip r:embed="rId19" cstate="print">
          <a:extLst>
            <a:ext uri="{28A0092B-C50C-407E-A947-70E740481C1C}">
              <a14:useLocalDpi xmlns:a14="http://schemas.microsoft.com/office/drawing/2010/main" val="0"/>
            </a:ext>
          </a:extLst>
        </a:blip>
        <a:srcRect/>
        <a:stretch>
          <a:fillRect/>
        </a:stretch>
      </xdr:blipFill>
      <xdr:spPr>
        <a:xfrm>
          <a:off x="4524375" y="3498596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65646404" name="16 Imagen">
          <a:hlinkClick xmlns:r="http://schemas.openxmlformats.org/officeDocument/2006/relationships" r:id="rId20"/>
        </xdr:cNvPr>
        <xdr:cNvPicPr>
          <a:picLocks noChangeAspect="1"/>
        </xdr:cNvPicPr>
      </xdr:nvPicPr>
      <xdr:blipFill>
        <a:blip r:embed="rId19" cstate="print">
          <a:extLst>
            <a:ext uri="{28A0092B-C50C-407E-A947-70E740481C1C}">
              <a14:useLocalDpi xmlns:a14="http://schemas.microsoft.com/office/drawing/2010/main" val="0"/>
            </a:ext>
          </a:extLst>
        </a:blip>
        <a:srcRect/>
        <a:stretch>
          <a:fillRect/>
        </a:stretch>
      </xdr:blipFill>
      <xdr:spPr>
        <a:xfrm>
          <a:off x="2828925" y="3721481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65646405" name="17 Imagen">
          <a:hlinkClick xmlns:r="http://schemas.openxmlformats.org/officeDocument/2006/relationships" r:id="rId21"/>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6075" y="4132008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65646406" name="18 Imagen">
          <a:hlinkClick xmlns:r="http://schemas.openxmlformats.org/officeDocument/2006/relationships" r:id="rId2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86075" y="4355846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65646407" name="19 Imagen">
          <a:hlinkClick xmlns:r="http://schemas.openxmlformats.org/officeDocument/2006/relationships" r:id="rId23"/>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5600" y="4552061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65646408" name="20 Imagen">
          <a:hlinkClick xmlns:r="http://schemas.openxmlformats.org/officeDocument/2006/relationships" r:id="rId24"/>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895600" y="4739703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28574</xdr:rowOff>
    </xdr:to>
    <xdr:pic>
      <xdr:nvPicPr>
        <xdr:cNvPr id="65646409" name="21 Imagen">
          <a:hlinkClick xmlns:r="http://schemas.openxmlformats.org/officeDocument/2006/relationships" r:id="rId25"/>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2905125" y="48892460"/>
          <a:ext cx="247650" cy="2374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5646410" name="Picture 3995" descr="MB900431547">
          <a:hlinkClick xmlns:r="http://schemas.openxmlformats.org/officeDocument/2006/relationships" r:id="rId26"/>
        </xdr:cNvPr>
        <xdr:cNvPicPr>
          <a:picLocks noChangeAspect="1" noChangeArrowheads="1"/>
        </xdr:cNvPicPr>
      </xdr:nvPicPr>
      <xdr:blipFill>
        <a:blip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5646411" name="Picture 3995" descr="MB900431547">
          <a:hlinkClick xmlns:r="http://schemas.openxmlformats.org/officeDocument/2006/relationships" r:id="rId28"/>
        </xdr:cNvPr>
        <xdr:cNvPicPr>
          <a:picLocks noChangeAspect="1" noChangeArrowheads="1"/>
        </xdr:cNvPicPr>
      </xdr:nvPicPr>
      <xdr:blipFill>
        <a:blip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2743200</xdr:colOff>
      <xdr:row>34</xdr:row>
      <xdr:rowOff>19050</xdr:rowOff>
    </xdr:from>
    <xdr:ext cx="250825" cy="243417"/>
    <xdr:pic>
      <xdr:nvPicPr>
        <xdr:cNvPr id="2" name="7 Imagen">
          <a:hlinkClick xmlns:r="http://schemas.openxmlformats.org/officeDocument/2006/relationships" r:id="rId8"/>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13178790"/>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53</xdr:row>
      <xdr:rowOff>9525</xdr:rowOff>
    </xdr:from>
    <xdr:ext cx="250825" cy="243417"/>
    <xdr:pic>
      <xdr:nvPicPr>
        <xdr:cNvPr id="3" name="9 Imagen">
          <a:hlinkClick xmlns:r="http://schemas.openxmlformats.org/officeDocument/2006/relationships" r:id="rId10"/>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21136610"/>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2752725</xdr:colOff>
      <xdr:row>66</xdr:row>
      <xdr:rowOff>19050</xdr:rowOff>
    </xdr:from>
    <xdr:ext cx="250825" cy="243417"/>
    <xdr:pic>
      <xdr:nvPicPr>
        <xdr:cNvPr id="4" name="11 Imagen">
          <a:hlinkClick xmlns:r="http://schemas.openxmlformats.org/officeDocument/2006/relationships" r:id="rId1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25232360"/>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72</xdr:row>
      <xdr:rowOff>0</xdr:rowOff>
    </xdr:from>
    <xdr:ext cx="260350" cy="252942"/>
    <xdr:pic>
      <xdr:nvPicPr>
        <xdr:cNvPr id="5" name="12 Imagen">
          <a:hlinkClick xmlns:r="http://schemas.openxmlformats.org/officeDocument/2006/relationships" r:id="rId13"/>
        </xdr:cNvPr>
        <xdr:cNvPicPr>
          <a:picLocks noChangeAspect="1"/>
        </xdr:cNvPicPr>
      </xdr:nvPicPr>
      <xdr:blipFill>
        <a:blip r:embed="rId14" cstate="print">
          <a:extLst>
            <a:ext uri="{28A0092B-C50C-407E-A947-70E740481C1C}">
              <a14:useLocalDpi xmlns:a14="http://schemas.microsoft.com/office/drawing/2010/main" val="0"/>
            </a:ext>
          </a:extLst>
        </a:blip>
        <a:srcRect/>
        <a:stretch>
          <a:fillRect/>
        </a:stretch>
      </xdr:blipFill>
      <xdr:spPr>
        <a:xfrm>
          <a:off x="8382000" y="27070685"/>
          <a:ext cx="260350" cy="252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82</xdr:row>
      <xdr:rowOff>9525</xdr:rowOff>
    </xdr:from>
    <xdr:ext cx="250825" cy="252941"/>
    <xdr:pic>
      <xdr:nvPicPr>
        <xdr:cNvPr id="6" name="13 Imagen">
          <a:hlinkClick xmlns:r="http://schemas.openxmlformats.org/officeDocument/2006/relationships" r:id="rId15"/>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8382000" y="30385385"/>
          <a:ext cx="250825" cy="252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3417"/>
    <xdr:pic>
      <xdr:nvPicPr>
        <xdr:cNvPr id="7" name="15 Imagen">
          <a:hlinkClick xmlns:r="http://schemas.openxmlformats.org/officeDocument/2006/relationships" r:id="rId18"/>
        </xdr:cNvPr>
        <xdr:cNvPicPr>
          <a:picLocks noChangeAspect="1"/>
        </xdr:cNvPicPr>
      </xdr:nvPicPr>
      <xdr:blipFill>
        <a:blip r:embed="rId19" cstate="print">
          <a:extLst>
            <a:ext uri="{28A0092B-C50C-407E-A947-70E740481C1C}">
              <a14:useLocalDpi xmlns:a14="http://schemas.microsoft.com/office/drawing/2010/main" val="0"/>
            </a:ext>
          </a:extLst>
        </a:blip>
        <a:srcRect/>
        <a:stretch>
          <a:fillRect/>
        </a:stretch>
      </xdr:blipFill>
      <xdr:spPr>
        <a:xfrm>
          <a:off x="9801225" y="34985960"/>
          <a:ext cx="247650"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112</xdr:row>
      <xdr:rowOff>19050</xdr:rowOff>
    </xdr:from>
    <xdr:ext cx="250825" cy="243417"/>
    <xdr:pic>
      <xdr:nvPicPr>
        <xdr:cNvPr id="8" name="17 Imagen">
          <a:hlinkClick xmlns:r="http://schemas.openxmlformats.org/officeDocument/2006/relationships" r:id="rId21"/>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41320085"/>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120</xdr:row>
      <xdr:rowOff>9525</xdr:rowOff>
    </xdr:from>
    <xdr:ext cx="250825" cy="243417"/>
    <xdr:pic>
      <xdr:nvPicPr>
        <xdr:cNvPr id="9" name="18 Imagen">
          <a:hlinkClick xmlns:r="http://schemas.openxmlformats.org/officeDocument/2006/relationships" r:id="rId22"/>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43558460"/>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2771775</xdr:colOff>
      <xdr:row>132</xdr:row>
      <xdr:rowOff>9525</xdr:rowOff>
    </xdr:from>
    <xdr:ext cx="250825" cy="243417"/>
    <xdr:pic>
      <xdr:nvPicPr>
        <xdr:cNvPr id="10" name="20 Imagen">
          <a:hlinkClick xmlns:r="http://schemas.openxmlformats.org/officeDocument/2006/relationships" r:id="rId24"/>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47397035"/>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2781300</xdr:colOff>
      <xdr:row>137</xdr:row>
      <xdr:rowOff>19050</xdr:rowOff>
    </xdr:from>
    <xdr:ext cx="250825" cy="243416"/>
    <xdr:pic>
      <xdr:nvPicPr>
        <xdr:cNvPr id="11" name="21 Imagen">
          <a:hlinkClick xmlns:r="http://schemas.openxmlformats.org/officeDocument/2006/relationships" r:id="rId25"/>
        </xdr:cNvPr>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8382000" y="48892460"/>
          <a:ext cx="250825" cy="243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2762250</xdr:colOff>
      <xdr:row>82</xdr:row>
      <xdr:rowOff>9525</xdr:rowOff>
    </xdr:from>
    <xdr:ext cx="250825" cy="252941"/>
    <xdr:pic>
      <xdr:nvPicPr>
        <xdr:cNvPr id="12" name="13 Imagen">
          <a:hlinkClick xmlns:r="http://schemas.openxmlformats.org/officeDocument/2006/relationships" r:id="rId15"/>
        </xdr:cNvPr>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13658850" y="30385385"/>
          <a:ext cx="250825" cy="252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66447308" name="1 Gráfico"/>
        <xdr:cNvGraphicFramePr/>
      </xdr:nvGraphicFramePr>
      <xdr:xfrm>
        <a:off x="12182475" y="371475"/>
        <a:ext cx="381000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66447309" name="2 Gráfico"/>
        <xdr:cNvGraphicFramePr/>
      </xdr:nvGraphicFramePr>
      <xdr:xfrm>
        <a:off x="16116300" y="361950"/>
        <a:ext cx="378142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66447310" name="3 Gráfico"/>
        <xdr:cNvGraphicFramePr/>
      </xdr:nvGraphicFramePr>
      <xdr:xfrm>
        <a:off x="20078700" y="361950"/>
        <a:ext cx="378142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66447311" name="4 Gráfico"/>
        <xdr:cNvGraphicFramePr/>
      </xdr:nvGraphicFramePr>
      <xdr:xfrm>
        <a:off x="12172950" y="3448050"/>
        <a:ext cx="3810000" cy="270637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66447312" name="5 Gráfico"/>
        <xdr:cNvGraphicFramePr/>
      </xdr:nvGraphicFramePr>
      <xdr:xfrm>
        <a:off x="16116300" y="3448050"/>
        <a:ext cx="3810000" cy="27254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66447313" name="6 Gráfico"/>
        <xdr:cNvGraphicFramePr/>
      </xdr:nvGraphicFramePr>
      <xdr:xfrm>
        <a:off x="20050125" y="3448050"/>
        <a:ext cx="3810000" cy="272542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66447314" name="7 Gráfico"/>
        <xdr:cNvGraphicFramePr/>
      </xdr:nvGraphicFramePr>
      <xdr:xfrm>
        <a:off x="12172950" y="6373495"/>
        <a:ext cx="381000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66447315" name="8 Gráfico"/>
        <xdr:cNvGraphicFramePr/>
      </xdr:nvGraphicFramePr>
      <xdr:xfrm>
        <a:off x="16116300" y="6373495"/>
        <a:ext cx="379095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66447316" name="9 Gráfico"/>
        <xdr:cNvGraphicFramePr/>
      </xdr:nvGraphicFramePr>
      <xdr:xfrm>
        <a:off x="20050125" y="6373495"/>
        <a:ext cx="378142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xdr:nvGraphicFramePr>
        <xdr:cNvPr id="66447317" name="10 Gráfico"/>
        <xdr:cNvGraphicFramePr/>
      </xdr:nvGraphicFramePr>
      <xdr:xfrm>
        <a:off x="28013025" y="361950"/>
        <a:ext cx="5838825" cy="273367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xdr:nvGraphicFramePr>
        <xdr:cNvPr id="66447318" name="11 Gráfico"/>
        <xdr:cNvGraphicFramePr/>
      </xdr:nvGraphicFramePr>
      <xdr:xfrm>
        <a:off x="28355925" y="3495675"/>
        <a:ext cx="5838825" cy="272542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xdr:nvGraphicFramePr>
        <xdr:cNvPr id="66447319" name="12 Gráfico"/>
        <xdr:cNvGraphicFramePr/>
      </xdr:nvGraphicFramePr>
      <xdr:xfrm>
        <a:off x="28422600" y="6383020"/>
        <a:ext cx="583882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66447320" name="7 Gráfico"/>
        <xdr:cNvGraphicFramePr/>
      </xdr:nvGraphicFramePr>
      <xdr:xfrm>
        <a:off x="12172950" y="9185910"/>
        <a:ext cx="381000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66447321" name="8 Gráfico"/>
        <xdr:cNvGraphicFramePr/>
      </xdr:nvGraphicFramePr>
      <xdr:xfrm>
        <a:off x="16116300" y="9185910"/>
        <a:ext cx="379095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66447322" name="9 Gráfico"/>
        <xdr:cNvGraphicFramePr/>
      </xdr:nvGraphicFramePr>
      <xdr:xfrm>
        <a:off x="20050125" y="9185910"/>
        <a:ext cx="378142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xdr:nvGraphicFramePr>
        <xdr:cNvPr id="66447323" name="16 Gráfico"/>
        <xdr:cNvGraphicFramePr/>
      </xdr:nvGraphicFramePr>
      <xdr:xfrm>
        <a:off x="28384500" y="9128760"/>
        <a:ext cx="583882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xdr:nvGraphicFramePr>
        <xdr:cNvPr id="66447324" name="7 Gráfico"/>
        <xdr:cNvGraphicFramePr/>
      </xdr:nvGraphicFramePr>
      <xdr:xfrm>
        <a:off x="12172950" y="11993880"/>
        <a:ext cx="3810000" cy="268859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xdr:nvGraphicFramePr>
        <xdr:cNvPr id="66447325" name="8 Gráfico"/>
        <xdr:cNvGraphicFramePr/>
      </xdr:nvGraphicFramePr>
      <xdr:xfrm>
        <a:off x="16116300" y="11993880"/>
        <a:ext cx="3790950" cy="268859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xdr:nvGraphicFramePr>
        <xdr:cNvPr id="66447326" name="9 Gráfico"/>
        <xdr:cNvGraphicFramePr/>
      </xdr:nvGraphicFramePr>
      <xdr:xfrm>
        <a:off x="20050125" y="11993880"/>
        <a:ext cx="3781425" cy="269811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xdr:nvGraphicFramePr>
        <xdr:cNvPr id="66447327" name="16 Gráfico"/>
        <xdr:cNvGraphicFramePr/>
      </xdr:nvGraphicFramePr>
      <xdr:xfrm>
        <a:off x="28317825" y="11993880"/>
        <a:ext cx="5981700" cy="270764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xdr:nvGraphicFramePr>
        <xdr:cNvPr id="66447328" name="7 Gráfico"/>
        <xdr:cNvGraphicFramePr/>
      </xdr:nvGraphicFramePr>
      <xdr:xfrm>
        <a:off x="12163425" y="14837410"/>
        <a:ext cx="3810000" cy="2679065"/>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xdr:nvGraphicFramePr>
        <xdr:cNvPr id="66447329" name="8 Gráfico"/>
        <xdr:cNvGraphicFramePr/>
      </xdr:nvGraphicFramePr>
      <xdr:xfrm>
        <a:off x="16106775" y="14837410"/>
        <a:ext cx="3790950" cy="2679065"/>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xdr:nvGraphicFramePr>
        <xdr:cNvPr id="66447330" name="9 Gráfico"/>
        <xdr:cNvGraphicFramePr/>
      </xdr:nvGraphicFramePr>
      <xdr:xfrm>
        <a:off x="20031075" y="14837410"/>
        <a:ext cx="3790950" cy="268859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xdr:nvGraphicFramePr>
        <xdr:cNvPr id="66447331" name="16 Gráfico"/>
        <xdr:cNvGraphicFramePr/>
      </xdr:nvGraphicFramePr>
      <xdr:xfrm>
        <a:off x="28317825" y="14789785"/>
        <a:ext cx="6057900" cy="2698115"/>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6447332" name="Picture 3995" descr="MB900431547">
          <a:hlinkClick xmlns:r="http://schemas.openxmlformats.org/officeDocument/2006/relationships" r:id="rId31"/>
        </xdr:cNvPr>
        <xdr:cNvPicPr>
          <a:picLocks noChangeAspect="1" noChangeArrowheads="1"/>
        </xdr:cNvPicPr>
      </xdr:nvPicPr>
      <xdr:blipFill>
        <a:blip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2047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6447333" name="2 Imagen">
          <a:hlinkClick xmlns:r="http://schemas.openxmlformats.org/officeDocument/2006/relationships" r:id="rId31"/>
        </xdr:cNvPr>
        <xdr:cNvPicPr>
          <a:picLocks noChangeAspect="1"/>
        </xdr:cNvPicPr>
      </xdr:nvPicPr>
      <xdr:blipFill>
        <a:blip r:embed="rId33" cstate="print">
          <a:extLst>
            <a:ext uri="{28A0092B-C50C-407E-A947-70E740481C1C}">
              <a14:useLocalDpi xmlns:a14="http://schemas.microsoft.com/office/drawing/2010/main" val="0"/>
            </a:ext>
          </a:extLst>
        </a:blip>
        <a:srcRect/>
        <a:stretch>
          <a:fillRect/>
        </a:stretch>
      </xdr:blipFill>
      <xdr:spPr>
        <a:xfrm>
          <a:off x="11601450"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xdr:nvGraphicFramePr>
        <xdr:cNvPr id="66447334" name="1 Gráfico"/>
        <xdr:cNvGraphicFramePr/>
      </xdr:nvGraphicFramePr>
      <xdr:xfrm>
        <a:off x="24069675" y="361950"/>
        <a:ext cx="3810000" cy="2733675"/>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xdr:nvGraphicFramePr>
        <xdr:cNvPr id="66447335" name="4 Gráfico"/>
        <xdr:cNvGraphicFramePr/>
      </xdr:nvGraphicFramePr>
      <xdr:xfrm>
        <a:off x="24060150" y="3429000"/>
        <a:ext cx="3790950" cy="2734945"/>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xdr:nvGraphicFramePr>
        <xdr:cNvPr id="66447336" name="5 Gráfico"/>
        <xdr:cNvGraphicFramePr/>
      </xdr:nvGraphicFramePr>
      <xdr:xfrm>
        <a:off x="24060150" y="6373495"/>
        <a:ext cx="3810000" cy="268859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xdr:nvGraphicFramePr>
        <xdr:cNvPr id="66447337" name="6 Gráfico"/>
        <xdr:cNvGraphicFramePr/>
      </xdr:nvGraphicFramePr>
      <xdr:xfrm>
        <a:off x="24069675" y="9204960"/>
        <a:ext cx="3829050" cy="269367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xdr:nvGraphicFramePr>
        <xdr:cNvPr id="66447338" name="7 Gráfico"/>
        <xdr:cNvGraphicFramePr/>
      </xdr:nvGraphicFramePr>
      <xdr:xfrm>
        <a:off x="24069675" y="12031980"/>
        <a:ext cx="3838575" cy="265049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xdr:nvGraphicFramePr>
        <xdr:cNvPr id="66447339" name="8 Gráfico"/>
        <xdr:cNvGraphicFramePr/>
      </xdr:nvGraphicFramePr>
      <xdr:xfrm>
        <a:off x="24126825" y="14827885"/>
        <a:ext cx="3800475" cy="270764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62772701" name="1 Gráfico"/>
        <xdr:cNvGraphicFramePr/>
      </xdr:nvGraphicFramePr>
      <xdr:xfrm>
        <a:off x="11830050" y="371475"/>
        <a:ext cx="381000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62772702" name="2 Gráfico"/>
        <xdr:cNvGraphicFramePr/>
      </xdr:nvGraphicFramePr>
      <xdr:xfrm>
        <a:off x="15763875" y="361950"/>
        <a:ext cx="378142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62772703" name="3 Gráfico"/>
        <xdr:cNvGraphicFramePr/>
      </xdr:nvGraphicFramePr>
      <xdr:xfrm>
        <a:off x="19726275" y="361950"/>
        <a:ext cx="378142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62772704" name="4 Gráfico"/>
        <xdr:cNvGraphicFramePr/>
      </xdr:nvGraphicFramePr>
      <xdr:xfrm>
        <a:off x="11820525" y="3448050"/>
        <a:ext cx="3810000" cy="270637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62772705" name="5 Gráfico"/>
        <xdr:cNvGraphicFramePr/>
      </xdr:nvGraphicFramePr>
      <xdr:xfrm>
        <a:off x="15763875" y="3448050"/>
        <a:ext cx="3810000" cy="27254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62772706" name="6 Gráfico"/>
        <xdr:cNvGraphicFramePr/>
      </xdr:nvGraphicFramePr>
      <xdr:xfrm>
        <a:off x="19697700" y="3448050"/>
        <a:ext cx="3810000" cy="272542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62772707" name="7 Gráfico"/>
        <xdr:cNvGraphicFramePr/>
      </xdr:nvGraphicFramePr>
      <xdr:xfrm>
        <a:off x="11820525" y="6373495"/>
        <a:ext cx="381000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62772708" name="8 Gráfico"/>
        <xdr:cNvGraphicFramePr/>
      </xdr:nvGraphicFramePr>
      <xdr:xfrm>
        <a:off x="15763875" y="6373495"/>
        <a:ext cx="379095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62772709" name="9 Gráfico"/>
        <xdr:cNvGraphicFramePr/>
      </xdr:nvGraphicFramePr>
      <xdr:xfrm>
        <a:off x="19697700" y="6373495"/>
        <a:ext cx="378142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xdr:nvGraphicFramePr>
        <xdr:cNvPr id="62772710" name="10 Gráfico"/>
        <xdr:cNvGraphicFramePr/>
      </xdr:nvGraphicFramePr>
      <xdr:xfrm>
        <a:off x="27641550" y="352425"/>
        <a:ext cx="5838825" cy="272605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xdr:nvGraphicFramePr>
        <xdr:cNvPr id="62772711" name="11 Gráfico"/>
        <xdr:cNvGraphicFramePr/>
      </xdr:nvGraphicFramePr>
      <xdr:xfrm>
        <a:off x="27660600" y="3419475"/>
        <a:ext cx="5838825" cy="272542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xdr:nvGraphicFramePr>
        <xdr:cNvPr id="62772712" name="12 Gráfico"/>
        <xdr:cNvGraphicFramePr/>
      </xdr:nvGraphicFramePr>
      <xdr:xfrm>
        <a:off x="27708225" y="6373495"/>
        <a:ext cx="583882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62772713" name="7 Gráfico"/>
        <xdr:cNvGraphicFramePr/>
      </xdr:nvGraphicFramePr>
      <xdr:xfrm>
        <a:off x="11820525" y="9185910"/>
        <a:ext cx="381000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62772714" name="8 Gráfico"/>
        <xdr:cNvGraphicFramePr/>
      </xdr:nvGraphicFramePr>
      <xdr:xfrm>
        <a:off x="15763875" y="9185910"/>
        <a:ext cx="379095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62772715" name="9 Gráfico"/>
        <xdr:cNvGraphicFramePr/>
      </xdr:nvGraphicFramePr>
      <xdr:xfrm>
        <a:off x="19697700" y="9185910"/>
        <a:ext cx="378142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xdr:nvGraphicFramePr>
        <xdr:cNvPr id="62772716" name="16 Gráfico"/>
        <xdr:cNvGraphicFramePr/>
      </xdr:nvGraphicFramePr>
      <xdr:xfrm>
        <a:off x="27698700" y="9195435"/>
        <a:ext cx="583882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2772717" name="Picture 3995" descr="MB900431547">
          <a:hlinkClick xmlns:r="http://schemas.openxmlformats.org/officeDocument/2006/relationships" r:id="rId21"/>
        </xdr:cNvPr>
        <xdr:cNvPicPr>
          <a:picLocks noChangeAspect="1" noChangeArrowheads="1"/>
        </xdr:cNvPicPr>
      </xdr:nvPicPr>
      <xdr:blipFill>
        <a:blip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2772718" name="2 Imagen">
          <a:hlinkClick xmlns:r="http://schemas.openxmlformats.org/officeDocument/2006/relationships" r:id="rId21"/>
        </xdr:cNvPr>
        <xdr:cNvPicPr>
          <a:picLocks noChangeAspect="1"/>
        </xdr:cNvPicPr>
      </xdr:nvPicPr>
      <xdr:blipFill>
        <a:blip r:embed="rId23" cstate="print">
          <a:extLst>
            <a:ext uri="{28A0092B-C50C-407E-A947-70E740481C1C}">
              <a14:useLocalDpi xmlns:a14="http://schemas.microsoft.com/office/drawing/2010/main" val="0"/>
            </a:ext>
          </a:extLst>
        </a:blip>
        <a:srcRect/>
        <a:stretch>
          <a:fillRect/>
        </a:stretch>
      </xdr:blipFill>
      <xdr:spPr>
        <a:xfrm>
          <a:off x="11287125"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xdr:nvGraphicFramePr>
        <xdr:cNvPr id="62772719" name="1 Gráfico"/>
        <xdr:cNvGraphicFramePr/>
      </xdr:nvGraphicFramePr>
      <xdr:xfrm>
        <a:off x="23641050" y="361950"/>
        <a:ext cx="3800475" cy="2733675"/>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xdr:nvGraphicFramePr>
        <xdr:cNvPr id="62772720" name="2 Gráfico"/>
        <xdr:cNvGraphicFramePr/>
      </xdr:nvGraphicFramePr>
      <xdr:xfrm>
        <a:off x="23688675" y="3438525"/>
        <a:ext cx="3810000" cy="2715895"/>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xdr:nvGraphicFramePr>
        <xdr:cNvPr id="62772721" name="3 Gráfico"/>
        <xdr:cNvGraphicFramePr/>
      </xdr:nvGraphicFramePr>
      <xdr:xfrm>
        <a:off x="23688675" y="6392545"/>
        <a:ext cx="3819525" cy="267906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xdr:nvGraphicFramePr>
        <xdr:cNvPr id="62772722" name="4 Gráfico"/>
        <xdr:cNvGraphicFramePr/>
      </xdr:nvGraphicFramePr>
      <xdr:xfrm>
        <a:off x="23669625" y="9195435"/>
        <a:ext cx="3838575" cy="2684145"/>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64840957" name="1 Gráfico"/>
        <xdr:cNvGraphicFramePr/>
      </xdr:nvGraphicFramePr>
      <xdr:xfrm>
        <a:off x="12201525" y="371475"/>
        <a:ext cx="381000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64840958" name="2 Gráfico"/>
        <xdr:cNvGraphicFramePr/>
      </xdr:nvGraphicFramePr>
      <xdr:xfrm>
        <a:off x="16135350" y="361950"/>
        <a:ext cx="378142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64840959" name="3 Gráfico"/>
        <xdr:cNvGraphicFramePr/>
      </xdr:nvGraphicFramePr>
      <xdr:xfrm>
        <a:off x="20097750" y="361950"/>
        <a:ext cx="378142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64840960" name="4 Gráfico"/>
        <xdr:cNvGraphicFramePr/>
      </xdr:nvGraphicFramePr>
      <xdr:xfrm>
        <a:off x="12192000" y="3448050"/>
        <a:ext cx="3810000" cy="275590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64840961" name="5 Gráfico"/>
        <xdr:cNvGraphicFramePr/>
      </xdr:nvGraphicFramePr>
      <xdr:xfrm>
        <a:off x="16135350" y="3448050"/>
        <a:ext cx="3810000" cy="277495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64840962" name="6 Gráfico"/>
        <xdr:cNvGraphicFramePr/>
      </xdr:nvGraphicFramePr>
      <xdr:xfrm>
        <a:off x="20069175" y="3448050"/>
        <a:ext cx="3810000" cy="277495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64840963" name="7 Gráfico"/>
        <xdr:cNvGraphicFramePr/>
      </xdr:nvGraphicFramePr>
      <xdr:xfrm>
        <a:off x="12192000" y="6423025"/>
        <a:ext cx="381000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64840964" name="8 Gráfico"/>
        <xdr:cNvGraphicFramePr/>
      </xdr:nvGraphicFramePr>
      <xdr:xfrm>
        <a:off x="16135350" y="6423025"/>
        <a:ext cx="379095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64840965" name="9 Gráfico"/>
        <xdr:cNvGraphicFramePr/>
      </xdr:nvGraphicFramePr>
      <xdr:xfrm>
        <a:off x="20069175" y="6423025"/>
        <a:ext cx="378142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xdr:nvGraphicFramePr>
        <xdr:cNvPr id="64840966" name="10 Gráfico"/>
        <xdr:cNvGraphicFramePr/>
      </xdr:nvGraphicFramePr>
      <xdr:xfrm>
        <a:off x="28660725" y="371475"/>
        <a:ext cx="5838825" cy="273367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xdr:nvGraphicFramePr>
        <xdr:cNvPr id="64840967" name="11 Gráfico"/>
        <xdr:cNvGraphicFramePr/>
      </xdr:nvGraphicFramePr>
      <xdr:xfrm>
        <a:off x="28708350" y="3457575"/>
        <a:ext cx="5838825" cy="277495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xdr:nvGraphicFramePr>
        <xdr:cNvPr id="64840968" name="12 Gráfico"/>
        <xdr:cNvGraphicFramePr/>
      </xdr:nvGraphicFramePr>
      <xdr:xfrm>
        <a:off x="28813125" y="6413500"/>
        <a:ext cx="583882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64840969" name="7 Gráfico"/>
        <xdr:cNvGraphicFramePr/>
      </xdr:nvGraphicFramePr>
      <xdr:xfrm>
        <a:off x="12192000" y="9235440"/>
        <a:ext cx="381000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64840970" name="8 Gráfico"/>
        <xdr:cNvGraphicFramePr/>
      </xdr:nvGraphicFramePr>
      <xdr:xfrm>
        <a:off x="16135350" y="9235440"/>
        <a:ext cx="379095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64840971" name="9 Gráfico"/>
        <xdr:cNvGraphicFramePr/>
      </xdr:nvGraphicFramePr>
      <xdr:xfrm>
        <a:off x="20069175" y="9235440"/>
        <a:ext cx="378142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xdr:nvGraphicFramePr>
        <xdr:cNvPr id="64840972" name="16 Gráfico"/>
        <xdr:cNvGraphicFramePr/>
      </xdr:nvGraphicFramePr>
      <xdr:xfrm>
        <a:off x="28832175" y="9273540"/>
        <a:ext cx="583882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xdr:nvGraphicFramePr>
        <xdr:cNvPr id="64840973" name="7 Gráfico"/>
        <xdr:cNvGraphicFramePr/>
      </xdr:nvGraphicFramePr>
      <xdr:xfrm>
        <a:off x="12192000" y="12043410"/>
        <a:ext cx="3810000" cy="268859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xdr:nvGraphicFramePr>
        <xdr:cNvPr id="64840974" name="8 Gráfico"/>
        <xdr:cNvGraphicFramePr/>
      </xdr:nvGraphicFramePr>
      <xdr:xfrm>
        <a:off x="16135350" y="12043410"/>
        <a:ext cx="3790950" cy="268859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xdr:nvGraphicFramePr>
        <xdr:cNvPr id="64840975" name="9 Gráfico"/>
        <xdr:cNvGraphicFramePr/>
      </xdr:nvGraphicFramePr>
      <xdr:xfrm>
        <a:off x="20069175" y="12043410"/>
        <a:ext cx="3819525" cy="2698115"/>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xdr:nvGraphicFramePr>
        <xdr:cNvPr id="64840976" name="16 Gráfico"/>
        <xdr:cNvGraphicFramePr/>
      </xdr:nvGraphicFramePr>
      <xdr:xfrm>
        <a:off x="28832175" y="12081510"/>
        <a:ext cx="5838825" cy="271018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4840977" name="Picture 3995" descr="MB900431547">
          <a:hlinkClick xmlns:r="http://schemas.openxmlformats.org/officeDocument/2006/relationships" r:id="rId26"/>
        </xdr:cNvPr>
        <xdr:cNvPicPr>
          <a:picLocks noChangeAspect="1" noChangeArrowheads="1"/>
        </xdr:cNvPicPr>
      </xdr:nvPicPr>
      <xdr:blipFill>
        <a:blip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4840978" name="2 Imagen">
          <a:hlinkClick xmlns:r="http://schemas.openxmlformats.org/officeDocument/2006/relationships" r:id="rId28"/>
        </xdr:cNvPr>
        <xdr:cNvPicPr>
          <a:picLocks noChangeAspect="1"/>
        </xdr:cNvPicPr>
      </xdr:nvPicPr>
      <xdr:blipFill>
        <a:blip r:embed="rId29" cstate="print">
          <a:extLst>
            <a:ext uri="{28A0092B-C50C-407E-A947-70E740481C1C}">
              <a14:useLocalDpi xmlns:a14="http://schemas.microsoft.com/office/drawing/2010/main" val="0"/>
            </a:ext>
          </a:extLst>
        </a:blip>
        <a:srcRect/>
        <a:stretch>
          <a:fillRect/>
        </a:stretch>
      </xdr:blipFill>
      <xdr:spPr>
        <a:xfrm>
          <a:off x="11591925"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xdr:nvGraphicFramePr>
        <xdr:cNvPr id="64840979" name="3 Gráfico"/>
        <xdr:cNvGraphicFramePr/>
      </xdr:nvGraphicFramePr>
      <xdr:xfrm>
        <a:off x="24069675" y="361950"/>
        <a:ext cx="3800475" cy="2733675"/>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xdr:nvGraphicFramePr>
        <xdr:cNvPr id="64840980" name="4 Gráfico"/>
        <xdr:cNvGraphicFramePr/>
      </xdr:nvGraphicFramePr>
      <xdr:xfrm>
        <a:off x="24060150" y="3448050"/>
        <a:ext cx="3819525" cy="2765425"/>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xdr:nvGraphicFramePr>
        <xdr:cNvPr id="64840981" name="5 Gráfico"/>
        <xdr:cNvGraphicFramePr/>
      </xdr:nvGraphicFramePr>
      <xdr:xfrm>
        <a:off x="24126825" y="6423025"/>
        <a:ext cx="3790950" cy="268859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xdr:nvGraphicFramePr>
        <xdr:cNvPr id="64840982" name="6 Gráfico"/>
        <xdr:cNvGraphicFramePr/>
      </xdr:nvGraphicFramePr>
      <xdr:xfrm>
        <a:off x="24069675" y="9244965"/>
        <a:ext cx="3867150" cy="267462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xdr:nvGraphicFramePr>
        <xdr:cNvPr id="64840983" name="1 Gráfico"/>
        <xdr:cNvGraphicFramePr/>
      </xdr:nvGraphicFramePr>
      <xdr:xfrm>
        <a:off x="24079200" y="12052935"/>
        <a:ext cx="3905250" cy="268859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22</xdr:col>
      <xdr:colOff>9525</xdr:colOff>
      <xdr:row>2</xdr:row>
      <xdr:rowOff>9525</xdr:rowOff>
    </xdr:from>
    <xdr:to>
      <xdr:col>27</xdr:col>
      <xdr:colOff>9525</xdr:colOff>
      <xdr:row>8</xdr:row>
      <xdr:rowOff>0</xdr:rowOff>
    </xdr:to>
    <xdr:graphicFrame>
      <xdr:nvGraphicFramePr>
        <xdr:cNvPr id="66021103" name="1 Gráfico"/>
        <xdr:cNvGraphicFramePr/>
      </xdr:nvGraphicFramePr>
      <xdr:xfrm>
        <a:off x="12096750" y="371475"/>
        <a:ext cx="3810000" cy="27241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xdr:nvGraphicFramePr>
        <xdr:cNvPr id="66021104" name="2 Gráfico"/>
        <xdr:cNvGraphicFramePr/>
      </xdr:nvGraphicFramePr>
      <xdr:xfrm>
        <a:off x="16030575" y="361950"/>
        <a:ext cx="3781425" cy="27165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xdr:nvGraphicFramePr>
        <xdr:cNvPr id="66021105" name="3 Gráfico"/>
        <xdr:cNvGraphicFramePr/>
      </xdr:nvGraphicFramePr>
      <xdr:xfrm>
        <a:off x="19992975" y="361950"/>
        <a:ext cx="3781425" cy="273367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xdr:nvGraphicFramePr>
        <xdr:cNvPr id="66021106" name="4 Gráfico"/>
        <xdr:cNvGraphicFramePr/>
      </xdr:nvGraphicFramePr>
      <xdr:xfrm>
        <a:off x="12087225" y="3448050"/>
        <a:ext cx="3810000" cy="275590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xdr:nvGraphicFramePr>
        <xdr:cNvPr id="66021107" name="5 Gráfico"/>
        <xdr:cNvGraphicFramePr/>
      </xdr:nvGraphicFramePr>
      <xdr:xfrm>
        <a:off x="16030575" y="3448050"/>
        <a:ext cx="3810000" cy="277495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xdr:nvGraphicFramePr>
        <xdr:cNvPr id="66021108" name="6 Gráfico"/>
        <xdr:cNvGraphicFramePr/>
      </xdr:nvGraphicFramePr>
      <xdr:xfrm>
        <a:off x="19964400" y="3448050"/>
        <a:ext cx="3810000" cy="277495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xdr:nvGraphicFramePr>
        <xdr:cNvPr id="66021109" name="7 Gráfico"/>
        <xdr:cNvGraphicFramePr/>
      </xdr:nvGraphicFramePr>
      <xdr:xfrm>
        <a:off x="12087225" y="6423025"/>
        <a:ext cx="3810000" cy="268859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xdr:nvGraphicFramePr>
        <xdr:cNvPr id="66021110" name="8 Gráfico"/>
        <xdr:cNvGraphicFramePr/>
      </xdr:nvGraphicFramePr>
      <xdr:xfrm>
        <a:off x="16030575" y="6423025"/>
        <a:ext cx="3790950" cy="268859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xdr:nvGraphicFramePr>
        <xdr:cNvPr id="66021111" name="9 Gráfico"/>
        <xdr:cNvGraphicFramePr/>
      </xdr:nvGraphicFramePr>
      <xdr:xfrm>
        <a:off x="19964400" y="6423025"/>
        <a:ext cx="3781425" cy="269811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xdr:nvGraphicFramePr>
        <xdr:cNvPr id="66021112" name="10 Gráfico"/>
        <xdr:cNvGraphicFramePr/>
      </xdr:nvGraphicFramePr>
      <xdr:xfrm>
        <a:off x="27993975" y="304800"/>
        <a:ext cx="5838825" cy="272605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xdr:nvGraphicFramePr>
        <xdr:cNvPr id="66021113" name="11 Gráfico"/>
        <xdr:cNvGraphicFramePr/>
      </xdr:nvGraphicFramePr>
      <xdr:xfrm>
        <a:off x="28032075" y="3457575"/>
        <a:ext cx="5838825" cy="277495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xdr:nvGraphicFramePr>
        <xdr:cNvPr id="66021114" name="12 Gráfico"/>
        <xdr:cNvGraphicFramePr/>
      </xdr:nvGraphicFramePr>
      <xdr:xfrm>
        <a:off x="28041600" y="6432550"/>
        <a:ext cx="5838825" cy="2698115"/>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xdr:nvGraphicFramePr>
        <xdr:cNvPr id="66021115" name="7 Gráfico"/>
        <xdr:cNvGraphicFramePr/>
      </xdr:nvGraphicFramePr>
      <xdr:xfrm>
        <a:off x="12087225" y="9235440"/>
        <a:ext cx="3810000" cy="269367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xdr:nvGraphicFramePr>
        <xdr:cNvPr id="66021116" name="8 Gráfico"/>
        <xdr:cNvGraphicFramePr/>
      </xdr:nvGraphicFramePr>
      <xdr:xfrm>
        <a:off x="16030575" y="9235440"/>
        <a:ext cx="3790950" cy="269367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xdr:nvGraphicFramePr>
        <xdr:cNvPr id="66021117" name="9 Gráfico"/>
        <xdr:cNvGraphicFramePr/>
      </xdr:nvGraphicFramePr>
      <xdr:xfrm>
        <a:off x="19964400" y="9235440"/>
        <a:ext cx="3781425" cy="2712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xdr:nvGraphicFramePr>
        <xdr:cNvPr id="66021118" name="16 Gráfico"/>
        <xdr:cNvGraphicFramePr/>
      </xdr:nvGraphicFramePr>
      <xdr:xfrm>
        <a:off x="28051125" y="9273540"/>
        <a:ext cx="5838825" cy="27127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6021119" name="Picture 3995" descr="MB900431547">
          <a:hlinkClick xmlns:r="http://schemas.openxmlformats.org/officeDocument/2006/relationships" r:id="rId21"/>
        </xdr:cNvPr>
        <xdr:cNvPicPr>
          <a:picLocks noChangeAspect="1" noChangeArrowheads="1"/>
        </xdr:cNvPicPr>
      </xdr:nvPicPr>
      <xdr:blipFill>
        <a:blip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xdr:nvGraphicFramePr>
        <xdr:cNvPr id="66021120" name="1 Gráfico"/>
        <xdr:cNvGraphicFramePr/>
      </xdr:nvGraphicFramePr>
      <xdr:xfrm>
        <a:off x="23993475" y="371475"/>
        <a:ext cx="3771900" cy="272415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xdr:nvGraphicFramePr>
        <xdr:cNvPr id="66021121" name="2 Gráfico"/>
        <xdr:cNvGraphicFramePr/>
      </xdr:nvGraphicFramePr>
      <xdr:xfrm>
        <a:off x="23974425" y="3448050"/>
        <a:ext cx="3829050" cy="277495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xdr:nvGraphicFramePr>
        <xdr:cNvPr id="66021122" name="3 Gráfico"/>
        <xdr:cNvGraphicFramePr/>
      </xdr:nvGraphicFramePr>
      <xdr:xfrm>
        <a:off x="23974425" y="6375400"/>
        <a:ext cx="3857625" cy="274574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xdr:nvGraphicFramePr>
        <xdr:cNvPr id="66021123" name="4 Gráfico"/>
        <xdr:cNvGraphicFramePr/>
      </xdr:nvGraphicFramePr>
      <xdr:xfrm>
        <a:off x="23964900" y="9225915"/>
        <a:ext cx="3819525" cy="2703195"/>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mailto:aguel5@hotmail.com" TargetMode="External"/><Relationship Id="rId2" Type="http://schemas.openxmlformats.org/officeDocument/2006/relationships/hyperlink" Target="http://www.qmtltda.com/" TargetMode="Externa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4"/>
  <dimension ref="A1:M65529"/>
  <sheetViews>
    <sheetView showGridLines="0" zoomScale="80" zoomScaleNormal="80" topLeftCell="A35" workbookViewId="0">
      <selection activeCell="A20" sqref="A20:C20"/>
    </sheetView>
  </sheetViews>
  <sheetFormatPr defaultColWidth="11.4285714285714" defaultRowHeight="14.25"/>
  <cols>
    <col min="1" max="2" width="11.4285714285714" style="259"/>
    <col min="3" max="3" width="15.8571428571429" style="259" customWidth="1"/>
    <col min="4" max="4" width="21.1428571428571" style="259" customWidth="1"/>
    <col min="5" max="5" width="14.8571428571429" style="259" customWidth="1"/>
    <col min="6" max="6" width="8.57142857142857" style="259" customWidth="1"/>
    <col min="7" max="7" width="10.2857142857143" style="259" customWidth="1"/>
    <col min="8" max="8" width="16.2857142857143" style="259" customWidth="1"/>
    <col min="9" max="9" width="18.2857142857143" style="259" customWidth="1"/>
    <col min="10" max="10" width="3.28571428571429" style="259" customWidth="1"/>
    <col min="11" max="11" width="46.2857142857143" style="259" customWidth="1"/>
    <col min="12" max="12" width="85.4285714285714" style="259" customWidth="1"/>
    <col min="13" max="13" width="33.5714285714286" style="259" customWidth="1"/>
    <col min="14" max="16384" width="11.4285714285714" style="259"/>
  </cols>
  <sheetData>
    <row r="1" ht="27" customHeight="1" spans="1:9">
      <c r="A1" s="260"/>
      <c r="B1" s="261"/>
      <c r="C1" s="262" t="s">
        <v>0</v>
      </c>
      <c r="D1" s="263"/>
      <c r="E1" s="263"/>
      <c r="F1" s="263"/>
      <c r="G1" s="263"/>
      <c r="H1" s="264" t="s">
        <v>1</v>
      </c>
      <c r="I1" s="299"/>
    </row>
    <row r="2" ht="18.75" customHeight="1" spans="1:9">
      <c r="A2" s="265"/>
      <c r="B2" s="266"/>
      <c r="C2" s="262" t="s">
        <v>2</v>
      </c>
      <c r="D2" s="263"/>
      <c r="E2" s="263"/>
      <c r="F2" s="263"/>
      <c r="G2" s="263"/>
      <c r="H2" s="267">
        <v>41241</v>
      </c>
      <c r="I2" s="300" t="s">
        <v>3</v>
      </c>
    </row>
    <row r="3" ht="21" customHeight="1" spans="1:9">
      <c r="A3" s="268"/>
      <c r="B3" s="269"/>
      <c r="C3" s="262" t="s">
        <v>4</v>
      </c>
      <c r="D3" s="263"/>
      <c r="E3" s="263"/>
      <c r="F3" s="263"/>
      <c r="G3" s="263"/>
      <c r="H3" s="264" t="s">
        <v>5</v>
      </c>
      <c r="I3" s="299"/>
    </row>
    <row r="4" ht="5.25" customHeight="1"/>
    <row r="5" ht="34.5" customHeight="1" spans="1:13">
      <c r="A5" s="270" t="s">
        <v>6</v>
      </c>
      <c r="B5" s="270"/>
      <c r="C5" s="270"/>
      <c r="D5" s="270"/>
      <c r="E5" s="270"/>
      <c r="F5" s="270"/>
      <c r="G5" s="270"/>
      <c r="H5" s="270"/>
      <c r="I5" s="270"/>
      <c r="K5" s="301" t="s">
        <v>7</v>
      </c>
      <c r="L5" s="301"/>
      <c r="M5" s="301"/>
    </row>
    <row r="6" ht="23.25" customHeight="1" spans="1:13">
      <c r="A6" s="271" t="s">
        <v>8</v>
      </c>
      <c r="B6" s="272"/>
      <c r="C6" s="272"/>
      <c r="D6" s="272"/>
      <c r="E6" s="272"/>
      <c r="F6" s="273" t="s">
        <v>9</v>
      </c>
      <c r="G6" s="274"/>
      <c r="H6" s="274"/>
      <c r="I6" s="274"/>
      <c r="K6" s="302" t="s">
        <v>10</v>
      </c>
      <c r="L6" s="303" t="s">
        <v>11</v>
      </c>
      <c r="M6" s="304" t="s">
        <v>12</v>
      </c>
    </row>
    <row r="7" ht="20.1" customHeight="1" spans="1:13">
      <c r="A7" s="275" t="s">
        <v>13</v>
      </c>
      <c r="B7" s="276"/>
      <c r="C7" s="276"/>
      <c r="D7" s="276"/>
      <c r="E7" s="276"/>
      <c r="F7" s="277">
        <v>45681</v>
      </c>
      <c r="G7" s="277"/>
      <c r="H7" s="277"/>
      <c r="I7" s="277"/>
      <c r="K7" s="305" t="s">
        <v>14</v>
      </c>
      <c r="L7" s="306" t="s">
        <v>15</v>
      </c>
      <c r="M7" s="306" t="s">
        <v>16</v>
      </c>
    </row>
    <row r="8" ht="33.75" customHeight="1" spans="1:13">
      <c r="A8" s="275"/>
      <c r="B8" s="276"/>
      <c r="C8" s="276"/>
      <c r="D8" s="276"/>
      <c r="E8" s="276"/>
      <c r="F8" s="278" t="s">
        <v>17</v>
      </c>
      <c r="G8" s="279"/>
      <c r="H8" s="280">
        <v>154498002223</v>
      </c>
      <c r="I8" s="307"/>
      <c r="K8" s="306"/>
      <c r="L8" s="306" t="s">
        <v>18</v>
      </c>
      <c r="M8" s="306"/>
    </row>
    <row r="9" ht="20.1" customHeight="1" spans="1:13">
      <c r="A9" s="281" t="s">
        <v>19</v>
      </c>
      <c r="B9" s="282"/>
      <c r="C9" s="283" t="s">
        <v>20</v>
      </c>
      <c r="D9" s="283"/>
      <c r="E9" s="284"/>
      <c r="F9" s="285" t="s">
        <v>21</v>
      </c>
      <c r="G9" s="286"/>
      <c r="H9" s="287" t="s">
        <v>22</v>
      </c>
      <c r="I9" s="308"/>
      <c r="K9" s="306"/>
      <c r="L9" s="306" t="s">
        <v>23</v>
      </c>
      <c r="M9" s="306" t="s">
        <v>24</v>
      </c>
    </row>
    <row r="10" ht="20.1" customHeight="1" spans="1:13">
      <c r="A10" s="288" t="s">
        <v>25</v>
      </c>
      <c r="B10" s="289"/>
      <c r="C10" s="283" t="s">
        <v>26</v>
      </c>
      <c r="D10" s="283"/>
      <c r="E10" s="283"/>
      <c r="F10" s="284"/>
      <c r="G10" s="290" t="s">
        <v>27</v>
      </c>
      <c r="H10" s="291"/>
      <c r="I10" s="309"/>
      <c r="K10" s="306"/>
      <c r="L10" s="306" t="s">
        <v>28</v>
      </c>
      <c r="M10" s="306"/>
    </row>
    <row r="11" ht="20.1" customHeight="1" spans="1:13">
      <c r="A11" s="288" t="s">
        <v>29</v>
      </c>
      <c r="B11" s="289"/>
      <c r="C11" s="283" t="s">
        <v>30</v>
      </c>
      <c r="D11" s="283"/>
      <c r="E11" s="283"/>
      <c r="F11" s="284"/>
      <c r="G11" s="290" t="s">
        <v>31</v>
      </c>
      <c r="H11" s="292">
        <v>2024</v>
      </c>
      <c r="I11" s="310"/>
      <c r="K11" s="311"/>
      <c r="L11" s="312"/>
      <c r="M11" s="312"/>
    </row>
    <row r="12" ht="19.5" customHeight="1" spans="1:13">
      <c r="A12" s="293" t="s">
        <v>32</v>
      </c>
      <c r="B12" s="294"/>
      <c r="C12" s="294"/>
      <c r="D12" s="294"/>
      <c r="E12" s="294"/>
      <c r="F12" s="294"/>
      <c r="G12" s="294"/>
      <c r="H12" s="294"/>
      <c r="I12" s="313"/>
      <c r="K12" s="312"/>
      <c r="L12" s="312"/>
      <c r="M12" s="312"/>
    </row>
    <row r="13" ht="20.1" customHeight="1" spans="1:13">
      <c r="A13" s="295" t="s">
        <v>33</v>
      </c>
      <c r="B13" s="295"/>
      <c r="C13" s="295"/>
      <c r="D13" s="295" t="s">
        <v>34</v>
      </c>
      <c r="E13" s="295"/>
      <c r="F13" s="295"/>
      <c r="G13" s="295" t="s">
        <v>35</v>
      </c>
      <c r="H13" s="295"/>
      <c r="I13" s="295"/>
      <c r="K13" s="312"/>
      <c r="L13" s="312"/>
      <c r="M13" s="312"/>
    </row>
    <row r="14" ht="20.1" customHeight="1" spans="1:13">
      <c r="A14" s="296" t="s">
        <v>36</v>
      </c>
      <c r="B14" s="296"/>
      <c r="C14" s="296"/>
      <c r="D14" s="296" t="s">
        <v>37</v>
      </c>
      <c r="E14" s="296"/>
      <c r="F14" s="296"/>
      <c r="G14" s="296" t="s">
        <v>38</v>
      </c>
      <c r="H14" s="296"/>
      <c r="I14" s="296"/>
      <c r="K14" s="312"/>
      <c r="L14" s="312"/>
      <c r="M14" s="312"/>
    </row>
    <row r="15" ht="20.1" customHeight="1" spans="1:13">
      <c r="A15" s="296" t="s">
        <v>39</v>
      </c>
      <c r="B15" s="296"/>
      <c r="C15" s="296"/>
      <c r="D15" s="296" t="s">
        <v>37</v>
      </c>
      <c r="E15" s="296"/>
      <c r="F15" s="296"/>
      <c r="G15" s="296" t="s">
        <v>40</v>
      </c>
      <c r="H15" s="296"/>
      <c r="I15" s="296"/>
      <c r="K15" s="312"/>
      <c r="L15" s="312"/>
      <c r="M15" s="312"/>
    </row>
    <row r="16" ht="20.1" customHeight="1" spans="1:13">
      <c r="A16" s="296" t="s">
        <v>41</v>
      </c>
      <c r="B16" s="296"/>
      <c r="C16" s="296"/>
      <c r="D16" s="296" t="s">
        <v>37</v>
      </c>
      <c r="E16" s="296"/>
      <c r="F16" s="296"/>
      <c r="G16" s="296" t="s">
        <v>42</v>
      </c>
      <c r="H16" s="296"/>
      <c r="I16" s="296"/>
      <c r="K16" s="312"/>
      <c r="L16" s="312"/>
      <c r="M16" s="312"/>
    </row>
    <row r="17" ht="20.1" customHeight="1" spans="1:13">
      <c r="A17" s="296" t="s">
        <v>43</v>
      </c>
      <c r="B17" s="296"/>
      <c r="C17" s="296"/>
      <c r="D17" s="296" t="s">
        <v>44</v>
      </c>
      <c r="E17" s="296"/>
      <c r="F17" s="296"/>
      <c r="G17" s="296" t="s">
        <v>45</v>
      </c>
      <c r="H17" s="296"/>
      <c r="I17" s="296"/>
      <c r="K17" s="312"/>
      <c r="L17" s="312"/>
      <c r="M17" s="312"/>
    </row>
    <row r="18" ht="20.1" customHeight="1" spans="1:13">
      <c r="A18" s="296" t="s">
        <v>46</v>
      </c>
      <c r="B18" s="296"/>
      <c r="C18" s="296"/>
      <c r="D18" s="296" t="s">
        <v>47</v>
      </c>
      <c r="E18" s="296"/>
      <c r="F18" s="296"/>
      <c r="G18" s="296" t="s">
        <v>48</v>
      </c>
      <c r="H18" s="296"/>
      <c r="I18" s="296"/>
      <c r="K18" s="314"/>
      <c r="L18" s="312"/>
      <c r="M18" s="312"/>
    </row>
    <row r="19" ht="20.1" customHeight="1" spans="1:13">
      <c r="A19" s="296" t="s">
        <v>49</v>
      </c>
      <c r="B19" s="296"/>
      <c r="C19" s="296"/>
      <c r="D19" s="296" t="s">
        <v>50</v>
      </c>
      <c r="E19" s="296"/>
      <c r="F19" s="296"/>
      <c r="G19" s="296" t="s">
        <v>51</v>
      </c>
      <c r="H19" s="296"/>
      <c r="I19" s="296"/>
      <c r="K19" s="312"/>
      <c r="L19" s="312"/>
      <c r="M19" s="312"/>
    </row>
    <row r="20" ht="20.1" customHeight="1" spans="1:13">
      <c r="A20" s="296"/>
      <c r="B20" s="296"/>
      <c r="C20" s="296"/>
      <c r="D20" s="296"/>
      <c r="E20" s="296"/>
      <c r="F20" s="296"/>
      <c r="G20" s="296"/>
      <c r="H20" s="296"/>
      <c r="I20" s="296"/>
      <c r="K20" s="312"/>
      <c r="L20" s="312"/>
      <c r="M20" s="312"/>
    </row>
    <row r="21" ht="20.1" customHeight="1" spans="1:13">
      <c r="A21" s="296"/>
      <c r="B21" s="296"/>
      <c r="C21" s="296"/>
      <c r="D21" s="296"/>
      <c r="E21" s="296"/>
      <c r="F21" s="296"/>
      <c r="G21" s="296"/>
      <c r="H21" s="296"/>
      <c r="I21" s="296"/>
      <c r="K21" s="312"/>
      <c r="L21" s="312"/>
      <c r="M21" s="315"/>
    </row>
    <row r="22" ht="20.1" customHeight="1" spans="1:9">
      <c r="A22" s="296"/>
      <c r="B22" s="296"/>
      <c r="C22" s="296"/>
      <c r="D22" s="296"/>
      <c r="E22" s="296"/>
      <c r="F22" s="296"/>
      <c r="G22" s="296"/>
      <c r="H22" s="296"/>
      <c r="I22" s="296"/>
    </row>
    <row r="23" s="258" customFormat="1" ht="20.25" spans="1:12">
      <c r="A23" s="297"/>
      <c r="B23" s="297"/>
      <c r="C23" s="297"/>
      <c r="D23" s="297"/>
      <c r="E23" s="297"/>
      <c r="F23" s="297"/>
      <c r="G23" s="297"/>
      <c r="H23" s="297"/>
      <c r="I23" s="297"/>
      <c r="K23" s="316"/>
      <c r="L23" s="316"/>
    </row>
    <row r="24" ht="30" customHeight="1" spans="1:12">
      <c r="A24" s="298" t="s">
        <v>52</v>
      </c>
      <c r="B24" s="298"/>
      <c r="C24" s="298"/>
      <c r="D24" s="298"/>
      <c r="E24" s="298"/>
      <c r="F24" s="298"/>
      <c r="G24" s="298"/>
      <c r="H24" s="298"/>
      <c r="I24" s="298"/>
      <c r="K24" s="317"/>
      <c r="L24" s="317"/>
    </row>
    <row r="25" ht="33.75" customHeight="1" spans="1:13">
      <c r="A25" s="295" t="s">
        <v>33</v>
      </c>
      <c r="B25" s="295"/>
      <c r="C25" s="295"/>
      <c r="D25" s="295" t="s">
        <v>34</v>
      </c>
      <c r="E25" s="295"/>
      <c r="F25" s="295"/>
      <c r="G25" s="295" t="s">
        <v>53</v>
      </c>
      <c r="H25" s="295"/>
      <c r="I25" s="295"/>
      <c r="K25" s="318"/>
      <c r="L25" s="319"/>
      <c r="M25" s="259" t="s">
        <v>54</v>
      </c>
    </row>
    <row r="26" ht="20.1" customHeight="1" spans="1:12">
      <c r="A26" s="296" t="s">
        <v>55</v>
      </c>
      <c r="B26" s="296"/>
      <c r="C26" s="296"/>
      <c r="D26" s="296" t="s">
        <v>56</v>
      </c>
      <c r="E26" s="296"/>
      <c r="F26" s="296"/>
      <c r="G26" s="296" t="s">
        <v>57</v>
      </c>
      <c r="H26" s="296"/>
      <c r="I26" s="296"/>
      <c r="K26" s="318"/>
      <c r="L26" s="319"/>
    </row>
    <row r="27" ht="20.1" customHeight="1" spans="1:12">
      <c r="A27" s="296" t="s">
        <v>58</v>
      </c>
      <c r="B27" s="296"/>
      <c r="C27" s="296"/>
      <c r="D27" s="296" t="s">
        <v>59</v>
      </c>
      <c r="E27" s="296"/>
      <c r="F27" s="296"/>
      <c r="G27" s="296" t="s">
        <v>60</v>
      </c>
      <c r="H27" s="296"/>
      <c r="I27" s="296"/>
      <c r="K27" s="318"/>
      <c r="L27" s="320"/>
    </row>
    <row r="28" ht="20.1" customHeight="1" spans="1:12">
      <c r="A28" s="296" t="s">
        <v>61</v>
      </c>
      <c r="B28" s="296"/>
      <c r="C28" s="296"/>
      <c r="D28" s="296" t="s">
        <v>56</v>
      </c>
      <c r="E28" s="296"/>
      <c r="F28" s="296"/>
      <c r="G28" s="296" t="s">
        <v>62</v>
      </c>
      <c r="H28" s="296"/>
      <c r="I28" s="296"/>
      <c r="K28" s="318"/>
      <c r="L28" s="320"/>
    </row>
    <row r="29" ht="20.1" customHeight="1" spans="1:12">
      <c r="A29" s="296" t="s">
        <v>63</v>
      </c>
      <c r="B29" s="296"/>
      <c r="C29" s="296"/>
      <c r="D29" s="296" t="s">
        <v>59</v>
      </c>
      <c r="E29" s="296"/>
      <c r="F29" s="296"/>
      <c r="G29" s="296" t="s">
        <v>64</v>
      </c>
      <c r="H29" s="296"/>
      <c r="I29" s="296"/>
      <c r="K29" s="318"/>
      <c r="L29" s="319"/>
    </row>
    <row r="30" ht="20.1" customHeight="1" spans="1:12">
      <c r="A30" s="296" t="s">
        <v>65</v>
      </c>
      <c r="B30" s="296"/>
      <c r="C30" s="296"/>
      <c r="D30" s="296" t="s">
        <v>56</v>
      </c>
      <c r="E30" s="296"/>
      <c r="F30" s="296"/>
      <c r="G30" s="296" t="s">
        <v>57</v>
      </c>
      <c r="H30" s="296"/>
      <c r="I30" s="296"/>
      <c r="K30" s="318"/>
      <c r="L30" s="320"/>
    </row>
    <row r="31" ht="20.1" customHeight="1" spans="1:12">
      <c r="A31" s="296" t="s">
        <v>30</v>
      </c>
      <c r="B31" s="296"/>
      <c r="C31" s="296"/>
      <c r="D31" s="296" t="s">
        <v>66</v>
      </c>
      <c r="E31" s="296"/>
      <c r="F31" s="296"/>
      <c r="G31" s="296" t="s">
        <v>62</v>
      </c>
      <c r="H31" s="296"/>
      <c r="I31" s="296"/>
      <c r="K31" s="318"/>
      <c r="L31" s="321"/>
    </row>
    <row r="32" ht="20.1" customHeight="1" spans="1:12">
      <c r="A32" s="296"/>
      <c r="B32" s="296"/>
      <c r="C32" s="296"/>
      <c r="D32" s="296"/>
      <c r="E32" s="296"/>
      <c r="F32" s="296"/>
      <c r="G32" s="296"/>
      <c r="H32" s="296"/>
      <c r="I32" s="296"/>
      <c r="K32" s="322"/>
      <c r="L32" s="319"/>
    </row>
    <row r="33" ht="15" spans="11:12">
      <c r="K33" s="322"/>
      <c r="L33" s="323"/>
    </row>
    <row r="34" ht="19.5" customHeight="1"/>
    <row r="35" ht="51" customHeight="1"/>
    <row r="36" ht="51.75" customHeight="1"/>
    <row r="37" ht="42.75" customHeight="1"/>
    <row r="38" ht="107.25" customHeight="1"/>
    <row r="39" ht="58.5" customHeight="1"/>
    <row r="40" ht="30.75" customHeight="1"/>
    <row r="41" ht="30.75" customHeight="1"/>
    <row r="42" ht="47.25" customHeight="1"/>
    <row r="65526" ht="15" spans="1:5">
      <c r="A65526" s="324" t="s">
        <v>67</v>
      </c>
      <c r="B65526" s="324"/>
      <c r="C65526" s="324"/>
      <c r="D65526" s="324"/>
      <c r="E65526" s="324"/>
    </row>
    <row r="65527" spans="1:5">
      <c r="A65527" s="325" t="s">
        <v>68</v>
      </c>
      <c r="B65527" s="325"/>
      <c r="C65527" s="325"/>
      <c r="D65527" s="325"/>
      <c r="E65527" s="325"/>
    </row>
    <row r="65528" spans="1:5">
      <c r="A65528" s="325" t="s">
        <v>69</v>
      </c>
      <c r="B65528" s="325"/>
      <c r="C65528" s="325"/>
      <c r="D65528" s="325"/>
      <c r="E65528" s="325"/>
    </row>
    <row r="65529" spans="1:4">
      <c r="A65529" s="259" t="s">
        <v>70</v>
      </c>
      <c r="D65529" s="259" t="s">
        <v>71</v>
      </c>
    </row>
  </sheetData>
  <sheetProtection password="F5F0" sheet="1"/>
  <mergeCells count="93">
    <mergeCell ref="C1:G1"/>
    <mergeCell ref="H1:I1"/>
    <mergeCell ref="C2:G2"/>
    <mergeCell ref="C3:G3"/>
    <mergeCell ref="H3:I3"/>
    <mergeCell ref="A5:I5"/>
    <mergeCell ref="K5:M5"/>
    <mergeCell ref="A6:E6"/>
    <mergeCell ref="F6:I6"/>
    <mergeCell ref="F7:I7"/>
    <mergeCell ref="F8:G8"/>
    <mergeCell ref="H8:I8"/>
    <mergeCell ref="C9:E9"/>
    <mergeCell ref="F9:G9"/>
    <mergeCell ref="H9:I9"/>
    <mergeCell ref="A10:B10"/>
    <mergeCell ref="C10:F10"/>
    <mergeCell ref="H10:I10"/>
    <mergeCell ref="A11:B11"/>
    <mergeCell ref="C11:F11"/>
    <mergeCell ref="H11:I11"/>
    <mergeCell ref="A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A28:C28"/>
    <mergeCell ref="D28:F28"/>
    <mergeCell ref="G28:I28"/>
    <mergeCell ref="A29:C29"/>
    <mergeCell ref="D29:F29"/>
    <mergeCell ref="G29:I29"/>
    <mergeCell ref="A30:C30"/>
    <mergeCell ref="D30:F30"/>
    <mergeCell ref="G30:I30"/>
    <mergeCell ref="A31:C31"/>
    <mergeCell ref="D31:F31"/>
    <mergeCell ref="G31:I31"/>
    <mergeCell ref="A32:C32"/>
    <mergeCell ref="D32:F32"/>
    <mergeCell ref="G32:I32"/>
    <mergeCell ref="A65526:E65526"/>
    <mergeCell ref="A65527:E65527"/>
    <mergeCell ref="A65528:E65528"/>
    <mergeCell ref="K7:K10"/>
    <mergeCell ref="K11:K17"/>
    <mergeCell ref="K18:K21"/>
    <mergeCell ref="K32:K33"/>
    <mergeCell ref="M7:M8"/>
    <mergeCell ref="M9:M10"/>
    <mergeCell ref="M12:M14"/>
    <mergeCell ref="A7:E8"/>
    <mergeCell ref="A1:B3"/>
  </mergeCells>
  <hyperlinks>
    <hyperlink ref="A65528" r:id="rId2" display="www.qmtltda.com"/>
    <hyperlink ref="A65527" r:id="rId3" display="aguel5@hotmail.com"/>
  </hyperlinks>
  <pageMargins left="0.708661417322835" right="0.708661417322835" top="0.748031496062992" bottom="0.748031496062992" header="0.31496062992126" footer="0.31496062992126"/>
  <pageSetup paperSize="9" orientation="landscape" horizontalDpi="3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21"/>
  <dimension ref="A1:U65532"/>
  <sheetViews>
    <sheetView showGridLines="0" tabSelected="1" zoomScale="90" zoomScaleNormal="90" topLeftCell="G1" workbookViewId="0">
      <selection activeCell="L116" sqref="L116"/>
    </sheetView>
  </sheetViews>
  <sheetFormatPr defaultColWidth="11.4285714285714" defaultRowHeight="14.25"/>
  <cols>
    <col min="1" max="1" width="0.428571428571429" style="98" customWidth="1"/>
    <col min="2" max="2" width="1.42857142857143" style="98" customWidth="1"/>
    <col min="3" max="3" width="44.7142857142857" style="98" customWidth="1"/>
    <col min="4" max="4" width="11.7142857142857" style="99" customWidth="1"/>
    <col min="5" max="6" width="33.7142857142857" style="100" customWidth="1"/>
    <col min="7" max="7" width="11.7142857142857" style="99" customWidth="1"/>
    <col min="8" max="9" width="33.7142857142857" style="100" customWidth="1"/>
    <col min="10" max="10" width="11.7142857142857" style="99" customWidth="1"/>
    <col min="11" max="12" width="33.7142857142857" style="100" customWidth="1"/>
    <col min="13" max="13" width="11.7142857142857" style="99" customWidth="1"/>
    <col min="14" max="15" width="33.7142857142857" style="100" customWidth="1"/>
    <col min="16" max="16" width="3.14285714285714" style="98" customWidth="1"/>
    <col min="17" max="17" width="2.42857142857143" style="98" customWidth="1"/>
    <col min="18" max="18" width="7.42857142857143" style="98" hidden="1" customWidth="1"/>
    <col min="19" max="20" width="7.14285714285714" style="98" hidden="1" customWidth="1"/>
    <col min="21" max="21" width="7" style="98" hidden="1" customWidth="1"/>
    <col min="22" max="22" width="11.4285714285714" style="98"/>
    <col min="23" max="23" width="13" style="98" customWidth="1"/>
    <col min="24" max="24" width="15.8571428571429" style="98" customWidth="1"/>
    <col min="25" max="25" width="13" style="98" customWidth="1"/>
    <col min="26" max="27" width="11.4285714285714" style="98" customWidth="1"/>
    <col min="28" max="16384" width="11.4285714285714" style="98"/>
  </cols>
  <sheetData>
    <row r="1" ht="33" customHeight="1" spans="2:15">
      <c r="B1" s="101" t="s">
        <v>72</v>
      </c>
      <c r="C1" s="101"/>
      <c r="D1" s="101"/>
      <c r="E1" s="101"/>
      <c r="F1" s="101"/>
      <c r="G1" s="101"/>
      <c r="H1" s="101"/>
      <c r="I1" s="101"/>
      <c r="J1" s="177"/>
      <c r="K1" s="177"/>
      <c r="L1" s="178"/>
      <c r="M1" s="178"/>
      <c r="N1" s="178"/>
      <c r="O1" s="178"/>
    </row>
    <row r="2" ht="15.75" spans="2:17">
      <c r="B2" s="102" t="s">
        <v>73</v>
      </c>
      <c r="C2" s="102"/>
      <c r="D2" s="103">
        <v>2023</v>
      </c>
      <c r="E2" s="103"/>
      <c r="F2" s="103"/>
      <c r="G2" s="104" t="s">
        <v>74</v>
      </c>
      <c r="H2" s="104"/>
      <c r="I2" s="104"/>
      <c r="J2" s="179" t="s">
        <v>75</v>
      </c>
      <c r="K2" s="179"/>
      <c r="L2" s="179"/>
      <c r="M2" s="180">
        <v>2026</v>
      </c>
      <c r="N2" s="180"/>
      <c r="O2" s="180"/>
      <c r="Q2" s="98">
        <v>1</v>
      </c>
    </row>
    <row r="3" ht="15" customHeight="1" spans="2:17">
      <c r="B3" s="102"/>
      <c r="C3" s="102"/>
      <c r="D3" s="105" t="s">
        <v>76</v>
      </c>
      <c r="E3" s="106" t="s">
        <v>77</v>
      </c>
      <c r="F3" s="106" t="s">
        <v>78</v>
      </c>
      <c r="G3" s="107" t="s">
        <v>76</v>
      </c>
      <c r="H3" s="106" t="s">
        <v>77</v>
      </c>
      <c r="I3" s="106" t="s">
        <v>78</v>
      </c>
      <c r="J3" s="107" t="s">
        <v>76</v>
      </c>
      <c r="K3" s="181" t="s">
        <v>77</v>
      </c>
      <c r="L3" s="109" t="s">
        <v>78</v>
      </c>
      <c r="M3" s="107" t="s">
        <v>76</v>
      </c>
      <c r="N3" s="181" t="s">
        <v>77</v>
      </c>
      <c r="O3" s="109" t="s">
        <v>78</v>
      </c>
      <c r="Q3" s="98">
        <v>2</v>
      </c>
    </row>
    <row r="4" ht="15.75" customHeight="1" spans="2:17">
      <c r="B4" s="102"/>
      <c r="C4" s="102"/>
      <c r="D4" s="108"/>
      <c r="E4" s="109"/>
      <c r="F4" s="109"/>
      <c r="G4" s="110"/>
      <c r="H4" s="109"/>
      <c r="I4" s="109"/>
      <c r="J4" s="110"/>
      <c r="K4" s="182"/>
      <c r="L4" s="183"/>
      <c r="M4" s="110"/>
      <c r="N4" s="182"/>
      <c r="O4" s="183"/>
      <c r="Q4" s="98">
        <v>3</v>
      </c>
    </row>
    <row r="5" ht="15.75" spans="2:17">
      <c r="B5" s="102"/>
      <c r="C5" s="102"/>
      <c r="D5" s="111"/>
      <c r="E5" s="112"/>
      <c r="F5" s="112"/>
      <c r="G5" s="113"/>
      <c r="H5" s="114"/>
      <c r="I5" s="114"/>
      <c r="J5" s="113"/>
      <c r="K5" s="184"/>
      <c r="L5" s="114"/>
      <c r="M5" s="113"/>
      <c r="N5" s="184"/>
      <c r="O5" s="114"/>
      <c r="Q5" s="98">
        <v>4</v>
      </c>
    </row>
    <row r="6" ht="18" spans="1:15">
      <c r="A6" s="115"/>
      <c r="B6" s="116"/>
      <c r="C6" s="117" t="s">
        <v>79</v>
      </c>
      <c r="D6" s="118"/>
      <c r="E6" s="118"/>
      <c r="F6" s="118"/>
      <c r="G6" s="118"/>
      <c r="H6" s="118"/>
      <c r="I6" s="118"/>
      <c r="J6" s="118"/>
      <c r="K6" s="118"/>
      <c r="L6" s="185"/>
      <c r="M6" s="118"/>
      <c r="N6" s="118"/>
      <c r="O6" s="185"/>
    </row>
    <row r="7" ht="39.95" customHeight="1" spans="1:21">
      <c r="A7" s="115"/>
      <c r="B7" s="119"/>
      <c r="C7" s="120" t="s">
        <v>80</v>
      </c>
      <c r="D7" s="121">
        <v>4</v>
      </c>
      <c r="E7" s="122" t="s">
        <v>81</v>
      </c>
      <c r="F7" s="122" t="s">
        <v>82</v>
      </c>
      <c r="G7" s="123">
        <v>3</v>
      </c>
      <c r="H7" s="124" t="s">
        <v>81</v>
      </c>
      <c r="I7" s="124" t="s">
        <v>82</v>
      </c>
      <c r="J7" s="186">
        <v>4</v>
      </c>
      <c r="K7" s="187" t="s">
        <v>81</v>
      </c>
      <c r="L7" s="188" t="s">
        <v>82</v>
      </c>
      <c r="M7" s="189"/>
      <c r="N7" s="190"/>
      <c r="O7" s="191"/>
      <c r="R7" s="98">
        <f>COUNTIF(D7:D10,"1")</f>
        <v>0</v>
      </c>
      <c r="S7" s="98">
        <f>COUNTIF(G7:G10,"1")</f>
        <v>0</v>
      </c>
      <c r="T7" s="98">
        <f>COUNTIF(J7:J10,"1")</f>
        <v>0</v>
      </c>
      <c r="U7" s="98">
        <f>COUNTIF(M7:M10,"1")</f>
        <v>0</v>
      </c>
    </row>
    <row r="8" ht="39.95" customHeight="1" spans="1:21">
      <c r="A8" s="115"/>
      <c r="B8" s="119"/>
      <c r="C8" s="125" t="s">
        <v>83</v>
      </c>
      <c r="D8" s="121">
        <v>4</v>
      </c>
      <c r="E8" s="122" t="s">
        <v>84</v>
      </c>
      <c r="F8" s="122" t="s">
        <v>85</v>
      </c>
      <c r="G8" s="123">
        <v>4</v>
      </c>
      <c r="H8" s="126" t="s">
        <v>84</v>
      </c>
      <c r="I8" s="124" t="s">
        <v>85</v>
      </c>
      <c r="J8" s="186">
        <v>4</v>
      </c>
      <c r="K8" s="192" t="s">
        <v>84</v>
      </c>
      <c r="L8" s="188" t="s">
        <v>85</v>
      </c>
      <c r="M8" s="189"/>
      <c r="N8" s="193"/>
      <c r="O8" s="191"/>
      <c r="R8" s="98">
        <f>COUNTIF(D7:D10,"2")</f>
        <v>0</v>
      </c>
      <c r="S8" s="98">
        <f>COUNTIF(G7:G10,"2")</f>
        <v>0</v>
      </c>
      <c r="T8" s="98">
        <f>COUNTIF(J7:J10,"2")</f>
        <v>0</v>
      </c>
      <c r="U8" s="98">
        <f>COUNTIF(M7:M10,"2")</f>
        <v>0</v>
      </c>
    </row>
    <row r="9" ht="39.95" customHeight="1" spans="1:21">
      <c r="A9" s="115"/>
      <c r="B9" s="119"/>
      <c r="C9" s="127" t="s">
        <v>86</v>
      </c>
      <c r="D9" s="121">
        <v>3</v>
      </c>
      <c r="E9" s="122" t="s">
        <v>87</v>
      </c>
      <c r="F9" s="122" t="s">
        <v>88</v>
      </c>
      <c r="G9" s="123">
        <v>3</v>
      </c>
      <c r="H9" s="126" t="s">
        <v>87</v>
      </c>
      <c r="I9" s="124" t="s">
        <v>88</v>
      </c>
      <c r="J9" s="186">
        <v>3</v>
      </c>
      <c r="K9" s="192" t="s">
        <v>87</v>
      </c>
      <c r="L9" s="188" t="s">
        <v>88</v>
      </c>
      <c r="M9" s="189"/>
      <c r="N9" s="193"/>
      <c r="O9" s="191"/>
      <c r="R9" s="98">
        <f>COUNTIF(D7:D10,"3")</f>
        <v>1</v>
      </c>
      <c r="S9" s="98">
        <f>COUNTIF(G7:G10,"3")</f>
        <v>2</v>
      </c>
      <c r="T9" s="98">
        <f>COUNTIF(J7:J10,"3")</f>
        <v>1</v>
      </c>
      <c r="U9" s="98">
        <f>COUNTIF(M7:M10,"3")</f>
        <v>0</v>
      </c>
    </row>
    <row r="10" ht="39.95" customHeight="1" spans="1:21">
      <c r="A10" s="115"/>
      <c r="B10" s="128"/>
      <c r="C10" s="127" t="s">
        <v>89</v>
      </c>
      <c r="D10" s="121">
        <v>4</v>
      </c>
      <c r="E10" s="122" t="s">
        <v>90</v>
      </c>
      <c r="F10" s="122" t="s">
        <v>91</v>
      </c>
      <c r="G10" s="123">
        <v>4</v>
      </c>
      <c r="H10" s="126" t="s">
        <v>90</v>
      </c>
      <c r="I10" s="124" t="s">
        <v>91</v>
      </c>
      <c r="J10" s="186">
        <v>4</v>
      </c>
      <c r="K10" s="192" t="s">
        <v>90</v>
      </c>
      <c r="L10" s="188" t="s">
        <v>91</v>
      </c>
      <c r="M10" s="189"/>
      <c r="N10" s="193"/>
      <c r="O10" s="191"/>
      <c r="R10" s="98">
        <f>COUNTIF(D7:D10,"4")</f>
        <v>3</v>
      </c>
      <c r="S10" s="98">
        <f>COUNTIF(G7:G10,"4")</f>
        <v>2</v>
      </c>
      <c r="T10" s="98">
        <f>COUNTIF(J7:J10,"4")</f>
        <v>3</v>
      </c>
      <c r="U10" s="98">
        <f>COUNTIF(M7:M10,"4")</f>
        <v>0</v>
      </c>
    </row>
    <row r="11" ht="6" customHeight="1" spans="2:19">
      <c r="B11" s="129"/>
      <c r="C11" s="130"/>
      <c r="D11" s="130"/>
      <c r="E11" s="130"/>
      <c r="F11" s="130"/>
      <c r="G11" s="130"/>
      <c r="H11" s="130"/>
      <c r="I11" s="130"/>
      <c r="J11" s="130"/>
      <c r="K11" s="194"/>
      <c r="L11" s="195"/>
      <c r="M11" s="196"/>
      <c r="N11" s="195"/>
      <c r="O11" s="195"/>
      <c r="Q11" s="98">
        <f>COUNTIF(D7:D10,"1")</f>
        <v>0</v>
      </c>
      <c r="R11" s="98">
        <f>COUNTIF(D7:D10,"1")</f>
        <v>0</v>
      </c>
      <c r="S11" s="98">
        <f>COUNTIF(D7:D10,"3")</f>
        <v>1</v>
      </c>
    </row>
    <row r="12" ht="18" spans="1:15">
      <c r="A12" s="115"/>
      <c r="B12" s="131"/>
      <c r="C12" s="132" t="s">
        <v>92</v>
      </c>
      <c r="D12" s="133"/>
      <c r="E12" s="133"/>
      <c r="F12" s="133"/>
      <c r="G12" s="133"/>
      <c r="H12" s="133"/>
      <c r="I12" s="133"/>
      <c r="J12" s="133"/>
      <c r="K12" s="197"/>
      <c r="L12" s="198"/>
      <c r="M12" s="133"/>
      <c r="N12" s="197"/>
      <c r="O12" s="198"/>
    </row>
    <row r="13" ht="39.95" customHeight="1" spans="1:21">
      <c r="A13" s="115"/>
      <c r="B13" s="134"/>
      <c r="C13" s="135" t="s">
        <v>93</v>
      </c>
      <c r="D13" s="136">
        <v>3</v>
      </c>
      <c r="E13" s="122" t="s">
        <v>94</v>
      </c>
      <c r="F13" s="137" t="s">
        <v>95</v>
      </c>
      <c r="G13" s="138">
        <v>3</v>
      </c>
      <c r="H13" s="124" t="s">
        <v>94</v>
      </c>
      <c r="I13" s="124" t="s">
        <v>95</v>
      </c>
      <c r="J13" s="199">
        <v>3</v>
      </c>
      <c r="K13" s="200" t="s">
        <v>94</v>
      </c>
      <c r="L13" s="201" t="s">
        <v>95</v>
      </c>
      <c r="M13" s="202"/>
      <c r="N13" s="203"/>
      <c r="O13" s="204"/>
      <c r="R13" s="98">
        <f>COUNTIF(D13:D17,"1")</f>
        <v>0</v>
      </c>
      <c r="S13" s="98">
        <f>COUNTIF(G13:G17,"1")</f>
        <v>0</v>
      </c>
      <c r="T13" s="98">
        <f>COUNTIF(J13:J17,"1")</f>
        <v>0</v>
      </c>
      <c r="U13" s="98">
        <f>COUNTIF(M13:M17,"1")</f>
        <v>0</v>
      </c>
    </row>
    <row r="14" ht="39.95" customHeight="1" spans="1:21">
      <c r="A14" s="115"/>
      <c r="B14" s="134"/>
      <c r="C14" s="125" t="s">
        <v>96</v>
      </c>
      <c r="D14" s="136">
        <v>3</v>
      </c>
      <c r="E14" s="139" t="s">
        <v>94</v>
      </c>
      <c r="F14" s="137" t="s">
        <v>97</v>
      </c>
      <c r="G14" s="138">
        <v>2</v>
      </c>
      <c r="H14" s="126" t="s">
        <v>94</v>
      </c>
      <c r="I14" s="124" t="s">
        <v>97</v>
      </c>
      <c r="J14" s="199">
        <v>2</v>
      </c>
      <c r="K14" s="201" t="s">
        <v>94</v>
      </c>
      <c r="L14" s="201" t="s">
        <v>97</v>
      </c>
      <c r="M14" s="202"/>
      <c r="N14" s="204"/>
      <c r="O14" s="204"/>
      <c r="R14" s="98">
        <f>COUNTIF(D13:D17,"2")</f>
        <v>0</v>
      </c>
      <c r="S14" s="98">
        <f>COUNTIF(G13:G17,"2")</f>
        <v>1</v>
      </c>
      <c r="T14" s="98">
        <f>COUNTIF(J13:J17,"2")</f>
        <v>1</v>
      </c>
      <c r="U14" s="98">
        <f>COUNTIF(M13:M17,"2")</f>
        <v>0</v>
      </c>
    </row>
    <row r="15" ht="39.95" customHeight="1" spans="1:21">
      <c r="A15" s="115"/>
      <c r="B15" s="134"/>
      <c r="C15" s="125" t="s">
        <v>98</v>
      </c>
      <c r="D15" s="136">
        <v>3</v>
      </c>
      <c r="E15" s="139" t="s">
        <v>99</v>
      </c>
      <c r="F15" s="137" t="s">
        <v>97</v>
      </c>
      <c r="G15" s="138">
        <v>3</v>
      </c>
      <c r="H15" s="126" t="s">
        <v>99</v>
      </c>
      <c r="I15" s="124" t="s">
        <v>97</v>
      </c>
      <c r="J15" s="199">
        <v>3</v>
      </c>
      <c r="K15" s="201" t="s">
        <v>99</v>
      </c>
      <c r="L15" s="201" t="s">
        <v>97</v>
      </c>
      <c r="M15" s="202"/>
      <c r="N15" s="204"/>
      <c r="O15" s="204"/>
      <c r="R15" s="98">
        <f>COUNTIF(D13:D17,"3")</f>
        <v>5</v>
      </c>
      <c r="S15" s="98">
        <f>COUNTIF(G13:G17,"3")</f>
        <v>4</v>
      </c>
      <c r="T15" s="98">
        <f>COUNTIF(J13:J17,"3")</f>
        <v>4</v>
      </c>
      <c r="U15" s="98">
        <f>COUNTIF(M13:M17,"3")</f>
        <v>0</v>
      </c>
    </row>
    <row r="16" ht="39.95" customHeight="1" spans="1:21">
      <c r="A16" s="115"/>
      <c r="B16" s="134"/>
      <c r="C16" s="127" t="s">
        <v>100</v>
      </c>
      <c r="D16" s="136">
        <v>3</v>
      </c>
      <c r="E16" s="139" t="s">
        <v>101</v>
      </c>
      <c r="F16" s="137" t="s">
        <v>102</v>
      </c>
      <c r="G16" s="138">
        <v>3</v>
      </c>
      <c r="H16" s="126" t="s">
        <v>101</v>
      </c>
      <c r="I16" s="124" t="s">
        <v>102</v>
      </c>
      <c r="J16" s="199">
        <v>3</v>
      </c>
      <c r="K16" s="201" t="s">
        <v>101</v>
      </c>
      <c r="L16" s="201" t="s">
        <v>102</v>
      </c>
      <c r="M16" s="202"/>
      <c r="N16" s="204"/>
      <c r="O16" s="204"/>
      <c r="R16" s="98">
        <f>COUNTIF(D13:D17,"4")</f>
        <v>0</v>
      </c>
      <c r="S16" s="98">
        <f>COUNTIF(G13:G17,"4")</f>
        <v>0</v>
      </c>
      <c r="T16" s="98">
        <f>COUNTIF(J13:J17,"4")</f>
        <v>0</v>
      </c>
      <c r="U16" s="98">
        <f>COUNTIF(M13:M17,"4")</f>
        <v>0</v>
      </c>
    </row>
    <row r="17" ht="39.95" customHeight="1" spans="1:15">
      <c r="A17" s="115"/>
      <c r="B17" s="140"/>
      <c r="C17" s="125" t="s">
        <v>103</v>
      </c>
      <c r="D17" s="136">
        <v>3</v>
      </c>
      <c r="E17" s="139" t="s">
        <v>104</v>
      </c>
      <c r="F17" s="137" t="s">
        <v>105</v>
      </c>
      <c r="G17" s="138">
        <v>3</v>
      </c>
      <c r="H17" s="126" t="s">
        <v>104</v>
      </c>
      <c r="I17" s="124" t="s">
        <v>105</v>
      </c>
      <c r="J17" s="199">
        <v>3</v>
      </c>
      <c r="K17" s="201" t="s">
        <v>104</v>
      </c>
      <c r="L17" s="201" t="s">
        <v>105</v>
      </c>
      <c r="M17" s="202"/>
      <c r="N17" s="204"/>
      <c r="O17" s="204"/>
    </row>
    <row r="18" ht="7.5" customHeight="1" spans="2:15">
      <c r="B18" s="141"/>
      <c r="C18" s="142"/>
      <c r="D18" s="142"/>
      <c r="E18" s="142"/>
      <c r="F18" s="142"/>
      <c r="G18" s="142"/>
      <c r="H18" s="142"/>
      <c r="I18" s="142"/>
      <c r="J18" s="142"/>
      <c r="K18" s="205"/>
      <c r="L18" s="195"/>
      <c r="M18" s="196"/>
      <c r="N18" s="195"/>
      <c r="O18" s="195"/>
    </row>
    <row r="19" ht="18" spans="1:15">
      <c r="A19" s="115"/>
      <c r="B19" s="131"/>
      <c r="C19" s="132" t="s">
        <v>106</v>
      </c>
      <c r="D19" s="133"/>
      <c r="E19" s="133"/>
      <c r="F19" s="133"/>
      <c r="G19" s="133"/>
      <c r="H19" s="133"/>
      <c r="I19" s="133"/>
      <c r="J19" s="133"/>
      <c r="K19" s="197"/>
      <c r="L19" s="198"/>
      <c r="M19" s="133"/>
      <c r="N19" s="197"/>
      <c r="O19" s="198"/>
    </row>
    <row r="20" ht="39.95" customHeight="1" spans="1:21">
      <c r="A20" s="115"/>
      <c r="B20" s="143"/>
      <c r="C20" s="144" t="s">
        <v>107</v>
      </c>
      <c r="D20" s="136">
        <v>3</v>
      </c>
      <c r="E20" s="122" t="s">
        <v>108</v>
      </c>
      <c r="F20" s="122" t="s">
        <v>109</v>
      </c>
      <c r="G20" s="138">
        <v>3</v>
      </c>
      <c r="H20" s="124" t="s">
        <v>108</v>
      </c>
      <c r="I20" s="124" t="s">
        <v>109</v>
      </c>
      <c r="J20" s="199">
        <v>3</v>
      </c>
      <c r="K20" s="206" t="s">
        <v>108</v>
      </c>
      <c r="L20" s="207" t="s">
        <v>109</v>
      </c>
      <c r="M20" s="202"/>
      <c r="N20" s="208"/>
      <c r="O20" s="209"/>
      <c r="R20" s="98">
        <f>COUNTIF(D20:D27,"1")</f>
        <v>0</v>
      </c>
      <c r="S20" s="98">
        <f>COUNTIF(G20:G27,"1")</f>
        <v>0</v>
      </c>
      <c r="T20" s="98">
        <f>COUNTIF(J20:J27,"1")</f>
        <v>0</v>
      </c>
      <c r="U20" s="98">
        <f>COUNTIF(M20:M27,"1")</f>
        <v>0</v>
      </c>
    </row>
    <row r="21" ht="39.95" customHeight="1" spans="1:21">
      <c r="A21" s="115"/>
      <c r="B21" s="143"/>
      <c r="C21" s="145" t="s">
        <v>110</v>
      </c>
      <c r="D21" s="136">
        <v>2</v>
      </c>
      <c r="E21" s="139" t="s">
        <v>111</v>
      </c>
      <c r="F21" s="122" t="s">
        <v>112</v>
      </c>
      <c r="G21" s="138">
        <v>3</v>
      </c>
      <c r="H21" s="126" t="s">
        <v>111</v>
      </c>
      <c r="I21" s="124" t="s">
        <v>112</v>
      </c>
      <c r="J21" s="199">
        <v>3</v>
      </c>
      <c r="K21" s="207" t="s">
        <v>111</v>
      </c>
      <c r="L21" s="207" t="s">
        <v>112</v>
      </c>
      <c r="M21" s="202"/>
      <c r="N21" s="209"/>
      <c r="O21" s="209"/>
      <c r="R21" s="98">
        <f>COUNTIF(D20:D27,"2")</f>
        <v>4</v>
      </c>
      <c r="S21" s="98">
        <f>COUNTIF(G20:G27,"2")</f>
        <v>1</v>
      </c>
      <c r="T21" s="98">
        <f>COUNTIF(J20:J27,"2")</f>
        <v>1</v>
      </c>
      <c r="U21" s="98">
        <f>COUNTIF(M20:M27,"2")</f>
        <v>0</v>
      </c>
    </row>
    <row r="22" ht="39.95" customHeight="1" spans="1:21">
      <c r="A22" s="115"/>
      <c r="B22" s="143"/>
      <c r="C22" s="145" t="s">
        <v>113</v>
      </c>
      <c r="D22" s="136">
        <v>3</v>
      </c>
      <c r="E22" s="139" t="s">
        <v>114</v>
      </c>
      <c r="F22" s="122" t="s">
        <v>115</v>
      </c>
      <c r="G22" s="138">
        <v>3</v>
      </c>
      <c r="H22" s="126" t="s">
        <v>114</v>
      </c>
      <c r="I22" s="124" t="s">
        <v>115</v>
      </c>
      <c r="J22" s="199">
        <v>3</v>
      </c>
      <c r="K22" s="207" t="s">
        <v>114</v>
      </c>
      <c r="L22" s="207" t="s">
        <v>115</v>
      </c>
      <c r="M22" s="202"/>
      <c r="N22" s="209"/>
      <c r="O22" s="209"/>
      <c r="R22" s="98">
        <f>COUNTIF(D20:D27,"3")</f>
        <v>4</v>
      </c>
      <c r="S22" s="98">
        <f>COUNTIF(G20:G27,"3")</f>
        <v>7</v>
      </c>
      <c r="T22" s="98">
        <f>COUNTIF(J20:J27,"3")</f>
        <v>7</v>
      </c>
      <c r="U22" s="98">
        <f>COUNTIF(M20:M27,"3")</f>
        <v>0</v>
      </c>
    </row>
    <row r="23" ht="39.95" customHeight="1" spans="1:21">
      <c r="A23" s="115"/>
      <c r="B23" s="143"/>
      <c r="C23" s="145" t="s">
        <v>116</v>
      </c>
      <c r="D23" s="136">
        <v>3</v>
      </c>
      <c r="E23" s="139" t="s">
        <v>117</v>
      </c>
      <c r="F23" s="122" t="s">
        <v>118</v>
      </c>
      <c r="G23" s="138">
        <v>3</v>
      </c>
      <c r="H23" s="126" t="s">
        <v>117</v>
      </c>
      <c r="I23" s="124" t="s">
        <v>118</v>
      </c>
      <c r="J23" s="199">
        <v>3</v>
      </c>
      <c r="K23" s="207" t="s">
        <v>117</v>
      </c>
      <c r="L23" s="207" t="s">
        <v>118</v>
      </c>
      <c r="M23" s="202"/>
      <c r="N23" s="209"/>
      <c r="O23" s="209"/>
      <c r="R23" s="98">
        <f>COUNTIF(D20:D27,"4")</f>
        <v>0</v>
      </c>
      <c r="S23" s="98">
        <f>COUNTIF(G20:G27,"4")</f>
        <v>0</v>
      </c>
      <c r="T23" s="98">
        <f>COUNTIF(J20:J27,"4")</f>
        <v>0</v>
      </c>
      <c r="U23" s="98">
        <f>COUNTIF(M20:M27,"4")</f>
        <v>0</v>
      </c>
    </row>
    <row r="24" ht="39.95" customHeight="1" spans="1:15">
      <c r="A24" s="115"/>
      <c r="B24" s="143"/>
      <c r="C24" s="145" t="s">
        <v>119</v>
      </c>
      <c r="D24" s="136">
        <v>2</v>
      </c>
      <c r="E24" s="139" t="s">
        <v>120</v>
      </c>
      <c r="F24" s="122" t="s">
        <v>121</v>
      </c>
      <c r="G24" s="138">
        <v>3</v>
      </c>
      <c r="H24" s="126" t="s">
        <v>120</v>
      </c>
      <c r="I24" s="124" t="s">
        <v>121</v>
      </c>
      <c r="J24" s="199">
        <v>3</v>
      </c>
      <c r="K24" s="207" t="s">
        <v>120</v>
      </c>
      <c r="L24" s="207" t="s">
        <v>121</v>
      </c>
      <c r="M24" s="202"/>
      <c r="N24" s="209"/>
      <c r="O24" s="209"/>
    </row>
    <row r="25" ht="39.95" customHeight="1" spans="1:15">
      <c r="A25" s="115"/>
      <c r="B25" s="143"/>
      <c r="C25" s="145" t="s">
        <v>122</v>
      </c>
      <c r="D25" s="136">
        <v>3</v>
      </c>
      <c r="E25" s="139" t="s">
        <v>123</v>
      </c>
      <c r="F25" s="122" t="s">
        <v>124</v>
      </c>
      <c r="G25" s="138">
        <v>2</v>
      </c>
      <c r="H25" s="126" t="s">
        <v>123</v>
      </c>
      <c r="I25" s="124" t="s">
        <v>124</v>
      </c>
      <c r="J25" s="199">
        <v>2</v>
      </c>
      <c r="K25" s="207" t="s">
        <v>123</v>
      </c>
      <c r="L25" s="207" t="s">
        <v>125</v>
      </c>
      <c r="M25" s="202"/>
      <c r="N25" s="209"/>
      <c r="O25" s="209"/>
    </row>
    <row r="26" ht="39.95" customHeight="1" spans="1:15">
      <c r="A26" s="115"/>
      <c r="B26" s="143"/>
      <c r="C26" s="145" t="s">
        <v>126</v>
      </c>
      <c r="D26" s="136">
        <v>2</v>
      </c>
      <c r="E26" s="139" t="s">
        <v>127</v>
      </c>
      <c r="F26" s="122" t="s">
        <v>128</v>
      </c>
      <c r="G26" s="138">
        <v>3</v>
      </c>
      <c r="H26" s="126" t="s">
        <v>127</v>
      </c>
      <c r="I26" s="124" t="s">
        <v>128</v>
      </c>
      <c r="J26" s="199">
        <v>3</v>
      </c>
      <c r="K26" s="207" t="s">
        <v>127</v>
      </c>
      <c r="L26" s="207" t="s">
        <v>128</v>
      </c>
      <c r="M26" s="202"/>
      <c r="N26" s="209"/>
      <c r="O26" s="209"/>
    </row>
    <row r="27" ht="39.95" customHeight="1" spans="1:15">
      <c r="A27" s="115"/>
      <c r="B27" s="146"/>
      <c r="C27" s="145" t="s">
        <v>129</v>
      </c>
      <c r="D27" s="136">
        <v>2</v>
      </c>
      <c r="E27" s="139" t="s">
        <v>130</v>
      </c>
      <c r="F27" s="122" t="s">
        <v>131</v>
      </c>
      <c r="G27" s="138">
        <v>3</v>
      </c>
      <c r="H27" s="126" t="s">
        <v>130</v>
      </c>
      <c r="I27" s="124" t="s">
        <v>131</v>
      </c>
      <c r="J27" s="199">
        <v>3</v>
      </c>
      <c r="K27" s="207" t="s">
        <v>130</v>
      </c>
      <c r="L27" s="207" t="s">
        <v>131</v>
      </c>
      <c r="M27" s="202"/>
      <c r="N27" s="209"/>
      <c r="O27" s="209"/>
    </row>
    <row r="28" ht="7.5" customHeight="1" spans="2:15">
      <c r="B28" s="147"/>
      <c r="C28" s="148"/>
      <c r="D28" s="148"/>
      <c r="E28" s="148"/>
      <c r="F28" s="148"/>
      <c r="G28" s="148"/>
      <c r="H28" s="148"/>
      <c r="I28" s="148"/>
      <c r="J28" s="148"/>
      <c r="K28" s="210"/>
      <c r="L28" s="195"/>
      <c r="M28" s="196"/>
      <c r="N28" s="195"/>
      <c r="O28" s="195"/>
    </row>
    <row r="29" ht="18" spans="1:15">
      <c r="A29" s="115"/>
      <c r="B29" s="131"/>
      <c r="C29" s="132" t="s">
        <v>132</v>
      </c>
      <c r="D29" s="133"/>
      <c r="E29" s="133"/>
      <c r="F29" s="133"/>
      <c r="G29" s="133"/>
      <c r="H29" s="133"/>
      <c r="I29" s="133"/>
      <c r="J29" s="133"/>
      <c r="K29" s="197"/>
      <c r="L29" s="198"/>
      <c r="M29" s="133"/>
      <c r="N29" s="197"/>
      <c r="O29" s="198"/>
    </row>
    <row r="30" ht="39.95" customHeight="1" spans="1:21">
      <c r="A30" s="115"/>
      <c r="B30" s="134"/>
      <c r="C30" s="135" t="s">
        <v>133</v>
      </c>
      <c r="D30" s="136">
        <v>1</v>
      </c>
      <c r="E30" s="122" t="s">
        <v>134</v>
      </c>
      <c r="F30" s="122" t="s">
        <v>135</v>
      </c>
      <c r="G30" s="138">
        <v>3</v>
      </c>
      <c r="H30" s="124" t="s">
        <v>134</v>
      </c>
      <c r="I30" s="124" t="s">
        <v>135</v>
      </c>
      <c r="J30" s="199">
        <v>3</v>
      </c>
      <c r="K30" s="206" t="s">
        <v>134</v>
      </c>
      <c r="L30" s="207" t="s">
        <v>135</v>
      </c>
      <c r="M30" s="202"/>
      <c r="N30" s="208"/>
      <c r="O30" s="209"/>
      <c r="R30" s="98">
        <f>COUNTIF(D30:D33,"1")</f>
        <v>3</v>
      </c>
      <c r="S30" s="98">
        <f>COUNTIF(G30:G33,"1")</f>
        <v>0</v>
      </c>
      <c r="T30" s="98">
        <f>COUNTIF(J30:J33,"1")</f>
        <v>0</v>
      </c>
      <c r="U30" s="98">
        <f>COUNTIF(M30:M33,"1")</f>
        <v>0</v>
      </c>
    </row>
    <row r="31" ht="39.95" customHeight="1" spans="1:21">
      <c r="A31" s="115"/>
      <c r="B31" s="134"/>
      <c r="C31" s="125" t="s">
        <v>136</v>
      </c>
      <c r="D31" s="136">
        <v>1</v>
      </c>
      <c r="E31" s="139" t="s">
        <v>137</v>
      </c>
      <c r="F31" s="122" t="s">
        <v>138</v>
      </c>
      <c r="G31" s="138">
        <v>3</v>
      </c>
      <c r="H31" s="126" t="s">
        <v>137</v>
      </c>
      <c r="I31" s="124" t="s">
        <v>138</v>
      </c>
      <c r="J31" s="199">
        <v>3</v>
      </c>
      <c r="K31" s="207" t="s">
        <v>137</v>
      </c>
      <c r="L31" s="207" t="s">
        <v>138</v>
      </c>
      <c r="M31" s="202"/>
      <c r="N31" s="209"/>
      <c r="O31" s="209"/>
      <c r="R31" s="98">
        <f>COUNTIF(D30:D33,"2")</f>
        <v>0</v>
      </c>
      <c r="S31" s="98">
        <f>COUNTIF(G30:G33,"2")</f>
        <v>0</v>
      </c>
      <c r="T31" s="98">
        <f>COUNTIF(J30:J33,"2")</f>
        <v>0</v>
      </c>
      <c r="U31" s="98">
        <f>COUNTIF(M30:M33,"2")</f>
        <v>0</v>
      </c>
    </row>
    <row r="32" ht="39.95" customHeight="1" spans="1:21">
      <c r="A32" s="115"/>
      <c r="B32" s="134"/>
      <c r="C32" s="125" t="s">
        <v>139</v>
      </c>
      <c r="D32" s="136">
        <v>1</v>
      </c>
      <c r="E32" s="139" t="s">
        <v>140</v>
      </c>
      <c r="F32" s="122" t="s">
        <v>141</v>
      </c>
      <c r="G32" s="138">
        <v>3</v>
      </c>
      <c r="H32" s="126" t="s">
        <v>140</v>
      </c>
      <c r="I32" s="124" t="s">
        <v>141</v>
      </c>
      <c r="J32" s="199">
        <v>3</v>
      </c>
      <c r="K32" s="207" t="s">
        <v>140</v>
      </c>
      <c r="L32" s="207" t="s">
        <v>141</v>
      </c>
      <c r="M32" s="202"/>
      <c r="N32" s="209"/>
      <c r="O32" s="209"/>
      <c r="R32" s="98">
        <f>COUNTIF(D30:D33,"3")</f>
        <v>1</v>
      </c>
      <c r="S32" s="98">
        <f>COUNTIF(G30:G33,"3")</f>
        <v>4</v>
      </c>
      <c r="T32" s="98">
        <f>COUNTIF(J30:J33,"31")</f>
        <v>0</v>
      </c>
      <c r="U32" s="98">
        <f>COUNTIF(M30:M33,"3")</f>
        <v>0</v>
      </c>
    </row>
    <row r="33" ht="39.95" customHeight="1" spans="1:21">
      <c r="A33" s="115"/>
      <c r="B33" s="140"/>
      <c r="C33" s="125" t="s">
        <v>142</v>
      </c>
      <c r="D33" s="136">
        <v>3</v>
      </c>
      <c r="E33" s="139" t="s">
        <v>143</v>
      </c>
      <c r="F33" s="122" t="s">
        <v>144</v>
      </c>
      <c r="G33" s="138">
        <v>3</v>
      </c>
      <c r="H33" s="126" t="s">
        <v>143</v>
      </c>
      <c r="I33" s="124" t="s">
        <v>144</v>
      </c>
      <c r="J33" s="199">
        <v>3</v>
      </c>
      <c r="K33" s="207" t="s">
        <v>143</v>
      </c>
      <c r="L33" s="207" t="s">
        <v>144</v>
      </c>
      <c r="M33" s="202"/>
      <c r="N33" s="209"/>
      <c r="O33" s="209"/>
      <c r="R33" s="98">
        <f>COUNTIF(D30:D33,"4")</f>
        <v>0</v>
      </c>
      <c r="S33" s="98">
        <f>COUNTIF(G30:G33,"4")</f>
        <v>0</v>
      </c>
      <c r="T33" s="98">
        <f>COUNTIF(J30:J33,"4")</f>
        <v>0</v>
      </c>
      <c r="U33" s="98">
        <f>COUNTIF(M30:M33,"4")</f>
        <v>0</v>
      </c>
    </row>
    <row r="34" ht="9" customHeight="1" spans="2:15">
      <c r="B34" s="141"/>
      <c r="C34" s="142"/>
      <c r="D34" s="142"/>
      <c r="E34" s="142"/>
      <c r="F34" s="142"/>
      <c r="G34" s="142"/>
      <c r="H34" s="142"/>
      <c r="I34" s="142"/>
      <c r="J34" s="142"/>
      <c r="K34" s="205"/>
      <c r="L34" s="195"/>
      <c r="M34" s="196"/>
      <c r="N34" s="195"/>
      <c r="O34" s="195"/>
    </row>
    <row r="35" ht="18" spans="1:15">
      <c r="A35" s="115"/>
      <c r="B35" s="131"/>
      <c r="C35" s="149" t="s">
        <v>145</v>
      </c>
      <c r="D35" s="150"/>
      <c r="E35" s="150"/>
      <c r="F35" s="150"/>
      <c r="G35" s="150"/>
      <c r="H35" s="150"/>
      <c r="I35" s="150"/>
      <c r="J35" s="150"/>
      <c r="K35" s="150"/>
      <c r="L35" s="150"/>
      <c r="M35" s="211"/>
      <c r="N35" s="211"/>
      <c r="O35" s="150"/>
    </row>
    <row r="36" ht="39.95" customHeight="1" spans="1:21">
      <c r="A36" s="115"/>
      <c r="B36" s="134"/>
      <c r="C36" s="135" t="s">
        <v>146</v>
      </c>
      <c r="D36" s="136">
        <v>1</v>
      </c>
      <c r="E36" s="122" t="s">
        <v>147</v>
      </c>
      <c r="F36" s="122" t="s">
        <v>148</v>
      </c>
      <c r="G36" s="138">
        <v>1</v>
      </c>
      <c r="H36" s="124" t="s">
        <v>147</v>
      </c>
      <c r="I36" s="124" t="s">
        <v>148</v>
      </c>
      <c r="J36" s="199">
        <v>2</v>
      </c>
      <c r="K36" s="206" t="s">
        <v>149</v>
      </c>
      <c r="L36" s="207" t="s">
        <v>150</v>
      </c>
      <c r="M36" s="202"/>
      <c r="N36" s="208"/>
      <c r="O36" s="209"/>
      <c r="R36" s="98">
        <f>COUNTIF(D36:D44,"1")</f>
        <v>2</v>
      </c>
      <c r="S36" s="98">
        <f>COUNTIF(G36:G44,"1")</f>
        <v>2</v>
      </c>
      <c r="T36" s="98">
        <f>COUNTIF(J36:J44,"1")</f>
        <v>0</v>
      </c>
      <c r="U36" s="98">
        <f>COUNTIF(M36:M44,"1")</f>
        <v>0</v>
      </c>
    </row>
    <row r="37" ht="39.95" customHeight="1" spans="1:21">
      <c r="A37" s="115"/>
      <c r="B37" s="134"/>
      <c r="C37" s="125" t="s">
        <v>151</v>
      </c>
      <c r="D37" s="136">
        <v>2</v>
      </c>
      <c r="E37" s="139" t="s">
        <v>152</v>
      </c>
      <c r="F37" s="122" t="s">
        <v>153</v>
      </c>
      <c r="G37" s="138">
        <v>2</v>
      </c>
      <c r="H37" s="126" t="s">
        <v>152</v>
      </c>
      <c r="I37" s="124" t="s">
        <v>153</v>
      </c>
      <c r="J37" s="199">
        <v>2</v>
      </c>
      <c r="K37" s="207" t="s">
        <v>152</v>
      </c>
      <c r="L37" s="207" t="s">
        <v>153</v>
      </c>
      <c r="M37" s="202"/>
      <c r="N37" s="209"/>
      <c r="O37" s="209"/>
      <c r="R37" s="98">
        <f>COUNTIF(D36:D44,"2")</f>
        <v>3</v>
      </c>
      <c r="S37" s="98">
        <f>COUNTIF(G36:G44,"2")</f>
        <v>3</v>
      </c>
      <c r="T37" s="98">
        <f>COUNTIF(J36:J44,"2")</f>
        <v>2</v>
      </c>
      <c r="U37" s="98">
        <f>COUNTIF(M36:M44,"2")</f>
        <v>0</v>
      </c>
    </row>
    <row r="38" ht="39.95" customHeight="1" spans="1:21">
      <c r="A38" s="115"/>
      <c r="B38" s="134"/>
      <c r="C38" s="125" t="s">
        <v>154</v>
      </c>
      <c r="D38" s="136">
        <v>3</v>
      </c>
      <c r="E38" s="139" t="s">
        <v>155</v>
      </c>
      <c r="F38" s="122" t="s">
        <v>156</v>
      </c>
      <c r="G38" s="138">
        <v>3</v>
      </c>
      <c r="H38" s="126" t="s">
        <v>155</v>
      </c>
      <c r="I38" s="124" t="s">
        <v>156</v>
      </c>
      <c r="J38" s="199">
        <v>3</v>
      </c>
      <c r="K38" s="207" t="s">
        <v>155</v>
      </c>
      <c r="L38" s="207" t="s">
        <v>156</v>
      </c>
      <c r="M38" s="202"/>
      <c r="N38" s="209"/>
      <c r="O38" s="209"/>
      <c r="R38" s="98">
        <f>COUNTIF(D36:D44,"3")</f>
        <v>4</v>
      </c>
      <c r="S38" s="98">
        <f>COUNTIF(G36:G44,"3")</f>
        <v>4</v>
      </c>
      <c r="T38" s="98">
        <f>COUNTIF(J36:J44,"3")</f>
        <v>7</v>
      </c>
      <c r="U38" s="98">
        <f>COUNTIF(M36:M44,"3")</f>
        <v>0</v>
      </c>
    </row>
    <row r="39" ht="39.95" customHeight="1" spans="1:21">
      <c r="A39" s="115"/>
      <c r="B39" s="134"/>
      <c r="C39" s="125" t="s">
        <v>157</v>
      </c>
      <c r="D39" s="136">
        <v>2</v>
      </c>
      <c r="E39" s="139" t="s">
        <v>158</v>
      </c>
      <c r="F39" s="122" t="s">
        <v>159</v>
      </c>
      <c r="G39" s="138">
        <v>2</v>
      </c>
      <c r="H39" s="126" t="s">
        <v>158</v>
      </c>
      <c r="I39" s="124" t="s">
        <v>159</v>
      </c>
      <c r="J39" s="199">
        <v>3</v>
      </c>
      <c r="K39" s="207" t="s">
        <v>160</v>
      </c>
      <c r="L39" s="207" t="s">
        <v>159</v>
      </c>
      <c r="M39" s="202"/>
      <c r="N39" s="209"/>
      <c r="O39" s="209"/>
      <c r="R39" s="98">
        <f>COUNTIF(D36:D44,"4")</f>
        <v>0</v>
      </c>
      <c r="S39" s="98">
        <f>COUNTIF(G36:G44,"4")</f>
        <v>0</v>
      </c>
      <c r="T39" s="98">
        <f>COUNTIF(J36:J44,"4")</f>
        <v>0</v>
      </c>
      <c r="U39" s="98">
        <f>COUNTIF(M36:M44,"4")</f>
        <v>0</v>
      </c>
    </row>
    <row r="40" ht="39.95" customHeight="1" spans="1:15">
      <c r="A40" s="115"/>
      <c r="B40" s="134"/>
      <c r="C40" s="125" t="s">
        <v>161</v>
      </c>
      <c r="D40" s="136">
        <v>3</v>
      </c>
      <c r="E40" s="139" t="s">
        <v>162</v>
      </c>
      <c r="F40" s="122" t="s">
        <v>163</v>
      </c>
      <c r="G40" s="138">
        <v>3</v>
      </c>
      <c r="H40" s="126" t="s">
        <v>162</v>
      </c>
      <c r="I40" s="124" t="s">
        <v>163</v>
      </c>
      <c r="J40" s="199">
        <v>3</v>
      </c>
      <c r="K40" s="207" t="s">
        <v>162</v>
      </c>
      <c r="L40" s="207" t="s">
        <v>163</v>
      </c>
      <c r="M40" s="202"/>
      <c r="N40" s="209"/>
      <c r="O40" s="209"/>
    </row>
    <row r="41" ht="39.95" customHeight="1" spans="1:15">
      <c r="A41" s="115"/>
      <c r="B41" s="134"/>
      <c r="C41" s="125" t="s">
        <v>164</v>
      </c>
      <c r="D41" s="136">
        <v>2</v>
      </c>
      <c r="E41" s="139" t="s">
        <v>165</v>
      </c>
      <c r="F41" s="122" t="s">
        <v>166</v>
      </c>
      <c r="G41" s="138">
        <v>2</v>
      </c>
      <c r="H41" s="126" t="s">
        <v>165</v>
      </c>
      <c r="I41" s="124" t="s">
        <v>166</v>
      </c>
      <c r="J41" s="199">
        <v>3</v>
      </c>
      <c r="K41" s="207" t="s">
        <v>167</v>
      </c>
      <c r="L41" s="207" t="s">
        <v>168</v>
      </c>
      <c r="M41" s="202"/>
      <c r="N41" s="209"/>
      <c r="O41" s="209"/>
    </row>
    <row r="42" ht="39.95" customHeight="1" spans="1:15">
      <c r="A42" s="115"/>
      <c r="B42" s="134"/>
      <c r="C42" s="125" t="s">
        <v>169</v>
      </c>
      <c r="D42" s="136">
        <v>3</v>
      </c>
      <c r="E42" s="139" t="s">
        <v>170</v>
      </c>
      <c r="F42" s="122" t="s">
        <v>171</v>
      </c>
      <c r="G42" s="138">
        <v>3</v>
      </c>
      <c r="H42" s="126" t="s">
        <v>170</v>
      </c>
      <c r="I42" s="124" t="s">
        <v>171</v>
      </c>
      <c r="J42" s="199">
        <v>3</v>
      </c>
      <c r="K42" s="207" t="s">
        <v>170</v>
      </c>
      <c r="L42" s="207" t="s">
        <v>171</v>
      </c>
      <c r="M42" s="202"/>
      <c r="N42" s="209"/>
      <c r="O42" s="209"/>
    </row>
    <row r="43" ht="39.95" customHeight="1" spans="1:15">
      <c r="A43" s="115"/>
      <c r="B43" s="134"/>
      <c r="C43" s="125" t="s">
        <v>172</v>
      </c>
      <c r="D43" s="136">
        <v>3</v>
      </c>
      <c r="E43" s="139" t="s">
        <v>173</v>
      </c>
      <c r="F43" s="122" t="s">
        <v>174</v>
      </c>
      <c r="G43" s="138">
        <v>3</v>
      </c>
      <c r="H43" s="126" t="s">
        <v>173</v>
      </c>
      <c r="I43" s="124" t="s">
        <v>174</v>
      </c>
      <c r="J43" s="199">
        <v>3</v>
      </c>
      <c r="K43" s="207" t="s">
        <v>173</v>
      </c>
      <c r="L43" s="207" t="s">
        <v>174</v>
      </c>
      <c r="M43" s="202"/>
      <c r="N43" s="209"/>
      <c r="O43" s="209"/>
    </row>
    <row r="44" ht="39.95" customHeight="1" spans="1:15">
      <c r="A44" s="115"/>
      <c r="B44" s="140"/>
      <c r="C44" s="125" t="s">
        <v>175</v>
      </c>
      <c r="D44" s="136">
        <v>1</v>
      </c>
      <c r="E44" s="139" t="s">
        <v>176</v>
      </c>
      <c r="F44" s="122" t="s">
        <v>177</v>
      </c>
      <c r="G44" s="138">
        <v>1</v>
      </c>
      <c r="H44" s="126" t="s">
        <v>176</v>
      </c>
      <c r="I44" s="124" t="s">
        <v>177</v>
      </c>
      <c r="J44" s="199">
        <v>3</v>
      </c>
      <c r="K44" s="207" t="s">
        <v>178</v>
      </c>
      <c r="L44" s="207" t="s">
        <v>179</v>
      </c>
      <c r="M44" s="202"/>
      <c r="N44" s="209"/>
      <c r="O44" s="209"/>
    </row>
    <row r="45" ht="6.75" customHeight="1" spans="2:15">
      <c r="B45" s="141"/>
      <c r="C45" s="142"/>
      <c r="D45" s="142"/>
      <c r="E45" s="142"/>
      <c r="F45" s="142"/>
      <c r="G45" s="142"/>
      <c r="H45" s="142"/>
      <c r="I45" s="142"/>
      <c r="J45" s="142"/>
      <c r="K45" s="205"/>
      <c r="L45" s="195"/>
      <c r="M45" s="196"/>
      <c r="N45" s="195"/>
      <c r="O45" s="195"/>
    </row>
    <row r="46" ht="18" spans="1:15">
      <c r="A46" s="115"/>
      <c r="B46" s="131"/>
      <c r="C46" s="132" t="s">
        <v>180</v>
      </c>
      <c r="D46" s="133"/>
      <c r="E46" s="133"/>
      <c r="F46" s="133"/>
      <c r="G46" s="133"/>
      <c r="H46" s="133"/>
      <c r="I46" s="133"/>
      <c r="J46" s="133"/>
      <c r="K46" s="197"/>
      <c r="L46" s="198"/>
      <c r="M46" s="133"/>
      <c r="N46" s="197"/>
      <c r="O46" s="198"/>
    </row>
    <row r="47" ht="39.95" customHeight="1" spans="1:21">
      <c r="A47" s="115"/>
      <c r="B47" s="134"/>
      <c r="C47" s="135" t="s">
        <v>181</v>
      </c>
      <c r="D47" s="136">
        <v>2</v>
      </c>
      <c r="E47" s="151" t="s">
        <v>182</v>
      </c>
      <c r="F47" s="151" t="s">
        <v>183</v>
      </c>
      <c r="G47" s="152">
        <v>3</v>
      </c>
      <c r="H47" s="153" t="s">
        <v>182</v>
      </c>
      <c r="I47" s="153" t="s">
        <v>183</v>
      </c>
      <c r="J47" s="212">
        <v>3</v>
      </c>
      <c r="K47" s="213" t="s">
        <v>182</v>
      </c>
      <c r="L47" s="214" t="s">
        <v>183</v>
      </c>
      <c r="M47" s="215"/>
      <c r="N47" s="216"/>
      <c r="O47" s="217"/>
      <c r="R47" s="98">
        <f>COUNTIF(D47:D50,"1")</f>
        <v>0</v>
      </c>
      <c r="S47" s="98">
        <f>COUNTIF(G47:G50,"1")</f>
        <v>0</v>
      </c>
      <c r="T47" s="98">
        <f>COUNTIF(J47:J50,"1")</f>
        <v>0</v>
      </c>
      <c r="U47" s="98">
        <f>COUNTIF(M47:M50,"1")</f>
        <v>0</v>
      </c>
    </row>
    <row r="48" ht="39.95" customHeight="1" spans="1:21">
      <c r="A48" s="115"/>
      <c r="B48" s="134"/>
      <c r="C48" s="125" t="s">
        <v>184</v>
      </c>
      <c r="D48" s="136">
        <v>2</v>
      </c>
      <c r="E48" s="154" t="s">
        <v>185</v>
      </c>
      <c r="F48" s="151" t="s">
        <v>186</v>
      </c>
      <c r="G48" s="152">
        <v>3</v>
      </c>
      <c r="H48" s="155" t="s">
        <v>185</v>
      </c>
      <c r="I48" s="153" t="s">
        <v>186</v>
      </c>
      <c r="J48" s="212">
        <v>3</v>
      </c>
      <c r="K48" s="214" t="s">
        <v>185</v>
      </c>
      <c r="L48" s="214" t="s">
        <v>186</v>
      </c>
      <c r="M48" s="215"/>
      <c r="N48" s="217"/>
      <c r="O48" s="217"/>
      <c r="R48" s="98">
        <f>COUNTIF(D47:D50,"2")</f>
        <v>4</v>
      </c>
      <c r="S48" s="98">
        <f>COUNTIF(G47:G50,"2")</f>
        <v>0</v>
      </c>
      <c r="T48" s="98">
        <f>COUNTIF(J47:J50,"2")</f>
        <v>0</v>
      </c>
      <c r="U48" s="98">
        <f>COUNTIF(M47:M50,"2")</f>
        <v>0</v>
      </c>
    </row>
    <row r="49" ht="39.95" customHeight="1" spans="1:21">
      <c r="A49" s="115"/>
      <c r="B49" s="134"/>
      <c r="C49" s="125" t="s">
        <v>187</v>
      </c>
      <c r="D49" s="136">
        <v>2</v>
      </c>
      <c r="E49" s="154" t="s">
        <v>188</v>
      </c>
      <c r="F49" s="151" t="s">
        <v>189</v>
      </c>
      <c r="G49" s="152">
        <v>3</v>
      </c>
      <c r="H49" s="155" t="s">
        <v>188</v>
      </c>
      <c r="I49" s="153" t="s">
        <v>189</v>
      </c>
      <c r="J49" s="212">
        <v>3</v>
      </c>
      <c r="K49" s="214" t="s">
        <v>188</v>
      </c>
      <c r="L49" s="214" t="s">
        <v>189</v>
      </c>
      <c r="M49" s="215"/>
      <c r="N49" s="217"/>
      <c r="O49" s="217"/>
      <c r="R49" s="98">
        <f>COUNTIF(D47:D50,"3")</f>
        <v>0</v>
      </c>
      <c r="S49" s="98">
        <f>COUNTIF(G47:G50,"3")</f>
        <v>4</v>
      </c>
      <c r="T49" s="98">
        <f>COUNTIF(J47:J50,"3")</f>
        <v>4</v>
      </c>
      <c r="U49" s="98">
        <f>COUNTIF(M47:M50,"3")</f>
        <v>0</v>
      </c>
    </row>
    <row r="50" ht="39.95" customHeight="1" spans="1:21">
      <c r="A50" s="115"/>
      <c r="B50" s="140"/>
      <c r="C50" s="125" t="s">
        <v>190</v>
      </c>
      <c r="D50" s="136">
        <v>2</v>
      </c>
      <c r="E50" s="154" t="s">
        <v>191</v>
      </c>
      <c r="F50" s="151" t="s">
        <v>192</v>
      </c>
      <c r="G50" s="152">
        <v>3</v>
      </c>
      <c r="H50" s="155" t="s">
        <v>191</v>
      </c>
      <c r="I50" s="153" t="s">
        <v>192</v>
      </c>
      <c r="J50" s="212">
        <v>3</v>
      </c>
      <c r="K50" s="214" t="s">
        <v>191</v>
      </c>
      <c r="L50" s="214" t="s">
        <v>192</v>
      </c>
      <c r="M50" s="215"/>
      <c r="N50" s="217"/>
      <c r="O50" s="217"/>
      <c r="R50" s="98">
        <f>COUNTIF(D47:D50,"4")</f>
        <v>0</v>
      </c>
      <c r="S50" s="98">
        <f>COUNTIF(G47:G50,"4")</f>
        <v>0</v>
      </c>
      <c r="T50" s="98">
        <f>COUNTIF(J47:J50,"4")</f>
        <v>0</v>
      </c>
      <c r="U50" s="98">
        <f>COUNTIF(M47:M50,"4")</f>
        <v>0</v>
      </c>
    </row>
    <row r="51" ht="8.25" customHeight="1" spans="2:15">
      <c r="B51" s="141"/>
      <c r="C51" s="142"/>
      <c r="D51" s="142"/>
      <c r="E51" s="142"/>
      <c r="F51" s="142"/>
      <c r="G51" s="142"/>
      <c r="H51" s="142"/>
      <c r="I51" s="142"/>
      <c r="J51" s="142"/>
      <c r="K51" s="205"/>
      <c r="L51" s="195"/>
      <c r="M51" s="196"/>
      <c r="N51" s="195"/>
      <c r="O51" s="195"/>
    </row>
    <row r="52" ht="24" customHeight="1" spans="2:15">
      <c r="B52" s="156" t="s">
        <v>193</v>
      </c>
      <c r="C52" s="157"/>
      <c r="D52" s="158">
        <v>2023</v>
      </c>
      <c r="E52" s="159"/>
      <c r="F52" s="160"/>
      <c r="G52" s="161">
        <v>2024</v>
      </c>
      <c r="H52" s="162"/>
      <c r="I52" s="218"/>
      <c r="J52" s="219">
        <v>2025</v>
      </c>
      <c r="K52" s="220"/>
      <c r="L52" s="221"/>
      <c r="M52" s="222">
        <v>2026</v>
      </c>
      <c r="N52" s="223"/>
      <c r="O52" s="224"/>
    </row>
    <row r="53" ht="33" customHeight="1" spans="2:15">
      <c r="B53" s="163"/>
      <c r="C53" s="164"/>
      <c r="D53" s="165" t="s">
        <v>76</v>
      </c>
      <c r="E53" s="166" t="s">
        <v>77</v>
      </c>
      <c r="F53" s="166" t="s">
        <v>78</v>
      </c>
      <c r="G53" s="165" t="s">
        <v>76</v>
      </c>
      <c r="H53" s="166" t="s">
        <v>77</v>
      </c>
      <c r="I53" s="166" t="s">
        <v>78</v>
      </c>
      <c r="J53" s="165" t="s">
        <v>76</v>
      </c>
      <c r="K53" s="166" t="s">
        <v>77</v>
      </c>
      <c r="L53" s="225" t="s">
        <v>78</v>
      </c>
      <c r="M53" s="165" t="s">
        <v>76</v>
      </c>
      <c r="N53" s="166" t="s">
        <v>77</v>
      </c>
      <c r="O53" s="225" t="s">
        <v>78</v>
      </c>
    </row>
    <row r="54" ht="18" spans="1:15">
      <c r="A54" s="115"/>
      <c r="B54" s="167"/>
      <c r="C54" s="168" t="s">
        <v>194</v>
      </c>
      <c r="D54" s="169"/>
      <c r="E54" s="169"/>
      <c r="F54" s="169"/>
      <c r="G54" s="169"/>
      <c r="H54" s="169"/>
      <c r="I54" s="169"/>
      <c r="J54" s="169"/>
      <c r="K54" s="169"/>
      <c r="L54" s="226"/>
      <c r="M54" s="227"/>
      <c r="N54" s="227"/>
      <c r="O54" s="226"/>
    </row>
    <row r="55" ht="30" customHeight="1" spans="1:21">
      <c r="A55" s="115"/>
      <c r="B55" s="170"/>
      <c r="C55" s="135" t="s">
        <v>195</v>
      </c>
      <c r="D55" s="136">
        <v>3</v>
      </c>
      <c r="E55" s="122" t="s">
        <v>196</v>
      </c>
      <c r="F55" s="122" t="s">
        <v>197</v>
      </c>
      <c r="G55" s="138">
        <v>3</v>
      </c>
      <c r="H55" s="124" t="s">
        <v>196</v>
      </c>
      <c r="I55" s="124" t="s">
        <v>197</v>
      </c>
      <c r="J55" s="199">
        <v>3</v>
      </c>
      <c r="K55" s="124" t="s">
        <v>196</v>
      </c>
      <c r="L55" s="124" t="s">
        <v>197</v>
      </c>
      <c r="M55" s="202"/>
      <c r="N55" s="208"/>
      <c r="O55" s="209"/>
      <c r="R55" s="98">
        <f>COUNTIF(D55:D59,"1")</f>
        <v>0</v>
      </c>
      <c r="S55" s="98">
        <f>COUNTIF(G55:G59,"1")</f>
        <v>0</v>
      </c>
      <c r="T55" s="98">
        <f>COUNTIF(J55:J59,"1")</f>
        <v>0</v>
      </c>
      <c r="U55" s="98">
        <f>COUNTIF(M55:M59,"1")</f>
        <v>0</v>
      </c>
    </row>
    <row r="56" ht="30" customHeight="1" spans="1:21">
      <c r="A56" s="115"/>
      <c r="B56" s="170"/>
      <c r="C56" s="125" t="s">
        <v>198</v>
      </c>
      <c r="D56" s="136">
        <v>3</v>
      </c>
      <c r="E56" s="139" t="s">
        <v>199</v>
      </c>
      <c r="F56" s="122" t="s">
        <v>200</v>
      </c>
      <c r="G56" s="138">
        <v>3</v>
      </c>
      <c r="H56" s="126" t="s">
        <v>199</v>
      </c>
      <c r="I56" s="124" t="s">
        <v>200</v>
      </c>
      <c r="J56" s="199">
        <v>3</v>
      </c>
      <c r="K56" s="126" t="s">
        <v>199</v>
      </c>
      <c r="L56" s="124" t="s">
        <v>200</v>
      </c>
      <c r="M56" s="202"/>
      <c r="N56" s="209"/>
      <c r="O56" s="209"/>
      <c r="R56" s="98">
        <f>COUNTIF(D55:D59,"2")</f>
        <v>1</v>
      </c>
      <c r="S56" s="98">
        <f>COUNTIF(G55:G59,"2")</f>
        <v>1</v>
      </c>
      <c r="T56" s="98">
        <f>COUNTIF(J55:J59,"2")</f>
        <v>0</v>
      </c>
      <c r="U56" s="98">
        <f>COUNTIF(M55:M59,"2")</f>
        <v>0</v>
      </c>
    </row>
    <row r="57" ht="30" customHeight="1" spans="1:21">
      <c r="A57" s="115"/>
      <c r="B57" s="170"/>
      <c r="C57" s="125" t="s">
        <v>201</v>
      </c>
      <c r="D57" s="136">
        <v>2</v>
      </c>
      <c r="E57" s="139" t="s">
        <v>202</v>
      </c>
      <c r="F57" s="122" t="s">
        <v>203</v>
      </c>
      <c r="G57" s="138">
        <v>2</v>
      </c>
      <c r="H57" s="126" t="s">
        <v>202</v>
      </c>
      <c r="I57" s="124" t="s">
        <v>203</v>
      </c>
      <c r="J57" s="199">
        <v>3</v>
      </c>
      <c r="K57" s="126" t="s">
        <v>202</v>
      </c>
      <c r="L57" s="124" t="s">
        <v>203</v>
      </c>
      <c r="M57" s="202"/>
      <c r="N57" s="209"/>
      <c r="O57" s="209"/>
      <c r="R57" s="98">
        <f>COUNTIF(D55:D59,"3")</f>
        <v>4</v>
      </c>
      <c r="S57" s="98">
        <f>COUNTIF(G55:G59,"3")</f>
        <v>4</v>
      </c>
      <c r="T57" s="98">
        <f>COUNTIF(J55:J59,"3")</f>
        <v>5</v>
      </c>
      <c r="U57" s="98">
        <f>COUNTIF(M55:M59,"3")</f>
        <v>0</v>
      </c>
    </row>
    <row r="58" ht="30" customHeight="1" spans="1:21">
      <c r="A58" s="115"/>
      <c r="B58" s="170"/>
      <c r="C58" s="125" t="s">
        <v>204</v>
      </c>
      <c r="D58" s="136">
        <v>3</v>
      </c>
      <c r="E58" s="139" t="s">
        <v>205</v>
      </c>
      <c r="F58" s="122" t="s">
        <v>206</v>
      </c>
      <c r="G58" s="138">
        <v>3</v>
      </c>
      <c r="H58" s="126" t="s">
        <v>205</v>
      </c>
      <c r="I58" s="124" t="s">
        <v>206</v>
      </c>
      <c r="J58" s="199">
        <v>3</v>
      </c>
      <c r="K58" s="207" t="s">
        <v>207</v>
      </c>
      <c r="L58" s="124" t="s">
        <v>208</v>
      </c>
      <c r="M58" s="202"/>
      <c r="N58" s="209"/>
      <c r="O58" s="209"/>
      <c r="R58" s="98">
        <f>COUNTIF(D55:D59,"4")</f>
        <v>0</v>
      </c>
      <c r="S58" s="98">
        <f>COUNTIF(G55:G59,"4")</f>
        <v>0</v>
      </c>
      <c r="T58" s="98">
        <f>COUNTIF(J55:J59,"4")</f>
        <v>0</v>
      </c>
      <c r="U58" s="98">
        <f>COUNTIF(M55:M59,"4")</f>
        <v>0</v>
      </c>
    </row>
    <row r="59" ht="30" customHeight="1" spans="1:15">
      <c r="A59" s="115"/>
      <c r="B59" s="171"/>
      <c r="C59" s="125" t="s">
        <v>209</v>
      </c>
      <c r="D59" s="136">
        <v>3</v>
      </c>
      <c r="E59" s="139" t="s">
        <v>210</v>
      </c>
      <c r="F59" s="122" t="s">
        <v>211</v>
      </c>
      <c r="G59" s="138">
        <v>3</v>
      </c>
      <c r="H59" s="126" t="s">
        <v>210</v>
      </c>
      <c r="I59" s="124" t="s">
        <v>211</v>
      </c>
      <c r="J59" s="199">
        <v>3</v>
      </c>
      <c r="K59" s="207" t="s">
        <v>212</v>
      </c>
      <c r="L59" s="124" t="s">
        <v>211</v>
      </c>
      <c r="M59" s="202"/>
      <c r="N59" s="209"/>
      <c r="O59" s="209"/>
    </row>
    <row r="60" ht="6.75" customHeight="1" spans="2:14">
      <c r="B60" s="172"/>
      <c r="C60" s="173"/>
      <c r="D60" s="174"/>
      <c r="E60" s="175"/>
      <c r="F60" s="175"/>
      <c r="G60" s="174"/>
      <c r="H60" s="175"/>
      <c r="I60" s="175"/>
      <c r="J60" s="174"/>
      <c r="K60" s="175"/>
      <c r="M60" s="174"/>
      <c r="N60" s="175"/>
    </row>
    <row r="61" ht="18" spans="1:15">
      <c r="A61" s="115"/>
      <c r="B61" s="167"/>
      <c r="C61" s="168" t="s">
        <v>213</v>
      </c>
      <c r="D61" s="169"/>
      <c r="E61" s="169"/>
      <c r="F61" s="169"/>
      <c r="G61" s="169"/>
      <c r="H61" s="169"/>
      <c r="I61" s="169"/>
      <c r="J61" s="169"/>
      <c r="K61" s="228"/>
      <c r="L61" s="227"/>
      <c r="M61" s="227"/>
      <c r="N61" s="227"/>
      <c r="O61" s="227"/>
    </row>
    <row r="62" ht="30" customHeight="1" spans="1:21">
      <c r="A62" s="115"/>
      <c r="B62" s="176"/>
      <c r="C62" s="120" t="s">
        <v>214</v>
      </c>
      <c r="D62" s="136">
        <v>3</v>
      </c>
      <c r="E62" s="122" t="s">
        <v>215</v>
      </c>
      <c r="F62" s="122" t="s">
        <v>216</v>
      </c>
      <c r="G62" s="138">
        <v>3</v>
      </c>
      <c r="H62" s="124" t="s">
        <v>215</v>
      </c>
      <c r="I62" s="124" t="s">
        <v>216</v>
      </c>
      <c r="J62" s="199">
        <v>3</v>
      </c>
      <c r="K62" s="124" t="s">
        <v>215</v>
      </c>
      <c r="L62" s="124" t="s">
        <v>216</v>
      </c>
      <c r="M62" s="202"/>
      <c r="N62" s="209"/>
      <c r="O62" s="209"/>
      <c r="R62" s="98">
        <f>COUNTIF(D62:D65,"1")</f>
        <v>0</v>
      </c>
      <c r="S62" s="98">
        <f>COUNTIF(G62:G65,"1")</f>
        <v>0</v>
      </c>
      <c r="T62" s="98">
        <f>COUNTIF(J62:J65,"1")</f>
        <v>0</v>
      </c>
      <c r="U62" s="98">
        <f>COUNTIF(M62:M65,"1")</f>
        <v>0</v>
      </c>
    </row>
    <row r="63" ht="30" customHeight="1" spans="1:21">
      <c r="A63" s="115"/>
      <c r="B63" s="170"/>
      <c r="C63" s="125" t="s">
        <v>217</v>
      </c>
      <c r="D63" s="136">
        <v>2</v>
      </c>
      <c r="E63" s="139" t="s">
        <v>218</v>
      </c>
      <c r="F63" s="122" t="s">
        <v>219</v>
      </c>
      <c r="G63" s="138">
        <v>2</v>
      </c>
      <c r="H63" s="126" t="s">
        <v>218</v>
      </c>
      <c r="I63" s="124" t="s">
        <v>219</v>
      </c>
      <c r="J63" s="199">
        <v>2</v>
      </c>
      <c r="K63" s="207" t="s">
        <v>220</v>
      </c>
      <c r="L63" s="124" t="s">
        <v>219</v>
      </c>
      <c r="M63" s="202"/>
      <c r="N63" s="209"/>
      <c r="O63" s="209"/>
      <c r="R63" s="98">
        <f>COUNTIF(D62:D65,"2")</f>
        <v>2</v>
      </c>
      <c r="S63" s="98">
        <f>COUNTIF(G62:G65,"2")</f>
        <v>2</v>
      </c>
      <c r="T63" s="98">
        <f>COUNTIF(J62:J65,"2")</f>
        <v>2</v>
      </c>
      <c r="U63" s="98">
        <f>COUNTIF(M62:M65,"2")</f>
        <v>0</v>
      </c>
    </row>
    <row r="64" ht="30" customHeight="1" spans="1:21">
      <c r="A64" s="115"/>
      <c r="B64" s="170"/>
      <c r="C64" s="125" t="s">
        <v>221</v>
      </c>
      <c r="D64" s="136">
        <v>2</v>
      </c>
      <c r="E64" s="139" t="s">
        <v>222</v>
      </c>
      <c r="F64" s="122" t="s">
        <v>223</v>
      </c>
      <c r="G64" s="138">
        <v>2</v>
      </c>
      <c r="H64" s="126" t="s">
        <v>222</v>
      </c>
      <c r="I64" s="124" t="s">
        <v>223</v>
      </c>
      <c r="J64" s="199">
        <v>2</v>
      </c>
      <c r="K64" s="207" t="s">
        <v>224</v>
      </c>
      <c r="L64" s="124" t="s">
        <v>223</v>
      </c>
      <c r="M64" s="202"/>
      <c r="N64" s="209"/>
      <c r="O64" s="209"/>
      <c r="R64" s="98">
        <f>COUNTIF(D62:D65,"3")</f>
        <v>2</v>
      </c>
      <c r="S64" s="98">
        <f>COUNTIF(G62:G65,"3")</f>
        <v>2</v>
      </c>
      <c r="T64" s="98">
        <f>COUNTIF(J62:J65,"3")</f>
        <v>2</v>
      </c>
      <c r="U64" s="98">
        <f>COUNTIF(M62:M65,"3")</f>
        <v>0</v>
      </c>
    </row>
    <row r="65" ht="30" customHeight="1" spans="1:21">
      <c r="A65" s="115"/>
      <c r="B65" s="171"/>
      <c r="C65" s="125" t="s">
        <v>225</v>
      </c>
      <c r="D65" s="136">
        <v>3</v>
      </c>
      <c r="E65" s="139" t="s">
        <v>226</v>
      </c>
      <c r="F65" s="122" t="s">
        <v>227</v>
      </c>
      <c r="G65" s="138">
        <v>3</v>
      </c>
      <c r="H65" s="126" t="s">
        <v>226</v>
      </c>
      <c r="I65" s="124" t="s">
        <v>227</v>
      </c>
      <c r="J65" s="199">
        <v>3</v>
      </c>
      <c r="K65" s="126" t="s">
        <v>226</v>
      </c>
      <c r="L65" s="124" t="s">
        <v>227</v>
      </c>
      <c r="M65" s="202"/>
      <c r="N65" s="209"/>
      <c r="O65" s="209"/>
      <c r="R65" s="98">
        <f>COUNTIF(D62:D65,"4")</f>
        <v>0</v>
      </c>
      <c r="S65" s="98">
        <f>COUNTIF(G62:G65,"4")</f>
        <v>0</v>
      </c>
      <c r="T65" s="98">
        <f>COUNTIF(J62:J65,"4")</f>
        <v>0</v>
      </c>
      <c r="U65" s="98">
        <f>COUNTIF(M62:M65,"4")</f>
        <v>0</v>
      </c>
    </row>
    <row r="66" ht="9" customHeight="1" spans="2:15">
      <c r="B66" s="147"/>
      <c r="C66" s="148"/>
      <c r="D66" s="148"/>
      <c r="E66" s="148"/>
      <c r="F66" s="148"/>
      <c r="G66" s="148"/>
      <c r="H66" s="148"/>
      <c r="I66" s="148"/>
      <c r="J66" s="148"/>
      <c r="K66" s="245"/>
      <c r="L66" s="195"/>
      <c r="M66" s="196"/>
      <c r="N66" s="195"/>
      <c r="O66" s="195"/>
    </row>
    <row r="67" ht="18" spans="1:15">
      <c r="A67" s="115"/>
      <c r="B67" s="167"/>
      <c r="C67" s="168" t="s">
        <v>228</v>
      </c>
      <c r="D67" s="169"/>
      <c r="E67" s="169"/>
      <c r="F67" s="169"/>
      <c r="G67" s="169"/>
      <c r="H67" s="169"/>
      <c r="I67" s="169"/>
      <c r="J67" s="169"/>
      <c r="K67" s="228"/>
      <c r="L67" s="246"/>
      <c r="M67" s="246"/>
      <c r="N67" s="246"/>
      <c r="O67" s="246"/>
    </row>
    <row r="68" ht="30" customHeight="1" spans="1:21">
      <c r="A68" s="115"/>
      <c r="B68" s="170"/>
      <c r="C68" s="135" t="s">
        <v>229</v>
      </c>
      <c r="D68" s="136">
        <v>3</v>
      </c>
      <c r="E68" s="137" t="s">
        <v>230</v>
      </c>
      <c r="F68" s="122" t="s">
        <v>231</v>
      </c>
      <c r="G68" s="138">
        <v>3</v>
      </c>
      <c r="H68" s="124" t="s">
        <v>230</v>
      </c>
      <c r="I68" s="124" t="s">
        <v>231</v>
      </c>
      <c r="J68" s="199">
        <v>3</v>
      </c>
      <c r="K68" s="124" t="s">
        <v>232</v>
      </c>
      <c r="L68" s="124" t="s">
        <v>231</v>
      </c>
      <c r="M68" s="202"/>
      <c r="N68" s="209"/>
      <c r="O68" s="209"/>
      <c r="R68" s="98">
        <f>COUNTIF(D68:D71,"1")</f>
        <v>0</v>
      </c>
      <c r="S68" s="98">
        <f>COUNTIF(G68:G71,"1")</f>
        <v>0</v>
      </c>
      <c r="T68" s="98">
        <f>COUNTIF(J68:J71,"1")</f>
        <v>0</v>
      </c>
      <c r="U68" s="98">
        <f>COUNTIF(M68:M71,"1")</f>
        <v>0</v>
      </c>
    </row>
    <row r="69" ht="30" customHeight="1" spans="1:21">
      <c r="A69" s="115"/>
      <c r="B69" s="170"/>
      <c r="C69" s="125" t="s">
        <v>233</v>
      </c>
      <c r="D69" s="136">
        <v>3</v>
      </c>
      <c r="E69" s="229" t="s">
        <v>234</v>
      </c>
      <c r="F69" s="122" t="s">
        <v>235</v>
      </c>
      <c r="G69" s="138">
        <v>3</v>
      </c>
      <c r="H69" s="126" t="s">
        <v>234</v>
      </c>
      <c r="I69" s="124" t="s">
        <v>235</v>
      </c>
      <c r="J69" s="199">
        <v>3</v>
      </c>
      <c r="K69" s="126" t="s">
        <v>234</v>
      </c>
      <c r="L69" s="124" t="s">
        <v>235</v>
      </c>
      <c r="M69" s="202"/>
      <c r="N69" s="209"/>
      <c r="O69" s="209"/>
      <c r="R69" s="98">
        <f>COUNTIF(D68:D71,"2")</f>
        <v>1</v>
      </c>
      <c r="S69" s="98">
        <f>COUNTIF(G68:G71,"2")</f>
        <v>1</v>
      </c>
      <c r="T69" s="98">
        <f>COUNTIF(J68:J71,"2")</f>
        <v>1</v>
      </c>
      <c r="U69" s="98">
        <f>COUNTIF(M68:M71,"2")</f>
        <v>0</v>
      </c>
    </row>
    <row r="70" ht="30" customHeight="1" spans="1:21">
      <c r="A70" s="115"/>
      <c r="B70" s="170"/>
      <c r="C70" s="125" t="s">
        <v>236</v>
      </c>
      <c r="D70" s="136">
        <v>2</v>
      </c>
      <c r="E70" s="229" t="s">
        <v>237</v>
      </c>
      <c r="F70" s="122" t="s">
        <v>238</v>
      </c>
      <c r="G70" s="138">
        <v>2</v>
      </c>
      <c r="H70" s="126" t="s">
        <v>237</v>
      </c>
      <c r="I70" s="124" t="s">
        <v>238</v>
      </c>
      <c r="J70" s="199">
        <v>2</v>
      </c>
      <c r="K70" s="126" t="s">
        <v>239</v>
      </c>
      <c r="L70" s="124" t="s">
        <v>238</v>
      </c>
      <c r="M70" s="202"/>
      <c r="N70" s="209"/>
      <c r="O70" s="209"/>
      <c r="R70" s="98">
        <f>COUNTIF(D68:D71,"3")</f>
        <v>3</v>
      </c>
      <c r="S70" s="98">
        <f>COUNTIF(G68:G71,"3")</f>
        <v>3</v>
      </c>
      <c r="T70" s="98">
        <f>COUNTIF(J68:J71,"3")</f>
        <v>2</v>
      </c>
      <c r="U70" s="98">
        <f>COUNTIF(M68:M71,"3")</f>
        <v>0</v>
      </c>
    </row>
    <row r="71" ht="30" customHeight="1" spans="1:21">
      <c r="A71" s="115"/>
      <c r="B71" s="171"/>
      <c r="C71" s="125" t="s">
        <v>240</v>
      </c>
      <c r="D71" s="136">
        <v>3</v>
      </c>
      <c r="E71" s="229" t="s">
        <v>241</v>
      </c>
      <c r="F71" s="122" t="s">
        <v>242</v>
      </c>
      <c r="G71" s="138">
        <v>3</v>
      </c>
      <c r="H71" s="126" t="s">
        <v>241</v>
      </c>
      <c r="I71" s="124" t="s">
        <v>242</v>
      </c>
      <c r="J71" s="199">
        <v>4</v>
      </c>
      <c r="K71" s="126" t="s">
        <v>241</v>
      </c>
      <c r="L71" s="124" t="s">
        <v>242</v>
      </c>
      <c r="M71" s="202"/>
      <c r="N71" s="209"/>
      <c r="O71" s="209"/>
      <c r="R71" s="98">
        <f>COUNTIF(D68:D71,"4")</f>
        <v>0</v>
      </c>
      <c r="S71" s="98">
        <f>COUNTIF(G68:G71,"4")</f>
        <v>0</v>
      </c>
      <c r="T71" s="98">
        <f>COUNTIF(J68:J71,"4")</f>
        <v>1</v>
      </c>
      <c r="U71" s="98">
        <f>COUNTIF(M68:M71,"4")</f>
        <v>0</v>
      </c>
    </row>
    <row r="72" ht="8.25" customHeight="1" spans="2:15">
      <c r="B72" s="147"/>
      <c r="C72" s="148"/>
      <c r="D72" s="148"/>
      <c r="E72" s="148"/>
      <c r="F72" s="148"/>
      <c r="G72" s="148"/>
      <c r="H72" s="148"/>
      <c r="I72" s="148"/>
      <c r="J72" s="148"/>
      <c r="K72" s="245"/>
      <c r="L72" s="195"/>
      <c r="M72" s="196"/>
      <c r="N72" s="195"/>
      <c r="O72" s="195"/>
    </row>
    <row r="73" ht="18" spans="1:15">
      <c r="A73" s="115"/>
      <c r="B73" s="167"/>
      <c r="C73" s="168" t="s">
        <v>243</v>
      </c>
      <c r="D73" s="169"/>
      <c r="E73" s="169"/>
      <c r="F73" s="169"/>
      <c r="G73" s="169"/>
      <c r="H73" s="169"/>
      <c r="I73" s="169"/>
      <c r="J73" s="169"/>
      <c r="K73" s="228"/>
      <c r="L73" s="227"/>
      <c r="M73" s="227"/>
      <c r="N73" s="227"/>
      <c r="O73" s="227"/>
    </row>
    <row r="74" ht="30" customHeight="1" spans="1:21">
      <c r="A74" s="115"/>
      <c r="B74" s="170"/>
      <c r="C74" s="135" t="s">
        <v>244</v>
      </c>
      <c r="D74" s="136">
        <v>2</v>
      </c>
      <c r="E74" s="122" t="s">
        <v>245</v>
      </c>
      <c r="F74" s="122" t="s">
        <v>246</v>
      </c>
      <c r="G74" s="138">
        <v>2</v>
      </c>
      <c r="H74" s="124" t="s">
        <v>245</v>
      </c>
      <c r="I74" s="124" t="s">
        <v>246</v>
      </c>
      <c r="J74" s="199">
        <v>3</v>
      </c>
      <c r="K74" s="124" t="s">
        <v>247</v>
      </c>
      <c r="L74" s="124" t="s">
        <v>246</v>
      </c>
      <c r="M74" s="202"/>
      <c r="N74" s="209"/>
      <c r="O74" s="209"/>
      <c r="R74" s="98">
        <f>COUNTIF(D74:D79,"1")</f>
        <v>0</v>
      </c>
      <c r="S74" s="98">
        <f>COUNTIF(G74:G79,"1")</f>
        <v>0</v>
      </c>
      <c r="T74" s="98">
        <f>COUNTIF(J74:J79,"1")</f>
        <v>0</v>
      </c>
      <c r="U74" s="98">
        <f>COUNTIF(M74:M79,"1")</f>
        <v>0</v>
      </c>
    </row>
    <row r="75" ht="30" customHeight="1" spans="1:21">
      <c r="A75" s="115"/>
      <c r="B75" s="170"/>
      <c r="C75" s="125" t="s">
        <v>248</v>
      </c>
      <c r="D75" s="136">
        <v>3</v>
      </c>
      <c r="E75" s="139" t="s">
        <v>249</v>
      </c>
      <c r="F75" s="122" t="s">
        <v>250</v>
      </c>
      <c r="G75" s="138">
        <v>3</v>
      </c>
      <c r="H75" s="126" t="s">
        <v>249</v>
      </c>
      <c r="I75" s="124" t="s">
        <v>250</v>
      </c>
      <c r="J75" s="199">
        <v>3</v>
      </c>
      <c r="K75" s="207" t="s">
        <v>251</v>
      </c>
      <c r="L75" s="124" t="s">
        <v>250</v>
      </c>
      <c r="M75" s="202"/>
      <c r="N75" s="209"/>
      <c r="O75" s="209"/>
      <c r="R75" s="98">
        <f>COUNTIF(D74:D79,"2")</f>
        <v>3</v>
      </c>
      <c r="S75" s="98">
        <f>COUNTIF(G74:G79,"2")</f>
        <v>3</v>
      </c>
      <c r="T75" s="98">
        <f>COUNTIF(J74:J79,"2")</f>
        <v>2</v>
      </c>
      <c r="U75" s="98">
        <f>COUNTIF(M74:M79,"2")</f>
        <v>0</v>
      </c>
    </row>
    <row r="76" ht="30" customHeight="1" spans="1:21">
      <c r="A76" s="115"/>
      <c r="B76" s="170"/>
      <c r="C76" s="125" t="s">
        <v>252</v>
      </c>
      <c r="D76" s="136">
        <v>3</v>
      </c>
      <c r="E76" s="139" t="s">
        <v>253</v>
      </c>
      <c r="F76" s="122" t="s">
        <v>254</v>
      </c>
      <c r="G76" s="138">
        <v>3</v>
      </c>
      <c r="H76" s="126" t="s">
        <v>253</v>
      </c>
      <c r="I76" s="124" t="s">
        <v>254</v>
      </c>
      <c r="J76" s="199">
        <v>3</v>
      </c>
      <c r="K76" s="126" t="s">
        <v>253</v>
      </c>
      <c r="L76" s="124" t="s">
        <v>254</v>
      </c>
      <c r="M76" s="202"/>
      <c r="N76" s="209"/>
      <c r="O76" s="209"/>
      <c r="R76" s="98">
        <f>COUNTIF(D74:D79,"2")</f>
        <v>3</v>
      </c>
      <c r="S76" s="98">
        <f>COUNTIF(G74:G79,"3")</f>
        <v>3</v>
      </c>
      <c r="T76" s="98">
        <f>COUNTIF(J74:J79,"3")</f>
        <v>4</v>
      </c>
      <c r="U76" s="98">
        <f>COUNTIF(M74:M79,"3")</f>
        <v>0</v>
      </c>
    </row>
    <row r="77" ht="30" customHeight="1" spans="1:21">
      <c r="A77" s="115"/>
      <c r="B77" s="170"/>
      <c r="C77" s="125" t="s">
        <v>255</v>
      </c>
      <c r="D77" s="136">
        <v>3</v>
      </c>
      <c r="E77" s="139" t="s">
        <v>256</v>
      </c>
      <c r="F77" s="122" t="s">
        <v>257</v>
      </c>
      <c r="G77" s="138">
        <v>3</v>
      </c>
      <c r="H77" s="126" t="s">
        <v>256</v>
      </c>
      <c r="I77" s="124" t="s">
        <v>257</v>
      </c>
      <c r="J77" s="199">
        <v>3</v>
      </c>
      <c r="K77" s="126" t="s">
        <v>258</v>
      </c>
      <c r="L77" s="124" t="s">
        <v>257</v>
      </c>
      <c r="M77" s="202"/>
      <c r="N77" s="209"/>
      <c r="O77" s="209"/>
      <c r="R77" s="98">
        <f>COUNTIF(D74:D79,"4")</f>
        <v>0</v>
      </c>
      <c r="S77" s="98">
        <f>COUNTIF(G74:G79,"4")</f>
        <v>0</v>
      </c>
      <c r="T77" s="98">
        <f>COUNTIF(J74:J79,"4")</f>
        <v>0</v>
      </c>
      <c r="U77" s="98">
        <f>COUNTIF(M74:M79,"4")</f>
        <v>0</v>
      </c>
    </row>
    <row r="78" ht="30" customHeight="1" spans="1:15">
      <c r="A78" s="115"/>
      <c r="B78" s="176"/>
      <c r="C78" s="127" t="s">
        <v>259</v>
      </c>
      <c r="D78" s="136">
        <v>2</v>
      </c>
      <c r="E78" s="139" t="s">
        <v>260</v>
      </c>
      <c r="F78" s="122" t="s">
        <v>261</v>
      </c>
      <c r="G78" s="138">
        <v>2</v>
      </c>
      <c r="H78" s="126" t="s">
        <v>260</v>
      </c>
      <c r="I78" s="124" t="s">
        <v>261</v>
      </c>
      <c r="J78" s="199">
        <v>2</v>
      </c>
      <c r="K78" s="126" t="s">
        <v>260</v>
      </c>
      <c r="L78" s="124" t="s">
        <v>261</v>
      </c>
      <c r="M78" s="202"/>
      <c r="N78" s="209"/>
      <c r="O78" s="209"/>
    </row>
    <row r="79" ht="30" customHeight="1" spans="1:15">
      <c r="A79" s="115"/>
      <c r="B79" s="171"/>
      <c r="C79" s="125" t="s">
        <v>262</v>
      </c>
      <c r="D79" s="136">
        <v>2</v>
      </c>
      <c r="E79" s="139" t="s">
        <v>263</v>
      </c>
      <c r="F79" s="122" t="s">
        <v>264</v>
      </c>
      <c r="G79" s="138">
        <v>2</v>
      </c>
      <c r="H79" s="126" t="s">
        <v>263</v>
      </c>
      <c r="I79" s="124" t="s">
        <v>264</v>
      </c>
      <c r="J79" s="199">
        <v>2</v>
      </c>
      <c r="K79" s="126" t="s">
        <v>265</v>
      </c>
      <c r="L79" s="124" t="s">
        <v>264</v>
      </c>
      <c r="M79" s="202"/>
      <c r="N79" s="209"/>
      <c r="O79" s="209"/>
    </row>
    <row r="80" ht="9" customHeight="1" spans="2:14">
      <c r="B80" s="172"/>
      <c r="C80" s="173"/>
      <c r="D80" s="174"/>
      <c r="E80" s="175"/>
      <c r="F80" s="175"/>
      <c r="G80" s="174"/>
      <c r="H80" s="175"/>
      <c r="I80" s="175"/>
      <c r="J80" s="174"/>
      <c r="K80" s="247"/>
      <c r="M80" s="174"/>
      <c r="N80" s="247"/>
    </row>
    <row r="81" ht="18.75" customHeight="1" spans="2:15">
      <c r="B81" s="230" t="s">
        <v>266</v>
      </c>
      <c r="C81" s="231"/>
      <c r="D81" s="158">
        <v>2023</v>
      </c>
      <c r="E81" s="159"/>
      <c r="F81" s="160"/>
      <c r="G81" s="161">
        <v>2024</v>
      </c>
      <c r="H81" s="162"/>
      <c r="I81" s="218"/>
      <c r="J81" s="219">
        <v>2025</v>
      </c>
      <c r="K81" s="220"/>
      <c r="L81" s="221"/>
      <c r="M81" s="222">
        <v>2026</v>
      </c>
      <c r="N81" s="223"/>
      <c r="O81" s="224"/>
    </row>
    <row r="82" ht="34.5" customHeight="1" spans="2:15">
      <c r="B82" s="232"/>
      <c r="C82" s="233"/>
      <c r="D82" s="165" t="s">
        <v>76</v>
      </c>
      <c r="E82" s="166" t="s">
        <v>77</v>
      </c>
      <c r="F82" s="166"/>
      <c r="G82" s="165" t="s">
        <v>76</v>
      </c>
      <c r="H82" s="166" t="s">
        <v>77</v>
      </c>
      <c r="I82" s="166" t="s">
        <v>78</v>
      </c>
      <c r="J82" s="165" t="s">
        <v>76</v>
      </c>
      <c r="K82" s="166" t="s">
        <v>77</v>
      </c>
      <c r="L82" s="225" t="s">
        <v>78</v>
      </c>
      <c r="M82" s="165" t="s">
        <v>76</v>
      </c>
      <c r="N82" s="166" t="s">
        <v>77</v>
      </c>
      <c r="O82" s="225" t="s">
        <v>78</v>
      </c>
    </row>
    <row r="83" ht="18" spans="1:15">
      <c r="A83" s="115"/>
      <c r="B83" s="234"/>
      <c r="C83" s="169" t="s">
        <v>267</v>
      </c>
      <c r="D83" s="169"/>
      <c r="E83" s="169"/>
      <c r="F83" s="169"/>
      <c r="G83" s="169"/>
      <c r="H83" s="169"/>
      <c r="I83" s="169"/>
      <c r="J83" s="169"/>
      <c r="K83" s="169"/>
      <c r="L83" s="248"/>
      <c r="M83" s="249"/>
      <c r="N83" s="249"/>
      <c r="O83" s="248"/>
    </row>
    <row r="84" ht="30" customHeight="1" spans="1:21">
      <c r="A84" s="115"/>
      <c r="B84" s="171"/>
      <c r="C84" s="135" t="s">
        <v>268</v>
      </c>
      <c r="D84" s="136">
        <v>3</v>
      </c>
      <c r="E84" s="139" t="s">
        <v>269</v>
      </c>
      <c r="F84" s="122" t="s">
        <v>270</v>
      </c>
      <c r="G84" s="138">
        <v>3</v>
      </c>
      <c r="H84" s="126" t="s">
        <v>269</v>
      </c>
      <c r="I84" s="124" t="s">
        <v>270</v>
      </c>
      <c r="J84" s="199">
        <v>3</v>
      </c>
      <c r="K84" s="207" t="s">
        <v>269</v>
      </c>
      <c r="L84" s="207" t="s">
        <v>270</v>
      </c>
      <c r="M84" s="202"/>
      <c r="N84" s="209"/>
      <c r="O84" s="209"/>
      <c r="R84" s="98">
        <f>COUNTIF(D84:D86,"1")</f>
        <v>0</v>
      </c>
      <c r="S84" s="98">
        <f>COUNTIF(G84:G86,"1")</f>
        <v>0</v>
      </c>
      <c r="T84" s="98">
        <f>COUNTIF(J84:J86,"1")</f>
        <v>0</v>
      </c>
      <c r="U84" s="98">
        <f>COUNTIF(M84:M86,"1")</f>
        <v>0</v>
      </c>
    </row>
    <row r="85" ht="30" customHeight="1" spans="1:21">
      <c r="A85" s="115"/>
      <c r="B85" s="234"/>
      <c r="C85" s="125" t="s">
        <v>271</v>
      </c>
      <c r="D85" s="136">
        <v>3</v>
      </c>
      <c r="E85" s="139" t="s">
        <v>272</v>
      </c>
      <c r="F85" s="122" t="s">
        <v>273</v>
      </c>
      <c r="G85" s="138">
        <v>3</v>
      </c>
      <c r="H85" s="126" t="s">
        <v>272</v>
      </c>
      <c r="I85" s="124" t="s">
        <v>273</v>
      </c>
      <c r="J85" s="199">
        <v>3</v>
      </c>
      <c r="K85" s="207" t="s">
        <v>272</v>
      </c>
      <c r="L85" s="207" t="s">
        <v>273</v>
      </c>
      <c r="M85" s="202"/>
      <c r="N85" s="209"/>
      <c r="O85" s="209"/>
      <c r="R85" s="98">
        <f>COUNTIF(D84:D86,"2")</f>
        <v>0</v>
      </c>
      <c r="S85" s="98">
        <f>COUNTIF(G84:G86,"2")</f>
        <v>0</v>
      </c>
      <c r="T85" s="98">
        <f>COUNTIF(J84:J86,"2")</f>
        <v>0</v>
      </c>
      <c r="U85" s="98">
        <f>COUNTIF(M84:M86,"2")</f>
        <v>0</v>
      </c>
    </row>
    <row r="86" ht="30" customHeight="1" spans="1:21">
      <c r="A86" s="115"/>
      <c r="B86" s="234"/>
      <c r="C86" s="125" t="s">
        <v>274</v>
      </c>
      <c r="D86" s="136">
        <v>3</v>
      </c>
      <c r="E86" s="139" t="s">
        <v>275</v>
      </c>
      <c r="F86" s="122" t="s">
        <v>276</v>
      </c>
      <c r="G86" s="138">
        <v>3</v>
      </c>
      <c r="H86" s="126" t="s">
        <v>275</v>
      </c>
      <c r="I86" s="124" t="s">
        <v>276</v>
      </c>
      <c r="J86" s="199">
        <v>3</v>
      </c>
      <c r="K86" s="207" t="s">
        <v>275</v>
      </c>
      <c r="L86" s="207" t="s">
        <v>276</v>
      </c>
      <c r="M86" s="202"/>
      <c r="N86" s="209"/>
      <c r="O86" s="209"/>
      <c r="R86" s="98">
        <f>COUNTIF(D84:D86,"3")</f>
        <v>3</v>
      </c>
      <c r="S86" s="98">
        <f>COUNTIF(G84:G86,"3")</f>
        <v>3</v>
      </c>
      <c r="T86" s="98">
        <f>COUNTIF(J84:J86,"3")</f>
        <v>3</v>
      </c>
      <c r="U86" s="98">
        <f>COUNTIF(M84:M86,"3")</f>
        <v>0</v>
      </c>
    </row>
    <row r="87" ht="21" customHeight="1" spans="2:21">
      <c r="B87" s="172"/>
      <c r="C87" s="173"/>
      <c r="D87" s="174"/>
      <c r="E87" s="175"/>
      <c r="F87" s="175"/>
      <c r="G87" s="174"/>
      <c r="H87" s="175"/>
      <c r="I87" s="175"/>
      <c r="J87" s="174"/>
      <c r="K87" s="175"/>
      <c r="M87" s="174"/>
      <c r="N87" s="175"/>
      <c r="R87" s="98">
        <f>COUNTIF(D84:D86,"4")</f>
        <v>0</v>
      </c>
      <c r="S87" s="98">
        <f>COUNTIF(G84:G86,"4")</f>
        <v>0</v>
      </c>
      <c r="T87" s="98">
        <f>COUNTIF(J84:J86,"4")</f>
        <v>0</v>
      </c>
      <c r="U87" s="98">
        <f>COUNTIF(M84:M86,"4")</f>
        <v>0</v>
      </c>
    </row>
    <row r="88" ht="18" spans="1:15">
      <c r="A88" s="115"/>
      <c r="B88" s="235"/>
      <c r="C88" s="236" t="s">
        <v>277</v>
      </c>
      <c r="D88" s="237"/>
      <c r="E88" s="237"/>
      <c r="F88" s="237"/>
      <c r="G88" s="237"/>
      <c r="H88" s="237"/>
      <c r="I88" s="237"/>
      <c r="J88" s="237"/>
      <c r="K88" s="250"/>
      <c r="L88" s="227"/>
      <c r="M88" s="227"/>
      <c r="N88" s="227"/>
      <c r="O88" s="227"/>
    </row>
    <row r="89" ht="30" customHeight="1" spans="1:21">
      <c r="A89" s="115"/>
      <c r="B89" s="171"/>
      <c r="C89" s="120" t="s">
        <v>278</v>
      </c>
      <c r="D89" s="136">
        <v>2</v>
      </c>
      <c r="E89" s="122" t="s">
        <v>279</v>
      </c>
      <c r="F89" s="122" t="s">
        <v>280</v>
      </c>
      <c r="G89" s="138">
        <v>2</v>
      </c>
      <c r="H89" s="124" t="s">
        <v>279</v>
      </c>
      <c r="I89" s="124" t="s">
        <v>280</v>
      </c>
      <c r="J89" s="199">
        <v>3</v>
      </c>
      <c r="K89" s="207" t="s">
        <v>281</v>
      </c>
      <c r="L89" s="207" t="s">
        <v>280</v>
      </c>
      <c r="M89" s="202"/>
      <c r="N89" s="209"/>
      <c r="O89" s="209"/>
      <c r="R89" s="98">
        <f>COUNTIF(D89:D95,"1")</f>
        <v>0</v>
      </c>
      <c r="S89" s="98">
        <f>COUNTIF(G89:G95,"1")</f>
        <v>0</v>
      </c>
      <c r="T89" s="98">
        <f>COUNTIF(J89:J95,"1")</f>
        <v>0</v>
      </c>
      <c r="U89" s="98">
        <f>COUNTIF(M89:M95,"1")</f>
        <v>0</v>
      </c>
    </row>
    <row r="90" ht="30" customHeight="1" spans="1:21">
      <c r="A90" s="115"/>
      <c r="B90" s="238"/>
      <c r="C90" s="127" t="s">
        <v>282</v>
      </c>
      <c r="D90" s="136">
        <v>2</v>
      </c>
      <c r="E90" s="139" t="s">
        <v>283</v>
      </c>
      <c r="F90" s="122" t="s">
        <v>284</v>
      </c>
      <c r="G90" s="138">
        <v>2</v>
      </c>
      <c r="H90" s="126" t="s">
        <v>283</v>
      </c>
      <c r="I90" s="124" t="s">
        <v>284</v>
      </c>
      <c r="J90" s="199">
        <v>3</v>
      </c>
      <c r="K90" s="207" t="s">
        <v>285</v>
      </c>
      <c r="L90" s="207" t="s">
        <v>280</v>
      </c>
      <c r="M90" s="202"/>
      <c r="N90" s="209"/>
      <c r="O90" s="209"/>
      <c r="R90" s="98">
        <f>COUNTIF(D89:D95,"2")</f>
        <v>7</v>
      </c>
      <c r="S90" s="98">
        <f>COUNTIF(G89:G95,"2")</f>
        <v>7</v>
      </c>
      <c r="T90" s="98">
        <f>COUNTIF(J89:J95,"2")</f>
        <v>2</v>
      </c>
      <c r="U90" s="98">
        <f>COUNTIF(M89:M95,"2")</f>
        <v>0</v>
      </c>
    </row>
    <row r="91" ht="30" customHeight="1" spans="1:21">
      <c r="A91" s="115"/>
      <c r="B91" s="234"/>
      <c r="C91" s="125" t="s">
        <v>286</v>
      </c>
      <c r="D91" s="136">
        <v>2</v>
      </c>
      <c r="E91" s="139" t="s">
        <v>287</v>
      </c>
      <c r="F91" s="122" t="s">
        <v>288</v>
      </c>
      <c r="G91" s="138">
        <v>2</v>
      </c>
      <c r="H91" s="126" t="s">
        <v>287</v>
      </c>
      <c r="I91" s="124" t="s">
        <v>288</v>
      </c>
      <c r="J91" s="199">
        <v>2</v>
      </c>
      <c r="K91" s="207" t="s">
        <v>289</v>
      </c>
      <c r="L91" s="207" t="s">
        <v>288</v>
      </c>
      <c r="M91" s="202"/>
      <c r="N91" s="209"/>
      <c r="O91" s="209"/>
      <c r="R91" s="98">
        <f>COUNTIF(D89:D95,"3")</f>
        <v>0</v>
      </c>
      <c r="S91" s="98">
        <f>COUNTIF(G89:G95,"3")</f>
        <v>0</v>
      </c>
      <c r="T91" s="98">
        <f>COUNTIF(J89:J95,"3")</f>
        <v>5</v>
      </c>
      <c r="U91" s="98">
        <f>COUNTIF(M89:M95,"3")</f>
        <v>0</v>
      </c>
    </row>
    <row r="92" ht="30" customHeight="1" spans="1:21">
      <c r="A92" s="115"/>
      <c r="B92" s="234"/>
      <c r="C92" s="127" t="s">
        <v>290</v>
      </c>
      <c r="D92" s="136">
        <v>2</v>
      </c>
      <c r="E92" s="139" t="s">
        <v>291</v>
      </c>
      <c r="F92" s="122" t="s">
        <v>292</v>
      </c>
      <c r="G92" s="138">
        <v>2</v>
      </c>
      <c r="H92" s="126" t="s">
        <v>291</v>
      </c>
      <c r="I92" s="124" t="s">
        <v>292</v>
      </c>
      <c r="J92" s="199">
        <v>3</v>
      </c>
      <c r="K92" s="207" t="s">
        <v>293</v>
      </c>
      <c r="L92" s="207" t="s">
        <v>294</v>
      </c>
      <c r="M92" s="202"/>
      <c r="N92" s="209"/>
      <c r="O92" s="209"/>
      <c r="R92" s="98">
        <f>COUNTIF(D89:D95,"4")</f>
        <v>0</v>
      </c>
      <c r="S92" s="98">
        <f>COUNTIF(G89:G95,"4")</f>
        <v>0</v>
      </c>
      <c r="T92" s="98">
        <f>COUNTIF(J89:J95,"4")</f>
        <v>0</v>
      </c>
      <c r="U92" s="98">
        <f>COUNTIF(M89:M95,"4")</f>
        <v>0</v>
      </c>
    </row>
    <row r="93" ht="30" customHeight="1" spans="1:15">
      <c r="A93" s="115"/>
      <c r="B93" s="234"/>
      <c r="C93" s="125" t="s">
        <v>295</v>
      </c>
      <c r="D93" s="136">
        <v>2</v>
      </c>
      <c r="E93" s="139" t="s">
        <v>296</v>
      </c>
      <c r="F93" s="122" t="s">
        <v>292</v>
      </c>
      <c r="G93" s="138">
        <v>2</v>
      </c>
      <c r="H93" s="126" t="s">
        <v>296</v>
      </c>
      <c r="I93" s="124" t="s">
        <v>292</v>
      </c>
      <c r="J93" s="199">
        <v>3</v>
      </c>
      <c r="K93" s="207" t="s">
        <v>297</v>
      </c>
      <c r="L93" s="207" t="s">
        <v>292</v>
      </c>
      <c r="M93" s="202"/>
      <c r="N93" s="209"/>
      <c r="O93" s="209"/>
    </row>
    <row r="94" ht="30" customHeight="1" spans="1:15">
      <c r="A94" s="115"/>
      <c r="B94" s="238"/>
      <c r="C94" s="127" t="s">
        <v>298</v>
      </c>
      <c r="D94" s="136">
        <v>2</v>
      </c>
      <c r="E94" s="139" t="s">
        <v>299</v>
      </c>
      <c r="F94" s="122" t="s">
        <v>292</v>
      </c>
      <c r="G94" s="138">
        <v>2</v>
      </c>
      <c r="H94" s="126" t="s">
        <v>299</v>
      </c>
      <c r="I94" s="124" t="s">
        <v>292</v>
      </c>
      <c r="J94" s="199">
        <v>3</v>
      </c>
      <c r="K94" s="207" t="s">
        <v>300</v>
      </c>
      <c r="L94" s="207" t="s">
        <v>301</v>
      </c>
      <c r="M94" s="202"/>
      <c r="N94" s="209"/>
      <c r="O94" s="209"/>
    </row>
    <row r="95" ht="30" customHeight="1" spans="1:15">
      <c r="A95" s="115"/>
      <c r="B95" s="234"/>
      <c r="C95" s="125" t="s">
        <v>302</v>
      </c>
      <c r="D95" s="136">
        <v>2</v>
      </c>
      <c r="E95" s="139" t="s">
        <v>303</v>
      </c>
      <c r="F95" s="122" t="s">
        <v>304</v>
      </c>
      <c r="G95" s="138">
        <v>2</v>
      </c>
      <c r="H95" s="126" t="s">
        <v>303</v>
      </c>
      <c r="I95" s="124" t="s">
        <v>304</v>
      </c>
      <c r="J95" s="199">
        <v>2</v>
      </c>
      <c r="K95" s="207" t="s">
        <v>303</v>
      </c>
      <c r="L95" s="207" t="s">
        <v>305</v>
      </c>
      <c r="M95" s="202"/>
      <c r="N95" s="209"/>
      <c r="O95" s="209"/>
    </row>
    <row r="96" ht="5.25" customHeight="1" spans="2:14">
      <c r="B96" s="172"/>
      <c r="C96" s="173"/>
      <c r="D96" s="174"/>
      <c r="E96" s="175"/>
      <c r="F96" s="175"/>
      <c r="G96" s="174"/>
      <c r="H96" s="175"/>
      <c r="I96" s="175"/>
      <c r="J96" s="174"/>
      <c r="K96" s="247"/>
      <c r="M96" s="174"/>
      <c r="N96" s="247"/>
    </row>
    <row r="97" ht="18" spans="1:15">
      <c r="A97" s="115"/>
      <c r="B97" s="167"/>
      <c r="C97" s="168" t="s">
        <v>306</v>
      </c>
      <c r="D97" s="169"/>
      <c r="E97" s="169"/>
      <c r="F97" s="169"/>
      <c r="G97" s="169"/>
      <c r="H97" s="169"/>
      <c r="I97" s="169"/>
      <c r="J97" s="169"/>
      <c r="K97" s="169"/>
      <c r="L97" s="169"/>
      <c r="M97" s="251"/>
      <c r="N97" s="251"/>
      <c r="O97" s="252"/>
    </row>
    <row r="98" ht="120" spans="1:21">
      <c r="A98" s="115"/>
      <c r="B98" s="176"/>
      <c r="C98" s="120" t="s">
        <v>307</v>
      </c>
      <c r="D98" s="136">
        <v>2</v>
      </c>
      <c r="E98" s="151" t="s">
        <v>308</v>
      </c>
      <c r="F98" s="151" t="s">
        <v>309</v>
      </c>
      <c r="G98" s="152">
        <v>2</v>
      </c>
      <c r="H98" s="153" t="s">
        <v>308</v>
      </c>
      <c r="I98" s="153" t="s">
        <v>309</v>
      </c>
      <c r="J98" s="212">
        <v>3</v>
      </c>
      <c r="K98" s="214" t="s">
        <v>310</v>
      </c>
      <c r="L98" s="214" t="s">
        <v>311</v>
      </c>
      <c r="M98" s="215"/>
      <c r="N98" s="217"/>
      <c r="O98" s="217"/>
      <c r="R98" s="98">
        <f>COUNTIF(D98:D99,"1")</f>
        <v>0</v>
      </c>
      <c r="S98" s="98">
        <f>COUNTIF(G98:G99,"1")</f>
        <v>0</v>
      </c>
      <c r="T98" s="98">
        <f>COUNTIF(J98:J99,"1")</f>
        <v>0</v>
      </c>
      <c r="U98" s="98">
        <f>COUNTIF(M98:M99,"1")</f>
        <v>0</v>
      </c>
    </row>
    <row r="99" ht="28.5" customHeight="1" spans="1:21">
      <c r="A99" s="115"/>
      <c r="B99" s="239"/>
      <c r="C99" s="127" t="s">
        <v>312</v>
      </c>
      <c r="D99" s="136">
        <v>2</v>
      </c>
      <c r="E99" s="154" t="s">
        <v>313</v>
      </c>
      <c r="F99" s="151" t="s">
        <v>314</v>
      </c>
      <c r="G99" s="152">
        <v>2</v>
      </c>
      <c r="H99" s="155" t="s">
        <v>313</v>
      </c>
      <c r="I99" s="153" t="s">
        <v>314</v>
      </c>
      <c r="J99" s="212">
        <v>2</v>
      </c>
      <c r="K99" s="214" t="s">
        <v>315</v>
      </c>
      <c r="L99" s="214" t="s">
        <v>316</v>
      </c>
      <c r="M99" s="215"/>
      <c r="N99" s="217"/>
      <c r="O99" s="217"/>
      <c r="R99" s="98">
        <f>COUNTIF(D98:D99,"2")</f>
        <v>2</v>
      </c>
      <c r="S99" s="98">
        <f>COUNTIF(G98:G99,"2")</f>
        <v>2</v>
      </c>
      <c r="T99" s="98">
        <f>COUNTIF(J98:J99,"2")</f>
        <v>1</v>
      </c>
      <c r="U99" s="98">
        <f>COUNTIF(M98:M99,"2")</f>
        <v>0</v>
      </c>
    </row>
    <row r="100" ht="8.25" customHeight="1" spans="2:21">
      <c r="B100" s="172"/>
      <c r="C100" s="173"/>
      <c r="D100" s="174"/>
      <c r="E100" s="175"/>
      <c r="F100" s="175"/>
      <c r="G100" s="174"/>
      <c r="H100" s="175"/>
      <c r="I100" s="175"/>
      <c r="J100" s="174"/>
      <c r="K100" s="247"/>
      <c r="M100" s="174"/>
      <c r="N100" s="247"/>
      <c r="R100" s="98">
        <f>COUNTIF(D98:D99,"3")</f>
        <v>0</v>
      </c>
      <c r="S100" s="98">
        <f>COUNTIF(G98:G99,"3")</f>
        <v>0</v>
      </c>
      <c r="T100" s="98">
        <f>COUNTIF(J98:J99,"3")</f>
        <v>1</v>
      </c>
      <c r="U100" s="98">
        <f>COUNTIF(M98:M99,"3")</f>
        <v>0</v>
      </c>
    </row>
    <row r="101" ht="18" spans="1:21">
      <c r="A101" s="115"/>
      <c r="B101" s="234"/>
      <c r="C101" s="169" t="s">
        <v>317</v>
      </c>
      <c r="D101" s="169"/>
      <c r="E101" s="169"/>
      <c r="F101" s="169"/>
      <c r="G101" s="169"/>
      <c r="H101" s="169"/>
      <c r="I101" s="169"/>
      <c r="J101" s="169"/>
      <c r="K101" s="228"/>
      <c r="L101" s="227"/>
      <c r="M101" s="227"/>
      <c r="N101" s="227"/>
      <c r="O101" s="227"/>
      <c r="R101" s="98">
        <f>COUNTIF(D98:D99,"4")</f>
        <v>0</v>
      </c>
      <c r="S101" s="98">
        <f>COUNTIF(G98:G99,"4")</f>
        <v>0</v>
      </c>
      <c r="T101" s="98">
        <f>COUNTIF(J98:J99,"4")</f>
        <v>0</v>
      </c>
      <c r="U101" s="98">
        <f>COUNTIF(M98:M99,"4")</f>
        <v>0</v>
      </c>
    </row>
    <row r="102" ht="30" customHeight="1" spans="1:21">
      <c r="A102" s="115"/>
      <c r="B102" s="171"/>
      <c r="C102" s="135" t="s">
        <v>318</v>
      </c>
      <c r="D102" s="136">
        <v>3</v>
      </c>
      <c r="E102" s="122" t="s">
        <v>319</v>
      </c>
      <c r="F102" s="122" t="s">
        <v>320</v>
      </c>
      <c r="G102" s="138">
        <v>3</v>
      </c>
      <c r="H102" s="124" t="s">
        <v>319</v>
      </c>
      <c r="I102" s="124" t="s">
        <v>320</v>
      </c>
      <c r="J102" s="199">
        <v>4</v>
      </c>
      <c r="K102" s="207" t="s">
        <v>321</v>
      </c>
      <c r="L102" s="207" t="s">
        <v>320</v>
      </c>
      <c r="M102" s="202"/>
      <c r="N102" s="209"/>
      <c r="O102" s="209"/>
      <c r="R102" s="98">
        <f>COUNTIF(D102:D111,"1")</f>
        <v>0</v>
      </c>
      <c r="S102" s="98">
        <f>COUNTIF(G102:G111,"1")</f>
        <v>0</v>
      </c>
      <c r="T102" s="98">
        <f>COUNTIF(J102:J111,"1")</f>
        <v>0</v>
      </c>
      <c r="U102" s="98">
        <f>COUNTIF(M102:M111,"1")</f>
        <v>0</v>
      </c>
    </row>
    <row r="103" ht="30" customHeight="1" spans="1:21">
      <c r="A103" s="115"/>
      <c r="B103" s="234"/>
      <c r="C103" s="125" t="s">
        <v>322</v>
      </c>
      <c r="D103" s="136">
        <v>3</v>
      </c>
      <c r="E103" s="139" t="s">
        <v>323</v>
      </c>
      <c r="F103" s="122" t="s">
        <v>324</v>
      </c>
      <c r="G103" s="138">
        <v>3</v>
      </c>
      <c r="H103" s="126" t="s">
        <v>323</v>
      </c>
      <c r="I103" s="124" t="s">
        <v>324</v>
      </c>
      <c r="J103" s="199">
        <v>3</v>
      </c>
      <c r="K103" s="207" t="s">
        <v>325</v>
      </c>
      <c r="L103" s="207" t="s">
        <v>326</v>
      </c>
      <c r="M103" s="202"/>
      <c r="N103" s="209"/>
      <c r="O103" s="209"/>
      <c r="R103" s="98">
        <f>COUNTIF(D102:D111,"2")</f>
        <v>4</v>
      </c>
      <c r="S103" s="98">
        <f>COUNTIF(G102:G111,"2")</f>
        <v>4</v>
      </c>
      <c r="T103" s="98">
        <f>COUNTIF(J102:J111,"2")</f>
        <v>3</v>
      </c>
      <c r="U103" s="98">
        <f>COUNTIF(M102:M111,"2")</f>
        <v>0</v>
      </c>
    </row>
    <row r="104" ht="30" customHeight="1" spans="1:21">
      <c r="A104" s="115"/>
      <c r="B104" s="234"/>
      <c r="C104" s="125" t="s">
        <v>327</v>
      </c>
      <c r="D104" s="136">
        <v>2</v>
      </c>
      <c r="E104" s="139" t="s">
        <v>328</v>
      </c>
      <c r="F104" s="122" t="s">
        <v>329</v>
      </c>
      <c r="G104" s="138">
        <v>2</v>
      </c>
      <c r="H104" s="126" t="s">
        <v>328</v>
      </c>
      <c r="I104" s="124" t="s">
        <v>329</v>
      </c>
      <c r="J104" s="199">
        <v>2</v>
      </c>
      <c r="K104" s="207" t="s">
        <v>330</v>
      </c>
      <c r="L104" s="207" t="s">
        <v>329</v>
      </c>
      <c r="M104" s="202"/>
      <c r="N104" s="209"/>
      <c r="O104" s="209"/>
      <c r="R104" s="98">
        <f>COUNTIF(D102:D111,"3")</f>
        <v>6</v>
      </c>
      <c r="S104" s="98">
        <f>COUNTIF(G102:G111,"3")</f>
        <v>6</v>
      </c>
      <c r="T104" s="98">
        <f>COUNTIF(J102:J111,"3")</f>
        <v>6</v>
      </c>
      <c r="U104" s="98">
        <f>COUNTIF(M102:M111,"3")</f>
        <v>0</v>
      </c>
    </row>
    <row r="105" ht="30" customHeight="1" spans="1:21">
      <c r="A105" s="115"/>
      <c r="B105" s="234"/>
      <c r="C105" s="125" t="s">
        <v>331</v>
      </c>
      <c r="D105" s="136">
        <v>3</v>
      </c>
      <c r="E105" s="139" t="s">
        <v>332</v>
      </c>
      <c r="F105" s="122" t="s">
        <v>333</v>
      </c>
      <c r="G105" s="138">
        <v>3</v>
      </c>
      <c r="H105" s="126" t="s">
        <v>332</v>
      </c>
      <c r="I105" s="124" t="s">
        <v>333</v>
      </c>
      <c r="J105" s="199">
        <v>3</v>
      </c>
      <c r="K105" s="207" t="s">
        <v>334</v>
      </c>
      <c r="L105" s="207" t="s">
        <v>333</v>
      </c>
      <c r="M105" s="202"/>
      <c r="N105" s="209"/>
      <c r="O105" s="209"/>
      <c r="R105" s="98">
        <f>COUNTIF(D102:D111,"4")</f>
        <v>0</v>
      </c>
      <c r="S105" s="98">
        <f>COUNTIF(G102:G111,"4")</f>
        <v>0</v>
      </c>
      <c r="T105" s="98">
        <f>COUNTIF(J102:J111,"4")</f>
        <v>1</v>
      </c>
      <c r="U105" s="98">
        <f>COUNTIF(M102:M111,"4")</f>
        <v>0</v>
      </c>
    </row>
    <row r="106" ht="30" customHeight="1" spans="1:15">
      <c r="A106" s="115"/>
      <c r="B106" s="234"/>
      <c r="C106" s="125" t="s">
        <v>335</v>
      </c>
      <c r="D106" s="136">
        <v>3</v>
      </c>
      <c r="E106" s="139" t="s">
        <v>336</v>
      </c>
      <c r="F106" s="122" t="s">
        <v>337</v>
      </c>
      <c r="G106" s="138">
        <v>3</v>
      </c>
      <c r="H106" s="126" t="s">
        <v>336</v>
      </c>
      <c r="I106" s="124" t="s">
        <v>337</v>
      </c>
      <c r="J106" s="199">
        <v>3</v>
      </c>
      <c r="K106" s="207" t="s">
        <v>338</v>
      </c>
      <c r="L106" s="207" t="s">
        <v>339</v>
      </c>
      <c r="M106" s="202"/>
      <c r="N106" s="209"/>
      <c r="O106" s="209"/>
    </row>
    <row r="107" ht="30" customHeight="1" spans="1:15">
      <c r="A107" s="115"/>
      <c r="B107" s="234"/>
      <c r="C107" s="125" t="s">
        <v>340</v>
      </c>
      <c r="D107" s="136">
        <v>3</v>
      </c>
      <c r="E107" s="139" t="s">
        <v>341</v>
      </c>
      <c r="F107" s="122" t="s">
        <v>342</v>
      </c>
      <c r="G107" s="138">
        <v>3</v>
      </c>
      <c r="H107" s="126" t="s">
        <v>341</v>
      </c>
      <c r="I107" s="124" t="s">
        <v>342</v>
      </c>
      <c r="J107" s="199">
        <v>3</v>
      </c>
      <c r="K107" s="207" t="s">
        <v>343</v>
      </c>
      <c r="L107" s="207" t="s">
        <v>342</v>
      </c>
      <c r="M107" s="202"/>
      <c r="N107" s="209"/>
      <c r="O107" s="209"/>
    </row>
    <row r="108" ht="30" customHeight="1" spans="1:15">
      <c r="A108" s="115"/>
      <c r="B108" s="234"/>
      <c r="C108" s="125" t="s">
        <v>344</v>
      </c>
      <c r="D108" s="136">
        <v>2</v>
      </c>
      <c r="E108" s="139" t="s">
        <v>345</v>
      </c>
      <c r="F108" s="122" t="s">
        <v>346</v>
      </c>
      <c r="G108" s="138">
        <v>2</v>
      </c>
      <c r="H108" s="126" t="s">
        <v>345</v>
      </c>
      <c r="I108" s="124" t="s">
        <v>346</v>
      </c>
      <c r="J108" s="199">
        <v>3</v>
      </c>
      <c r="K108" s="207" t="s">
        <v>347</v>
      </c>
      <c r="L108" s="207" t="s">
        <v>348</v>
      </c>
      <c r="M108" s="202"/>
      <c r="N108" s="209"/>
      <c r="O108" s="209"/>
    </row>
    <row r="109" ht="30" customHeight="1" spans="1:15">
      <c r="A109" s="115"/>
      <c r="B109" s="234"/>
      <c r="C109" s="125" t="s">
        <v>349</v>
      </c>
      <c r="D109" s="136">
        <v>2</v>
      </c>
      <c r="E109" s="139" t="s">
        <v>350</v>
      </c>
      <c r="F109" s="122" t="s">
        <v>351</v>
      </c>
      <c r="G109" s="138">
        <v>2</v>
      </c>
      <c r="H109" s="126" t="s">
        <v>350</v>
      </c>
      <c r="I109" s="124" t="s">
        <v>351</v>
      </c>
      <c r="J109" s="199">
        <v>2</v>
      </c>
      <c r="K109" s="207" t="s">
        <v>352</v>
      </c>
      <c r="L109" s="207" t="s">
        <v>351</v>
      </c>
      <c r="M109" s="202"/>
      <c r="N109" s="209"/>
      <c r="O109" s="209"/>
    </row>
    <row r="110" ht="30" customHeight="1" spans="1:15">
      <c r="A110" s="115"/>
      <c r="B110" s="234"/>
      <c r="C110" s="125" t="s">
        <v>353</v>
      </c>
      <c r="D110" s="136">
        <v>3</v>
      </c>
      <c r="E110" s="139" t="s">
        <v>354</v>
      </c>
      <c r="F110" s="122" t="s">
        <v>355</v>
      </c>
      <c r="G110" s="138">
        <v>3</v>
      </c>
      <c r="H110" s="126" t="s">
        <v>354</v>
      </c>
      <c r="I110" s="124" t="s">
        <v>355</v>
      </c>
      <c r="J110" s="199">
        <v>3</v>
      </c>
      <c r="K110" s="207" t="s">
        <v>356</v>
      </c>
      <c r="L110" s="207" t="s">
        <v>357</v>
      </c>
      <c r="M110" s="202"/>
      <c r="N110" s="209"/>
      <c r="O110" s="209"/>
    </row>
    <row r="111" ht="30" customHeight="1" spans="1:15">
      <c r="A111" s="115"/>
      <c r="B111" s="234"/>
      <c r="C111" s="125" t="s">
        <v>358</v>
      </c>
      <c r="D111" s="136">
        <v>2</v>
      </c>
      <c r="E111" s="139" t="s">
        <v>359</v>
      </c>
      <c r="F111" s="122" t="s">
        <v>360</v>
      </c>
      <c r="G111" s="138">
        <v>2</v>
      </c>
      <c r="H111" s="126" t="s">
        <v>359</v>
      </c>
      <c r="I111" s="124" t="s">
        <v>360</v>
      </c>
      <c r="J111" s="199">
        <v>2</v>
      </c>
      <c r="K111" s="207" t="s">
        <v>361</v>
      </c>
      <c r="L111" s="207" t="s">
        <v>361</v>
      </c>
      <c r="M111" s="202"/>
      <c r="N111" s="209"/>
      <c r="O111" s="209"/>
    </row>
    <row r="112" ht="5.25" customHeight="1" spans="2:14">
      <c r="B112" s="240"/>
      <c r="C112" s="241"/>
      <c r="D112" s="242"/>
      <c r="E112" s="243"/>
      <c r="F112" s="243"/>
      <c r="G112" s="242"/>
      <c r="H112" s="243"/>
      <c r="I112" s="243"/>
      <c r="J112" s="242"/>
      <c r="K112" s="253"/>
      <c r="M112" s="242"/>
      <c r="N112" s="253"/>
    </row>
    <row r="113" ht="18" spans="1:15">
      <c r="A113" s="115"/>
      <c r="B113" s="234"/>
      <c r="C113" s="169" t="s">
        <v>362</v>
      </c>
      <c r="D113" s="169"/>
      <c r="E113" s="169"/>
      <c r="F113" s="169"/>
      <c r="G113" s="169"/>
      <c r="H113" s="169"/>
      <c r="I113" s="169"/>
      <c r="J113" s="169"/>
      <c r="K113" s="228"/>
      <c r="L113" s="227"/>
      <c r="M113" s="227"/>
      <c r="N113" s="227"/>
      <c r="O113" s="227"/>
    </row>
    <row r="114" ht="30" customHeight="1" spans="1:21">
      <c r="A114" s="115"/>
      <c r="B114" s="238"/>
      <c r="C114" s="127" t="s">
        <v>363</v>
      </c>
      <c r="D114" s="136">
        <v>3</v>
      </c>
      <c r="E114" s="139" t="s">
        <v>364</v>
      </c>
      <c r="F114" s="122" t="s">
        <v>365</v>
      </c>
      <c r="G114" s="138">
        <v>3</v>
      </c>
      <c r="H114" s="126" t="s">
        <v>364</v>
      </c>
      <c r="I114" s="124" t="s">
        <v>365</v>
      </c>
      <c r="J114" s="199">
        <v>4</v>
      </c>
      <c r="K114" s="207" t="s">
        <v>366</v>
      </c>
      <c r="L114" s="207" t="s">
        <v>365</v>
      </c>
      <c r="M114" s="202"/>
      <c r="N114" s="209"/>
      <c r="O114" s="209"/>
      <c r="R114" s="98">
        <f>COUNTIF(D114:D117,"1")</f>
        <v>0</v>
      </c>
      <c r="S114" s="98">
        <f>COUNTIF(G114:G117,"1")</f>
        <v>0</v>
      </c>
      <c r="T114" s="98">
        <f>COUNTIF(J114:J117,"1")</f>
        <v>0</v>
      </c>
      <c r="U114" s="98">
        <f>COUNTIF(M114:M117,"1")</f>
        <v>0</v>
      </c>
    </row>
    <row r="115" ht="30" customHeight="1" spans="1:21">
      <c r="A115" s="115"/>
      <c r="B115" s="234"/>
      <c r="C115" s="125" t="s">
        <v>367</v>
      </c>
      <c r="D115" s="136">
        <v>3</v>
      </c>
      <c r="E115" s="139" t="s">
        <v>368</v>
      </c>
      <c r="F115" s="122" t="s">
        <v>369</v>
      </c>
      <c r="G115" s="138">
        <v>3</v>
      </c>
      <c r="H115" s="126" t="s">
        <v>368</v>
      </c>
      <c r="I115" s="124" t="s">
        <v>369</v>
      </c>
      <c r="J115" s="199">
        <v>4</v>
      </c>
      <c r="K115" s="207" t="s">
        <v>370</v>
      </c>
      <c r="L115" s="207" t="s">
        <v>369</v>
      </c>
      <c r="M115" s="202"/>
      <c r="N115" s="209"/>
      <c r="O115" s="209"/>
      <c r="R115" s="98">
        <f>COUNTIF(D114:D117,"2")</f>
        <v>0</v>
      </c>
      <c r="S115" s="98">
        <f>COUNTIF(G114:G117,"2")</f>
        <v>0</v>
      </c>
      <c r="T115" s="98">
        <f>COUNTIF(J114:J117,"2")</f>
        <v>0</v>
      </c>
      <c r="U115" s="98">
        <f>COUNTIF(M114:M117,"2")</f>
        <v>0</v>
      </c>
    </row>
    <row r="116" ht="30" customHeight="1" spans="1:21">
      <c r="A116" s="115"/>
      <c r="B116" s="234"/>
      <c r="C116" s="125" t="s">
        <v>371</v>
      </c>
      <c r="D116" s="136">
        <v>3</v>
      </c>
      <c r="E116" s="139" t="s">
        <v>372</v>
      </c>
      <c r="F116" s="122" t="s">
        <v>373</v>
      </c>
      <c r="G116" s="138">
        <v>3</v>
      </c>
      <c r="H116" s="126" t="s">
        <v>372</v>
      </c>
      <c r="I116" s="124" t="s">
        <v>373</v>
      </c>
      <c r="J116" s="199">
        <v>4</v>
      </c>
      <c r="K116" s="207" t="s">
        <v>374</v>
      </c>
      <c r="L116" s="207" t="s">
        <v>375</v>
      </c>
      <c r="M116" s="202"/>
      <c r="N116" s="209"/>
      <c r="O116" s="209"/>
      <c r="R116" s="98">
        <f>COUNTIF(D114:D117,"3")</f>
        <v>4</v>
      </c>
      <c r="S116" s="98">
        <f>COUNTIF(G114:G117,"3")</f>
        <v>4</v>
      </c>
      <c r="T116" s="98">
        <f>COUNTIF(J114:J117,"3")</f>
        <v>0</v>
      </c>
      <c r="U116" s="98">
        <f>COUNTIF(M114:M117,"3")</f>
        <v>0</v>
      </c>
    </row>
    <row r="117" ht="30" customHeight="1" spans="1:21">
      <c r="A117" s="115"/>
      <c r="B117" s="234"/>
      <c r="C117" s="125" t="s">
        <v>376</v>
      </c>
      <c r="D117" s="136">
        <v>3</v>
      </c>
      <c r="E117" s="139" t="s">
        <v>377</v>
      </c>
      <c r="F117" s="122" t="s">
        <v>378</v>
      </c>
      <c r="G117" s="138">
        <v>3</v>
      </c>
      <c r="H117" s="126" t="s">
        <v>377</v>
      </c>
      <c r="I117" s="124" t="s">
        <v>378</v>
      </c>
      <c r="J117" s="199">
        <v>4</v>
      </c>
      <c r="K117" s="207" t="s">
        <v>379</v>
      </c>
      <c r="L117" s="207" t="s">
        <v>378</v>
      </c>
      <c r="M117" s="202"/>
      <c r="N117" s="209"/>
      <c r="O117" s="209"/>
      <c r="R117" s="98">
        <f>COUNTIF(D114:D117,"4")</f>
        <v>0</v>
      </c>
      <c r="S117" s="98">
        <f>COUNTIF(G114:G117,"4")</f>
        <v>0</v>
      </c>
      <c r="T117" s="98">
        <f>COUNTIF(J114:J117,"4")</f>
        <v>4</v>
      </c>
      <c r="U117" s="98">
        <f>COUNTIF(M114:M117,"4")</f>
        <v>0</v>
      </c>
    </row>
    <row r="118" ht="7.5" customHeight="1" spans="2:14">
      <c r="B118" s="172"/>
      <c r="C118" s="173"/>
      <c r="D118" s="242"/>
      <c r="E118" s="243"/>
      <c r="F118" s="243"/>
      <c r="G118" s="242"/>
      <c r="H118" s="243"/>
      <c r="I118" s="243"/>
      <c r="J118" s="174"/>
      <c r="K118" s="247"/>
      <c r="M118" s="174"/>
      <c r="N118" s="247"/>
    </row>
    <row r="119" ht="15.75" customHeight="1" spans="2:15">
      <c r="B119" s="156" t="s">
        <v>380</v>
      </c>
      <c r="C119" s="157"/>
      <c r="D119" s="158">
        <v>2023</v>
      </c>
      <c r="E119" s="159"/>
      <c r="F119" s="160"/>
      <c r="G119" s="161" t="s">
        <v>74</v>
      </c>
      <c r="H119" s="162"/>
      <c r="I119" s="218"/>
      <c r="J119" s="254">
        <v>2025</v>
      </c>
      <c r="K119" s="254"/>
      <c r="L119" s="254"/>
      <c r="M119" s="180" t="s">
        <v>381</v>
      </c>
      <c r="N119" s="180"/>
      <c r="O119" s="180"/>
    </row>
    <row r="120" ht="15.75" customHeight="1" spans="2:15">
      <c r="B120" s="163"/>
      <c r="C120" s="164"/>
      <c r="D120" s="165" t="s">
        <v>76</v>
      </c>
      <c r="E120" s="166" t="s">
        <v>77</v>
      </c>
      <c r="F120" s="166" t="s">
        <v>382</v>
      </c>
      <c r="G120" s="165" t="s">
        <v>76</v>
      </c>
      <c r="H120" s="166" t="s">
        <v>77</v>
      </c>
      <c r="I120" s="166"/>
      <c r="J120" s="165" t="s">
        <v>76</v>
      </c>
      <c r="K120" s="166" t="s">
        <v>77</v>
      </c>
      <c r="L120" s="255" t="s">
        <v>78</v>
      </c>
      <c r="M120" s="165" t="s">
        <v>76</v>
      </c>
      <c r="N120" s="166" t="s">
        <v>77</v>
      </c>
      <c r="O120" s="255"/>
    </row>
    <row r="121" ht="18" spans="1:15">
      <c r="A121" s="115"/>
      <c r="B121" s="235"/>
      <c r="C121" s="169" t="s">
        <v>383</v>
      </c>
      <c r="D121" s="169"/>
      <c r="E121" s="169"/>
      <c r="F121" s="169"/>
      <c r="G121" s="169"/>
      <c r="H121" s="169"/>
      <c r="I121" s="169"/>
      <c r="J121" s="169"/>
      <c r="K121" s="228"/>
      <c r="L121" s="227"/>
      <c r="M121" s="227"/>
      <c r="N121" s="227"/>
      <c r="O121" s="227"/>
    </row>
    <row r="122" ht="39" customHeight="1" spans="1:21">
      <c r="A122" s="115"/>
      <c r="B122" s="239"/>
      <c r="C122" s="244" t="s">
        <v>384</v>
      </c>
      <c r="D122" s="136">
        <v>2</v>
      </c>
      <c r="E122" s="122" t="s">
        <v>385</v>
      </c>
      <c r="F122" s="122" t="s">
        <v>386</v>
      </c>
      <c r="G122" s="138">
        <v>2</v>
      </c>
      <c r="H122" s="124" t="s">
        <v>385</v>
      </c>
      <c r="I122" s="124" t="s">
        <v>386</v>
      </c>
      <c r="J122" s="199">
        <v>2</v>
      </c>
      <c r="K122" s="207" t="s">
        <v>387</v>
      </c>
      <c r="L122" s="207" t="s">
        <v>388</v>
      </c>
      <c r="M122" s="202"/>
      <c r="N122" s="209"/>
      <c r="O122" s="209"/>
      <c r="R122" s="98">
        <f>COUNTIF(D122:D125,"1")</f>
        <v>1</v>
      </c>
      <c r="S122" s="98">
        <f>COUNTIF(G122:G125,"1")</f>
        <v>1</v>
      </c>
      <c r="T122" s="98">
        <f>COUNTIF(J122:J125,"1")</f>
        <v>0</v>
      </c>
      <c r="U122" s="98">
        <f>COUNTIF(M122:M125,"1")</f>
        <v>0</v>
      </c>
    </row>
    <row r="123" ht="30" customHeight="1" spans="1:21">
      <c r="A123" s="115"/>
      <c r="B123" s="238"/>
      <c r="C123" s="127" t="s">
        <v>389</v>
      </c>
      <c r="D123" s="136">
        <v>1</v>
      </c>
      <c r="E123" s="139" t="s">
        <v>390</v>
      </c>
      <c r="F123" s="122" t="s">
        <v>391</v>
      </c>
      <c r="G123" s="138">
        <v>1</v>
      </c>
      <c r="H123" s="126" t="s">
        <v>390</v>
      </c>
      <c r="I123" s="124" t="s">
        <v>391</v>
      </c>
      <c r="J123" s="199">
        <v>2</v>
      </c>
      <c r="K123" s="207" t="s">
        <v>392</v>
      </c>
      <c r="L123" s="207" t="s">
        <v>393</v>
      </c>
      <c r="M123" s="202"/>
      <c r="N123" s="209"/>
      <c r="O123" s="209"/>
      <c r="R123" s="98">
        <f>COUNTIF(D122:D125,"2")</f>
        <v>3</v>
      </c>
      <c r="S123" s="98">
        <f>COUNTIF(G122:G125,"2")</f>
        <v>3</v>
      </c>
      <c r="T123" s="98">
        <f>COUNTIF(J122:J125,"2")</f>
        <v>3</v>
      </c>
      <c r="U123" s="98">
        <f>COUNTIF(M122:M125,"2")</f>
        <v>0</v>
      </c>
    </row>
    <row r="124" ht="30" customHeight="1" spans="1:21">
      <c r="A124" s="115"/>
      <c r="B124" s="234"/>
      <c r="C124" s="127" t="s">
        <v>394</v>
      </c>
      <c r="D124" s="136">
        <v>2</v>
      </c>
      <c r="E124" s="139" t="s">
        <v>395</v>
      </c>
      <c r="F124" s="122" t="s">
        <v>396</v>
      </c>
      <c r="G124" s="138">
        <v>2</v>
      </c>
      <c r="H124" s="126" t="s">
        <v>395</v>
      </c>
      <c r="I124" s="124" t="s">
        <v>396</v>
      </c>
      <c r="J124" s="199">
        <v>2</v>
      </c>
      <c r="K124" s="207" t="s">
        <v>397</v>
      </c>
      <c r="L124" s="207" t="s">
        <v>398</v>
      </c>
      <c r="M124" s="202"/>
      <c r="N124" s="209"/>
      <c r="O124" s="209"/>
      <c r="R124" s="98">
        <f>COUNTIF(D122:D125,"3")</f>
        <v>0</v>
      </c>
      <c r="S124" s="98">
        <f>COUNTIF(G122:G125,"3")</f>
        <v>0</v>
      </c>
      <c r="T124" s="98">
        <f>COUNTIF(J122:J125,"3")</f>
        <v>1</v>
      </c>
      <c r="U124" s="98">
        <f>COUNTIF(M122:M125,"3")</f>
        <v>0</v>
      </c>
    </row>
    <row r="125" ht="30" customHeight="1" spans="1:21">
      <c r="A125" s="115"/>
      <c r="B125" s="234"/>
      <c r="C125" s="125" t="s">
        <v>399</v>
      </c>
      <c r="D125" s="136">
        <v>2</v>
      </c>
      <c r="E125" s="139" t="s">
        <v>400</v>
      </c>
      <c r="F125" s="122" t="s">
        <v>401</v>
      </c>
      <c r="G125" s="138">
        <v>2</v>
      </c>
      <c r="H125" s="126" t="s">
        <v>400</v>
      </c>
      <c r="I125" s="124" t="s">
        <v>401</v>
      </c>
      <c r="J125" s="199">
        <v>3</v>
      </c>
      <c r="K125" s="207" t="s">
        <v>402</v>
      </c>
      <c r="L125" s="207" t="s">
        <v>403</v>
      </c>
      <c r="M125" s="202"/>
      <c r="N125" s="209"/>
      <c r="O125" s="209"/>
      <c r="R125" s="98">
        <f>COUNTIF(D122:D125,"4")</f>
        <v>0</v>
      </c>
      <c r="S125" s="98">
        <f>COUNTIF(G122:G125,"4")</f>
        <v>0</v>
      </c>
      <c r="T125" s="98">
        <f>COUNTIF(J122:J125,"4")</f>
        <v>0</v>
      </c>
      <c r="U125" s="98">
        <f>COUNTIF(M122:M125,"4")</f>
        <v>0</v>
      </c>
    </row>
    <row r="126" ht="8.25" customHeight="1" spans="2:14">
      <c r="B126" s="172"/>
      <c r="C126" s="173"/>
      <c r="D126" s="174"/>
      <c r="E126" s="175"/>
      <c r="F126" s="175"/>
      <c r="G126" s="174"/>
      <c r="H126" s="175"/>
      <c r="I126" s="175"/>
      <c r="J126" s="174"/>
      <c r="K126" s="247"/>
      <c r="M126" s="174"/>
      <c r="N126" s="247"/>
    </row>
    <row r="127" ht="18" spans="1:15">
      <c r="A127" s="115"/>
      <c r="B127" s="234"/>
      <c r="C127" s="169" t="s">
        <v>404</v>
      </c>
      <c r="D127" s="169"/>
      <c r="E127" s="169"/>
      <c r="F127" s="169"/>
      <c r="G127" s="169"/>
      <c r="H127" s="169"/>
      <c r="I127" s="169"/>
      <c r="J127" s="169"/>
      <c r="K127" s="228"/>
      <c r="L127" s="227"/>
      <c r="M127" s="227"/>
      <c r="N127" s="227"/>
      <c r="O127" s="227"/>
    </row>
    <row r="128" ht="30" customHeight="1" spans="1:21">
      <c r="A128" s="115"/>
      <c r="B128" s="171"/>
      <c r="C128" s="135" t="s">
        <v>405</v>
      </c>
      <c r="D128" s="136">
        <v>1</v>
      </c>
      <c r="E128" s="122" t="s">
        <v>406</v>
      </c>
      <c r="F128" s="122" t="s">
        <v>407</v>
      </c>
      <c r="G128" s="138">
        <v>1</v>
      </c>
      <c r="H128" s="124" t="s">
        <v>406</v>
      </c>
      <c r="I128" s="124" t="s">
        <v>407</v>
      </c>
      <c r="J128" s="199">
        <v>3</v>
      </c>
      <c r="K128" s="207" t="s">
        <v>408</v>
      </c>
      <c r="L128" s="207" t="s">
        <v>409</v>
      </c>
      <c r="M128" s="202"/>
      <c r="N128" s="209"/>
      <c r="O128" s="209"/>
      <c r="R128" s="98">
        <f>COUNTIF(D128:D131,"1")</f>
        <v>1</v>
      </c>
      <c r="S128" s="98">
        <f>COUNTIF(G128:G131,"1")</f>
        <v>1</v>
      </c>
      <c r="T128" s="98">
        <f>COUNTIF(J128:J131,"1")</f>
        <v>0</v>
      </c>
      <c r="U128" s="98">
        <f>COUNTIF(M128:M131,"1")</f>
        <v>0</v>
      </c>
    </row>
    <row r="129" ht="30" customHeight="1" spans="1:21">
      <c r="A129" s="115"/>
      <c r="B129" s="234"/>
      <c r="C129" s="125" t="s">
        <v>410</v>
      </c>
      <c r="D129" s="136">
        <v>2</v>
      </c>
      <c r="E129" s="139" t="s">
        <v>411</v>
      </c>
      <c r="F129" s="122" t="s">
        <v>412</v>
      </c>
      <c r="G129" s="138">
        <v>2</v>
      </c>
      <c r="H129" s="126" t="s">
        <v>411</v>
      </c>
      <c r="I129" s="124" t="s">
        <v>412</v>
      </c>
      <c r="J129" s="199">
        <v>3</v>
      </c>
      <c r="K129" s="207" t="s">
        <v>413</v>
      </c>
      <c r="L129" s="207" t="s">
        <v>414</v>
      </c>
      <c r="M129" s="202"/>
      <c r="N129" s="209"/>
      <c r="O129" s="209"/>
      <c r="R129" s="98">
        <f>COUNTIF(D128:D131,"2")</f>
        <v>3</v>
      </c>
      <c r="S129" s="98">
        <f>COUNTIF(G128:G131,"2")</f>
        <v>3</v>
      </c>
      <c r="T129" s="98">
        <f>COUNTIF(J128:J131,"2")</f>
        <v>2</v>
      </c>
      <c r="U129" s="98">
        <f>COUNTIF(M128:M131,"2")</f>
        <v>0</v>
      </c>
    </row>
    <row r="130" ht="30" customHeight="1" spans="1:21">
      <c r="A130" s="115"/>
      <c r="B130" s="234"/>
      <c r="C130" s="125" t="s">
        <v>415</v>
      </c>
      <c r="D130" s="136">
        <v>2</v>
      </c>
      <c r="E130" s="139" t="s">
        <v>416</v>
      </c>
      <c r="F130" s="122" t="s">
        <v>417</v>
      </c>
      <c r="G130" s="138">
        <v>2</v>
      </c>
      <c r="H130" s="126" t="s">
        <v>416</v>
      </c>
      <c r="I130" s="124" t="s">
        <v>417</v>
      </c>
      <c r="J130" s="199">
        <v>2</v>
      </c>
      <c r="K130" s="207" t="s">
        <v>418</v>
      </c>
      <c r="L130" s="207" t="s">
        <v>419</v>
      </c>
      <c r="M130" s="202"/>
      <c r="N130" s="209"/>
      <c r="O130" s="209"/>
      <c r="R130" s="98">
        <f>COUNTIF(D128:D131,"3")</f>
        <v>0</v>
      </c>
      <c r="S130" s="98">
        <f>COUNTIF(G128:G131,"3")</f>
        <v>0</v>
      </c>
      <c r="T130" s="98">
        <f>COUNTIF(J128:J131,"3")</f>
        <v>2</v>
      </c>
      <c r="U130" s="98">
        <f>COUNTIF(M128:M131,"3")</f>
        <v>0</v>
      </c>
    </row>
    <row r="131" ht="30" customHeight="1" spans="1:21">
      <c r="A131" s="115"/>
      <c r="B131" s="234"/>
      <c r="C131" s="125" t="s">
        <v>420</v>
      </c>
      <c r="D131" s="136">
        <v>2</v>
      </c>
      <c r="E131" s="139" t="s">
        <v>421</v>
      </c>
      <c r="F131" s="122" t="s">
        <v>422</v>
      </c>
      <c r="G131" s="138">
        <v>2</v>
      </c>
      <c r="H131" s="126" t="s">
        <v>421</v>
      </c>
      <c r="I131" s="124" t="s">
        <v>422</v>
      </c>
      <c r="J131" s="199">
        <v>2</v>
      </c>
      <c r="K131" s="207" t="s">
        <v>423</v>
      </c>
      <c r="L131" s="207" t="s">
        <v>424</v>
      </c>
      <c r="M131" s="202"/>
      <c r="N131" s="209"/>
      <c r="O131" s="209"/>
      <c r="R131" s="98">
        <f>COUNTIF(D128:D131,"4")</f>
        <v>0</v>
      </c>
      <c r="S131" s="98">
        <f>COUNTIF(G128:G131,"4")</f>
        <v>0</v>
      </c>
      <c r="T131" s="98">
        <f>COUNTIF(J128:J131,"4")</f>
        <v>0</v>
      </c>
      <c r="U131" s="98">
        <f>COUNTIF(M128:M131,"4")</f>
        <v>0</v>
      </c>
    </row>
    <row r="132" ht="9" customHeight="1" spans="2:14">
      <c r="B132" s="172"/>
      <c r="C132" s="173"/>
      <c r="D132" s="174"/>
      <c r="E132" s="175"/>
      <c r="F132" s="175"/>
      <c r="G132" s="174"/>
      <c r="H132" s="175"/>
      <c r="I132" s="175"/>
      <c r="J132" s="174"/>
      <c r="K132" s="247"/>
      <c r="M132" s="174"/>
      <c r="N132" s="247"/>
    </row>
    <row r="133" ht="18" spans="1:15">
      <c r="A133" s="115"/>
      <c r="B133" s="234"/>
      <c r="C133" s="169" t="s">
        <v>425</v>
      </c>
      <c r="D133" s="169"/>
      <c r="E133" s="169"/>
      <c r="F133" s="169"/>
      <c r="G133" s="169"/>
      <c r="H133" s="169"/>
      <c r="I133" s="169"/>
      <c r="J133" s="169"/>
      <c r="K133" s="228"/>
      <c r="L133" s="227"/>
      <c r="M133" s="227"/>
      <c r="N133" s="227"/>
      <c r="O133" s="227"/>
    </row>
    <row r="134" ht="30" customHeight="1" spans="1:21">
      <c r="A134" s="115"/>
      <c r="B134" s="171"/>
      <c r="C134" s="135" t="s">
        <v>426</v>
      </c>
      <c r="D134" s="136">
        <v>3</v>
      </c>
      <c r="E134" s="122" t="s">
        <v>427</v>
      </c>
      <c r="F134" s="122" t="s">
        <v>428</v>
      </c>
      <c r="G134" s="138">
        <v>3</v>
      </c>
      <c r="H134" s="124" t="s">
        <v>427</v>
      </c>
      <c r="I134" s="124" t="s">
        <v>428</v>
      </c>
      <c r="J134" s="199">
        <v>3</v>
      </c>
      <c r="K134" s="207" t="s">
        <v>429</v>
      </c>
      <c r="L134" s="207" t="s">
        <v>430</v>
      </c>
      <c r="M134" s="202"/>
      <c r="N134" s="209"/>
      <c r="O134" s="209"/>
      <c r="R134" s="98">
        <f>COUNTIF(D134:D136,"1")</f>
        <v>1</v>
      </c>
      <c r="S134" s="98">
        <f>COUNTIF(G134:G136,"1")</f>
        <v>1</v>
      </c>
      <c r="T134" s="98">
        <f>COUNTIF(J134:J136,"1")</f>
        <v>0</v>
      </c>
      <c r="U134" s="98">
        <f>COUNTIF(M134:M136,"1")</f>
        <v>0</v>
      </c>
    </row>
    <row r="135" ht="30" customHeight="1" spans="1:21">
      <c r="A135" s="115"/>
      <c r="B135" s="234"/>
      <c r="C135" s="125" t="s">
        <v>431</v>
      </c>
      <c r="D135" s="136">
        <v>1</v>
      </c>
      <c r="E135" s="122" t="s">
        <v>432</v>
      </c>
      <c r="F135" s="122" t="s">
        <v>433</v>
      </c>
      <c r="G135" s="138">
        <v>1</v>
      </c>
      <c r="H135" s="126" t="s">
        <v>432</v>
      </c>
      <c r="I135" s="124" t="s">
        <v>433</v>
      </c>
      <c r="J135" s="199">
        <v>3</v>
      </c>
      <c r="K135" s="207" t="s">
        <v>434</v>
      </c>
      <c r="L135" s="207" t="s">
        <v>435</v>
      </c>
      <c r="M135" s="202"/>
      <c r="N135" s="209"/>
      <c r="O135" s="209"/>
      <c r="R135" s="98">
        <f>COUNTIF(D134:D136,"2")</f>
        <v>1</v>
      </c>
      <c r="S135" s="98">
        <f>COUNTIF(G134:G136,"2")</f>
        <v>1</v>
      </c>
      <c r="T135" s="98">
        <f>COUNTIF(J134:J136,"2")</f>
        <v>1</v>
      </c>
      <c r="U135" s="98">
        <f>COUNTIF(M134:M136,"2")</f>
        <v>0</v>
      </c>
    </row>
    <row r="136" ht="30" customHeight="1" spans="1:21">
      <c r="A136" s="115"/>
      <c r="B136" s="234"/>
      <c r="C136" s="125" t="s">
        <v>436</v>
      </c>
      <c r="D136" s="136">
        <v>2</v>
      </c>
      <c r="E136" s="139" t="s">
        <v>437</v>
      </c>
      <c r="F136" s="122" t="s">
        <v>438</v>
      </c>
      <c r="G136" s="138">
        <v>2</v>
      </c>
      <c r="H136" s="126" t="s">
        <v>437</v>
      </c>
      <c r="I136" s="124" t="s">
        <v>438</v>
      </c>
      <c r="J136" s="199">
        <v>2</v>
      </c>
      <c r="K136" s="207" t="s">
        <v>439</v>
      </c>
      <c r="L136" s="207" t="s">
        <v>440</v>
      </c>
      <c r="M136" s="202"/>
      <c r="N136" s="209"/>
      <c r="O136" s="209"/>
      <c r="R136" s="98">
        <f>COUNTIF(D134:D136,"3")</f>
        <v>1</v>
      </c>
      <c r="S136" s="98">
        <f>COUNTIF(G134:G136,"3")</f>
        <v>1</v>
      </c>
      <c r="T136" s="98">
        <f>COUNTIF(J134:J136,"3")</f>
        <v>2</v>
      </c>
      <c r="U136" s="98">
        <f>COUNTIF(M134:M136,"3")</f>
        <v>0</v>
      </c>
    </row>
    <row r="137" ht="9" customHeight="1" spans="2:20">
      <c r="B137" s="172"/>
      <c r="C137" s="173"/>
      <c r="D137" s="174"/>
      <c r="E137" s="175"/>
      <c r="F137" s="175"/>
      <c r="G137" s="174"/>
      <c r="H137" s="175"/>
      <c r="I137" s="175"/>
      <c r="J137" s="174"/>
      <c r="K137" s="247"/>
      <c r="M137" s="174"/>
      <c r="N137" s="247"/>
      <c r="R137" s="98">
        <f>COUNTIF(D134:D136,"4")</f>
        <v>0</v>
      </c>
      <c r="S137" s="98">
        <f>COUNTIF(G134:G136,"4")</f>
        <v>0</v>
      </c>
      <c r="T137" s="98">
        <f>COUNTIF(J134:J136,"4")</f>
        <v>0</v>
      </c>
    </row>
    <row r="138" ht="18" spans="1:15">
      <c r="A138" s="115"/>
      <c r="B138" s="234"/>
      <c r="C138" s="169" t="s">
        <v>441</v>
      </c>
      <c r="D138" s="169"/>
      <c r="E138" s="169"/>
      <c r="F138" s="169"/>
      <c r="G138" s="169"/>
      <c r="H138" s="169"/>
      <c r="I138" s="169"/>
      <c r="J138" s="169"/>
      <c r="K138" s="228"/>
      <c r="L138" s="227"/>
      <c r="M138" s="227"/>
      <c r="N138" s="227"/>
      <c r="O138" s="227"/>
    </row>
    <row r="139" ht="30" customHeight="1" spans="1:21">
      <c r="A139" s="115"/>
      <c r="B139" s="171"/>
      <c r="C139" s="135" t="s">
        <v>442</v>
      </c>
      <c r="D139" s="136">
        <v>3</v>
      </c>
      <c r="E139" s="122" t="s">
        <v>443</v>
      </c>
      <c r="F139" s="122" t="s">
        <v>444</v>
      </c>
      <c r="G139" s="138">
        <v>3</v>
      </c>
      <c r="H139" s="124" t="s">
        <v>443</v>
      </c>
      <c r="I139" s="124" t="s">
        <v>444</v>
      </c>
      <c r="J139" s="199">
        <v>3</v>
      </c>
      <c r="K139" s="207" t="s">
        <v>445</v>
      </c>
      <c r="L139" s="207" t="s">
        <v>446</v>
      </c>
      <c r="M139" s="202"/>
      <c r="N139" s="209"/>
      <c r="O139" s="209"/>
      <c r="P139" s="256"/>
      <c r="Q139" s="256"/>
      <c r="R139" s="98">
        <f>COUNTIF(D139:D141,"1")</f>
        <v>1</v>
      </c>
      <c r="S139" s="98">
        <f>COUNTIF(G139:G141,"1")</f>
        <v>1</v>
      </c>
      <c r="T139" s="98">
        <f>COUNTIF(J139:J141,"1")</f>
        <v>0</v>
      </c>
      <c r="U139" s="98">
        <f>COUNTIF(M139:M141,"1")</f>
        <v>0</v>
      </c>
    </row>
    <row r="140" ht="30" customHeight="1" spans="1:21">
      <c r="A140" s="115"/>
      <c r="B140" s="234"/>
      <c r="C140" s="125" t="s">
        <v>447</v>
      </c>
      <c r="D140" s="136">
        <v>3</v>
      </c>
      <c r="E140" s="139" t="s">
        <v>448</v>
      </c>
      <c r="F140" s="122" t="s">
        <v>449</v>
      </c>
      <c r="G140" s="138">
        <v>3</v>
      </c>
      <c r="H140" s="126" t="s">
        <v>448</v>
      </c>
      <c r="I140" s="124" t="s">
        <v>449</v>
      </c>
      <c r="J140" s="199">
        <v>3</v>
      </c>
      <c r="K140" s="207" t="s">
        <v>450</v>
      </c>
      <c r="L140" s="207" t="s">
        <v>451</v>
      </c>
      <c r="M140" s="202"/>
      <c r="N140" s="209"/>
      <c r="O140" s="209"/>
      <c r="P140" s="256"/>
      <c r="Q140" s="256"/>
      <c r="R140" s="98">
        <f>COUNTIF(D139:D141,"2")</f>
        <v>0</v>
      </c>
      <c r="S140" s="98">
        <f>COUNTIF(G139:G141,"2")</f>
        <v>0</v>
      </c>
      <c r="T140" s="98">
        <f>COUNTIF(J139:J141,"2")</f>
        <v>1</v>
      </c>
      <c r="U140" s="98">
        <f>COUNTIF(M139:M141,"2")</f>
        <v>0</v>
      </c>
    </row>
    <row r="141" ht="30" customHeight="1" spans="1:21">
      <c r="A141" s="115"/>
      <c r="B141" s="234"/>
      <c r="C141" s="125" t="s">
        <v>452</v>
      </c>
      <c r="D141" s="136">
        <v>1</v>
      </c>
      <c r="E141" s="139" t="s">
        <v>453</v>
      </c>
      <c r="F141" s="122">
        <v>0</v>
      </c>
      <c r="G141" s="138">
        <v>1</v>
      </c>
      <c r="H141" s="126" t="s">
        <v>453</v>
      </c>
      <c r="I141" s="124">
        <v>0</v>
      </c>
      <c r="J141" s="199">
        <v>2</v>
      </c>
      <c r="K141" s="207" t="s">
        <v>454</v>
      </c>
      <c r="L141" s="207" t="s">
        <v>455</v>
      </c>
      <c r="M141" s="202"/>
      <c r="N141" s="209"/>
      <c r="O141" s="209"/>
      <c r="P141" s="256"/>
      <c r="Q141" s="256"/>
      <c r="R141" s="98">
        <f>COUNTIF(D139:D141,"3")</f>
        <v>2</v>
      </c>
      <c r="S141" s="98">
        <f>COUNTIF(G139:G141,"3")</f>
        <v>2</v>
      </c>
      <c r="T141" s="98">
        <f>COUNTIF(J139:J141,"3")</f>
        <v>2</v>
      </c>
      <c r="U141" s="98">
        <f>COUNTIF(M139:M141,"3")</f>
        <v>0</v>
      </c>
    </row>
    <row r="142" spans="18:20">
      <c r="R142" s="98">
        <f>COUNTIF(D139:D141,"4")</f>
        <v>0</v>
      </c>
      <c r="S142" s="98">
        <f>COUNTIF(G139:G141,"4")</f>
        <v>0</v>
      </c>
      <c r="T142" s="98">
        <f>COUNTIF(J139:J141,"4")</f>
        <v>0</v>
      </c>
    </row>
    <row r="65530" ht="15" spans="2:6">
      <c r="B65530" s="195" t="s">
        <v>67</v>
      </c>
      <c r="C65530" s="195"/>
      <c r="D65530" s="195"/>
      <c r="E65530" s="195"/>
      <c r="F65530" s="195"/>
    </row>
    <row r="65531" spans="2:6">
      <c r="B65531" s="257" t="s">
        <v>68</v>
      </c>
      <c r="C65531" s="257"/>
      <c r="D65531" s="257"/>
      <c r="E65531" s="257"/>
      <c r="F65531" s="257"/>
    </row>
    <row r="65532" spans="2:6">
      <c r="B65532" s="257" t="s">
        <v>69</v>
      </c>
      <c r="C65532" s="257"/>
      <c r="D65532" s="257"/>
      <c r="E65532" s="257"/>
      <c r="F65532" s="257"/>
    </row>
  </sheetData>
  <sheetProtection password="EE30" sheet="1"/>
  <mergeCells count="93">
    <mergeCell ref="B1:K1"/>
    <mergeCell ref="D2:F2"/>
    <mergeCell ref="G2:I2"/>
    <mergeCell ref="J2:L2"/>
    <mergeCell ref="M2:O2"/>
    <mergeCell ref="B11:K11"/>
    <mergeCell ref="B18:K18"/>
    <mergeCell ref="B28:K28"/>
    <mergeCell ref="B34:K34"/>
    <mergeCell ref="D35:K35"/>
    <mergeCell ref="B45:K45"/>
    <mergeCell ref="B51:K51"/>
    <mergeCell ref="D52:F52"/>
    <mergeCell ref="G52:I52"/>
    <mergeCell ref="J52:L52"/>
    <mergeCell ref="M52:O52"/>
    <mergeCell ref="C54:K54"/>
    <mergeCell ref="B60:C60"/>
    <mergeCell ref="C61:K61"/>
    <mergeCell ref="B66:K66"/>
    <mergeCell ref="C67:K67"/>
    <mergeCell ref="B72:K72"/>
    <mergeCell ref="C73:K73"/>
    <mergeCell ref="B80:C80"/>
    <mergeCell ref="D81:F81"/>
    <mergeCell ref="G81:I81"/>
    <mergeCell ref="J81:L81"/>
    <mergeCell ref="M81:O81"/>
    <mergeCell ref="C83:K83"/>
    <mergeCell ref="B87:C87"/>
    <mergeCell ref="C88:K88"/>
    <mergeCell ref="B96:C96"/>
    <mergeCell ref="C97:L97"/>
    <mergeCell ref="B100:C100"/>
    <mergeCell ref="C101:K101"/>
    <mergeCell ref="B112:C112"/>
    <mergeCell ref="C113:K113"/>
    <mergeCell ref="B118:C118"/>
    <mergeCell ref="D119:F119"/>
    <mergeCell ref="G119:I119"/>
    <mergeCell ref="J119:L119"/>
    <mergeCell ref="M119:O119"/>
    <mergeCell ref="C121:K121"/>
    <mergeCell ref="B126:C126"/>
    <mergeCell ref="C127:K127"/>
    <mergeCell ref="B132:C132"/>
    <mergeCell ref="C133:K133"/>
    <mergeCell ref="B137:C137"/>
    <mergeCell ref="C138:K138"/>
    <mergeCell ref="B65530:E65530"/>
    <mergeCell ref="B65531:E65531"/>
    <mergeCell ref="B65532:E65532"/>
    <mergeCell ref="A6:A10"/>
    <mergeCell ref="A12:A17"/>
    <mergeCell ref="A19:A27"/>
    <mergeCell ref="A29:A33"/>
    <mergeCell ref="A35:A44"/>
    <mergeCell ref="A46:A50"/>
    <mergeCell ref="A54:A59"/>
    <mergeCell ref="A61:A65"/>
    <mergeCell ref="A67:A71"/>
    <mergeCell ref="A73:A79"/>
    <mergeCell ref="A83:A86"/>
    <mergeCell ref="A88:A95"/>
    <mergeCell ref="A97:A99"/>
    <mergeCell ref="A101:A111"/>
    <mergeCell ref="A113:A117"/>
    <mergeCell ref="A121:A125"/>
    <mergeCell ref="A127:A131"/>
    <mergeCell ref="A133:A136"/>
    <mergeCell ref="A138:A141"/>
    <mergeCell ref="B6:B10"/>
    <mergeCell ref="B12:B17"/>
    <mergeCell ref="B19:B27"/>
    <mergeCell ref="B29:B33"/>
    <mergeCell ref="B35:B44"/>
    <mergeCell ref="B46:B50"/>
    <mergeCell ref="D3:D4"/>
    <mergeCell ref="E3:E4"/>
    <mergeCell ref="F3:F4"/>
    <mergeCell ref="G3:G4"/>
    <mergeCell ref="H3:H4"/>
    <mergeCell ref="I3:I4"/>
    <mergeCell ref="J3:J4"/>
    <mergeCell ref="K3:K4"/>
    <mergeCell ref="L3:L4"/>
    <mergeCell ref="M3:M4"/>
    <mergeCell ref="N3:N4"/>
    <mergeCell ref="O3:O4"/>
    <mergeCell ref="B119:C120"/>
    <mergeCell ref="B2:C5"/>
    <mergeCell ref="B52:C53"/>
    <mergeCell ref="B81:C82"/>
  </mergeCells>
  <conditionalFormatting sqref="Q7">
    <cfRule type="cellIs" dxfId="0" priority="131" stopIfTrue="1" operator="lessThan">
      <formula>$Q$7</formula>
    </cfRule>
  </conditionalFormatting>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formula1>$Q$2:$Q$5</formula1>
    </dataValidation>
  </dataValidations>
  <hyperlinks>
    <hyperlink ref="B65532" r:id="rId2" display="www.qmtltda.com"/>
    <hyperlink ref="B65531" r:id="rId3" display="aguel5@hotmail.com"/>
  </hyperlinks>
  <pageMargins left="0.708661417322835" right="0.708661417322835" top="0.748031496062992" bottom="0.748031496062992" header="0.31496062992126" footer="0.31496062992126"/>
  <pageSetup paperSize="14" scale="70"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3"/>
  <dimension ref="B1:V65497"/>
  <sheetViews>
    <sheetView showGridLines="0" zoomScale="60" zoomScaleNormal="60" workbookViewId="0">
      <selection activeCell="O8" sqref="O8"/>
    </sheetView>
  </sheetViews>
  <sheetFormatPr defaultColWidth="11.4285714285714" defaultRowHeight="15"/>
  <cols>
    <col min="1" max="1" width="1.42857142857143" style="53" customWidth="1"/>
    <col min="2" max="2" width="40.7142857142857" style="53" customWidth="1"/>
    <col min="3" max="6" width="7.71428571428571" style="53" customWidth="1"/>
    <col min="7" max="7" width="1.71428571428571" style="53" customWidth="1"/>
    <col min="8" max="11" width="7.71428571428571" style="53" customWidth="1"/>
    <col min="12" max="12" width="1.71428571428571" style="53" customWidth="1"/>
    <col min="13" max="16" width="7.71428571428571" style="53" customWidth="1"/>
    <col min="17" max="17" width="2.14285714285714" style="53" customWidth="1"/>
    <col min="18" max="21" width="7.71428571428571" style="53" customWidth="1"/>
    <col min="22" max="27" width="11.4285714285714" style="53"/>
    <col min="28" max="28" width="2" style="53" customWidth="1"/>
    <col min="29" max="33" width="11.4285714285714" style="53"/>
    <col min="34" max="34" width="1.85714285714286" style="53" customWidth="1"/>
    <col min="35" max="16384" width="11.4285714285714" style="53"/>
  </cols>
  <sheetData>
    <row r="1" ht="6" customHeight="1"/>
    <row r="2" ht="22.5" customHeight="1" spans="2:22">
      <c r="B2" s="54" t="s">
        <v>73</v>
      </c>
      <c r="C2" s="55" t="s">
        <v>456</v>
      </c>
      <c r="D2" s="55"/>
      <c r="E2" s="55"/>
      <c r="F2" s="55"/>
      <c r="G2" s="56"/>
      <c r="H2" s="57">
        <v>2024</v>
      </c>
      <c r="I2" s="57"/>
      <c r="J2" s="57"/>
      <c r="K2" s="57"/>
      <c r="L2" s="56"/>
      <c r="M2" s="86" t="s">
        <v>75</v>
      </c>
      <c r="N2" s="86"/>
      <c r="O2" s="86"/>
      <c r="P2" s="86"/>
      <c r="Q2" s="89"/>
      <c r="R2" s="90" t="s">
        <v>381</v>
      </c>
      <c r="S2" s="90"/>
      <c r="T2" s="90"/>
      <c r="U2" s="90"/>
      <c r="V2" s="91"/>
    </row>
    <row r="3" ht="24.75" customHeight="1" spans="2:22">
      <c r="B3" s="58"/>
      <c r="C3" s="59">
        <v>1</v>
      </c>
      <c r="D3" s="59">
        <v>2</v>
      </c>
      <c r="E3" s="60">
        <v>3</v>
      </c>
      <c r="F3" s="61">
        <v>4</v>
      </c>
      <c r="G3" s="62"/>
      <c r="H3" s="59">
        <v>1</v>
      </c>
      <c r="I3" s="59">
        <v>2</v>
      </c>
      <c r="J3" s="60">
        <v>3</v>
      </c>
      <c r="K3" s="61">
        <v>4</v>
      </c>
      <c r="L3" s="87"/>
      <c r="M3" s="59">
        <v>1</v>
      </c>
      <c r="N3" s="59">
        <v>2</v>
      </c>
      <c r="O3" s="60">
        <v>3</v>
      </c>
      <c r="P3" s="61">
        <v>4</v>
      </c>
      <c r="Q3" s="89"/>
      <c r="R3" s="59">
        <v>1</v>
      </c>
      <c r="S3" s="59">
        <v>2</v>
      </c>
      <c r="T3" s="60">
        <v>3</v>
      </c>
      <c r="U3" s="61">
        <v>4</v>
      </c>
      <c r="V3" s="91"/>
    </row>
    <row r="4" ht="38.1" customHeight="1" spans="2:21">
      <c r="B4" s="63" t="s">
        <v>79</v>
      </c>
      <c r="C4" s="64">
        <f>Autoevaluación!R7/SUM(Autoevaluación!R7:R10)</f>
        <v>0</v>
      </c>
      <c r="D4" s="65">
        <f>Autoevaluación!R8/SUM(Autoevaluación!R7:R10)</f>
        <v>0</v>
      </c>
      <c r="E4" s="65">
        <f>Autoevaluación!R9/SUM(Autoevaluación!R7:R10)</f>
        <v>0.25</v>
      </c>
      <c r="F4" s="65">
        <f>Autoevaluación!R10/SUM(Autoevaluación!R7:R10)</f>
        <v>0.75</v>
      </c>
      <c r="G4" s="66"/>
      <c r="H4" s="65">
        <f>Autoevaluación!S7/SUM(Autoevaluación!S7:S10)</f>
        <v>0</v>
      </c>
      <c r="I4" s="65">
        <f>Autoevaluación!S8/SUM(Autoevaluación!S7:S10)</f>
        <v>0</v>
      </c>
      <c r="J4" s="65">
        <f>Autoevaluación!S9/SUM(Autoevaluación!S7:S10)</f>
        <v>0.5</v>
      </c>
      <c r="K4" s="65">
        <f>Autoevaluación!S10/SUM(Autoevaluación!S7:S10)</f>
        <v>0.5</v>
      </c>
      <c r="L4" s="88"/>
      <c r="M4" s="65">
        <f>Autoevaluación!T7/SUM(Autoevaluación!T7:T10)</f>
        <v>0</v>
      </c>
      <c r="N4" s="65">
        <f>Autoevaluación!T8/SUM(Autoevaluación!T7:T10)</f>
        <v>0</v>
      </c>
      <c r="O4" s="65">
        <f>Autoevaluación!T9/SUM(Autoevaluación!T7:T10)</f>
        <v>0.25</v>
      </c>
      <c r="P4" s="65">
        <f>Autoevaluación!T10/SUM(Autoevaluación!T7:T10)</f>
        <v>0.75</v>
      </c>
      <c r="Q4" s="92"/>
      <c r="R4" s="65" t="e">
        <f>Autoevaluación!U7/SUM(Autoevaluación!U7:U10)</f>
        <v>#DIV/0!</v>
      </c>
      <c r="S4" s="65" t="e">
        <f>Autoevaluación!U8/SUM(Autoevaluación!U7:U10)</f>
        <v>#DIV/0!</v>
      </c>
      <c r="T4" s="65" t="e">
        <f>Autoevaluación!U9/SUM(Autoevaluación!U7:U10)</f>
        <v>#DIV/0!</v>
      </c>
      <c r="U4" s="65" t="e">
        <f>Autoevaluación!U10/SUM(Autoevaluación!U7:U10)</f>
        <v>#DIV/0!</v>
      </c>
    </row>
    <row r="5" ht="38.1" customHeight="1" spans="2:21">
      <c r="B5" s="63" t="s">
        <v>92</v>
      </c>
      <c r="C5" s="64">
        <f>Autoevaluación!R13/SUM(Autoevaluación!R13:R16)</f>
        <v>0</v>
      </c>
      <c r="D5" s="65">
        <f>Autoevaluación!R14/SUM(Autoevaluación!R13:R16)</f>
        <v>0</v>
      </c>
      <c r="E5" s="65">
        <f>Autoevaluación!R15/SUM(Autoevaluación!R13:R16)</f>
        <v>1</v>
      </c>
      <c r="F5" s="65">
        <f>Autoevaluación!R16/SUM(Autoevaluación!R13:R16)</f>
        <v>0</v>
      </c>
      <c r="G5" s="66"/>
      <c r="H5" s="65">
        <f>Autoevaluación!S13/SUM(Autoevaluación!S13:S16)</f>
        <v>0</v>
      </c>
      <c r="I5" s="65">
        <f>Autoevaluación!S14/SUM(Autoevaluación!S13:S16)</f>
        <v>0.2</v>
      </c>
      <c r="J5" s="65">
        <f>Autoevaluación!S15/SUM(Autoevaluación!S13:S16)</f>
        <v>0.8</v>
      </c>
      <c r="K5" s="65">
        <f>Autoevaluación!S16/SUM(Autoevaluación!S13:S16)</f>
        <v>0</v>
      </c>
      <c r="L5" s="88"/>
      <c r="M5" s="65">
        <f>Autoevaluación!T13/SUM(Autoevaluación!T13:T16)</f>
        <v>0</v>
      </c>
      <c r="N5" s="65">
        <f>Autoevaluación!T14/SUM(Autoevaluación!T13:T16)</f>
        <v>0.2</v>
      </c>
      <c r="O5" s="65">
        <f>Autoevaluación!T15/SUM(Autoevaluación!T13:T16)</f>
        <v>0.8</v>
      </c>
      <c r="P5" s="65">
        <f>Autoevaluación!T16/SUM(Autoevaluación!T13:T16)</f>
        <v>0</v>
      </c>
      <c r="Q5" s="92"/>
      <c r="R5" s="65" t="e">
        <f>Autoevaluación!U13/SUM(Autoevaluación!U13:U16)</f>
        <v>#DIV/0!</v>
      </c>
      <c r="S5" s="65" t="e">
        <f>Autoevaluación!U14/SUM(Autoevaluación!U13:U16)</f>
        <v>#DIV/0!</v>
      </c>
      <c r="T5" s="65" t="e">
        <f>Autoevaluación!U15/SUM(Autoevaluación!U13:U16)</f>
        <v>#DIV/0!</v>
      </c>
      <c r="U5" s="65" t="e">
        <f>Autoevaluación!U16/SUM(Autoevaluación!U13:U16)</f>
        <v>#DIV/0!</v>
      </c>
    </row>
    <row r="6" ht="38.1" customHeight="1" spans="2:22">
      <c r="B6" s="63" t="s">
        <v>106</v>
      </c>
      <c r="C6" s="64">
        <f>Autoevaluación!R20/SUM(Autoevaluación!R20:R23)</f>
        <v>0</v>
      </c>
      <c r="D6" s="65">
        <f>Autoevaluación!R21/SUM(Autoevaluación!R20:R23)</f>
        <v>0.5</v>
      </c>
      <c r="E6" s="65">
        <f>Autoevaluación!R22/SUM(Autoevaluación!R20:R23)</f>
        <v>0.5</v>
      </c>
      <c r="F6" s="65">
        <f>Autoevaluación!R23/SUM(Autoevaluación!R20:R23)</f>
        <v>0</v>
      </c>
      <c r="G6" s="66"/>
      <c r="H6" s="65">
        <f>Autoevaluación!S20/SUM(Autoevaluación!S20:S23)</f>
        <v>0</v>
      </c>
      <c r="I6" s="65">
        <f>Autoevaluación!S21/SUM(Autoevaluación!S20:S23)</f>
        <v>0.125</v>
      </c>
      <c r="J6" s="65">
        <f>Autoevaluación!S20/SUM(Autoevaluación!S20:S23)</f>
        <v>0</v>
      </c>
      <c r="K6" s="65">
        <f>Autoevaluación!S23/SUM(Autoevaluación!S20:S23)</f>
        <v>0</v>
      </c>
      <c r="L6" s="88"/>
      <c r="M6" s="65">
        <f>Autoevaluación!T20/SUM(Autoevaluación!T20:T23)</f>
        <v>0</v>
      </c>
      <c r="N6" s="65">
        <f>Autoevaluación!T21/SUM(Autoevaluación!T20:T23)</f>
        <v>0.125</v>
      </c>
      <c r="O6" s="65">
        <f>Autoevaluación!T22/SUM(Autoevaluación!T20:T23)</f>
        <v>0.875</v>
      </c>
      <c r="P6" s="65">
        <f>Autoevaluación!T23/SUM(Autoevaluación!T20:T23)</f>
        <v>0</v>
      </c>
      <c r="Q6" s="92"/>
      <c r="R6" s="65" t="e">
        <f>Autoevaluación!U20/SUM(Autoevaluación!U20:U23)</f>
        <v>#DIV/0!</v>
      </c>
      <c r="S6" s="65" t="e">
        <f>Autoevaluación!U21/SUM(Autoevaluación!U20:U23)</f>
        <v>#DIV/0!</v>
      </c>
      <c r="T6" s="65" t="e">
        <f>Autoevaluación!U22/SUM(Autoevaluación!U20:U23)</f>
        <v>#DIV/0!</v>
      </c>
      <c r="U6" s="65" t="e">
        <f>Autoevaluación!U23/SUM(Autoevaluación!U20:U23)</f>
        <v>#DIV/0!</v>
      </c>
      <c r="V6" s="93"/>
    </row>
    <row r="7" ht="38.1" customHeight="1" spans="2:21">
      <c r="B7" s="63" t="s">
        <v>132</v>
      </c>
      <c r="C7" s="64">
        <f>Autoevaluación!R30/SUM(Autoevaluación!R30:R33)</f>
        <v>0.75</v>
      </c>
      <c r="D7" s="65">
        <f>Autoevaluación!R31/SUM(Autoevaluación!R30:R33)</f>
        <v>0</v>
      </c>
      <c r="E7" s="65">
        <f>Autoevaluación!R32/SUM(Autoevaluación!R30:R33)</f>
        <v>0.25</v>
      </c>
      <c r="F7" s="65">
        <f>Autoevaluación!R33/SUM(Autoevaluación!R30:R33)</f>
        <v>0</v>
      </c>
      <c r="G7" s="66"/>
      <c r="H7" s="65">
        <f>Autoevaluación!S30/SUM(Autoevaluación!S30:S33)</f>
        <v>0</v>
      </c>
      <c r="I7" s="65">
        <f>Autoevaluación!S31/SUM(Autoevaluación!S30:S33)</f>
        <v>0</v>
      </c>
      <c r="J7" s="65">
        <f>Autoevaluación!S32/SUM(Autoevaluación!S30:S33)</f>
        <v>1</v>
      </c>
      <c r="K7" s="65">
        <f>Autoevaluación!S33/SUM(Autoevaluación!S30:S33)</f>
        <v>0</v>
      </c>
      <c r="L7" s="88"/>
      <c r="M7" s="65">
        <f>Autoevaluación!T21/SUM(Autoevaluación!T21:T24)</f>
        <v>0.125</v>
      </c>
      <c r="N7" s="65">
        <f>Autoevaluación!T22/SUM(Autoevaluación!T21:T24)</f>
        <v>0.875</v>
      </c>
      <c r="O7" s="65">
        <f>Autoevaluación!T23/SUM(Autoevaluación!T21:T24)</f>
        <v>0</v>
      </c>
      <c r="P7" s="65">
        <f>Autoevaluación!T24/SUM(Autoevaluación!T21:T24)</f>
        <v>0</v>
      </c>
      <c r="Q7" s="92"/>
      <c r="R7" s="65" t="e">
        <f>Autoevaluación!U30/SUM(Autoevaluación!U30:U33)</f>
        <v>#DIV/0!</v>
      </c>
      <c r="S7" s="65" t="e">
        <f>Autoevaluación!U31/SUM(Autoevaluación!U30:U33)</f>
        <v>#DIV/0!</v>
      </c>
      <c r="T7" s="65" t="e">
        <f>Autoevaluación!U32/SUM(Autoevaluación!U30:U33)</f>
        <v>#DIV/0!</v>
      </c>
      <c r="U7" s="65" t="e">
        <f>Autoevaluación!U33/SUM(Autoevaluación!U30:U33)</f>
        <v>#DIV/0!</v>
      </c>
    </row>
    <row r="8" ht="38.1" customHeight="1" spans="2:21">
      <c r="B8" s="63" t="s">
        <v>145</v>
      </c>
      <c r="C8" s="64">
        <f>Autoevaluación!R36/SUM(Autoevaluación!R36:R39)</f>
        <v>0.222222222222222</v>
      </c>
      <c r="D8" s="65">
        <f>Autoevaluación!R37/SUM(Autoevaluación!R36:R39)</f>
        <v>0.333333333333333</v>
      </c>
      <c r="E8" s="65">
        <f>Autoevaluación!R38/SUM(Autoevaluación!R36:R39)</f>
        <v>0.444444444444444</v>
      </c>
      <c r="F8" s="65">
        <f>Autoevaluación!R39/SUM(Autoevaluación!R36:R39)</f>
        <v>0</v>
      </c>
      <c r="G8" s="66"/>
      <c r="H8" s="65">
        <f>Autoevaluación!S36/SUM(Autoevaluación!S36:S39)</f>
        <v>0.222222222222222</v>
      </c>
      <c r="I8" s="65">
        <f>Autoevaluación!S37/SUM(Autoevaluación!S36:S39)</f>
        <v>0.333333333333333</v>
      </c>
      <c r="J8" s="65">
        <f>Autoevaluación!S38/SUM(Autoevaluación!S36:S39)</f>
        <v>0.444444444444444</v>
      </c>
      <c r="K8" s="65">
        <f>Autoevaluación!S39/SUM(Autoevaluación!S36:S39)</f>
        <v>0</v>
      </c>
      <c r="L8" s="88"/>
      <c r="M8" s="65">
        <f>Autoevaluación!T36/SUM(Autoevaluación!T36:T39)</f>
        <v>0</v>
      </c>
      <c r="N8" s="65">
        <f>Autoevaluación!T37/SUM(Autoevaluación!T36:T39)</f>
        <v>0.222222222222222</v>
      </c>
      <c r="O8" s="65">
        <f>Autoevaluación!T38/SUM(Autoevaluación!T36:T39)</f>
        <v>0.777777777777778</v>
      </c>
      <c r="P8" s="65">
        <f>Autoevaluación!T39/SUM(Autoevaluación!T36:T39)</f>
        <v>0</v>
      </c>
      <c r="Q8" s="92"/>
      <c r="R8" s="65" t="e">
        <f>Autoevaluación!U36/SUM(Autoevaluación!U36:U39)</f>
        <v>#DIV/0!</v>
      </c>
      <c r="S8" s="65" t="e">
        <f>Autoevaluación!U37/SUM(Autoevaluación!U36:U39)</f>
        <v>#DIV/0!</v>
      </c>
      <c r="T8" s="65" t="e">
        <f>Autoevaluación!U38/SUM(Autoevaluación!U36:U39)</f>
        <v>#DIV/0!</v>
      </c>
      <c r="U8" s="65" t="e">
        <f>Autoevaluación!U39/SUM(Autoevaluación!U36:U39)</f>
        <v>#DIV/0!</v>
      </c>
    </row>
    <row r="9" ht="38.1" customHeight="1" spans="2:21">
      <c r="B9" s="63" t="s">
        <v>180</v>
      </c>
      <c r="C9" s="64">
        <f>Autoevaluación!R47/SUM(Autoevaluación!R47:R50)</f>
        <v>0</v>
      </c>
      <c r="D9" s="65">
        <f>Autoevaluación!R48/SUM(Autoevaluación!R47:R50)</f>
        <v>1</v>
      </c>
      <c r="E9" s="65">
        <f>Autoevaluación!R49/SUM(Autoevaluación!R47:R50)</f>
        <v>0</v>
      </c>
      <c r="F9" s="65">
        <f>Autoevaluación!R50/SUM(Autoevaluación!R47:R50)</f>
        <v>0</v>
      </c>
      <c r="G9" s="66"/>
      <c r="H9" s="65">
        <f>Autoevaluación!S47/SUM(Autoevaluación!S47:S50)</f>
        <v>0</v>
      </c>
      <c r="I9" s="65">
        <f>Autoevaluación!S48/SUM(Autoevaluación!S47:S50)</f>
        <v>0</v>
      </c>
      <c r="J9" s="65">
        <f>Autoevaluación!S49/SUM(Autoevaluación!S47:S50)</f>
        <v>1</v>
      </c>
      <c r="K9" s="65">
        <f>Autoevaluación!S50/SUM(Autoevaluación!S47:S50)</f>
        <v>0</v>
      </c>
      <c r="L9" s="88"/>
      <c r="M9" s="65">
        <f>Autoevaluación!T47/SUM(Autoevaluación!T47:T50)</f>
        <v>0</v>
      </c>
      <c r="N9" s="65">
        <f>Autoevaluación!T48/SUM(Autoevaluación!T47:T50)</f>
        <v>0</v>
      </c>
      <c r="O9" s="65">
        <f>Autoevaluación!T49/SUM(Autoevaluación!T47:T50)</f>
        <v>1</v>
      </c>
      <c r="P9" s="65">
        <f>Autoevaluación!T50/SUM(Autoevaluación!T47:T50)</f>
        <v>0</v>
      </c>
      <c r="Q9" s="92"/>
      <c r="R9" s="65" t="e">
        <f>Autoevaluación!U47/SUM(Autoevaluación!U47:U50)</f>
        <v>#DIV/0!</v>
      </c>
      <c r="S9" s="65" t="e">
        <f>Autoevaluación!U48/SUM(Autoevaluación!U47:U50)</f>
        <v>#DIV/0!</v>
      </c>
      <c r="T9" s="65" t="e">
        <f>Autoevaluación!U49/SUM(Autoevaluación!U47:U50)</f>
        <v>#DIV/0!</v>
      </c>
      <c r="U9" s="65" t="e">
        <f>Autoevaluación!U50/SUM(Autoevaluación!U47:U50)</f>
        <v>#DIV/0!</v>
      </c>
    </row>
    <row r="10" ht="38.1" customHeight="1" spans="2:21">
      <c r="B10" s="67" t="s">
        <v>457</v>
      </c>
      <c r="C10" s="68">
        <f>AVERAGE(C4:C9)</f>
        <v>0.162037037037037</v>
      </c>
      <c r="D10" s="68">
        <f>AVERAGE(D4:D9)</f>
        <v>0.305555555555556</v>
      </c>
      <c r="E10" s="68">
        <f>AVERAGE(E4:E9)</f>
        <v>0.407407407407407</v>
      </c>
      <c r="F10" s="68">
        <f>AVERAGE(F4:F9)</f>
        <v>0.125</v>
      </c>
      <c r="G10" s="69"/>
      <c r="H10" s="68">
        <f>AVERAGE(H4:H9)</f>
        <v>0.037037037037037</v>
      </c>
      <c r="I10" s="68">
        <f>AVERAGE(I4:I9)</f>
        <v>0.109722222222222</v>
      </c>
      <c r="J10" s="68">
        <f>AVERAGE(J4:J9)</f>
        <v>0.624074074074074</v>
      </c>
      <c r="K10" s="68">
        <f>AVERAGE(K4:K9)</f>
        <v>0.0833333333333333</v>
      </c>
      <c r="L10" s="69"/>
      <c r="M10" s="68">
        <f>AVERAGE(M4:M9)</f>
        <v>0.0208333333333333</v>
      </c>
      <c r="N10" s="68">
        <f>AVERAGE(N4:N9)</f>
        <v>0.237037037037037</v>
      </c>
      <c r="O10" s="68">
        <f>AVERAGE(O4:O9)</f>
        <v>0.61712962962963</v>
      </c>
      <c r="P10" s="68">
        <f>AVERAGE(P4:P9)</f>
        <v>0.125</v>
      </c>
      <c r="Q10" s="94"/>
      <c r="R10" s="68" t="e">
        <f>AVERAGE(R4:R9)</f>
        <v>#DIV/0!</v>
      </c>
      <c r="S10" s="68" t="e">
        <f>AVERAGE(S4:S9)</f>
        <v>#DIV/0!</v>
      </c>
      <c r="T10" s="68" t="e">
        <f>AVERAGE(T4:T9)</f>
        <v>#DIV/0!</v>
      </c>
      <c r="U10" s="68" t="e">
        <f>AVERAGE(U4:U9)</f>
        <v>#DIV/0!</v>
      </c>
    </row>
    <row r="11" spans="2:21">
      <c r="B11" s="70"/>
      <c r="C11" s="70"/>
      <c r="D11" s="70"/>
      <c r="E11" s="70"/>
      <c r="F11" s="69"/>
      <c r="G11" s="69"/>
      <c r="H11" s="69"/>
      <c r="I11" s="69"/>
      <c r="J11" s="69"/>
      <c r="K11" s="69"/>
      <c r="L11" s="69"/>
      <c r="M11" s="69"/>
      <c r="N11" s="69"/>
      <c r="O11" s="69"/>
      <c r="P11" s="69"/>
      <c r="Q11" s="69"/>
      <c r="R11" s="69"/>
      <c r="S11" s="69"/>
      <c r="T11" s="69"/>
      <c r="U11" s="69"/>
    </row>
    <row r="12" ht="21.95" customHeight="1" spans="2:21">
      <c r="B12" s="71">
        <v>2023</v>
      </c>
      <c r="C12" s="72"/>
      <c r="D12" s="72"/>
      <c r="E12" s="72"/>
      <c r="F12" s="72"/>
      <c r="G12" s="72"/>
      <c r="H12" s="72"/>
      <c r="I12" s="72"/>
      <c r="J12" s="72"/>
      <c r="K12" s="72"/>
      <c r="L12" s="72"/>
      <c r="M12" s="72"/>
      <c r="N12" s="72"/>
      <c r="O12" s="72"/>
      <c r="P12" s="72"/>
      <c r="Q12" s="72"/>
      <c r="R12" s="72"/>
      <c r="S12" s="72"/>
      <c r="T12" s="72"/>
      <c r="U12" s="95"/>
    </row>
    <row r="13" ht="24.95" customHeight="1" spans="2:21">
      <c r="B13" s="73" t="s">
        <v>458</v>
      </c>
      <c r="C13" s="74"/>
      <c r="D13" s="74"/>
      <c r="E13" s="74"/>
      <c r="F13" s="74"/>
      <c r="G13" s="74"/>
      <c r="H13" s="74"/>
      <c r="I13" s="74"/>
      <c r="J13" s="74"/>
      <c r="K13" s="74"/>
      <c r="L13" s="74"/>
      <c r="M13" s="74"/>
      <c r="N13" s="74"/>
      <c r="O13" s="74"/>
      <c r="P13" s="74"/>
      <c r="Q13" s="74"/>
      <c r="R13" s="74"/>
      <c r="S13" s="74"/>
      <c r="T13" s="74"/>
      <c r="U13" s="74"/>
    </row>
    <row r="14" ht="60" customHeight="1" spans="2:21">
      <c r="B14" s="24" t="s">
        <v>459</v>
      </c>
      <c r="C14" s="25"/>
      <c r="D14" s="25"/>
      <c r="E14" s="25"/>
      <c r="F14" s="25"/>
      <c r="G14" s="25"/>
      <c r="H14" s="25"/>
      <c r="I14" s="25"/>
      <c r="J14" s="25"/>
      <c r="K14" s="25"/>
      <c r="L14" s="25"/>
      <c r="M14" s="25"/>
      <c r="N14" s="25"/>
      <c r="O14" s="25"/>
      <c r="P14" s="25"/>
      <c r="Q14" s="25"/>
      <c r="R14" s="25"/>
      <c r="S14" s="25"/>
      <c r="T14" s="25"/>
      <c r="U14" s="25"/>
    </row>
    <row r="15" ht="60" customHeight="1" spans="2:21">
      <c r="B15" s="24" t="s">
        <v>460</v>
      </c>
      <c r="C15" s="25"/>
      <c r="D15" s="25"/>
      <c r="E15" s="25"/>
      <c r="F15" s="25"/>
      <c r="G15" s="25"/>
      <c r="H15" s="25"/>
      <c r="I15" s="25"/>
      <c r="J15" s="25"/>
      <c r="K15" s="25"/>
      <c r="L15" s="25"/>
      <c r="M15" s="25"/>
      <c r="N15" s="25"/>
      <c r="O15" s="25"/>
      <c r="P15" s="25"/>
      <c r="Q15" s="25"/>
      <c r="R15" s="25"/>
      <c r="S15" s="25"/>
      <c r="T15" s="25"/>
      <c r="U15" s="25"/>
    </row>
    <row r="16" s="52" customFormat="1" ht="24.95" customHeight="1" spans="2:21">
      <c r="B16" s="75" t="s">
        <v>461</v>
      </c>
      <c r="C16" s="76"/>
      <c r="D16" s="76"/>
      <c r="E16" s="76"/>
      <c r="F16" s="76"/>
      <c r="G16" s="76"/>
      <c r="H16" s="76"/>
      <c r="I16" s="76"/>
      <c r="J16" s="76"/>
      <c r="K16" s="76"/>
      <c r="L16" s="76"/>
      <c r="M16" s="76"/>
      <c r="N16" s="76"/>
      <c r="O16" s="76"/>
      <c r="P16" s="76"/>
      <c r="Q16" s="76"/>
      <c r="R16" s="76"/>
      <c r="S16" s="76"/>
      <c r="T16" s="76"/>
      <c r="U16" s="76"/>
    </row>
    <row r="17" ht="60" customHeight="1" spans="2:21">
      <c r="B17" s="26" t="s">
        <v>462</v>
      </c>
      <c r="C17" s="25"/>
      <c r="D17" s="25"/>
      <c r="E17" s="25"/>
      <c r="F17" s="25"/>
      <c r="G17" s="25"/>
      <c r="H17" s="25"/>
      <c r="I17" s="25"/>
      <c r="J17" s="25"/>
      <c r="K17" s="25"/>
      <c r="L17" s="25"/>
      <c r="M17" s="25"/>
      <c r="N17" s="25"/>
      <c r="O17" s="25"/>
      <c r="P17" s="25"/>
      <c r="Q17" s="25"/>
      <c r="R17" s="25"/>
      <c r="S17" s="25"/>
      <c r="T17" s="25"/>
      <c r="U17" s="25"/>
    </row>
    <row r="18" ht="60" customHeight="1" spans="2:21">
      <c r="B18" s="25"/>
      <c r="C18" s="25"/>
      <c r="D18" s="25"/>
      <c r="E18" s="25"/>
      <c r="F18" s="25"/>
      <c r="G18" s="25"/>
      <c r="H18" s="25"/>
      <c r="I18" s="25"/>
      <c r="J18" s="25"/>
      <c r="K18" s="25"/>
      <c r="L18" s="25"/>
      <c r="M18" s="25"/>
      <c r="N18" s="25"/>
      <c r="O18" s="25"/>
      <c r="P18" s="25"/>
      <c r="Q18" s="25"/>
      <c r="R18" s="25"/>
      <c r="S18" s="25"/>
      <c r="T18" s="25"/>
      <c r="U18" s="25"/>
    </row>
    <row r="19" ht="60" customHeight="1" spans="2:21">
      <c r="B19" s="25"/>
      <c r="C19" s="25"/>
      <c r="D19" s="25"/>
      <c r="E19" s="25"/>
      <c r="F19" s="25"/>
      <c r="G19" s="25"/>
      <c r="H19" s="25"/>
      <c r="I19" s="25"/>
      <c r="J19" s="25"/>
      <c r="K19" s="25"/>
      <c r="L19" s="25"/>
      <c r="M19" s="25"/>
      <c r="N19" s="25"/>
      <c r="O19" s="25"/>
      <c r="P19" s="25"/>
      <c r="Q19" s="25"/>
      <c r="R19" s="25"/>
      <c r="S19" s="25"/>
      <c r="T19" s="25"/>
      <c r="U19" s="25"/>
    </row>
    <row r="20" ht="16.5" customHeight="1" spans="2:21">
      <c r="B20" s="77"/>
      <c r="C20" s="77"/>
      <c r="D20" s="77"/>
      <c r="E20" s="77"/>
      <c r="F20" s="77"/>
      <c r="G20" s="77"/>
      <c r="H20" s="77"/>
      <c r="I20" s="77"/>
      <c r="J20" s="77"/>
      <c r="K20" s="77"/>
      <c r="L20" s="77"/>
      <c r="M20" s="77"/>
      <c r="N20" s="77"/>
      <c r="O20" s="77"/>
      <c r="P20" s="77"/>
      <c r="Q20" s="77"/>
      <c r="R20" s="77"/>
      <c r="S20" s="77"/>
      <c r="T20" s="77"/>
      <c r="U20" s="77"/>
    </row>
    <row r="21" ht="21.95" customHeight="1" spans="2:21">
      <c r="B21" s="78">
        <v>2024</v>
      </c>
      <c r="C21" s="78"/>
      <c r="D21" s="78"/>
      <c r="E21" s="78"/>
      <c r="F21" s="78"/>
      <c r="G21" s="78"/>
      <c r="H21" s="78"/>
      <c r="I21" s="78"/>
      <c r="J21" s="78"/>
      <c r="K21" s="78"/>
      <c r="L21" s="78"/>
      <c r="M21" s="78"/>
      <c r="N21" s="78"/>
      <c r="O21" s="78"/>
      <c r="P21" s="78"/>
      <c r="Q21" s="78"/>
      <c r="R21" s="78"/>
      <c r="S21" s="78"/>
      <c r="T21" s="78"/>
      <c r="U21" s="78"/>
    </row>
    <row r="22" ht="24.95" customHeight="1" spans="2:21">
      <c r="B22" s="79" t="s">
        <v>458</v>
      </c>
      <c r="C22" s="79"/>
      <c r="D22" s="79"/>
      <c r="E22" s="79"/>
      <c r="F22" s="79"/>
      <c r="G22" s="79"/>
      <c r="H22" s="79"/>
      <c r="I22" s="79"/>
      <c r="J22" s="79"/>
      <c r="K22" s="79"/>
      <c r="L22" s="79"/>
      <c r="M22" s="79"/>
      <c r="N22" s="79"/>
      <c r="O22" s="79"/>
      <c r="P22" s="79"/>
      <c r="Q22" s="79"/>
      <c r="R22" s="79"/>
      <c r="S22" s="79"/>
      <c r="T22" s="79"/>
      <c r="U22" s="79"/>
    </row>
    <row r="23" ht="60" customHeight="1" spans="2:21">
      <c r="B23" s="24" t="s">
        <v>459</v>
      </c>
      <c r="C23" s="25"/>
      <c r="D23" s="25"/>
      <c r="E23" s="25"/>
      <c r="F23" s="25"/>
      <c r="G23" s="25"/>
      <c r="H23" s="25"/>
      <c r="I23" s="25"/>
      <c r="J23" s="25"/>
      <c r="K23" s="25"/>
      <c r="L23" s="25"/>
      <c r="M23" s="25"/>
      <c r="N23" s="25"/>
      <c r="O23" s="25"/>
      <c r="P23" s="25"/>
      <c r="Q23" s="25"/>
      <c r="R23" s="25"/>
      <c r="S23" s="25"/>
      <c r="T23" s="25"/>
      <c r="U23" s="25"/>
    </row>
    <row r="24" ht="60" customHeight="1" spans="2:21">
      <c r="B24" s="24" t="s">
        <v>460</v>
      </c>
      <c r="C24" s="25"/>
      <c r="D24" s="25"/>
      <c r="E24" s="25"/>
      <c r="F24" s="25"/>
      <c r="G24" s="25"/>
      <c r="H24" s="25"/>
      <c r="I24" s="25"/>
      <c r="J24" s="25"/>
      <c r="K24" s="25"/>
      <c r="L24" s="25"/>
      <c r="M24" s="25"/>
      <c r="N24" s="25"/>
      <c r="O24" s="25"/>
      <c r="P24" s="25"/>
      <c r="Q24" s="25"/>
      <c r="R24" s="25"/>
      <c r="S24" s="25"/>
      <c r="T24" s="25"/>
      <c r="U24" s="25"/>
    </row>
    <row r="25" s="52" customFormat="1" ht="24.95" customHeight="1" spans="2:21">
      <c r="B25" s="75" t="s">
        <v>461</v>
      </c>
      <c r="C25" s="76"/>
      <c r="D25" s="76"/>
      <c r="E25" s="76"/>
      <c r="F25" s="76"/>
      <c r="G25" s="76"/>
      <c r="H25" s="76"/>
      <c r="I25" s="76"/>
      <c r="J25" s="76"/>
      <c r="K25" s="76"/>
      <c r="L25" s="76"/>
      <c r="M25" s="76"/>
      <c r="N25" s="76"/>
      <c r="O25" s="76"/>
      <c r="P25" s="76"/>
      <c r="Q25" s="76"/>
      <c r="R25" s="76"/>
      <c r="S25" s="76"/>
      <c r="T25" s="76"/>
      <c r="U25" s="76"/>
    </row>
    <row r="26" ht="60" customHeight="1" spans="2:21">
      <c r="B26" s="26" t="s">
        <v>462</v>
      </c>
      <c r="C26" s="25"/>
      <c r="D26" s="25"/>
      <c r="E26" s="25"/>
      <c r="F26" s="25"/>
      <c r="G26" s="25"/>
      <c r="H26" s="25"/>
      <c r="I26" s="25"/>
      <c r="J26" s="25"/>
      <c r="K26" s="25"/>
      <c r="L26" s="25"/>
      <c r="M26" s="25"/>
      <c r="N26" s="25"/>
      <c r="O26" s="25"/>
      <c r="P26" s="25"/>
      <c r="Q26" s="25"/>
      <c r="R26" s="25"/>
      <c r="S26" s="25"/>
      <c r="T26" s="25"/>
      <c r="U26" s="25"/>
    </row>
    <row r="27" ht="60" customHeight="1" spans="2:21">
      <c r="B27" s="25"/>
      <c r="C27" s="25"/>
      <c r="D27" s="25"/>
      <c r="E27" s="25"/>
      <c r="F27" s="25"/>
      <c r="G27" s="25"/>
      <c r="H27" s="25"/>
      <c r="I27" s="25"/>
      <c r="J27" s="25"/>
      <c r="K27" s="25"/>
      <c r="L27" s="25"/>
      <c r="M27" s="25"/>
      <c r="N27" s="25"/>
      <c r="O27" s="25"/>
      <c r="P27" s="25"/>
      <c r="Q27" s="25"/>
      <c r="R27" s="25"/>
      <c r="S27" s="25"/>
      <c r="T27" s="25"/>
      <c r="U27" s="25"/>
    </row>
    <row r="28" ht="60" customHeight="1" spans="2:21">
      <c r="B28" s="25"/>
      <c r="C28" s="25"/>
      <c r="D28" s="25"/>
      <c r="E28" s="25"/>
      <c r="F28" s="25"/>
      <c r="G28" s="25"/>
      <c r="H28" s="25"/>
      <c r="I28" s="25"/>
      <c r="J28" s="25"/>
      <c r="K28" s="25"/>
      <c r="L28" s="25"/>
      <c r="M28" s="25"/>
      <c r="N28" s="25"/>
      <c r="O28" s="25"/>
      <c r="P28" s="25"/>
      <c r="Q28" s="25"/>
      <c r="R28" s="25"/>
      <c r="S28" s="25"/>
      <c r="T28" s="25"/>
      <c r="U28" s="25"/>
    </row>
    <row r="29" ht="16.5" customHeight="1" spans="2:21">
      <c r="B29" s="77"/>
      <c r="C29" s="77"/>
      <c r="D29" s="77"/>
      <c r="E29" s="77"/>
      <c r="F29" s="77"/>
      <c r="G29" s="77"/>
      <c r="H29" s="77"/>
      <c r="I29" s="77"/>
      <c r="J29" s="77"/>
      <c r="K29" s="77"/>
      <c r="L29" s="77"/>
      <c r="M29" s="77"/>
      <c r="N29" s="77"/>
      <c r="O29" s="77"/>
      <c r="P29" s="77"/>
      <c r="Q29" s="77"/>
      <c r="R29" s="77"/>
      <c r="S29" s="77"/>
      <c r="T29" s="77"/>
      <c r="U29" s="77"/>
    </row>
    <row r="30" ht="21.95" customHeight="1" spans="2:21">
      <c r="B30" s="80">
        <v>2025</v>
      </c>
      <c r="C30" s="81"/>
      <c r="D30" s="81"/>
      <c r="E30" s="81"/>
      <c r="F30" s="81"/>
      <c r="G30" s="81"/>
      <c r="H30" s="81"/>
      <c r="I30" s="81"/>
      <c r="J30" s="81"/>
      <c r="K30" s="81"/>
      <c r="L30" s="81"/>
      <c r="M30" s="81"/>
      <c r="N30" s="81"/>
      <c r="O30" s="81"/>
      <c r="P30" s="81"/>
      <c r="Q30" s="81"/>
      <c r="R30" s="81"/>
      <c r="S30" s="81"/>
      <c r="T30" s="81"/>
      <c r="U30" s="81"/>
    </row>
    <row r="31" ht="24.95" customHeight="1" spans="2:21">
      <c r="B31" s="82" t="s">
        <v>458</v>
      </c>
      <c r="C31" s="83"/>
      <c r="D31" s="83"/>
      <c r="E31" s="83"/>
      <c r="F31" s="83"/>
      <c r="G31" s="83"/>
      <c r="H31" s="83"/>
      <c r="I31" s="83"/>
      <c r="J31" s="83"/>
      <c r="K31" s="83"/>
      <c r="L31" s="83"/>
      <c r="M31" s="83"/>
      <c r="N31" s="83"/>
      <c r="O31" s="83"/>
      <c r="P31" s="83"/>
      <c r="Q31" s="83"/>
      <c r="R31" s="83"/>
      <c r="S31" s="83"/>
      <c r="T31" s="83"/>
      <c r="U31" s="83"/>
    </row>
    <row r="32" ht="60" customHeight="1" spans="2:21">
      <c r="B32" s="24" t="s">
        <v>459</v>
      </c>
      <c r="C32" s="25"/>
      <c r="D32" s="25"/>
      <c r="E32" s="25"/>
      <c r="F32" s="25"/>
      <c r="G32" s="25"/>
      <c r="H32" s="25"/>
      <c r="I32" s="25"/>
      <c r="J32" s="25"/>
      <c r="K32" s="25"/>
      <c r="L32" s="25"/>
      <c r="M32" s="25"/>
      <c r="N32" s="25"/>
      <c r="O32" s="25"/>
      <c r="P32" s="25"/>
      <c r="Q32" s="25"/>
      <c r="R32" s="25"/>
      <c r="S32" s="25"/>
      <c r="T32" s="25"/>
      <c r="U32" s="25"/>
    </row>
    <row r="33" ht="60" customHeight="1" spans="2:21">
      <c r="B33" s="24" t="s">
        <v>460</v>
      </c>
      <c r="C33" s="25"/>
      <c r="D33" s="25"/>
      <c r="E33" s="25"/>
      <c r="F33" s="25"/>
      <c r="G33" s="25"/>
      <c r="H33" s="25"/>
      <c r="I33" s="25"/>
      <c r="J33" s="25"/>
      <c r="K33" s="25"/>
      <c r="L33" s="25"/>
      <c r="M33" s="25"/>
      <c r="N33" s="25"/>
      <c r="O33" s="25"/>
      <c r="P33" s="25"/>
      <c r="Q33" s="25"/>
      <c r="R33" s="25"/>
      <c r="S33" s="25"/>
      <c r="T33" s="25"/>
      <c r="U33" s="25"/>
    </row>
    <row r="34" s="52" customFormat="1" ht="24.95" customHeight="1" spans="2:21">
      <c r="B34" s="75" t="s">
        <v>461</v>
      </c>
      <c r="C34" s="76"/>
      <c r="D34" s="76"/>
      <c r="E34" s="76"/>
      <c r="F34" s="76"/>
      <c r="G34" s="76"/>
      <c r="H34" s="76"/>
      <c r="I34" s="76"/>
      <c r="J34" s="76"/>
      <c r="K34" s="76"/>
      <c r="L34" s="76"/>
      <c r="M34" s="76"/>
      <c r="N34" s="76"/>
      <c r="O34" s="76"/>
      <c r="P34" s="76"/>
      <c r="Q34" s="76"/>
      <c r="R34" s="76"/>
      <c r="S34" s="76"/>
      <c r="T34" s="76"/>
      <c r="U34" s="76"/>
    </row>
    <row r="35" ht="60" customHeight="1" spans="2:21">
      <c r="B35" s="26" t="s">
        <v>462</v>
      </c>
      <c r="C35" s="25"/>
      <c r="D35" s="25"/>
      <c r="E35" s="25"/>
      <c r="F35" s="25"/>
      <c r="G35" s="25"/>
      <c r="H35" s="25"/>
      <c r="I35" s="25"/>
      <c r="J35" s="25"/>
      <c r="K35" s="25"/>
      <c r="L35" s="25"/>
      <c r="M35" s="25"/>
      <c r="N35" s="25"/>
      <c r="O35" s="25"/>
      <c r="P35" s="25"/>
      <c r="Q35" s="25"/>
      <c r="R35" s="25"/>
      <c r="S35" s="25"/>
      <c r="T35" s="25"/>
      <c r="U35" s="25"/>
    </row>
    <row r="36" ht="60" customHeight="1" spans="2:21">
      <c r="B36" s="25"/>
      <c r="C36" s="25"/>
      <c r="D36" s="25"/>
      <c r="E36" s="25"/>
      <c r="F36" s="25"/>
      <c r="G36" s="25"/>
      <c r="H36" s="25"/>
      <c r="I36" s="25"/>
      <c r="J36" s="25"/>
      <c r="K36" s="25"/>
      <c r="L36" s="25"/>
      <c r="M36" s="25"/>
      <c r="N36" s="25"/>
      <c r="O36" s="25"/>
      <c r="P36" s="25"/>
      <c r="Q36" s="25"/>
      <c r="R36" s="25"/>
      <c r="S36" s="25"/>
      <c r="T36" s="25"/>
      <c r="U36" s="25"/>
    </row>
    <row r="37" ht="60" customHeight="1" spans="2:21">
      <c r="B37" s="25"/>
      <c r="C37" s="25"/>
      <c r="D37" s="25"/>
      <c r="E37" s="25"/>
      <c r="F37" s="25"/>
      <c r="G37" s="25"/>
      <c r="H37" s="25"/>
      <c r="I37" s="25"/>
      <c r="J37" s="25"/>
      <c r="K37" s="25"/>
      <c r="L37" s="25"/>
      <c r="M37" s="25"/>
      <c r="N37" s="25"/>
      <c r="O37" s="25"/>
      <c r="P37" s="25"/>
      <c r="Q37" s="25"/>
      <c r="R37" s="25"/>
      <c r="S37" s="25"/>
      <c r="T37" s="25"/>
      <c r="U37" s="25"/>
    </row>
    <row r="39" spans="2:21">
      <c r="B39" s="84">
        <v>2026</v>
      </c>
      <c r="C39" s="85"/>
      <c r="D39" s="85"/>
      <c r="E39" s="85"/>
      <c r="F39" s="85"/>
      <c r="G39" s="85"/>
      <c r="H39" s="85"/>
      <c r="I39" s="85"/>
      <c r="J39" s="85"/>
      <c r="K39" s="85"/>
      <c r="L39" s="85"/>
      <c r="M39" s="85"/>
      <c r="N39" s="85"/>
      <c r="O39" s="85"/>
      <c r="P39" s="85"/>
      <c r="Q39" s="85"/>
      <c r="R39" s="85"/>
      <c r="S39" s="85"/>
      <c r="T39" s="85"/>
      <c r="U39" s="85"/>
    </row>
    <row r="40" ht="19.5" spans="2:21">
      <c r="B40" s="82" t="s">
        <v>458</v>
      </c>
      <c r="C40" s="83"/>
      <c r="D40" s="83"/>
      <c r="E40" s="83"/>
      <c r="F40" s="83"/>
      <c r="G40" s="83"/>
      <c r="H40" s="83"/>
      <c r="I40" s="83"/>
      <c r="J40" s="83"/>
      <c r="K40" s="83"/>
      <c r="L40" s="83"/>
      <c r="M40" s="83"/>
      <c r="N40" s="83"/>
      <c r="O40" s="83"/>
      <c r="P40" s="83"/>
      <c r="Q40" s="83"/>
      <c r="R40" s="83"/>
      <c r="S40" s="83"/>
      <c r="T40" s="83"/>
      <c r="U40" s="83"/>
    </row>
    <row r="41" ht="60.75" customHeight="1" spans="2:21">
      <c r="B41" s="25"/>
      <c r="C41" s="25"/>
      <c r="D41" s="25"/>
      <c r="E41" s="25"/>
      <c r="F41" s="25"/>
      <c r="G41" s="25"/>
      <c r="H41" s="25"/>
      <c r="I41" s="25"/>
      <c r="J41" s="25"/>
      <c r="K41" s="25"/>
      <c r="L41" s="25"/>
      <c r="M41" s="25"/>
      <c r="N41" s="25"/>
      <c r="O41" s="25"/>
      <c r="P41" s="25"/>
      <c r="Q41" s="25"/>
      <c r="R41" s="25"/>
      <c r="S41" s="25"/>
      <c r="T41" s="25"/>
      <c r="U41" s="25"/>
    </row>
    <row r="42" ht="60" customHeight="1" spans="2:21">
      <c r="B42" s="25"/>
      <c r="C42" s="25"/>
      <c r="D42" s="25"/>
      <c r="E42" s="25"/>
      <c r="F42" s="25"/>
      <c r="G42" s="25"/>
      <c r="H42" s="25"/>
      <c r="I42" s="25"/>
      <c r="J42" s="25"/>
      <c r="K42" s="25"/>
      <c r="L42" s="25"/>
      <c r="M42" s="25"/>
      <c r="N42" s="25"/>
      <c r="O42" s="25"/>
      <c r="P42" s="25"/>
      <c r="Q42" s="25"/>
      <c r="R42" s="25"/>
      <c r="S42" s="25"/>
      <c r="T42" s="25"/>
      <c r="U42" s="25"/>
    </row>
    <row r="43" ht="19.5" spans="2:21">
      <c r="B43" s="75" t="s">
        <v>461</v>
      </c>
      <c r="C43" s="76"/>
      <c r="D43" s="76"/>
      <c r="E43" s="76"/>
      <c r="F43" s="76"/>
      <c r="G43" s="76"/>
      <c r="H43" s="76"/>
      <c r="I43" s="76"/>
      <c r="J43" s="76"/>
      <c r="K43" s="76"/>
      <c r="L43" s="76"/>
      <c r="M43" s="76"/>
      <c r="N43" s="76"/>
      <c r="O43" s="76"/>
      <c r="P43" s="76"/>
      <c r="Q43" s="76"/>
      <c r="R43" s="76"/>
      <c r="S43" s="76"/>
      <c r="T43" s="76"/>
      <c r="U43" s="76"/>
    </row>
    <row r="44" ht="45.75" customHeight="1" spans="2:21">
      <c r="B44" s="25"/>
      <c r="C44" s="25"/>
      <c r="D44" s="25"/>
      <c r="E44" s="25"/>
      <c r="F44" s="25"/>
      <c r="G44" s="25"/>
      <c r="H44" s="25"/>
      <c r="I44" s="25"/>
      <c r="J44" s="25"/>
      <c r="K44" s="25"/>
      <c r="L44" s="25"/>
      <c r="M44" s="25"/>
      <c r="N44" s="25"/>
      <c r="O44" s="25"/>
      <c r="P44" s="25"/>
      <c r="Q44" s="25"/>
      <c r="R44" s="25"/>
      <c r="S44" s="25"/>
      <c r="T44" s="25"/>
      <c r="U44" s="25"/>
    </row>
    <row r="45" ht="48" customHeight="1" spans="2:21">
      <c r="B45" s="25"/>
      <c r="C45" s="25"/>
      <c r="D45" s="25"/>
      <c r="E45" s="25"/>
      <c r="F45" s="25"/>
      <c r="G45" s="25"/>
      <c r="H45" s="25"/>
      <c r="I45" s="25"/>
      <c r="J45" s="25"/>
      <c r="K45" s="25"/>
      <c r="L45" s="25"/>
      <c r="M45" s="25"/>
      <c r="N45" s="25"/>
      <c r="O45" s="25"/>
      <c r="P45" s="25"/>
      <c r="Q45" s="25"/>
      <c r="R45" s="25"/>
      <c r="S45" s="25"/>
      <c r="T45" s="25"/>
      <c r="U45" s="25"/>
    </row>
    <row r="46" ht="56.25" customHeight="1" spans="2:21">
      <c r="B46" s="25"/>
      <c r="C46" s="25"/>
      <c r="D46" s="25"/>
      <c r="E46" s="25"/>
      <c r="F46" s="25"/>
      <c r="G46" s="25"/>
      <c r="H46" s="25"/>
      <c r="I46" s="25"/>
      <c r="J46" s="25"/>
      <c r="K46" s="25"/>
      <c r="L46" s="25"/>
      <c r="M46" s="25"/>
      <c r="N46" s="25"/>
      <c r="O46" s="25"/>
      <c r="P46" s="25"/>
      <c r="Q46" s="25"/>
      <c r="R46" s="25"/>
      <c r="S46" s="25"/>
      <c r="T46" s="25"/>
      <c r="U46" s="25"/>
    </row>
    <row r="65495" spans="2:22">
      <c r="B65495" s="96" t="s">
        <v>67</v>
      </c>
      <c r="C65495" s="96"/>
      <c r="D65495" s="96"/>
      <c r="E65495" s="96"/>
      <c r="F65495" s="96"/>
      <c r="G65495" s="96"/>
      <c r="H65495" s="96"/>
      <c r="I65495" s="96"/>
      <c r="J65495" s="96"/>
      <c r="K65495" s="96"/>
      <c r="L65495" s="96"/>
      <c r="M65495" s="96"/>
      <c r="N65495" s="96"/>
      <c r="O65495" s="96"/>
      <c r="P65495" s="96"/>
      <c r="Q65495" s="96"/>
      <c r="R65495" s="96"/>
      <c r="S65495" s="96"/>
      <c r="T65495" s="96"/>
      <c r="U65495" s="96"/>
      <c r="V65495" s="96"/>
    </row>
    <row r="65496" spans="2:22">
      <c r="B65496" s="97" t="s">
        <v>68</v>
      </c>
      <c r="C65496" s="97"/>
      <c r="D65496" s="97"/>
      <c r="E65496" s="97"/>
      <c r="F65496" s="97"/>
      <c r="G65496" s="97"/>
      <c r="H65496" s="97"/>
      <c r="I65496" s="97"/>
      <c r="J65496" s="97"/>
      <c r="K65496" s="97"/>
      <c r="L65496" s="97"/>
      <c r="M65496" s="97"/>
      <c r="N65496" s="97"/>
      <c r="O65496" s="97"/>
      <c r="P65496" s="97"/>
      <c r="Q65496" s="97"/>
      <c r="R65496" s="97"/>
      <c r="S65496" s="97"/>
      <c r="T65496" s="97"/>
      <c r="U65496" s="97"/>
      <c r="V65496" s="97"/>
    </row>
    <row r="65497" spans="2:22">
      <c r="B65497" s="97" t="s">
        <v>69</v>
      </c>
      <c r="C65497" s="97"/>
      <c r="D65497" s="97"/>
      <c r="E65497" s="97"/>
      <c r="F65497" s="97"/>
      <c r="G65497" s="97"/>
      <c r="H65497" s="97"/>
      <c r="I65497" s="97"/>
      <c r="J65497" s="97"/>
      <c r="K65497" s="97"/>
      <c r="L65497" s="97"/>
      <c r="M65497" s="97"/>
      <c r="N65497" s="97"/>
      <c r="O65497" s="97"/>
      <c r="P65497" s="97"/>
      <c r="Q65497" s="97"/>
      <c r="R65497" s="97"/>
      <c r="S65497" s="97"/>
      <c r="T65497" s="97"/>
      <c r="U65497" s="97"/>
      <c r="V65497" s="97"/>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hyperlinks>
    <hyperlink ref="B65497" r:id="rId2" display="www.qmtltda.com"/>
    <hyperlink ref="B65496" r:id="rId3" display="aguel5@hotmail.com"/>
    <hyperlink ref="B4" location="Autoevaluación!A6" display="Direccionamiento Estratégico" tooltip="Ir a autoevaluación"/>
    <hyperlink ref="B5" location="Autoevaluación!A12" display="Gestión Estratégica" tooltip="|Ir a autoevaluacion"/>
    <hyperlink ref="B6" location="Autoevaluación!A19" display="Gobierno Escolar" tooltip="Ir a autoevaluacion"/>
    <hyperlink ref="B7" location="Autoevaluación!A29" display="Cultura Institucional" tooltip="Ir a autoevaluacion"/>
    <hyperlink ref="B8" location="Autoevaluación!A35" display="Clima Escolar" tooltip="Ir a autoevaluacion"/>
    <hyperlink ref="B9" location="Autoevaluación!A46" display="Relaciones Con El Entorno" tooltip="Ir a autoevaluacion"/>
  </hyperlinks>
  <pageMargins left="0.7" right="0.7" top="0.75" bottom="0.75" header="0.3" footer="0.3"/>
  <pageSetup paperSize="1"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4"/>
  <dimension ref="B1:V65497"/>
  <sheetViews>
    <sheetView showGridLines="0" zoomScale="70" zoomScaleNormal="70" workbookViewId="0">
      <selection activeCell="B42" sqref="B42:U42"/>
    </sheetView>
  </sheetViews>
  <sheetFormatPr defaultColWidth="11.4285714285714" defaultRowHeight="15"/>
  <cols>
    <col min="1" max="1" width="1.42857142857143" style="2" customWidth="1"/>
    <col min="2" max="2" width="34.7142857142857" style="2" customWidth="1"/>
    <col min="3" max="6" width="7.71428571428571" style="2" customWidth="1"/>
    <col min="7" max="7" width="1.71428571428571" style="2" customWidth="1"/>
    <col min="8" max="11" width="7.71428571428571" style="2" customWidth="1"/>
    <col min="12" max="12" width="1.71428571428571" style="2" customWidth="1"/>
    <col min="13" max="16" width="7.71428571428571" style="2" customWidth="1"/>
    <col min="17" max="17" width="2.85714285714286" style="2" customWidth="1"/>
    <col min="18" max="21" width="7.71428571428571" style="2" customWidth="1"/>
    <col min="22" max="27" width="11.4285714285714" style="2"/>
    <col min="28" max="28" width="2" style="2" customWidth="1"/>
    <col min="29" max="33" width="11.4285714285714" style="2"/>
    <col min="34" max="34" width="1.85714285714286" style="2" customWidth="1"/>
    <col min="35" max="16384" width="11.4285714285714" style="2"/>
  </cols>
  <sheetData>
    <row r="1" ht="6" customHeight="1"/>
    <row r="2" ht="22.5" customHeight="1" spans="2:22">
      <c r="B2" s="3" t="s">
        <v>463</v>
      </c>
      <c r="C2" s="4" t="s">
        <v>456</v>
      </c>
      <c r="D2" s="4"/>
      <c r="E2" s="4"/>
      <c r="F2" s="4"/>
      <c r="G2" s="5"/>
      <c r="H2" s="6" t="s">
        <v>74</v>
      </c>
      <c r="I2" s="6"/>
      <c r="J2" s="6"/>
      <c r="K2" s="6"/>
      <c r="L2" s="5"/>
      <c r="M2" s="35" t="s">
        <v>75</v>
      </c>
      <c r="N2" s="35"/>
      <c r="O2" s="35"/>
      <c r="P2" s="35"/>
      <c r="Q2" s="38"/>
      <c r="R2" s="34" t="s">
        <v>381</v>
      </c>
      <c r="S2" s="34"/>
      <c r="T2" s="34"/>
      <c r="U2" s="34"/>
      <c r="V2" s="39"/>
    </row>
    <row r="3" ht="24.75" customHeight="1" spans="2:22">
      <c r="B3" s="7"/>
      <c r="C3" s="8">
        <v>1</v>
      </c>
      <c r="D3" s="8">
        <v>2</v>
      </c>
      <c r="E3" s="9">
        <v>3</v>
      </c>
      <c r="F3" s="10">
        <v>4</v>
      </c>
      <c r="G3" s="11"/>
      <c r="H3" s="8">
        <v>1</v>
      </c>
      <c r="I3" s="8">
        <v>2</v>
      </c>
      <c r="J3" s="9">
        <v>3</v>
      </c>
      <c r="K3" s="10">
        <v>4</v>
      </c>
      <c r="L3" s="36"/>
      <c r="M3" s="8">
        <v>1</v>
      </c>
      <c r="N3" s="8">
        <v>2</v>
      </c>
      <c r="O3" s="9">
        <v>3</v>
      </c>
      <c r="P3" s="10">
        <v>4</v>
      </c>
      <c r="Q3" s="40"/>
      <c r="R3" s="8">
        <v>1</v>
      </c>
      <c r="S3" s="8">
        <v>2</v>
      </c>
      <c r="T3" s="9">
        <v>3</v>
      </c>
      <c r="U3" s="10">
        <v>4</v>
      </c>
      <c r="V3" s="39"/>
    </row>
    <row r="4" ht="38.1" customHeight="1" spans="2:21">
      <c r="B4" s="46" t="s">
        <v>464</v>
      </c>
      <c r="C4" s="13">
        <f>Autoevaluación!R55/SUM(Autoevaluación!R55:R58)</f>
        <v>0</v>
      </c>
      <c r="D4" s="14">
        <f>Autoevaluación!R56/SUM(Autoevaluación!R55:R58)</f>
        <v>0.2</v>
      </c>
      <c r="E4" s="14">
        <f>Autoevaluación!R57/SUM(Autoevaluación!R55:R58)</f>
        <v>0.8</v>
      </c>
      <c r="F4" s="14">
        <f>Autoevaluación!R58/SUM(Autoevaluación!R55:R58)</f>
        <v>0</v>
      </c>
      <c r="G4" s="15"/>
      <c r="H4" s="14">
        <f>Autoevaluación!S55/SUM(Autoevaluación!S55:S59)</f>
        <v>0</v>
      </c>
      <c r="I4" s="14">
        <f>Autoevaluación!S56/SUM(Autoevaluación!S55:S58)</f>
        <v>0.2</v>
      </c>
      <c r="J4" s="14">
        <f>Autoevaluación!S57/SUM(Autoevaluación!S55:S58)</f>
        <v>0.8</v>
      </c>
      <c r="K4" s="14">
        <f>Autoevaluación!S58/SUM(Autoevaluación!S55:S58)</f>
        <v>0</v>
      </c>
      <c r="L4" s="37"/>
      <c r="M4" s="14">
        <f>Autoevaluación!T55/SUM(Autoevaluación!T55:T58)</f>
        <v>0</v>
      </c>
      <c r="N4" s="14">
        <f>Autoevaluación!T56/SUM(Autoevaluación!T55:T58)</f>
        <v>0</v>
      </c>
      <c r="O4" s="14">
        <f>Autoevaluación!T57/SUM(Autoevaluación!T55:T58)</f>
        <v>1</v>
      </c>
      <c r="P4" s="14">
        <f>Autoevaluación!T58/SUM(Autoevaluación!T55:T58)</f>
        <v>0</v>
      </c>
      <c r="Q4" s="41"/>
      <c r="R4" s="14" t="e">
        <f>Autoevaluación!U55/SUM(Autoevaluación!U55:U58)</f>
        <v>#DIV/0!</v>
      </c>
      <c r="S4" s="14" t="e">
        <f>Autoevaluación!U56/SUM(Autoevaluación!U55:U58)</f>
        <v>#DIV/0!</v>
      </c>
      <c r="T4" s="14" t="e">
        <f>Autoevaluación!U57/SUM(Autoevaluación!U55:U58)</f>
        <v>#DIV/0!</v>
      </c>
      <c r="U4" s="14" t="e">
        <f>Autoevaluación!U58/SUM(Autoevaluación!U55:U58)</f>
        <v>#DIV/0!</v>
      </c>
    </row>
    <row r="5" ht="38.1" customHeight="1" spans="2:21">
      <c r="B5" s="46" t="s">
        <v>465</v>
      </c>
      <c r="C5" s="13">
        <f>Autoevaluación!R62/SUM(Autoevaluación!R62:R65)</f>
        <v>0</v>
      </c>
      <c r="D5" s="14">
        <f>Autoevaluación!R63/SUM(Autoevaluación!R62:R65)</f>
        <v>0.5</v>
      </c>
      <c r="E5" s="14">
        <f>Autoevaluación!R64/SUM(Autoevaluación!R62:R65)</f>
        <v>0.5</v>
      </c>
      <c r="F5" s="14">
        <f>Autoevaluación!R65/SUM(Autoevaluación!R62:R65)</f>
        <v>0</v>
      </c>
      <c r="G5" s="15"/>
      <c r="H5" s="14">
        <f>Autoevaluación!S62/SUM(Autoevaluación!S62:S65)</f>
        <v>0</v>
      </c>
      <c r="I5" s="14">
        <f>Autoevaluación!S63/SUM(Autoevaluación!S62:S65)</f>
        <v>0.5</v>
      </c>
      <c r="J5" s="14">
        <f>Autoevaluación!S64/SUM(Autoevaluación!S62:S65)</f>
        <v>0.5</v>
      </c>
      <c r="K5" s="14">
        <f>Autoevaluación!S65/SUM(Autoevaluación!S62:S65)</f>
        <v>0</v>
      </c>
      <c r="L5" s="37"/>
      <c r="M5" s="14">
        <f>Autoevaluación!T62/SUM(Autoevaluación!T62:T65)</f>
        <v>0</v>
      </c>
      <c r="N5" s="14">
        <f>Autoevaluación!T63/SUM(Autoevaluación!T62:T65)</f>
        <v>0.5</v>
      </c>
      <c r="O5" s="14">
        <f>Autoevaluación!T64/SUM(Autoevaluación!T62:T65)</f>
        <v>0.5</v>
      </c>
      <c r="P5" s="14">
        <f>Autoevaluación!T65/SUM(Autoevaluación!T62:T65)</f>
        <v>0</v>
      </c>
      <c r="Q5" s="41"/>
      <c r="R5" s="14" t="e">
        <f>Autoevaluación!U62/SUM(Autoevaluación!U62:U65)</f>
        <v>#DIV/0!</v>
      </c>
      <c r="S5" s="14" t="e">
        <f>Autoevaluación!U63/SUM(Autoevaluación!U62:U65)</f>
        <v>#DIV/0!</v>
      </c>
      <c r="T5" s="14" t="e">
        <f>Autoevaluación!U64/SUM(Autoevaluación!U62:U65)</f>
        <v>#DIV/0!</v>
      </c>
      <c r="U5" s="14" t="e">
        <f>Autoevaluación!U65/SUM(Autoevaluación!U62:U65)</f>
        <v>#DIV/0!</v>
      </c>
    </row>
    <row r="6" ht="38.1" customHeight="1" spans="2:22">
      <c r="B6" s="46" t="s">
        <v>466</v>
      </c>
      <c r="C6" s="13">
        <f>Autoevaluación!R68/SUM(Autoevaluación!R68:R71)</f>
        <v>0</v>
      </c>
      <c r="D6" s="14">
        <f>Autoevaluación!R69/SUM(Autoevaluación!R68:R71)</f>
        <v>0.25</v>
      </c>
      <c r="E6" s="14">
        <f>Autoevaluación!R70/SUM(Autoevaluación!R68:R71)</f>
        <v>0.75</v>
      </c>
      <c r="F6" s="14">
        <f>Autoevaluación!R71/SUM(Autoevaluación!R68:R71)</f>
        <v>0</v>
      </c>
      <c r="G6" s="15"/>
      <c r="H6" s="14">
        <f>Autoevaluación!S68/SUM(Autoevaluación!S68:S71)</f>
        <v>0</v>
      </c>
      <c r="I6" s="14">
        <f>Autoevaluación!S69/SUM(Autoevaluación!S68:S71)</f>
        <v>0.25</v>
      </c>
      <c r="J6" s="14">
        <f>Autoevaluación!S70/SUM(Autoevaluación!S68:S71)</f>
        <v>0.75</v>
      </c>
      <c r="K6" s="14">
        <f>Autoevaluación!S71/SUM(Autoevaluación!S68:S71)</f>
        <v>0</v>
      </c>
      <c r="L6" s="37"/>
      <c r="M6" s="14">
        <f>Autoevaluación!T68/SUM(Autoevaluación!T68:T71)</f>
        <v>0</v>
      </c>
      <c r="N6" s="14">
        <f>Autoevaluación!T69/SUM(Autoevaluación!T68:T71)</f>
        <v>0.25</v>
      </c>
      <c r="O6" s="14">
        <f>Autoevaluación!T70/SUM(Autoevaluación!T68:T71)</f>
        <v>0.5</v>
      </c>
      <c r="P6" s="14">
        <f>Autoevaluación!T71/SUM(Autoevaluación!T68:T71)</f>
        <v>0.25</v>
      </c>
      <c r="Q6" s="41"/>
      <c r="R6" s="14" t="e">
        <f>Autoevaluación!U68/SUM(Autoevaluación!U68:U71)</f>
        <v>#DIV/0!</v>
      </c>
      <c r="S6" s="14" t="e">
        <f>Autoevaluación!U69/SUM(Autoevaluación!U68:U71)</f>
        <v>#DIV/0!</v>
      </c>
      <c r="T6" s="14" t="e">
        <f>Autoevaluación!U70/SUM(Autoevaluación!U68:U71)</f>
        <v>#DIV/0!</v>
      </c>
      <c r="U6" s="14" t="e">
        <f>Autoevaluación!U71/SUM(Autoevaluación!U68:U71)</f>
        <v>#DIV/0!</v>
      </c>
      <c r="V6" s="42"/>
    </row>
    <row r="7" ht="38.1" customHeight="1" spans="2:21">
      <c r="B7" s="46" t="s">
        <v>467</v>
      </c>
      <c r="C7" s="13">
        <f>Autoevaluación!R74/SUM(Autoevaluación!R74:R77)</f>
        <v>0</v>
      </c>
      <c r="D7" s="14">
        <f>Autoevaluación!R75/SUM(Autoevaluación!R74:R77)</f>
        <v>0.5</v>
      </c>
      <c r="E7" s="14">
        <f>Autoevaluación!R76/SUM(Autoevaluación!R74:R77)</f>
        <v>0.5</v>
      </c>
      <c r="F7" s="14">
        <f>Autoevaluación!R77/SUM(Autoevaluación!R74:R77)</f>
        <v>0</v>
      </c>
      <c r="G7" s="15"/>
      <c r="H7" s="14">
        <f>Autoevaluación!S74/SUM(Autoevaluación!S74:S77)</f>
        <v>0</v>
      </c>
      <c r="I7" s="14">
        <f>Autoevaluación!S75/SUM(Autoevaluación!S74:S77)</f>
        <v>0.5</v>
      </c>
      <c r="J7" s="14">
        <f>Autoevaluación!S76/SUM(Autoevaluación!S74:S77)</f>
        <v>0.5</v>
      </c>
      <c r="K7" s="14">
        <f>Autoevaluación!S77/SUM(Autoevaluación!S74:S77)</f>
        <v>0</v>
      </c>
      <c r="L7" s="37"/>
      <c r="M7" s="14">
        <f>Autoevaluación!T74/SUM(Autoevaluación!T74:T77)</f>
        <v>0</v>
      </c>
      <c r="N7" s="14">
        <f>Autoevaluación!T75/SUM(Autoevaluación!T74:T77)</f>
        <v>0.333333333333333</v>
      </c>
      <c r="O7" s="14">
        <f>Autoevaluación!T76/SUM(Autoevaluación!T74:T77)</f>
        <v>0.666666666666667</v>
      </c>
      <c r="P7" s="14">
        <f>Autoevaluación!T77/SUM(Autoevaluación!T74:T77)</f>
        <v>0</v>
      </c>
      <c r="Q7" s="41"/>
      <c r="R7" s="14" t="e">
        <f>Autoevaluación!U74/SUM(Autoevaluación!U74:U77)</f>
        <v>#DIV/0!</v>
      </c>
      <c r="S7" s="14" t="e">
        <f>Autoevaluación!U75/SUM(Autoevaluación!U74:U77)</f>
        <v>#DIV/0!</v>
      </c>
      <c r="T7" s="14" t="e">
        <f>Autoevaluación!U76/SUM(Autoevaluación!U74:U77)</f>
        <v>#DIV/0!</v>
      </c>
      <c r="U7" s="14" t="e">
        <f>Autoevaluación!U77/SUM(Autoevaluación!U74:U77)</f>
        <v>#DIV/0!</v>
      </c>
    </row>
    <row r="8" ht="38.1" customHeight="1" spans="2:21">
      <c r="B8" s="17"/>
      <c r="C8" s="14"/>
      <c r="D8" s="14"/>
      <c r="E8" s="14"/>
      <c r="F8" s="14"/>
      <c r="G8" s="15"/>
      <c r="H8" s="14"/>
      <c r="I8" s="14"/>
      <c r="J8" s="14"/>
      <c r="K8" s="14"/>
      <c r="L8" s="37"/>
      <c r="M8" s="14"/>
      <c r="N8" s="14"/>
      <c r="O8" s="14"/>
      <c r="P8" s="14"/>
      <c r="Q8" s="41"/>
      <c r="R8" s="14"/>
      <c r="S8" s="14"/>
      <c r="T8" s="14"/>
      <c r="U8" s="14"/>
    </row>
    <row r="9" ht="38.1" customHeight="1" spans="2:21">
      <c r="B9" s="18"/>
      <c r="C9" s="14"/>
      <c r="D9" s="14"/>
      <c r="E9" s="14"/>
      <c r="F9" s="14"/>
      <c r="G9" s="15"/>
      <c r="H9" s="14"/>
      <c r="I9" s="14"/>
      <c r="J9" s="14"/>
      <c r="K9" s="14"/>
      <c r="L9" s="37"/>
      <c r="M9" s="14"/>
      <c r="N9" s="14"/>
      <c r="O9" s="14"/>
      <c r="P9" s="14"/>
      <c r="Q9" s="41"/>
      <c r="R9" s="14"/>
      <c r="S9" s="14"/>
      <c r="T9" s="14"/>
      <c r="U9" s="14"/>
    </row>
    <row r="10" ht="38.1" customHeight="1" spans="2:21">
      <c r="B10" s="19" t="s">
        <v>468</v>
      </c>
      <c r="C10" s="20">
        <f>AVERAGE(C4:C9)</f>
        <v>0</v>
      </c>
      <c r="D10" s="20">
        <f>AVERAGE(D4:D9)</f>
        <v>0.3625</v>
      </c>
      <c r="E10" s="20">
        <f>AVERAGE(E4:E9)</f>
        <v>0.6375</v>
      </c>
      <c r="F10" s="20">
        <f>AVERAGE(F4:F9)</f>
        <v>0</v>
      </c>
      <c r="G10" s="21"/>
      <c r="H10" s="20">
        <f>AVERAGE(H4:H9)</f>
        <v>0</v>
      </c>
      <c r="I10" s="20">
        <f>AVERAGE(I4:I9)</f>
        <v>0.3625</v>
      </c>
      <c r="J10" s="20">
        <f>AVERAGE(J4:J9)</f>
        <v>0.6375</v>
      </c>
      <c r="K10" s="20">
        <f>AVERAGE(K4:K9)</f>
        <v>0</v>
      </c>
      <c r="L10" s="21"/>
      <c r="M10" s="20">
        <f>AVERAGE(M4:M9)</f>
        <v>0</v>
      </c>
      <c r="N10" s="20">
        <f>AVERAGE(N4:N9)</f>
        <v>0.270833333333333</v>
      </c>
      <c r="O10" s="20">
        <f>AVERAGE(O4:O9)</f>
        <v>0.666666666666667</v>
      </c>
      <c r="P10" s="20">
        <f>AVERAGE(P4:P9)</f>
        <v>0.0625</v>
      </c>
      <c r="Q10" s="43"/>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v>2023</v>
      </c>
      <c r="C12" s="4"/>
      <c r="D12" s="4"/>
      <c r="E12" s="4"/>
      <c r="F12" s="4"/>
      <c r="G12" s="4"/>
      <c r="H12" s="4"/>
      <c r="I12" s="4"/>
      <c r="J12" s="4"/>
      <c r="K12" s="4"/>
      <c r="L12" s="4"/>
      <c r="M12" s="4"/>
      <c r="N12" s="4"/>
      <c r="O12" s="4"/>
      <c r="P12" s="4"/>
      <c r="Q12" s="4"/>
      <c r="R12" s="4"/>
      <c r="S12" s="4"/>
      <c r="T12" s="4"/>
      <c r="U12" s="4"/>
    </row>
    <row r="13" ht="24.95" customHeight="1" spans="2:21">
      <c r="B13" s="23" t="s">
        <v>458</v>
      </c>
      <c r="C13" s="23"/>
      <c r="D13" s="23"/>
      <c r="E13" s="23"/>
      <c r="F13" s="23"/>
      <c r="G13" s="23"/>
      <c r="H13" s="23"/>
      <c r="I13" s="23"/>
      <c r="J13" s="23"/>
      <c r="K13" s="23"/>
      <c r="L13" s="23"/>
      <c r="M13" s="23"/>
      <c r="N13" s="23"/>
      <c r="O13" s="23"/>
      <c r="P13" s="23"/>
      <c r="Q13" s="23"/>
      <c r="R13" s="23"/>
      <c r="S13" s="23"/>
      <c r="T13" s="23"/>
      <c r="U13" s="23"/>
    </row>
    <row r="14" ht="60" customHeight="1" spans="2:21">
      <c r="B14" s="24" t="s">
        <v>469</v>
      </c>
      <c r="C14" s="49"/>
      <c r="D14" s="49"/>
      <c r="E14" s="49"/>
      <c r="F14" s="49"/>
      <c r="G14" s="49"/>
      <c r="H14" s="49"/>
      <c r="I14" s="49"/>
      <c r="J14" s="49"/>
      <c r="K14" s="49"/>
      <c r="L14" s="49"/>
      <c r="M14" s="49"/>
      <c r="N14" s="49"/>
      <c r="O14" s="49"/>
      <c r="P14" s="49"/>
      <c r="Q14" s="49"/>
      <c r="R14" s="49"/>
      <c r="S14" s="49"/>
      <c r="T14" s="49"/>
      <c r="U14" s="49"/>
    </row>
    <row r="15" ht="60" customHeight="1" spans="2:21">
      <c r="B15" s="50" t="s">
        <v>470</v>
      </c>
      <c r="C15" s="49"/>
      <c r="D15" s="49"/>
      <c r="E15" s="49"/>
      <c r="F15" s="49"/>
      <c r="G15" s="49"/>
      <c r="H15" s="49"/>
      <c r="I15" s="49"/>
      <c r="J15" s="49"/>
      <c r="K15" s="49"/>
      <c r="L15" s="49"/>
      <c r="M15" s="49"/>
      <c r="N15" s="49"/>
      <c r="O15" s="49"/>
      <c r="P15" s="49"/>
      <c r="Q15" s="49"/>
      <c r="R15" s="49"/>
      <c r="S15" s="49"/>
      <c r="T15" s="49"/>
      <c r="U15" s="49"/>
    </row>
    <row r="16" s="1" customFormat="1" ht="24.95" customHeight="1" spans="2:21">
      <c r="B16" s="27" t="s">
        <v>461</v>
      </c>
      <c r="C16" s="27"/>
      <c r="D16" s="27"/>
      <c r="E16" s="27"/>
      <c r="F16" s="27"/>
      <c r="G16" s="27"/>
      <c r="H16" s="27"/>
      <c r="I16" s="27"/>
      <c r="J16" s="27"/>
      <c r="K16" s="27"/>
      <c r="L16" s="27"/>
      <c r="M16" s="27"/>
      <c r="N16" s="27"/>
      <c r="O16" s="27"/>
      <c r="P16" s="27"/>
      <c r="Q16" s="27"/>
      <c r="R16" s="27"/>
      <c r="S16" s="27"/>
      <c r="T16" s="27"/>
      <c r="U16" s="27"/>
    </row>
    <row r="17" ht="60" customHeight="1" spans="2:21">
      <c r="B17" s="50" t="s">
        <v>471</v>
      </c>
      <c r="C17" s="49"/>
      <c r="D17" s="49"/>
      <c r="E17" s="49"/>
      <c r="F17" s="49"/>
      <c r="G17" s="49"/>
      <c r="H17" s="49"/>
      <c r="I17" s="49"/>
      <c r="J17" s="49"/>
      <c r="K17" s="49"/>
      <c r="L17" s="49"/>
      <c r="M17" s="49"/>
      <c r="N17" s="49"/>
      <c r="O17" s="49"/>
      <c r="P17" s="49"/>
      <c r="Q17" s="49"/>
      <c r="R17" s="49"/>
      <c r="S17" s="49"/>
      <c r="T17" s="49"/>
      <c r="U17" s="49"/>
    </row>
    <row r="18" ht="60" customHeight="1" spans="2:21">
      <c r="B18" s="26" t="s">
        <v>472</v>
      </c>
      <c r="C18" s="49"/>
      <c r="D18" s="49"/>
      <c r="E18" s="49"/>
      <c r="F18" s="49"/>
      <c r="G18" s="49"/>
      <c r="H18" s="49"/>
      <c r="I18" s="49"/>
      <c r="J18" s="49"/>
      <c r="K18" s="49"/>
      <c r="L18" s="49"/>
      <c r="M18" s="49"/>
      <c r="N18" s="49"/>
      <c r="O18" s="49"/>
      <c r="P18" s="49"/>
      <c r="Q18" s="49"/>
      <c r="R18" s="49"/>
      <c r="S18" s="49"/>
      <c r="T18" s="49"/>
      <c r="U18" s="49"/>
    </row>
    <row r="19" ht="60" customHeight="1" spans="2:21">
      <c r="B19" s="49"/>
      <c r="C19" s="49"/>
      <c r="D19" s="49"/>
      <c r="E19" s="49"/>
      <c r="F19" s="49"/>
      <c r="G19" s="49"/>
      <c r="H19" s="49"/>
      <c r="I19" s="49"/>
      <c r="J19" s="49"/>
      <c r="K19" s="49"/>
      <c r="L19" s="49"/>
      <c r="M19" s="49"/>
      <c r="N19" s="49"/>
      <c r="O19" s="49"/>
      <c r="P19" s="49"/>
      <c r="Q19" s="49"/>
      <c r="R19" s="49"/>
      <c r="S19" s="49"/>
      <c r="T19" s="49"/>
      <c r="U19" s="49"/>
    </row>
    <row r="20" ht="16.5" customHeight="1" spans="2:21">
      <c r="B20" s="28"/>
      <c r="C20" s="28"/>
      <c r="D20" s="28"/>
      <c r="E20" s="28"/>
      <c r="F20" s="28"/>
      <c r="G20" s="28"/>
      <c r="H20" s="28"/>
      <c r="I20" s="28"/>
      <c r="J20" s="28"/>
      <c r="K20" s="28"/>
      <c r="L20" s="28"/>
      <c r="M20" s="28"/>
      <c r="N20" s="28"/>
      <c r="O20" s="28"/>
      <c r="P20" s="28"/>
      <c r="Q20" s="28"/>
      <c r="R20" s="28"/>
      <c r="S20" s="28"/>
      <c r="T20" s="28"/>
      <c r="U20" s="28"/>
    </row>
    <row r="21" ht="21.95" customHeight="1" spans="2:21">
      <c r="B21" s="29">
        <v>2024</v>
      </c>
      <c r="C21" s="29"/>
      <c r="D21" s="29"/>
      <c r="E21" s="29"/>
      <c r="F21" s="29"/>
      <c r="G21" s="29"/>
      <c r="H21" s="29"/>
      <c r="I21" s="29"/>
      <c r="J21" s="29"/>
      <c r="K21" s="29"/>
      <c r="L21" s="29"/>
      <c r="M21" s="29"/>
      <c r="N21" s="29"/>
      <c r="O21" s="29"/>
      <c r="P21" s="29"/>
      <c r="Q21" s="29"/>
      <c r="R21" s="29"/>
      <c r="S21" s="29"/>
      <c r="T21" s="29"/>
      <c r="U21" s="29"/>
    </row>
    <row r="22" ht="24.95" customHeight="1" spans="2:21">
      <c r="B22" s="30" t="s">
        <v>458</v>
      </c>
      <c r="C22" s="30"/>
      <c r="D22" s="30"/>
      <c r="E22" s="30"/>
      <c r="F22" s="30"/>
      <c r="G22" s="30"/>
      <c r="H22" s="30"/>
      <c r="I22" s="30"/>
      <c r="J22" s="30"/>
      <c r="K22" s="30"/>
      <c r="L22" s="30"/>
      <c r="M22" s="30"/>
      <c r="N22" s="30"/>
      <c r="O22" s="30"/>
      <c r="P22" s="30"/>
      <c r="Q22" s="30"/>
      <c r="R22" s="30"/>
      <c r="S22" s="30"/>
      <c r="T22" s="30"/>
      <c r="U22" s="30"/>
    </row>
    <row r="23" ht="60" customHeight="1" spans="2:21">
      <c r="B23" s="24" t="s">
        <v>469</v>
      </c>
      <c r="C23" s="49"/>
      <c r="D23" s="49"/>
      <c r="E23" s="49"/>
      <c r="F23" s="49"/>
      <c r="G23" s="49"/>
      <c r="H23" s="49"/>
      <c r="I23" s="49"/>
      <c r="J23" s="49"/>
      <c r="K23" s="49"/>
      <c r="L23" s="49"/>
      <c r="M23" s="49"/>
      <c r="N23" s="49"/>
      <c r="O23" s="49"/>
      <c r="P23" s="49"/>
      <c r="Q23" s="49"/>
      <c r="R23" s="49"/>
      <c r="S23" s="49"/>
      <c r="T23" s="49"/>
      <c r="U23" s="49"/>
    </row>
    <row r="24" ht="60" customHeight="1" spans="2:21">
      <c r="B24" s="50" t="s">
        <v>470</v>
      </c>
      <c r="C24" s="49"/>
      <c r="D24" s="49"/>
      <c r="E24" s="49"/>
      <c r="F24" s="49"/>
      <c r="G24" s="49"/>
      <c r="H24" s="49"/>
      <c r="I24" s="49"/>
      <c r="J24" s="49"/>
      <c r="K24" s="49"/>
      <c r="L24" s="49"/>
      <c r="M24" s="49"/>
      <c r="N24" s="49"/>
      <c r="O24" s="49"/>
      <c r="P24" s="49"/>
      <c r="Q24" s="49"/>
      <c r="R24" s="49"/>
      <c r="S24" s="49"/>
      <c r="T24" s="49"/>
      <c r="U24" s="49"/>
    </row>
    <row r="25" s="1" customFormat="1" ht="24.95" customHeight="1" spans="2:21">
      <c r="B25" s="27" t="s">
        <v>461</v>
      </c>
      <c r="C25" s="27"/>
      <c r="D25" s="27"/>
      <c r="E25" s="27"/>
      <c r="F25" s="27"/>
      <c r="G25" s="27"/>
      <c r="H25" s="27"/>
      <c r="I25" s="27"/>
      <c r="J25" s="27"/>
      <c r="K25" s="27"/>
      <c r="L25" s="27"/>
      <c r="M25" s="27"/>
      <c r="N25" s="27"/>
      <c r="O25" s="27"/>
      <c r="P25" s="27"/>
      <c r="Q25" s="27"/>
      <c r="R25" s="27"/>
      <c r="S25" s="27"/>
      <c r="T25" s="27"/>
      <c r="U25" s="27"/>
    </row>
    <row r="26" ht="60" customHeight="1" spans="2:21">
      <c r="B26" s="50" t="s">
        <v>471</v>
      </c>
      <c r="C26" s="49"/>
      <c r="D26" s="49"/>
      <c r="E26" s="49"/>
      <c r="F26" s="49"/>
      <c r="G26" s="49"/>
      <c r="H26" s="49"/>
      <c r="I26" s="49"/>
      <c r="J26" s="49"/>
      <c r="K26" s="49"/>
      <c r="L26" s="49"/>
      <c r="M26" s="49"/>
      <c r="N26" s="49"/>
      <c r="O26" s="49"/>
      <c r="P26" s="49"/>
      <c r="Q26" s="49"/>
      <c r="R26" s="49"/>
      <c r="S26" s="49"/>
      <c r="T26" s="49"/>
      <c r="U26" s="49"/>
    </row>
    <row r="27" ht="60" customHeight="1" spans="2:21">
      <c r="B27" s="26" t="s">
        <v>472</v>
      </c>
      <c r="C27" s="49"/>
      <c r="D27" s="49"/>
      <c r="E27" s="49"/>
      <c r="F27" s="49"/>
      <c r="G27" s="49"/>
      <c r="H27" s="49"/>
      <c r="I27" s="49"/>
      <c r="J27" s="49"/>
      <c r="K27" s="49"/>
      <c r="L27" s="49"/>
      <c r="M27" s="49"/>
      <c r="N27" s="49"/>
      <c r="O27" s="49"/>
      <c r="P27" s="49"/>
      <c r="Q27" s="49"/>
      <c r="R27" s="49"/>
      <c r="S27" s="49"/>
      <c r="T27" s="49"/>
      <c r="U27" s="49"/>
    </row>
    <row r="28" ht="60" customHeight="1" spans="2:21">
      <c r="B28" s="49"/>
      <c r="C28" s="49"/>
      <c r="D28" s="49"/>
      <c r="E28" s="49"/>
      <c r="F28" s="49"/>
      <c r="G28" s="49"/>
      <c r="H28" s="49"/>
      <c r="I28" s="49"/>
      <c r="J28" s="49"/>
      <c r="K28" s="49"/>
      <c r="L28" s="49"/>
      <c r="M28" s="49"/>
      <c r="N28" s="49"/>
      <c r="O28" s="49"/>
      <c r="P28" s="49"/>
      <c r="Q28" s="49"/>
      <c r="R28" s="49"/>
      <c r="S28" s="49"/>
      <c r="T28" s="49"/>
      <c r="U28" s="49"/>
    </row>
    <row r="29" ht="16.5" customHeight="1" spans="2:21">
      <c r="B29" s="28"/>
      <c r="C29" s="28"/>
      <c r="D29" s="28"/>
      <c r="E29" s="28"/>
      <c r="F29" s="28"/>
      <c r="G29" s="28"/>
      <c r="H29" s="28"/>
      <c r="I29" s="28"/>
      <c r="J29" s="28"/>
      <c r="K29" s="28"/>
      <c r="L29" s="28"/>
      <c r="M29" s="28"/>
      <c r="N29" s="28"/>
      <c r="O29" s="28"/>
      <c r="P29" s="28"/>
      <c r="Q29" s="28"/>
      <c r="R29" s="28"/>
      <c r="S29" s="28"/>
      <c r="T29" s="28"/>
      <c r="U29" s="28"/>
    </row>
    <row r="30" ht="21.95" customHeight="1" spans="2:21">
      <c r="B30" s="31">
        <v>2025</v>
      </c>
      <c r="C30" s="31"/>
      <c r="D30" s="31"/>
      <c r="E30" s="31"/>
      <c r="F30" s="31"/>
      <c r="G30" s="31"/>
      <c r="H30" s="31"/>
      <c r="I30" s="31"/>
      <c r="J30" s="31"/>
      <c r="K30" s="31"/>
      <c r="L30" s="31"/>
      <c r="M30" s="31"/>
      <c r="N30" s="31"/>
      <c r="O30" s="31"/>
      <c r="P30" s="31"/>
      <c r="Q30" s="31"/>
      <c r="R30" s="31"/>
      <c r="S30" s="31"/>
      <c r="T30" s="31"/>
      <c r="U30" s="31"/>
    </row>
    <row r="31" ht="24.95" customHeight="1" spans="2:21">
      <c r="B31" s="32" t="s">
        <v>458</v>
      </c>
      <c r="C31" s="33"/>
      <c r="D31" s="33"/>
      <c r="E31" s="33"/>
      <c r="F31" s="33"/>
      <c r="G31" s="33"/>
      <c r="H31" s="33"/>
      <c r="I31" s="33"/>
      <c r="J31" s="33"/>
      <c r="K31" s="33"/>
      <c r="L31" s="33"/>
      <c r="M31" s="33"/>
      <c r="N31" s="33"/>
      <c r="O31" s="33"/>
      <c r="P31" s="33"/>
      <c r="Q31" s="33"/>
      <c r="R31" s="33"/>
      <c r="S31" s="33"/>
      <c r="T31" s="33"/>
      <c r="U31" s="33"/>
    </row>
    <row r="32" ht="60" customHeight="1" spans="2:21">
      <c r="B32" s="51" t="s">
        <v>473</v>
      </c>
      <c r="C32" s="51"/>
      <c r="D32" s="51"/>
      <c r="E32" s="51"/>
      <c r="F32" s="51"/>
      <c r="G32" s="51"/>
      <c r="H32" s="51"/>
      <c r="I32" s="51"/>
      <c r="J32" s="51"/>
      <c r="K32" s="51"/>
      <c r="L32" s="51"/>
      <c r="M32" s="51"/>
      <c r="N32" s="51"/>
      <c r="O32" s="51"/>
      <c r="P32" s="51"/>
      <c r="Q32" s="51"/>
      <c r="R32" s="51"/>
      <c r="S32" s="51"/>
      <c r="T32" s="51"/>
      <c r="U32" s="51"/>
    </row>
    <row r="33" ht="60" customHeight="1" spans="2:21">
      <c r="B33" s="24" t="s">
        <v>469</v>
      </c>
      <c r="C33" s="49"/>
      <c r="D33" s="49"/>
      <c r="E33" s="49"/>
      <c r="F33" s="49"/>
      <c r="G33" s="49"/>
      <c r="H33" s="49"/>
      <c r="I33" s="49"/>
      <c r="J33" s="49"/>
      <c r="K33" s="49"/>
      <c r="L33" s="49"/>
      <c r="M33" s="49"/>
      <c r="N33" s="49"/>
      <c r="O33" s="49"/>
      <c r="P33" s="49"/>
      <c r="Q33" s="49"/>
      <c r="R33" s="49"/>
      <c r="S33" s="49"/>
      <c r="T33" s="49"/>
      <c r="U33" s="49"/>
    </row>
    <row r="34" s="1" customFormat="1" ht="24.95" customHeight="1" spans="2:21">
      <c r="B34" s="27" t="s">
        <v>461</v>
      </c>
      <c r="C34" s="27"/>
      <c r="D34" s="27"/>
      <c r="E34" s="27"/>
      <c r="F34" s="27"/>
      <c r="G34" s="27"/>
      <c r="H34" s="27"/>
      <c r="I34" s="27"/>
      <c r="J34" s="27"/>
      <c r="K34" s="27"/>
      <c r="L34" s="27"/>
      <c r="M34" s="27"/>
      <c r="N34" s="27"/>
      <c r="O34" s="27"/>
      <c r="P34" s="27"/>
      <c r="Q34" s="27"/>
      <c r="R34" s="27"/>
      <c r="S34" s="27"/>
      <c r="T34" s="27"/>
      <c r="U34" s="27"/>
    </row>
    <row r="35" ht="60" customHeight="1" spans="2:21">
      <c r="B35" s="51" t="s">
        <v>474</v>
      </c>
      <c r="C35" s="51"/>
      <c r="D35" s="51"/>
      <c r="E35" s="51"/>
      <c r="F35" s="51"/>
      <c r="G35" s="51"/>
      <c r="H35" s="51"/>
      <c r="I35" s="51"/>
      <c r="J35" s="51"/>
      <c r="K35" s="51"/>
      <c r="L35" s="51"/>
      <c r="M35" s="51"/>
      <c r="N35" s="51"/>
      <c r="O35" s="51"/>
      <c r="P35" s="51"/>
      <c r="Q35" s="51"/>
      <c r="R35" s="51"/>
      <c r="S35" s="51"/>
      <c r="T35" s="51"/>
      <c r="U35" s="51"/>
    </row>
    <row r="36" ht="60" customHeight="1" spans="2:21">
      <c r="B36" s="51" t="s">
        <v>475</v>
      </c>
      <c r="C36" s="51"/>
      <c r="D36" s="51"/>
      <c r="E36" s="51"/>
      <c r="F36" s="51"/>
      <c r="G36" s="51"/>
      <c r="H36" s="51"/>
      <c r="I36" s="51"/>
      <c r="J36" s="51"/>
      <c r="K36" s="51"/>
      <c r="L36" s="51"/>
      <c r="M36" s="51"/>
      <c r="N36" s="51"/>
      <c r="O36" s="51"/>
      <c r="P36" s="51"/>
      <c r="Q36" s="51"/>
      <c r="R36" s="51"/>
      <c r="S36" s="51"/>
      <c r="T36" s="51"/>
      <c r="U36" s="51"/>
    </row>
    <row r="37" ht="60" customHeight="1" spans="2:21">
      <c r="B37" s="51" t="s">
        <v>476</v>
      </c>
      <c r="C37" s="51"/>
      <c r="D37" s="51"/>
      <c r="E37" s="51"/>
      <c r="F37" s="51"/>
      <c r="G37" s="51"/>
      <c r="H37" s="51"/>
      <c r="I37" s="51"/>
      <c r="J37" s="51"/>
      <c r="K37" s="51"/>
      <c r="L37" s="51"/>
      <c r="M37" s="51"/>
      <c r="N37" s="51"/>
      <c r="O37" s="51"/>
      <c r="P37" s="51"/>
      <c r="Q37" s="51"/>
      <c r="R37" s="51"/>
      <c r="S37" s="51"/>
      <c r="T37" s="51"/>
      <c r="U37" s="51"/>
    </row>
    <row r="39" spans="2:21">
      <c r="B39" s="34">
        <v>2026</v>
      </c>
      <c r="C39" s="34"/>
      <c r="D39" s="34"/>
      <c r="E39" s="34"/>
      <c r="F39" s="34"/>
      <c r="G39" s="34"/>
      <c r="H39" s="34"/>
      <c r="I39" s="34"/>
      <c r="J39" s="34"/>
      <c r="K39" s="34"/>
      <c r="L39" s="34"/>
      <c r="M39" s="34"/>
      <c r="N39" s="34"/>
      <c r="O39" s="34"/>
      <c r="P39" s="34"/>
      <c r="Q39" s="34"/>
      <c r="R39" s="34"/>
      <c r="S39" s="34"/>
      <c r="T39" s="34"/>
      <c r="U39" s="34"/>
    </row>
    <row r="40" ht="19.5" spans="2:21">
      <c r="B40" s="32" t="s">
        <v>458</v>
      </c>
      <c r="C40" s="33"/>
      <c r="D40" s="33"/>
      <c r="E40" s="33"/>
      <c r="F40" s="33"/>
      <c r="G40" s="33"/>
      <c r="H40" s="33"/>
      <c r="I40" s="33"/>
      <c r="J40" s="33"/>
      <c r="K40" s="33"/>
      <c r="L40" s="33"/>
      <c r="M40" s="33"/>
      <c r="N40" s="33"/>
      <c r="O40" s="33"/>
      <c r="P40" s="33"/>
      <c r="Q40" s="33"/>
      <c r="R40" s="33"/>
      <c r="S40" s="33"/>
      <c r="T40" s="33"/>
      <c r="U40" s="33"/>
    </row>
    <row r="41" ht="51.75" customHeight="1" spans="2:21">
      <c r="B41" s="49"/>
      <c r="C41" s="49"/>
      <c r="D41" s="49"/>
      <c r="E41" s="49"/>
      <c r="F41" s="49"/>
      <c r="G41" s="49"/>
      <c r="H41" s="49"/>
      <c r="I41" s="49"/>
      <c r="J41" s="49"/>
      <c r="K41" s="49"/>
      <c r="L41" s="49"/>
      <c r="M41" s="49"/>
      <c r="N41" s="49"/>
      <c r="O41" s="49"/>
      <c r="P41" s="49"/>
      <c r="Q41" s="49"/>
      <c r="R41" s="49"/>
      <c r="S41" s="49"/>
      <c r="T41" s="49"/>
      <c r="U41" s="49"/>
    </row>
    <row r="42" ht="50.25" customHeight="1" spans="2:21">
      <c r="B42" s="49"/>
      <c r="C42" s="49"/>
      <c r="D42" s="49"/>
      <c r="E42" s="49"/>
      <c r="F42" s="49"/>
      <c r="G42" s="49"/>
      <c r="H42" s="49"/>
      <c r="I42" s="49"/>
      <c r="J42" s="49"/>
      <c r="K42" s="49"/>
      <c r="L42" s="49"/>
      <c r="M42" s="49"/>
      <c r="N42" s="49"/>
      <c r="O42" s="49"/>
      <c r="P42" s="49"/>
      <c r="Q42" s="49"/>
      <c r="R42" s="49"/>
      <c r="S42" s="49"/>
      <c r="T42" s="49"/>
      <c r="U42" s="49"/>
    </row>
    <row r="43" ht="19.5" spans="2:21">
      <c r="B43" s="27" t="s">
        <v>461</v>
      </c>
      <c r="C43" s="27"/>
      <c r="D43" s="27"/>
      <c r="E43" s="27"/>
      <c r="F43" s="27"/>
      <c r="G43" s="27"/>
      <c r="H43" s="27"/>
      <c r="I43" s="27"/>
      <c r="J43" s="27"/>
      <c r="K43" s="27"/>
      <c r="L43" s="27"/>
      <c r="M43" s="27"/>
      <c r="N43" s="27"/>
      <c r="O43" s="27"/>
      <c r="P43" s="27"/>
      <c r="Q43" s="27"/>
      <c r="R43" s="27"/>
      <c r="S43" s="27"/>
      <c r="T43" s="27"/>
      <c r="U43" s="27"/>
    </row>
    <row r="44" ht="69.75" customHeight="1" spans="2:21">
      <c r="B44" s="49"/>
      <c r="C44" s="49"/>
      <c r="D44" s="49"/>
      <c r="E44" s="49"/>
      <c r="F44" s="49"/>
      <c r="G44" s="49"/>
      <c r="H44" s="49"/>
      <c r="I44" s="49"/>
      <c r="J44" s="49"/>
      <c r="K44" s="49"/>
      <c r="L44" s="49"/>
      <c r="M44" s="49"/>
      <c r="N44" s="49"/>
      <c r="O44" s="49"/>
      <c r="P44" s="49"/>
      <c r="Q44" s="49"/>
      <c r="R44" s="49"/>
      <c r="S44" s="49"/>
      <c r="T44" s="49"/>
      <c r="U44" s="49"/>
    </row>
    <row r="45" ht="60" customHeight="1" spans="2:21">
      <c r="B45" s="49"/>
      <c r="C45" s="49"/>
      <c r="D45" s="49"/>
      <c r="E45" s="49"/>
      <c r="F45" s="49"/>
      <c r="G45" s="49"/>
      <c r="H45" s="49"/>
      <c r="I45" s="49"/>
      <c r="J45" s="49"/>
      <c r="K45" s="49"/>
      <c r="L45" s="49"/>
      <c r="M45" s="49"/>
      <c r="N45" s="49"/>
      <c r="O45" s="49"/>
      <c r="P45" s="49"/>
      <c r="Q45" s="49"/>
      <c r="R45" s="49"/>
      <c r="S45" s="49"/>
      <c r="T45" s="49"/>
      <c r="U45" s="49"/>
    </row>
    <row r="46" ht="59.25" customHeight="1" spans="2:21">
      <c r="B46" s="49"/>
      <c r="C46" s="49"/>
      <c r="D46" s="49"/>
      <c r="E46" s="49"/>
      <c r="F46" s="49"/>
      <c r="G46" s="49"/>
      <c r="H46" s="49"/>
      <c r="I46" s="49"/>
      <c r="J46" s="49"/>
      <c r="K46" s="49"/>
      <c r="L46" s="49"/>
      <c r="M46" s="49"/>
      <c r="N46" s="49"/>
      <c r="O46" s="49"/>
      <c r="P46" s="49"/>
      <c r="Q46" s="49"/>
      <c r="R46" s="49"/>
      <c r="S46" s="49"/>
      <c r="T46" s="49"/>
      <c r="U46" s="49"/>
    </row>
    <row r="65495" spans="2:22">
      <c r="B65495" s="44" t="s">
        <v>67</v>
      </c>
      <c r="C65495" s="44"/>
      <c r="D65495" s="44"/>
      <c r="E65495" s="44"/>
      <c r="F65495" s="44"/>
      <c r="G65495" s="44"/>
      <c r="H65495" s="44"/>
      <c r="I65495" s="44"/>
      <c r="J65495" s="44"/>
      <c r="K65495" s="44"/>
      <c r="L65495" s="44"/>
      <c r="M65495" s="44"/>
      <c r="N65495" s="44"/>
      <c r="O65495" s="44"/>
      <c r="P65495" s="44"/>
      <c r="Q65495" s="44"/>
      <c r="R65495" s="44"/>
      <c r="S65495" s="44"/>
      <c r="T65495" s="44"/>
      <c r="U65495" s="44"/>
      <c r="V65495" s="44"/>
    </row>
    <row r="65496" spans="2:22">
      <c r="B65496" s="45" t="s">
        <v>68</v>
      </c>
      <c r="C65496" s="45"/>
      <c r="D65496" s="45"/>
      <c r="E65496" s="45"/>
      <c r="F65496" s="45"/>
      <c r="G65496" s="45"/>
      <c r="H65496" s="45"/>
      <c r="I65496" s="45"/>
      <c r="J65496" s="45"/>
      <c r="K65496" s="45"/>
      <c r="L65496" s="45"/>
      <c r="M65496" s="45"/>
      <c r="N65496" s="45"/>
      <c r="O65496" s="45"/>
      <c r="P65496" s="45"/>
      <c r="Q65496" s="45"/>
      <c r="R65496" s="45"/>
      <c r="S65496" s="45"/>
      <c r="T65496" s="45"/>
      <c r="U65496" s="45"/>
      <c r="V65496" s="45"/>
    </row>
    <row r="65497" spans="2:22">
      <c r="B65497" s="45" t="s">
        <v>69</v>
      </c>
      <c r="C65497" s="45"/>
      <c r="D65497" s="45"/>
      <c r="E65497" s="45"/>
      <c r="F65497" s="45"/>
      <c r="G65497" s="45"/>
      <c r="H65497" s="45"/>
      <c r="I65497" s="45"/>
      <c r="J65497" s="45"/>
      <c r="K65497" s="45"/>
      <c r="L65497" s="45"/>
      <c r="M65497" s="45"/>
      <c r="N65497" s="45"/>
      <c r="O65497" s="45"/>
      <c r="P65497" s="45"/>
      <c r="Q65497" s="45"/>
      <c r="R65497" s="45"/>
      <c r="S65497" s="45"/>
      <c r="T65497" s="45"/>
      <c r="U65497" s="45"/>
      <c r="V65497" s="45"/>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hyperlinks>
    <hyperlink ref="B65497" r:id="rId2" display="www.qmtltda.com"/>
    <hyperlink ref="B65496" r:id="rId3" display="aguel5@hotmail.com"/>
    <hyperlink ref="B4" location="Autoevaluación!A54" display="Diseño pedagogico" tooltip="Ir a autoevaluacion"/>
    <hyperlink ref="B5" location="Autoevaluación!A61" display="Practicas pedagogicas" tooltip="Ir a autoevaluacion"/>
    <hyperlink ref="B6" location="Autoevaluación!A67" display="Gestion de aula" tooltip="Ir a autoevaluación"/>
    <hyperlink ref="B7" location="Autoevaluación!A73" display="Seguimiento academico" tooltip="Ir a autoevaluación"/>
  </hyperlinks>
  <pageMargins left="0.7" right="0.7" top="0.75" bottom="0.75" header="0.3" footer="0.3"/>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5"/>
  <dimension ref="B1:V65497"/>
  <sheetViews>
    <sheetView showGridLines="0" zoomScale="60" zoomScaleNormal="60" workbookViewId="0">
      <selection activeCell="B26" sqref="B26:U28"/>
    </sheetView>
  </sheetViews>
  <sheetFormatPr defaultColWidth="11.4285714285714" defaultRowHeight="15"/>
  <cols>
    <col min="1" max="1" width="1.42857142857143" style="2" customWidth="1"/>
    <col min="2" max="2" width="38.2857142857143" style="2" customWidth="1"/>
    <col min="3" max="6" width="7.71428571428571" style="2" customWidth="1"/>
    <col min="7" max="7" width="1.71428571428571" style="2" customWidth="1"/>
    <col min="8" max="11" width="7.71428571428571" style="2" customWidth="1"/>
    <col min="12" max="12" width="1.71428571428571" style="2" customWidth="1"/>
    <col min="13" max="16" width="7.71428571428571" style="2" customWidth="1"/>
    <col min="17" max="17" width="2.14285714285714" style="2" customWidth="1"/>
    <col min="18" max="21" width="7.71428571428571" style="2" customWidth="1"/>
    <col min="22" max="22" width="14.1428571428571" style="2" customWidth="1"/>
    <col min="23" max="27" width="11.4285714285714" style="2"/>
    <col min="28" max="28" width="2" style="2" customWidth="1"/>
    <col min="29" max="33" width="11.4285714285714" style="2"/>
    <col min="34" max="34" width="1.85714285714286" style="2" customWidth="1"/>
    <col min="35" max="16384" width="11.4285714285714" style="2"/>
  </cols>
  <sheetData>
    <row r="1" ht="6" customHeight="1"/>
    <row r="2" ht="22.5" customHeight="1" spans="2:22">
      <c r="B2" s="3" t="s">
        <v>477</v>
      </c>
      <c r="C2" s="4">
        <v>2023</v>
      </c>
      <c r="D2" s="4"/>
      <c r="E2" s="4"/>
      <c r="F2" s="4"/>
      <c r="G2" s="5"/>
      <c r="H2" s="6">
        <v>2024</v>
      </c>
      <c r="I2" s="6"/>
      <c r="J2" s="6"/>
      <c r="K2" s="6"/>
      <c r="L2" s="5"/>
      <c r="M2" s="35">
        <v>2025</v>
      </c>
      <c r="N2" s="35"/>
      <c r="O2" s="35"/>
      <c r="P2" s="35"/>
      <c r="Q2" s="38"/>
      <c r="R2" s="34">
        <v>2026</v>
      </c>
      <c r="S2" s="34"/>
      <c r="T2" s="34"/>
      <c r="U2" s="34"/>
      <c r="V2" s="39"/>
    </row>
    <row r="3" ht="24.75" customHeight="1" spans="2:22">
      <c r="B3" s="7"/>
      <c r="C3" s="8">
        <v>1</v>
      </c>
      <c r="D3" s="8">
        <v>2</v>
      </c>
      <c r="E3" s="9">
        <v>3</v>
      </c>
      <c r="F3" s="10">
        <v>4</v>
      </c>
      <c r="G3" s="11"/>
      <c r="H3" s="8">
        <v>1</v>
      </c>
      <c r="I3" s="8">
        <v>2</v>
      </c>
      <c r="J3" s="9">
        <v>3</v>
      </c>
      <c r="K3" s="10">
        <v>4</v>
      </c>
      <c r="L3" s="36"/>
      <c r="M3" s="8">
        <v>1</v>
      </c>
      <c r="N3" s="8">
        <v>2</v>
      </c>
      <c r="O3" s="9">
        <v>3</v>
      </c>
      <c r="P3" s="10">
        <v>4</v>
      </c>
      <c r="Q3" s="40"/>
      <c r="R3" s="8">
        <v>1</v>
      </c>
      <c r="S3" s="8">
        <v>2</v>
      </c>
      <c r="T3" s="9">
        <v>3</v>
      </c>
      <c r="U3" s="10">
        <v>4</v>
      </c>
      <c r="V3" s="39"/>
    </row>
    <row r="4" ht="38.1" customHeight="1" spans="2:21">
      <c r="B4" s="46" t="s">
        <v>478</v>
      </c>
      <c r="C4" s="13">
        <f>Autoevaluación!R84/SUM(Autoevaluación!R84:R87)</f>
        <v>0</v>
      </c>
      <c r="D4" s="14">
        <f>Autoevaluación!R85/SUM(Autoevaluación!R84:R87)</f>
        <v>0</v>
      </c>
      <c r="E4" s="14">
        <f>Autoevaluación!R86/SUM(Autoevaluación!R84:R87)</f>
        <v>1</v>
      </c>
      <c r="F4" s="14">
        <f>Autoevaluación!R87/SUM(Autoevaluación!R84:R87)</f>
        <v>0</v>
      </c>
      <c r="G4" s="15"/>
      <c r="H4" s="47">
        <f>Autoevaluación!S84/SUM(Autoevaluación!S84:S87)</f>
        <v>0</v>
      </c>
      <c r="I4" s="14">
        <f>Autoevaluación!S85/SUM(Autoevaluación!S84:S87)</f>
        <v>0</v>
      </c>
      <c r="J4" s="14">
        <f>Autoevaluación!S86/SUM(Autoevaluación!S84:S87)</f>
        <v>1</v>
      </c>
      <c r="K4" s="14">
        <f>Autoevaluación!S87/SUM(Autoevaluación!S84:S87)</f>
        <v>0</v>
      </c>
      <c r="L4" s="37"/>
      <c r="M4" s="14">
        <f>Autoevaluación!T84/SUM(Autoevaluación!T84:T87)</f>
        <v>0</v>
      </c>
      <c r="N4" s="14">
        <f>Autoevaluación!T85/SUM(Autoevaluación!T84:T87)</f>
        <v>0</v>
      </c>
      <c r="O4" s="14">
        <f>Autoevaluación!T86/SUM(Autoevaluación!T84:T87)</f>
        <v>1</v>
      </c>
      <c r="P4" s="14">
        <f>Autoevaluación!T87/SUM(Autoevaluación!T84:T87)</f>
        <v>0</v>
      </c>
      <c r="Q4" s="41"/>
      <c r="R4" s="14" t="e">
        <f>Autoevaluación!U84/SUM(Autoevaluación!U84:U87)</f>
        <v>#DIV/0!</v>
      </c>
      <c r="S4" s="14" t="e">
        <f>Autoevaluación!U85/SUM(Autoevaluación!U84:U87)</f>
        <v>#DIV/0!</v>
      </c>
      <c r="T4" s="14" t="e">
        <f>Autoevaluación!U86/SUM(Autoevaluación!U84:U87)</f>
        <v>#DIV/0!</v>
      </c>
      <c r="U4" s="14" t="e">
        <f>Autoevaluación!U87/SUM(Autoevaluación!U84:U87)</f>
        <v>#DIV/0!</v>
      </c>
    </row>
    <row r="5" ht="38.1" customHeight="1" spans="2:22">
      <c r="B5" s="48" t="s">
        <v>479</v>
      </c>
      <c r="C5" s="13">
        <f>Autoevaluación!R89/SUM(Autoevaluación!R89:R92)</f>
        <v>0</v>
      </c>
      <c r="D5" s="14">
        <f>Autoevaluación!R90/SUM(Autoevaluación!R89:R92)</f>
        <v>1</v>
      </c>
      <c r="E5" s="14">
        <f>Autoevaluación!R91/SUM(Autoevaluación!R89:R92)</f>
        <v>0</v>
      </c>
      <c r="F5" s="14">
        <f>Autoevaluación!R92/SUM(Autoevaluación!R89:R92)</f>
        <v>0</v>
      </c>
      <c r="G5" s="15"/>
      <c r="H5" s="47">
        <f>Autoevaluación!S89/SUM(Autoevaluación!S89:S92)</f>
        <v>0</v>
      </c>
      <c r="I5" s="14">
        <f>Autoevaluación!S90/SUM(Autoevaluación!S89:S92)</f>
        <v>1</v>
      </c>
      <c r="J5" s="14">
        <f>Autoevaluación!S87/SUM(Autoevaluación!S85:S88)</f>
        <v>0</v>
      </c>
      <c r="K5" s="14">
        <f>Autoevaluación!S92/SUM(Autoevaluación!S89:S92)</f>
        <v>0</v>
      </c>
      <c r="L5" s="37"/>
      <c r="M5" s="14">
        <f>Autoevaluación!T89/SUM(Autoevaluación!T89:T92)</f>
        <v>0</v>
      </c>
      <c r="N5" s="14">
        <f>Autoevaluación!T90/SUM(Autoevaluación!T89:T92)</f>
        <v>0.285714285714286</v>
      </c>
      <c r="O5" s="14">
        <f>Autoevaluación!T91/SUM(Autoevaluación!T89:T92)</f>
        <v>0.714285714285714</v>
      </c>
      <c r="P5" s="14">
        <f>Autoevaluación!T92/SUM(Autoevaluación!T89:T92)</f>
        <v>0</v>
      </c>
      <c r="Q5" s="41"/>
      <c r="R5" s="14" t="e">
        <f>Autoevaluación!U89/SUM(Autoevaluación!U89:U92)</f>
        <v>#DIV/0!</v>
      </c>
      <c r="S5" s="14" t="e">
        <f>Autoevaluación!U90/SUM(Autoevaluación!U89:U92)</f>
        <v>#DIV/0!</v>
      </c>
      <c r="T5" s="14" t="e">
        <f>Autoevaluación!U91/SUM(Autoevaluación!U89:U92)</f>
        <v>#DIV/0!</v>
      </c>
      <c r="U5" s="14" t="e">
        <f>Autoevaluación!U92/SUM(Autoevaluación!U89:U92)</f>
        <v>#DIV/0!</v>
      </c>
      <c r="V5" s="1"/>
    </row>
    <row r="6" ht="38.1" customHeight="1" spans="2:22">
      <c r="B6" s="48" t="s">
        <v>480</v>
      </c>
      <c r="C6" s="13">
        <f>Autoevaluación!R98/SUM(Autoevaluación!R98:R101)</f>
        <v>0</v>
      </c>
      <c r="D6" s="14">
        <f>Autoevaluación!R99/SUM(Autoevaluación!R98:R101)</f>
        <v>1</v>
      </c>
      <c r="E6" s="14">
        <f>Autoevaluación!R100/SUM(Autoevaluación!R98:R101)</f>
        <v>0</v>
      </c>
      <c r="F6" s="14">
        <f>Autoevaluación!R101/SUM(Autoevaluación!R98:R101)</f>
        <v>0</v>
      </c>
      <c r="G6" s="15"/>
      <c r="H6" s="47">
        <f>Autoevaluación!S98/SUM(Autoevaluación!S98:S101)</f>
        <v>0</v>
      </c>
      <c r="I6" s="14">
        <f>Autoevaluación!S99/SUM(Autoevaluación!S98:S101)</f>
        <v>1</v>
      </c>
      <c r="J6" s="14">
        <f>Autoevaluación!S100/SUM(Autoevaluación!S98:S101)</f>
        <v>0</v>
      </c>
      <c r="K6" s="14">
        <f>Autoevaluación!S10/SUM(Autoevaluación!S98:S101)</f>
        <v>1</v>
      </c>
      <c r="L6" s="37"/>
      <c r="M6" s="14">
        <f>Autoevaluación!T98/SUM(Autoevaluación!T98:T101)</f>
        <v>0</v>
      </c>
      <c r="N6" s="14">
        <f>Autoevaluación!T99/SUM(Autoevaluación!T98:T101)</f>
        <v>0.5</v>
      </c>
      <c r="O6" s="14">
        <f>Autoevaluación!T100/SUM(Autoevaluación!T98:T101)</f>
        <v>0.5</v>
      </c>
      <c r="P6" s="14">
        <f>Autoevaluación!T101/SUM(Autoevaluación!T98:T101)</f>
        <v>0</v>
      </c>
      <c r="Q6" s="41"/>
      <c r="R6" s="14" t="e">
        <f>Autoevaluación!U98/SUM(Autoevaluación!U98:U101)</f>
        <v>#DIV/0!</v>
      </c>
      <c r="S6" s="14" t="e">
        <f>Autoevaluación!U99/SUM(Autoevaluación!U98:U101)</f>
        <v>#DIV/0!</v>
      </c>
      <c r="T6" s="14" t="e">
        <f>Autoevaluación!U100/SUM(Autoevaluación!U98:U101)</f>
        <v>#DIV/0!</v>
      </c>
      <c r="U6" s="14" t="e">
        <f>Autoevaluación!U101/SUM(Autoevaluación!U98:U101)</f>
        <v>#DIV/0!</v>
      </c>
      <c r="V6" s="42"/>
    </row>
    <row r="7" ht="38.1" customHeight="1" spans="2:21">
      <c r="B7" s="46" t="s">
        <v>481</v>
      </c>
      <c r="C7" s="13">
        <f>Autoevaluación!R102/SUM(Autoevaluación!R102:R105)</f>
        <v>0</v>
      </c>
      <c r="D7" s="14">
        <f>Autoevaluación!R103/SUM(Autoevaluación!R102:R105)</f>
        <v>0.4</v>
      </c>
      <c r="E7" s="14">
        <f>Autoevaluación!R104/SUM(Autoevaluación!R102:R105)</f>
        <v>0.6</v>
      </c>
      <c r="F7" s="14">
        <f>Autoevaluación!R105/SUM(Autoevaluación!R102:R105)</f>
        <v>0</v>
      </c>
      <c r="G7" s="15"/>
      <c r="H7" s="47">
        <f>Autoevaluación!S102/SUM(Autoevaluación!S102:S105)</f>
        <v>0</v>
      </c>
      <c r="I7" s="14">
        <f>Autoevaluación!S103/SUM(Autoevaluación!S102:S105)</f>
        <v>0.4</v>
      </c>
      <c r="J7" s="14">
        <f>Autoevaluación!S104/SUM(Autoevaluación!S102:S105)</f>
        <v>0.6</v>
      </c>
      <c r="K7" s="14">
        <f>Autoevaluación!S105/SUM(Autoevaluación!S102:S105)</f>
        <v>0</v>
      </c>
      <c r="L7" s="37"/>
      <c r="M7" s="14">
        <f>Autoevaluación!T102/SUM(Autoevaluación!T102:T105)</f>
        <v>0</v>
      </c>
      <c r="N7" s="14">
        <f>Autoevaluación!T103/SUM(Autoevaluación!T102:T105)</f>
        <v>0.3</v>
      </c>
      <c r="O7" s="14">
        <f>Autoevaluación!T104/SUM(Autoevaluación!T102:T105)</f>
        <v>0.6</v>
      </c>
      <c r="P7" s="14">
        <f>Autoevaluación!T105/SUM(Autoevaluación!T102:T105)</f>
        <v>0.1</v>
      </c>
      <c r="Q7" s="41"/>
      <c r="R7" s="14" t="e">
        <f>Autoevaluación!U102/SUM(Autoevaluación!U102:U105)</f>
        <v>#DIV/0!</v>
      </c>
      <c r="S7" s="14" t="e">
        <f>Autoevaluación!U103/SUM(Autoevaluación!U102:U105)</f>
        <v>#DIV/0!</v>
      </c>
      <c r="T7" s="14" t="e">
        <f>Autoevaluación!U104/SUM(Autoevaluación!U102:U105)</f>
        <v>#DIV/0!</v>
      </c>
      <c r="U7" s="14" t="e">
        <f>Autoevaluación!U105/SUM(Autoevaluación!U102:U105)</f>
        <v>#DIV/0!</v>
      </c>
    </row>
    <row r="8" ht="38.1" customHeight="1" spans="2:21">
      <c r="B8" s="46" t="s">
        <v>482</v>
      </c>
      <c r="C8" s="13">
        <f>Autoevaluación!R114/SUM(Autoevaluación!R114:R117)</f>
        <v>0</v>
      </c>
      <c r="D8" s="14">
        <f>Autoevaluación!R115/SUM(Autoevaluación!R114:R117)</f>
        <v>0</v>
      </c>
      <c r="E8" s="14">
        <f>Autoevaluación!R116/SUM(Autoevaluación!R114:R117)</f>
        <v>1</v>
      </c>
      <c r="F8" s="14">
        <f>Autoevaluación!R117/SUM(Autoevaluación!R114:R117)</f>
        <v>0</v>
      </c>
      <c r="G8" s="15"/>
      <c r="H8" s="47">
        <f>Autoevaluación!S114/SUM(Autoevaluación!S114:S117)</f>
        <v>0</v>
      </c>
      <c r="I8" s="14">
        <f>Autoevaluación!S115/SUM(Autoevaluación!S114:S117)</f>
        <v>0</v>
      </c>
      <c r="J8" s="14">
        <f>Autoevaluación!S116/SUM(Autoevaluación!S114:S117)</f>
        <v>1</v>
      </c>
      <c r="K8" s="14">
        <f>Autoevaluación!S117/SUM(Autoevaluación!S114:S117)</f>
        <v>0</v>
      </c>
      <c r="L8" s="37"/>
      <c r="M8" s="14">
        <f>Autoevaluación!T114/SUM(Autoevaluación!T114:T117)</f>
        <v>0</v>
      </c>
      <c r="N8" s="14">
        <f>Autoevaluación!T115/SUM(Autoevaluación!T114:T117)</f>
        <v>0</v>
      </c>
      <c r="O8" s="14">
        <f>Autoevaluación!T116/SUM(Autoevaluación!T114:T117)</f>
        <v>0</v>
      </c>
      <c r="P8" s="14">
        <f>Autoevaluación!T117/SUM(Autoevaluación!T114:T117)</f>
        <v>1</v>
      </c>
      <c r="Q8" s="41"/>
      <c r="R8" s="14" t="e">
        <f>Autoevaluación!U114/SUM(Autoevaluación!U114:U117)</f>
        <v>#DIV/0!</v>
      </c>
      <c r="S8" s="14" t="e">
        <f>Autoevaluación!U115/SUM(Autoevaluación!U114:U117)</f>
        <v>#DIV/0!</v>
      </c>
      <c r="T8" s="14" t="e">
        <f>Autoevaluación!U116/SUM(Autoevaluación!U114:U117)</f>
        <v>#DIV/0!</v>
      </c>
      <c r="U8" s="14" t="e">
        <f>Autoevaluación!U117/SUM(Autoevaluación!U114:U117)</f>
        <v>#DIV/0!</v>
      </c>
    </row>
    <row r="9" ht="38.1" customHeight="1" spans="2:21">
      <c r="B9" s="17"/>
      <c r="C9" s="14"/>
      <c r="D9" s="14"/>
      <c r="E9" s="14"/>
      <c r="F9" s="14"/>
      <c r="G9" s="15"/>
      <c r="H9" s="14"/>
      <c r="I9" s="14"/>
      <c r="J9" s="14"/>
      <c r="K9" s="14"/>
      <c r="L9" s="37"/>
      <c r="M9" s="14"/>
      <c r="N9" s="14"/>
      <c r="O9" s="14"/>
      <c r="P9" s="14"/>
      <c r="Q9" s="41"/>
      <c r="R9" s="14"/>
      <c r="S9" s="14"/>
      <c r="T9" s="14"/>
      <c r="U9" s="14"/>
    </row>
    <row r="10" ht="42" customHeight="1" spans="2:21">
      <c r="B10" s="19" t="s">
        <v>483</v>
      </c>
      <c r="C10" s="20">
        <f>AVERAGE(C4:C9)</f>
        <v>0</v>
      </c>
      <c r="D10" s="20">
        <f>AVERAGE(D4:D9)</f>
        <v>0.48</v>
      </c>
      <c r="E10" s="20">
        <f>AVERAGE(E4:E9)</f>
        <v>0.52</v>
      </c>
      <c r="F10" s="20">
        <f>AVERAGE(F4:F9)</f>
        <v>0</v>
      </c>
      <c r="G10" s="21"/>
      <c r="H10" s="20">
        <f>AVERAGE(H4:H9)</f>
        <v>0</v>
      </c>
      <c r="I10" s="20">
        <f>AVERAGE(I4:I9)</f>
        <v>0.48</v>
      </c>
      <c r="J10" s="20">
        <f>AVERAGE(J4:J9)</f>
        <v>0.52</v>
      </c>
      <c r="K10" s="20">
        <f>AVERAGE(K4:K9)</f>
        <v>0.2</v>
      </c>
      <c r="L10" s="21"/>
      <c r="M10" s="20">
        <f>AVERAGE(M4:M9)</f>
        <v>0</v>
      </c>
      <c r="N10" s="20">
        <f>AVERAGE(N4:N9)</f>
        <v>0.217142857142857</v>
      </c>
      <c r="O10" s="20">
        <f>AVERAGE(O4:O9)</f>
        <v>0.562857142857143</v>
      </c>
      <c r="P10" s="20">
        <f>AVERAGE(P4:P9)</f>
        <v>0.22</v>
      </c>
      <c r="Q10" s="43"/>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v>2024</v>
      </c>
      <c r="C12" s="4"/>
      <c r="D12" s="4"/>
      <c r="E12" s="4"/>
      <c r="F12" s="4"/>
      <c r="G12" s="4"/>
      <c r="H12" s="4"/>
      <c r="I12" s="4"/>
      <c r="J12" s="4"/>
      <c r="K12" s="4"/>
      <c r="L12" s="4"/>
      <c r="M12" s="4"/>
      <c r="N12" s="4"/>
      <c r="O12" s="4"/>
      <c r="P12" s="4"/>
      <c r="Q12" s="4"/>
      <c r="R12" s="4"/>
      <c r="S12" s="4"/>
      <c r="T12" s="4"/>
      <c r="U12" s="4"/>
    </row>
    <row r="13" ht="24.95" customHeight="1" spans="2:21">
      <c r="B13" s="23" t="s">
        <v>458</v>
      </c>
      <c r="C13" s="23"/>
      <c r="D13" s="23"/>
      <c r="E13" s="23"/>
      <c r="F13" s="23"/>
      <c r="G13" s="23"/>
      <c r="H13" s="23"/>
      <c r="I13" s="23"/>
      <c r="J13" s="23"/>
      <c r="K13" s="23"/>
      <c r="L13" s="23"/>
      <c r="M13" s="23"/>
      <c r="N13" s="23"/>
      <c r="O13" s="23"/>
      <c r="P13" s="23"/>
      <c r="Q13" s="23"/>
      <c r="R13" s="23"/>
      <c r="S13" s="23"/>
      <c r="T13" s="23"/>
      <c r="U13" s="23"/>
    </row>
    <row r="14" ht="60" customHeight="1" spans="2:21">
      <c r="B14" s="24" t="s">
        <v>484</v>
      </c>
      <c r="C14" s="25"/>
      <c r="D14" s="25"/>
      <c r="E14" s="25"/>
      <c r="F14" s="25"/>
      <c r="G14" s="25"/>
      <c r="H14" s="25"/>
      <c r="I14" s="25"/>
      <c r="J14" s="25"/>
      <c r="K14" s="25"/>
      <c r="L14" s="25"/>
      <c r="M14" s="25"/>
      <c r="N14" s="25"/>
      <c r="O14" s="25"/>
      <c r="P14" s="25"/>
      <c r="Q14" s="25"/>
      <c r="R14" s="25"/>
      <c r="S14" s="25"/>
      <c r="T14" s="25"/>
      <c r="U14" s="25"/>
    </row>
    <row r="15" ht="60" customHeight="1" spans="2:21">
      <c r="B15" s="24" t="s">
        <v>485</v>
      </c>
      <c r="C15" s="25"/>
      <c r="D15" s="25"/>
      <c r="E15" s="25"/>
      <c r="F15" s="25"/>
      <c r="G15" s="25"/>
      <c r="H15" s="25"/>
      <c r="I15" s="25"/>
      <c r="J15" s="25"/>
      <c r="K15" s="25"/>
      <c r="L15" s="25"/>
      <c r="M15" s="25"/>
      <c r="N15" s="25"/>
      <c r="O15" s="25"/>
      <c r="P15" s="25"/>
      <c r="Q15" s="25"/>
      <c r="R15" s="25"/>
      <c r="S15" s="25"/>
      <c r="T15" s="25"/>
      <c r="U15" s="25"/>
    </row>
    <row r="16" s="1" customFormat="1" ht="24.95" customHeight="1" spans="2:21">
      <c r="B16" s="27" t="s">
        <v>461</v>
      </c>
      <c r="C16" s="27"/>
      <c r="D16" s="27"/>
      <c r="E16" s="27"/>
      <c r="F16" s="27"/>
      <c r="G16" s="27"/>
      <c r="H16" s="27"/>
      <c r="I16" s="27"/>
      <c r="J16" s="27"/>
      <c r="K16" s="27"/>
      <c r="L16" s="27"/>
      <c r="M16" s="27"/>
      <c r="N16" s="27"/>
      <c r="O16" s="27"/>
      <c r="P16" s="27"/>
      <c r="Q16" s="27"/>
      <c r="R16" s="27"/>
      <c r="S16" s="27"/>
      <c r="T16" s="27"/>
      <c r="U16" s="27"/>
    </row>
    <row r="17" ht="60" customHeight="1" spans="2:21">
      <c r="B17" s="24" t="s">
        <v>486</v>
      </c>
      <c r="C17" s="25"/>
      <c r="D17" s="25"/>
      <c r="E17" s="25"/>
      <c r="F17" s="25"/>
      <c r="G17" s="25"/>
      <c r="H17" s="25"/>
      <c r="I17" s="25"/>
      <c r="J17" s="25"/>
      <c r="K17" s="25"/>
      <c r="L17" s="25"/>
      <c r="M17" s="25"/>
      <c r="N17" s="25"/>
      <c r="O17" s="25"/>
      <c r="P17" s="25"/>
      <c r="Q17" s="25"/>
      <c r="R17" s="25"/>
      <c r="S17" s="25"/>
      <c r="T17" s="25"/>
      <c r="U17" s="25"/>
    </row>
    <row r="18" ht="60" customHeight="1" spans="2:21">
      <c r="B18" s="24" t="s">
        <v>487</v>
      </c>
      <c r="C18" s="25"/>
      <c r="D18" s="25"/>
      <c r="E18" s="25"/>
      <c r="F18" s="25"/>
      <c r="G18" s="25"/>
      <c r="H18" s="25"/>
      <c r="I18" s="25"/>
      <c r="J18" s="25"/>
      <c r="K18" s="25"/>
      <c r="L18" s="25"/>
      <c r="M18" s="25"/>
      <c r="N18" s="25"/>
      <c r="O18" s="25"/>
      <c r="P18" s="25"/>
      <c r="Q18" s="25"/>
      <c r="R18" s="25"/>
      <c r="S18" s="25"/>
      <c r="T18" s="25"/>
      <c r="U18" s="25"/>
    </row>
    <row r="19" ht="60" customHeight="1" spans="2:21">
      <c r="B19" s="26" t="s">
        <v>488</v>
      </c>
      <c r="C19" s="25"/>
      <c r="D19" s="25"/>
      <c r="E19" s="25"/>
      <c r="F19" s="25"/>
      <c r="G19" s="25"/>
      <c r="H19" s="25"/>
      <c r="I19" s="25"/>
      <c r="J19" s="25"/>
      <c r="K19" s="25"/>
      <c r="L19" s="25"/>
      <c r="M19" s="25"/>
      <c r="N19" s="25"/>
      <c r="O19" s="25"/>
      <c r="P19" s="25"/>
      <c r="Q19" s="25"/>
      <c r="R19" s="25"/>
      <c r="S19" s="25"/>
      <c r="T19" s="25"/>
      <c r="U19" s="25"/>
    </row>
    <row r="20" ht="16.5" customHeight="1" spans="2:21">
      <c r="B20" s="28"/>
      <c r="C20" s="28"/>
      <c r="D20" s="28"/>
      <c r="E20" s="28"/>
      <c r="F20" s="28"/>
      <c r="G20" s="28"/>
      <c r="H20" s="28"/>
      <c r="I20" s="28"/>
      <c r="J20" s="28"/>
      <c r="K20" s="28"/>
      <c r="L20" s="28"/>
      <c r="M20" s="28"/>
      <c r="N20" s="28"/>
      <c r="O20" s="28"/>
      <c r="P20" s="28"/>
      <c r="Q20" s="28"/>
      <c r="R20" s="28"/>
      <c r="S20" s="28"/>
      <c r="T20" s="28"/>
      <c r="U20" s="28"/>
    </row>
    <row r="21" ht="21.95" customHeight="1" spans="2:21">
      <c r="B21" s="29">
        <v>2025</v>
      </c>
      <c r="C21" s="29"/>
      <c r="D21" s="29"/>
      <c r="E21" s="29"/>
      <c r="F21" s="29"/>
      <c r="G21" s="29"/>
      <c r="H21" s="29"/>
      <c r="I21" s="29"/>
      <c r="J21" s="29"/>
      <c r="K21" s="29"/>
      <c r="L21" s="29"/>
      <c r="M21" s="29"/>
      <c r="N21" s="29"/>
      <c r="O21" s="29"/>
      <c r="P21" s="29"/>
      <c r="Q21" s="29"/>
      <c r="R21" s="29"/>
      <c r="S21" s="29"/>
      <c r="T21" s="29"/>
      <c r="U21" s="29"/>
    </row>
    <row r="22" ht="24.95" customHeight="1" spans="2:21">
      <c r="B22" s="32" t="s">
        <v>458</v>
      </c>
      <c r="C22" s="33"/>
      <c r="D22" s="33"/>
      <c r="E22" s="33"/>
      <c r="F22" s="33"/>
      <c r="G22" s="33"/>
      <c r="H22" s="33"/>
      <c r="I22" s="33"/>
      <c r="J22" s="33"/>
      <c r="K22" s="33"/>
      <c r="L22" s="33"/>
      <c r="M22" s="33"/>
      <c r="N22" s="33"/>
      <c r="O22" s="33"/>
      <c r="P22" s="33"/>
      <c r="Q22" s="33"/>
      <c r="R22" s="33"/>
      <c r="S22" s="33"/>
      <c r="T22" s="33"/>
      <c r="U22" s="33"/>
    </row>
    <row r="23" ht="60" customHeight="1" spans="2:21">
      <c r="B23" s="24" t="s">
        <v>489</v>
      </c>
      <c r="C23" s="25"/>
      <c r="D23" s="25"/>
      <c r="E23" s="25"/>
      <c r="F23" s="25"/>
      <c r="G23" s="25"/>
      <c r="H23" s="25"/>
      <c r="I23" s="25"/>
      <c r="J23" s="25"/>
      <c r="K23" s="25"/>
      <c r="L23" s="25"/>
      <c r="M23" s="25"/>
      <c r="N23" s="25"/>
      <c r="O23" s="25"/>
      <c r="P23" s="25"/>
      <c r="Q23" s="25"/>
      <c r="R23" s="25"/>
      <c r="S23" s="25"/>
      <c r="T23" s="25"/>
      <c r="U23" s="25"/>
    </row>
    <row r="24" ht="60" customHeight="1" spans="2:21">
      <c r="B24" s="26" t="s">
        <v>490</v>
      </c>
      <c r="C24" s="26"/>
      <c r="D24" s="26"/>
      <c r="E24" s="26"/>
      <c r="F24" s="26"/>
      <c r="G24" s="26"/>
      <c r="H24" s="26"/>
      <c r="I24" s="26"/>
      <c r="J24" s="26"/>
      <c r="K24" s="26"/>
      <c r="L24" s="26"/>
      <c r="M24" s="26"/>
      <c r="N24" s="26"/>
      <c r="O24" s="26"/>
      <c r="P24" s="26"/>
      <c r="Q24" s="26"/>
      <c r="R24" s="26"/>
      <c r="S24" s="26"/>
      <c r="T24" s="26"/>
      <c r="U24" s="26"/>
    </row>
    <row r="25" s="1" customFormat="1" ht="24.95" customHeight="1" spans="2:21">
      <c r="B25" s="27" t="s">
        <v>461</v>
      </c>
      <c r="C25" s="27"/>
      <c r="D25" s="27"/>
      <c r="E25" s="27"/>
      <c r="F25" s="27"/>
      <c r="G25" s="27"/>
      <c r="H25" s="27"/>
      <c r="I25" s="27"/>
      <c r="J25" s="27"/>
      <c r="K25" s="27"/>
      <c r="L25" s="27"/>
      <c r="M25" s="27"/>
      <c r="N25" s="27"/>
      <c r="O25" s="27"/>
      <c r="P25" s="27"/>
      <c r="Q25" s="27"/>
      <c r="R25" s="27"/>
      <c r="S25" s="27"/>
      <c r="T25" s="27"/>
      <c r="U25" s="27"/>
    </row>
    <row r="26" ht="60" customHeight="1" spans="2:21">
      <c r="B26" s="24" t="s">
        <v>486</v>
      </c>
      <c r="C26" s="25"/>
      <c r="D26" s="25"/>
      <c r="E26" s="25"/>
      <c r="F26" s="25"/>
      <c r="G26" s="25"/>
      <c r="H26" s="25"/>
      <c r="I26" s="25"/>
      <c r="J26" s="25"/>
      <c r="K26" s="25"/>
      <c r="L26" s="25"/>
      <c r="M26" s="25"/>
      <c r="N26" s="25"/>
      <c r="O26" s="25"/>
      <c r="P26" s="25"/>
      <c r="Q26" s="25"/>
      <c r="R26" s="25"/>
      <c r="S26" s="25"/>
      <c r="T26" s="25"/>
      <c r="U26" s="25"/>
    </row>
    <row r="27" ht="60" customHeight="1" spans="2:21">
      <c r="B27" s="24" t="s">
        <v>487</v>
      </c>
      <c r="C27" s="25"/>
      <c r="D27" s="25"/>
      <c r="E27" s="25"/>
      <c r="F27" s="25"/>
      <c r="G27" s="25"/>
      <c r="H27" s="25"/>
      <c r="I27" s="25"/>
      <c r="J27" s="25"/>
      <c r="K27" s="25"/>
      <c r="L27" s="25"/>
      <c r="M27" s="25"/>
      <c r="N27" s="25"/>
      <c r="O27" s="25"/>
      <c r="P27" s="25"/>
      <c r="Q27" s="25"/>
      <c r="R27" s="25"/>
      <c r="S27" s="25"/>
      <c r="T27" s="25"/>
      <c r="U27" s="25"/>
    </row>
    <row r="28" ht="60" customHeight="1" spans="2:21">
      <c r="B28" s="26" t="s">
        <v>488</v>
      </c>
      <c r="C28" s="25"/>
      <c r="D28" s="25"/>
      <c r="E28" s="25"/>
      <c r="F28" s="25"/>
      <c r="G28" s="25"/>
      <c r="H28" s="25"/>
      <c r="I28" s="25"/>
      <c r="J28" s="25"/>
      <c r="K28" s="25"/>
      <c r="L28" s="25"/>
      <c r="M28" s="25"/>
      <c r="N28" s="25"/>
      <c r="O28" s="25"/>
      <c r="P28" s="25"/>
      <c r="Q28" s="25"/>
      <c r="R28" s="25"/>
      <c r="S28" s="25"/>
      <c r="T28" s="25"/>
      <c r="U28" s="25"/>
    </row>
    <row r="29" ht="16.5" customHeight="1" spans="2:21">
      <c r="B29" s="28"/>
      <c r="C29" s="28"/>
      <c r="D29" s="28"/>
      <c r="E29" s="28"/>
      <c r="F29" s="28"/>
      <c r="G29" s="28"/>
      <c r="H29" s="28"/>
      <c r="I29" s="28"/>
      <c r="J29" s="28"/>
      <c r="K29" s="28"/>
      <c r="L29" s="28"/>
      <c r="M29" s="28"/>
      <c r="N29" s="28"/>
      <c r="O29" s="28"/>
      <c r="P29" s="28"/>
      <c r="Q29" s="28"/>
      <c r="R29" s="28"/>
      <c r="S29" s="28"/>
      <c r="T29" s="28"/>
      <c r="U29" s="28"/>
    </row>
    <row r="30" ht="21.95" customHeight="1" spans="2:21">
      <c r="B30" s="31">
        <v>2026</v>
      </c>
      <c r="C30" s="31"/>
      <c r="D30" s="31"/>
      <c r="E30" s="31"/>
      <c r="F30" s="31"/>
      <c r="G30" s="31"/>
      <c r="H30" s="31"/>
      <c r="I30" s="31"/>
      <c r="J30" s="31"/>
      <c r="K30" s="31"/>
      <c r="L30" s="31"/>
      <c r="M30" s="31"/>
      <c r="N30" s="31"/>
      <c r="O30" s="31"/>
      <c r="P30" s="31"/>
      <c r="Q30" s="31"/>
      <c r="R30" s="31"/>
      <c r="S30" s="31"/>
      <c r="T30" s="31"/>
      <c r="U30" s="31"/>
    </row>
    <row r="31" ht="24.95" customHeight="1" spans="2:21">
      <c r="B31" s="30" t="s">
        <v>458</v>
      </c>
      <c r="C31" s="30"/>
      <c r="D31" s="30"/>
      <c r="E31" s="30"/>
      <c r="F31" s="30"/>
      <c r="G31" s="30"/>
      <c r="H31" s="30"/>
      <c r="I31" s="30"/>
      <c r="J31" s="30"/>
      <c r="K31" s="30"/>
      <c r="L31" s="30"/>
      <c r="M31" s="30"/>
      <c r="N31" s="30"/>
      <c r="O31" s="30"/>
      <c r="P31" s="30"/>
      <c r="Q31" s="30"/>
      <c r="R31" s="30"/>
      <c r="S31" s="30"/>
      <c r="T31" s="30"/>
      <c r="U31" s="30"/>
    </row>
    <row r="32" ht="60" customHeight="1" spans="2:21">
      <c r="B32" s="25"/>
      <c r="C32" s="25"/>
      <c r="D32" s="25"/>
      <c r="E32" s="25"/>
      <c r="F32" s="25"/>
      <c r="G32" s="25"/>
      <c r="H32" s="25"/>
      <c r="I32" s="25"/>
      <c r="J32" s="25"/>
      <c r="K32" s="25"/>
      <c r="L32" s="25"/>
      <c r="M32" s="25"/>
      <c r="N32" s="25"/>
      <c r="O32" s="25"/>
      <c r="P32" s="25"/>
      <c r="Q32" s="25"/>
      <c r="R32" s="25"/>
      <c r="S32" s="25"/>
      <c r="T32" s="25"/>
      <c r="U32" s="25"/>
    </row>
    <row r="33" ht="60" customHeight="1" spans="2:21">
      <c r="B33" s="25"/>
      <c r="C33" s="25"/>
      <c r="D33" s="25"/>
      <c r="E33" s="25"/>
      <c r="F33" s="25"/>
      <c r="G33" s="25"/>
      <c r="H33" s="25"/>
      <c r="I33" s="25"/>
      <c r="J33" s="25"/>
      <c r="K33" s="25"/>
      <c r="L33" s="25"/>
      <c r="M33" s="25"/>
      <c r="N33" s="25"/>
      <c r="O33" s="25"/>
      <c r="P33" s="25"/>
      <c r="Q33" s="25"/>
      <c r="R33" s="25"/>
      <c r="S33" s="25"/>
      <c r="T33" s="25"/>
      <c r="U33" s="25"/>
    </row>
    <row r="34" s="1" customFormat="1" ht="24.95" customHeight="1" spans="2:21">
      <c r="B34" s="27" t="s">
        <v>461</v>
      </c>
      <c r="C34" s="27"/>
      <c r="D34" s="27"/>
      <c r="E34" s="27"/>
      <c r="F34" s="27"/>
      <c r="G34" s="27"/>
      <c r="H34" s="27"/>
      <c r="I34" s="27"/>
      <c r="J34" s="27"/>
      <c r="K34" s="27"/>
      <c r="L34" s="27"/>
      <c r="M34" s="27"/>
      <c r="N34" s="27"/>
      <c r="O34" s="27"/>
      <c r="P34" s="27"/>
      <c r="Q34" s="27"/>
      <c r="R34" s="27"/>
      <c r="S34" s="27"/>
      <c r="T34" s="27"/>
      <c r="U34" s="27"/>
    </row>
    <row r="35" ht="60" customHeight="1" spans="2:21">
      <c r="B35" s="25"/>
      <c r="C35" s="25"/>
      <c r="D35" s="25"/>
      <c r="E35" s="25"/>
      <c r="F35" s="25"/>
      <c r="G35" s="25"/>
      <c r="H35" s="25"/>
      <c r="I35" s="25"/>
      <c r="J35" s="25"/>
      <c r="K35" s="25"/>
      <c r="L35" s="25"/>
      <c r="M35" s="25"/>
      <c r="N35" s="25"/>
      <c r="O35" s="25"/>
      <c r="P35" s="25"/>
      <c r="Q35" s="25"/>
      <c r="R35" s="25"/>
      <c r="S35" s="25"/>
      <c r="T35" s="25"/>
      <c r="U35" s="25"/>
    </row>
    <row r="36" ht="60" customHeight="1" spans="2:21">
      <c r="B36" s="25"/>
      <c r="C36" s="25"/>
      <c r="D36" s="25"/>
      <c r="E36" s="25"/>
      <c r="F36" s="25"/>
      <c r="G36" s="25"/>
      <c r="H36" s="25"/>
      <c r="I36" s="25"/>
      <c r="J36" s="25"/>
      <c r="K36" s="25"/>
      <c r="L36" s="25"/>
      <c r="M36" s="25"/>
      <c r="N36" s="25"/>
      <c r="O36" s="25"/>
      <c r="P36" s="25"/>
      <c r="Q36" s="25"/>
      <c r="R36" s="25"/>
      <c r="S36" s="25"/>
      <c r="T36" s="25"/>
      <c r="U36" s="25"/>
    </row>
    <row r="37" ht="60" customHeight="1" spans="2:21">
      <c r="B37" s="25"/>
      <c r="C37" s="25"/>
      <c r="D37" s="25"/>
      <c r="E37" s="25"/>
      <c r="F37" s="25"/>
      <c r="G37" s="25"/>
      <c r="H37" s="25"/>
      <c r="I37" s="25"/>
      <c r="J37" s="25"/>
      <c r="K37" s="25"/>
      <c r="L37" s="25"/>
      <c r="M37" s="25"/>
      <c r="N37" s="25"/>
      <c r="O37" s="25"/>
      <c r="P37" s="25"/>
      <c r="Q37" s="25"/>
      <c r="R37" s="25"/>
      <c r="S37" s="25"/>
      <c r="T37" s="25"/>
      <c r="U37" s="25"/>
    </row>
    <row r="39" spans="2:21">
      <c r="B39" s="34">
        <v>2027</v>
      </c>
      <c r="C39" s="34"/>
      <c r="D39" s="34"/>
      <c r="E39" s="34"/>
      <c r="F39" s="34"/>
      <c r="G39" s="34"/>
      <c r="H39" s="34"/>
      <c r="I39" s="34"/>
      <c r="J39" s="34"/>
      <c r="K39" s="34"/>
      <c r="L39" s="34"/>
      <c r="M39" s="34"/>
      <c r="N39" s="34"/>
      <c r="O39" s="34"/>
      <c r="P39" s="34"/>
      <c r="Q39" s="34"/>
      <c r="R39" s="34"/>
      <c r="S39" s="34"/>
      <c r="T39" s="34"/>
      <c r="U39" s="34"/>
    </row>
    <row r="40" ht="19.5" spans="2:21">
      <c r="B40" s="30" t="s">
        <v>458</v>
      </c>
      <c r="C40" s="30"/>
      <c r="D40" s="30"/>
      <c r="E40" s="30"/>
      <c r="F40" s="30"/>
      <c r="G40" s="30"/>
      <c r="H40" s="30"/>
      <c r="I40" s="30"/>
      <c r="J40" s="30"/>
      <c r="K40" s="30"/>
      <c r="L40" s="30"/>
      <c r="M40" s="30"/>
      <c r="N40" s="30"/>
      <c r="O40" s="30"/>
      <c r="P40" s="30"/>
      <c r="Q40" s="30"/>
      <c r="R40" s="30"/>
      <c r="S40" s="30"/>
      <c r="T40" s="30"/>
      <c r="U40" s="30"/>
    </row>
    <row r="41" ht="50.25" customHeight="1" spans="2:21">
      <c r="B41" s="25"/>
      <c r="C41" s="25"/>
      <c r="D41" s="25"/>
      <c r="E41" s="25"/>
      <c r="F41" s="25"/>
      <c r="G41" s="25"/>
      <c r="H41" s="25"/>
      <c r="I41" s="25"/>
      <c r="J41" s="25"/>
      <c r="K41" s="25"/>
      <c r="L41" s="25"/>
      <c r="M41" s="25"/>
      <c r="N41" s="25"/>
      <c r="O41" s="25"/>
      <c r="P41" s="25"/>
      <c r="Q41" s="25"/>
      <c r="R41" s="25"/>
      <c r="S41" s="25"/>
      <c r="T41" s="25"/>
      <c r="U41" s="25"/>
    </row>
    <row r="42" ht="51.75" customHeight="1" spans="2:21">
      <c r="B42" s="25"/>
      <c r="C42" s="25"/>
      <c r="D42" s="25"/>
      <c r="E42" s="25"/>
      <c r="F42" s="25"/>
      <c r="G42" s="25"/>
      <c r="H42" s="25"/>
      <c r="I42" s="25"/>
      <c r="J42" s="25"/>
      <c r="K42" s="25"/>
      <c r="L42" s="25"/>
      <c r="M42" s="25"/>
      <c r="N42" s="25"/>
      <c r="O42" s="25"/>
      <c r="P42" s="25"/>
      <c r="Q42" s="25"/>
      <c r="R42" s="25"/>
      <c r="S42" s="25"/>
      <c r="T42" s="25"/>
      <c r="U42" s="25"/>
    </row>
    <row r="43" ht="19.5" spans="2:21">
      <c r="B43" s="27" t="s">
        <v>461</v>
      </c>
      <c r="C43" s="27"/>
      <c r="D43" s="27"/>
      <c r="E43" s="27"/>
      <c r="F43" s="27"/>
      <c r="G43" s="27"/>
      <c r="H43" s="27"/>
      <c r="I43" s="27"/>
      <c r="J43" s="27"/>
      <c r="K43" s="27"/>
      <c r="L43" s="27"/>
      <c r="M43" s="27"/>
      <c r="N43" s="27"/>
      <c r="O43" s="27"/>
      <c r="P43" s="27"/>
      <c r="Q43" s="27"/>
      <c r="R43" s="27"/>
      <c r="S43" s="27"/>
      <c r="T43" s="27"/>
      <c r="U43" s="27"/>
    </row>
    <row r="44" ht="45" customHeight="1" spans="2:21">
      <c r="B44" s="25"/>
      <c r="C44" s="25"/>
      <c r="D44" s="25"/>
      <c r="E44" s="25"/>
      <c r="F44" s="25"/>
      <c r="G44" s="25"/>
      <c r="H44" s="25"/>
      <c r="I44" s="25"/>
      <c r="J44" s="25"/>
      <c r="K44" s="25"/>
      <c r="L44" s="25"/>
      <c r="M44" s="25"/>
      <c r="N44" s="25"/>
      <c r="O44" s="25"/>
      <c r="P44" s="25"/>
      <c r="Q44" s="25"/>
      <c r="R44" s="25"/>
      <c r="S44" s="25"/>
      <c r="T44" s="25"/>
      <c r="U44" s="25"/>
    </row>
    <row r="45" ht="52.5" customHeight="1" spans="2:21">
      <c r="B45" s="25"/>
      <c r="C45" s="25"/>
      <c r="D45" s="25"/>
      <c r="E45" s="25"/>
      <c r="F45" s="25"/>
      <c r="G45" s="25"/>
      <c r="H45" s="25"/>
      <c r="I45" s="25"/>
      <c r="J45" s="25"/>
      <c r="K45" s="25"/>
      <c r="L45" s="25"/>
      <c r="M45" s="25"/>
      <c r="N45" s="25"/>
      <c r="O45" s="25"/>
      <c r="P45" s="25"/>
      <c r="Q45" s="25"/>
      <c r="R45" s="25"/>
      <c r="S45" s="25"/>
      <c r="T45" s="25"/>
      <c r="U45" s="25"/>
    </row>
    <row r="46" ht="55.5" customHeight="1" spans="2:21">
      <c r="B46" s="25"/>
      <c r="C46" s="25"/>
      <c r="D46" s="25"/>
      <c r="E46" s="25"/>
      <c r="F46" s="25"/>
      <c r="G46" s="25"/>
      <c r="H46" s="25"/>
      <c r="I46" s="25"/>
      <c r="J46" s="25"/>
      <c r="K46" s="25"/>
      <c r="L46" s="25"/>
      <c r="M46" s="25"/>
      <c r="N46" s="25"/>
      <c r="O46" s="25"/>
      <c r="P46" s="25"/>
      <c r="Q46" s="25"/>
      <c r="R46" s="25"/>
      <c r="S46" s="25"/>
      <c r="T46" s="25"/>
      <c r="U46" s="25"/>
    </row>
    <row r="65495" spans="2:22">
      <c r="B65495" s="44" t="s">
        <v>67</v>
      </c>
      <c r="C65495" s="44"/>
      <c r="D65495" s="44"/>
      <c r="E65495" s="44"/>
      <c r="F65495" s="44"/>
      <c r="G65495" s="44"/>
      <c r="H65495" s="44"/>
      <c r="I65495" s="44"/>
      <c r="J65495" s="44"/>
      <c r="K65495" s="44"/>
      <c r="L65495" s="44"/>
      <c r="M65495" s="44"/>
      <c r="N65495" s="44"/>
      <c r="O65495" s="44"/>
      <c r="P65495" s="44"/>
      <c r="Q65495" s="44"/>
      <c r="R65495" s="44"/>
      <c r="S65495" s="44"/>
      <c r="T65495" s="44"/>
      <c r="U65495" s="44"/>
      <c r="V65495" s="44"/>
    </row>
    <row r="65496" spans="2:22">
      <c r="B65496" s="45" t="s">
        <v>68</v>
      </c>
      <c r="C65496" s="45"/>
      <c r="D65496" s="45"/>
      <c r="E65496" s="45"/>
      <c r="F65496" s="45"/>
      <c r="G65496" s="45"/>
      <c r="H65496" s="45"/>
      <c r="I65496" s="45"/>
      <c r="J65496" s="45"/>
      <c r="K65496" s="45"/>
      <c r="L65496" s="45"/>
      <c r="M65496" s="45"/>
      <c r="N65496" s="45"/>
      <c r="O65496" s="45"/>
      <c r="P65496" s="45"/>
      <c r="Q65496" s="45"/>
      <c r="R65496" s="45"/>
      <c r="S65496" s="45"/>
      <c r="T65496" s="45"/>
      <c r="U65496" s="45"/>
      <c r="V65496" s="45"/>
    </row>
    <row r="65497" spans="2:22">
      <c r="B65497" s="45" t="s">
        <v>69</v>
      </c>
      <c r="C65497" s="45"/>
      <c r="D65497" s="45"/>
      <c r="E65497" s="45"/>
      <c r="F65497" s="45"/>
      <c r="G65497" s="45"/>
      <c r="H65497" s="45"/>
      <c r="I65497" s="45"/>
      <c r="J65497" s="45"/>
      <c r="K65497" s="45"/>
      <c r="L65497" s="45"/>
      <c r="M65497" s="45"/>
      <c r="N65497" s="45"/>
      <c r="O65497" s="45"/>
      <c r="P65497" s="45"/>
      <c r="Q65497" s="45"/>
      <c r="R65497" s="45"/>
      <c r="S65497" s="45"/>
      <c r="T65497" s="45"/>
      <c r="U65497" s="45"/>
      <c r="V65497" s="45"/>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39:U39"/>
    <mergeCell ref="B40:U40"/>
    <mergeCell ref="B41:U41"/>
    <mergeCell ref="B42:U42"/>
    <mergeCell ref="B43:U43"/>
    <mergeCell ref="B44:U44"/>
    <mergeCell ref="B45:U45"/>
    <mergeCell ref="B46:U46"/>
    <mergeCell ref="B2:B3"/>
    <mergeCell ref="G3:G9"/>
    <mergeCell ref="L3:L9"/>
    <mergeCell ref="V2:V3"/>
  </mergeCells>
  <conditionalFormatting sqref="V5">
    <cfRule type="cellIs" dxfId="1" priority="2" stopIfTrue="1" operator="equal">
      <formula>$V$5</formula>
    </cfRule>
  </conditionalFormatting>
  <hyperlinks>
    <hyperlink ref="B65497" r:id="rId2" display="www.qmtltda.com"/>
    <hyperlink ref="B65496" r:id="rId3" display="aguel5@hotmail.com"/>
    <hyperlink ref="B8" location="Autoevaluación!A113" display="Apoyo Financiero y Contable" tooltip="Ir a autoevaluación"/>
    <hyperlink ref="B7" location="Autoevaluación!A101" display="Talento Humano" tooltip="Ir a autoevaluación"/>
    <hyperlink ref="B6" location="Autoevaluación!A97" display="Administración de servicios complementarios" tooltip="Ir a autoevaluación"/>
    <hyperlink ref="B5" location="Autoevaluación!A88" display="Administración de la planta fisica y de los recursos" tooltip="Ir a autoevaluación"/>
    <hyperlink ref="B4" location="Autoevaluación!A83" display="Apoyo a la gestion académica" tooltip="Ir a autoevaluación"/>
  </hyperlinks>
  <pageMargins left="0.7" right="0.7" top="0.75" bottom="0.75" header="0.3" footer="0.3"/>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6"/>
  <dimension ref="B1:V65497"/>
  <sheetViews>
    <sheetView showGridLines="0" zoomScale="70" zoomScaleNormal="70" workbookViewId="0">
      <selection activeCell="B35" sqref="B35:U36"/>
    </sheetView>
  </sheetViews>
  <sheetFormatPr defaultColWidth="11.4285714285714" defaultRowHeight="15"/>
  <cols>
    <col min="1" max="1" width="1.42857142857143" style="2" customWidth="1"/>
    <col min="2" max="2" width="38.2857142857143" style="2" customWidth="1"/>
    <col min="3" max="6" width="7.71428571428571" style="2" customWidth="1"/>
    <col min="7" max="7" width="1.71428571428571" style="2" customWidth="1"/>
    <col min="8" max="11" width="7.71428571428571" style="2" customWidth="1"/>
    <col min="12" max="12" width="1.71428571428571" style="2" customWidth="1"/>
    <col min="13" max="16" width="7.71428571428571" style="2" customWidth="1"/>
    <col min="17" max="17" width="3.28571428571429" style="2" customWidth="1"/>
    <col min="18" max="21" width="7.71428571428571" style="2" customWidth="1"/>
    <col min="22" max="27" width="11.4285714285714" style="2"/>
    <col min="28" max="28" width="2" style="2" customWidth="1"/>
    <col min="29" max="33" width="11.4285714285714" style="2"/>
    <col min="34" max="34" width="1.85714285714286" style="2" customWidth="1"/>
    <col min="35" max="16384" width="11.4285714285714" style="2"/>
  </cols>
  <sheetData>
    <row r="1" ht="6" customHeight="1"/>
    <row r="2" ht="22.5" customHeight="1" spans="2:22">
      <c r="B2" s="3" t="s">
        <v>380</v>
      </c>
      <c r="C2" s="4" t="s">
        <v>456</v>
      </c>
      <c r="D2" s="4"/>
      <c r="E2" s="4"/>
      <c r="F2" s="4"/>
      <c r="G2" s="5"/>
      <c r="H2" s="6" t="s">
        <v>74</v>
      </c>
      <c r="I2" s="6"/>
      <c r="J2" s="6"/>
      <c r="K2" s="6"/>
      <c r="L2" s="5"/>
      <c r="M2" s="35" t="s">
        <v>75</v>
      </c>
      <c r="N2" s="35"/>
      <c r="O2" s="35"/>
      <c r="P2" s="35"/>
      <c r="Q2" s="38"/>
      <c r="R2" s="34" t="s">
        <v>381</v>
      </c>
      <c r="S2" s="34"/>
      <c r="T2" s="34"/>
      <c r="U2" s="34"/>
      <c r="V2" s="39"/>
    </row>
    <row r="3" ht="24.75" customHeight="1" spans="2:22">
      <c r="B3" s="7"/>
      <c r="C3" s="8">
        <v>1</v>
      </c>
      <c r="D3" s="8">
        <v>2</v>
      </c>
      <c r="E3" s="9">
        <v>3</v>
      </c>
      <c r="F3" s="10">
        <v>4</v>
      </c>
      <c r="G3" s="11"/>
      <c r="H3" s="8">
        <v>1</v>
      </c>
      <c r="I3" s="8">
        <v>2</v>
      </c>
      <c r="J3" s="9">
        <v>3</v>
      </c>
      <c r="K3" s="10">
        <v>4</v>
      </c>
      <c r="L3" s="36"/>
      <c r="M3" s="8">
        <v>1</v>
      </c>
      <c r="N3" s="8">
        <v>2</v>
      </c>
      <c r="O3" s="9">
        <v>3</v>
      </c>
      <c r="P3" s="10">
        <v>4</v>
      </c>
      <c r="Q3" s="40"/>
      <c r="R3" s="8">
        <v>1</v>
      </c>
      <c r="S3" s="8">
        <v>2</v>
      </c>
      <c r="T3" s="9">
        <v>3</v>
      </c>
      <c r="U3" s="10">
        <v>4</v>
      </c>
      <c r="V3" s="39"/>
    </row>
    <row r="4" ht="38.1" customHeight="1" spans="2:21">
      <c r="B4" s="12" t="s">
        <v>383</v>
      </c>
      <c r="C4" s="13">
        <f>Autoevaluación!R122/SUM(Autoevaluación!R122:R125)</f>
        <v>0.25</v>
      </c>
      <c r="D4" s="14">
        <f>Autoevaluación!R123/SUM(Autoevaluación!R122:R125)</f>
        <v>0.75</v>
      </c>
      <c r="E4" s="14">
        <f>Autoevaluación!R124/SUM(Autoevaluación!R122:R125)</f>
        <v>0</v>
      </c>
      <c r="F4" s="14">
        <f>Autoevaluación!R125/SUM(Autoevaluación!R122:R125)</f>
        <v>0</v>
      </c>
      <c r="G4" s="15"/>
      <c r="H4" s="14">
        <f>Autoevaluación!S122/SUM(Autoevaluación!S122:S125)</f>
        <v>0.25</v>
      </c>
      <c r="I4" s="14">
        <f>Autoevaluación!S123/SUM(Autoevaluación!S122:S125)</f>
        <v>0.75</v>
      </c>
      <c r="J4" s="14">
        <f>Autoevaluación!S124/SUM(Autoevaluación!S122:S125)</f>
        <v>0</v>
      </c>
      <c r="K4" s="14">
        <f>Autoevaluación!S125/SUM(Autoevaluación!S122:S125)</f>
        <v>0</v>
      </c>
      <c r="L4" s="37"/>
      <c r="M4" s="14">
        <f>Autoevaluación!T122/SUM(Autoevaluación!T122:T125)</f>
        <v>0</v>
      </c>
      <c r="N4" s="14">
        <f>Autoevaluación!T123/SUM(Autoevaluación!T122:T125)</f>
        <v>0.75</v>
      </c>
      <c r="O4" s="14">
        <f>Autoevaluación!T124/SUM(Autoevaluación!T122:T125)</f>
        <v>0.25</v>
      </c>
      <c r="P4" s="14">
        <f>Autoevaluación!T125/SUM(Autoevaluación!T122:T125)</f>
        <v>0</v>
      </c>
      <c r="Q4" s="41"/>
      <c r="R4" s="14" t="e">
        <f>Autoevaluación!U122/SUM(Autoevaluación!U122:U125)</f>
        <v>#DIV/0!</v>
      </c>
      <c r="S4" s="14" t="e">
        <f>Autoevaluación!U123/SUM(Autoevaluación!U122:U125)</f>
        <v>#DIV/0!</v>
      </c>
      <c r="T4" s="14" t="e">
        <f>Autoevaluación!U124/SUM(Autoevaluación!U122:U125)</f>
        <v>#DIV/0!</v>
      </c>
      <c r="U4" s="14" t="e">
        <f>Autoevaluación!U125/SUM(Autoevaluación!U122:U125)</f>
        <v>#DIV/0!</v>
      </c>
    </row>
    <row r="5" ht="38.1" customHeight="1" spans="2:21">
      <c r="B5" s="16" t="s">
        <v>404</v>
      </c>
      <c r="C5" s="13">
        <f>Autoevaluación!R128/SUM(Autoevaluación!R128:R131)</f>
        <v>0.25</v>
      </c>
      <c r="D5" s="14">
        <f>Autoevaluación!R129/SUM(Autoevaluación!R128:R131)</f>
        <v>0.75</v>
      </c>
      <c r="E5" s="14">
        <f>Autoevaluación!R130/SUM(Autoevaluación!R128:R131)</f>
        <v>0</v>
      </c>
      <c r="F5" s="14">
        <f>Autoevaluación!R131/SUM(Autoevaluación!R128:R131)</f>
        <v>0</v>
      </c>
      <c r="G5" s="15"/>
      <c r="H5" s="14">
        <f>Autoevaluación!S128/SUM(Autoevaluación!S128:S131)</f>
        <v>0.25</v>
      </c>
      <c r="I5" s="14">
        <f>Autoevaluación!S129/SUM(Autoevaluación!S128:S131)</f>
        <v>0.75</v>
      </c>
      <c r="J5" s="14">
        <f>Autoevaluación!S130/SUM(Autoevaluación!S128:S131)</f>
        <v>0</v>
      </c>
      <c r="K5" s="14">
        <f>Autoevaluación!S131/SUM(Autoevaluación!S128:S131)</f>
        <v>0</v>
      </c>
      <c r="L5" s="37"/>
      <c r="M5" s="14">
        <f>Autoevaluación!T128/SUM(Autoevaluación!T128:T131)</f>
        <v>0</v>
      </c>
      <c r="N5" s="14">
        <f>Autoevaluación!T129/SUM(Autoevaluación!T128:T131)</f>
        <v>0.5</v>
      </c>
      <c r="O5" s="14">
        <f>Autoevaluación!T130/SUM(Autoevaluación!T128:T131)</f>
        <v>0.5</v>
      </c>
      <c r="P5" s="14">
        <f>Autoevaluación!T131/SUM(Autoevaluación!T128:T131)</f>
        <v>0</v>
      </c>
      <c r="Q5" s="41"/>
      <c r="R5" s="14" t="e">
        <f>Autoevaluación!U128/SUM(Autoevaluación!U128:U131)</f>
        <v>#DIV/0!</v>
      </c>
      <c r="S5" s="14" t="e">
        <f>Autoevaluación!U129/SUM(Autoevaluación!U128:U131)</f>
        <v>#DIV/0!</v>
      </c>
      <c r="T5" s="14" t="e">
        <f>Autoevaluación!U129/SUM(Autoevaluación!U128:U131)</f>
        <v>#DIV/0!</v>
      </c>
      <c r="U5" s="14" t="e">
        <f>Autoevaluación!U131/SUM(Autoevaluación!U128:U131)</f>
        <v>#DIV/0!</v>
      </c>
    </row>
    <row r="6" ht="38.1" customHeight="1" spans="2:22">
      <c r="B6" s="16" t="s">
        <v>425</v>
      </c>
      <c r="C6" s="13">
        <f>Autoevaluación!R134/SUM(Autoevaluación!R134:R137)</f>
        <v>0.333333333333333</v>
      </c>
      <c r="D6" s="14">
        <f>Autoevaluación!R135/SUM(Autoevaluación!R134:R137)</f>
        <v>0.333333333333333</v>
      </c>
      <c r="E6" s="14">
        <f>Autoevaluación!R136/SUM(Autoevaluación!R134:R137)</f>
        <v>0.333333333333333</v>
      </c>
      <c r="F6" s="14">
        <f>Autoevaluación!R137/SUM(Autoevaluación!R134:R137)</f>
        <v>0</v>
      </c>
      <c r="G6" s="15"/>
      <c r="H6" s="14">
        <f>Autoevaluación!S134/SUM(Autoevaluación!S134:S137)</f>
        <v>0.333333333333333</v>
      </c>
      <c r="I6" s="14">
        <f>Autoevaluación!S135/SUM(Autoevaluación!S134:S137)</f>
        <v>0.333333333333333</v>
      </c>
      <c r="J6" s="14">
        <f>Autoevaluación!S136/SUM(Autoevaluación!S134:S137)</f>
        <v>0.333333333333333</v>
      </c>
      <c r="K6" s="14">
        <f>Autoevaluación!S137/SUM(Autoevaluación!S134:S137)</f>
        <v>0</v>
      </c>
      <c r="L6" s="37"/>
      <c r="M6" s="14">
        <f>Autoevaluación!T134/SUM(Autoevaluación!T134:T137)</f>
        <v>0</v>
      </c>
      <c r="N6" s="14">
        <f>Autoevaluación!T135/SUM(Autoevaluación!T134:T137)</f>
        <v>0.333333333333333</v>
      </c>
      <c r="O6" s="14">
        <f>Autoevaluación!T136/SUM(Autoevaluación!T134:T137)</f>
        <v>0.666666666666667</v>
      </c>
      <c r="P6" s="14">
        <f>Autoevaluación!T137/SUM(Autoevaluación!T134:T137)</f>
        <v>0</v>
      </c>
      <c r="Q6" s="41"/>
      <c r="R6" s="14" t="e">
        <f>Autoevaluación!U134/SUM(Autoevaluación!U134:U137)</f>
        <v>#DIV/0!</v>
      </c>
      <c r="S6" s="14" t="e">
        <f>Autoevaluación!U135/SUM(Autoevaluación!U134:U137)</f>
        <v>#DIV/0!</v>
      </c>
      <c r="T6" s="14" t="e">
        <f>Autoevaluación!U136/SUM(Autoevaluación!U134:U137)</f>
        <v>#DIV/0!</v>
      </c>
      <c r="U6" s="14" t="e">
        <f>Autoevaluación!U137/SUM(Autoevaluación!U134:U137)</f>
        <v>#DIV/0!</v>
      </c>
      <c r="V6" s="42"/>
    </row>
    <row r="7" ht="38.1" customHeight="1" spans="2:21">
      <c r="B7" s="12" t="s">
        <v>441</v>
      </c>
      <c r="C7" s="13">
        <f>Autoevaluación!R139/SUM(Autoevaluación!R139:R142)</f>
        <v>0.333333333333333</v>
      </c>
      <c r="D7" s="14">
        <f>Autoevaluación!R140/SUM(Autoevaluación!R139:R142)</f>
        <v>0</v>
      </c>
      <c r="E7" s="14">
        <f>Autoevaluación!R141/SUM(Autoevaluación!R139:R142)</f>
        <v>0.666666666666667</v>
      </c>
      <c r="F7" s="14">
        <f>Autoevaluación!R142/SUM(Autoevaluación!R139:R142)</f>
        <v>0</v>
      </c>
      <c r="G7" s="15"/>
      <c r="H7" s="14">
        <f>Autoevaluación!S139/SUM(Autoevaluación!S139:S142)</f>
        <v>0.333333333333333</v>
      </c>
      <c r="I7" s="14">
        <f>Autoevaluación!S140/SUM(Autoevaluación!S139:S142)</f>
        <v>0</v>
      </c>
      <c r="J7" s="14">
        <f>Autoevaluación!S141/SUM(Autoevaluación!S139:S142)</f>
        <v>0.666666666666667</v>
      </c>
      <c r="K7" s="14">
        <f>Autoevaluación!S142/SUM(Autoevaluación!S139:S142)</f>
        <v>0</v>
      </c>
      <c r="L7" s="37"/>
      <c r="M7" s="14">
        <f>Autoevaluación!T139/SUM(Autoevaluación!T139:T142)</f>
        <v>0</v>
      </c>
      <c r="N7" s="14">
        <f>Autoevaluación!T140/SUM(Autoevaluación!T139:T142)</f>
        <v>0.333333333333333</v>
      </c>
      <c r="O7" s="14">
        <f>Autoevaluación!T141/SUM(Autoevaluación!T139:T142)</f>
        <v>0.666666666666667</v>
      </c>
      <c r="P7" s="14">
        <f>Autoevaluación!T142/SUM(Autoevaluación!T139:T142)</f>
        <v>0</v>
      </c>
      <c r="Q7" s="41"/>
      <c r="R7" s="14" t="e">
        <f>Autoevaluación!U139/SUM(Autoevaluación!U139:U142)</f>
        <v>#DIV/0!</v>
      </c>
      <c r="S7" s="14" t="e">
        <f>Autoevaluación!U140/SUM(Autoevaluación!U139:U142)</f>
        <v>#DIV/0!</v>
      </c>
      <c r="T7" s="14" t="e">
        <f>Autoevaluación!U141/SUM(Autoevaluación!U139:U142)</f>
        <v>#DIV/0!</v>
      </c>
      <c r="U7" s="14" t="e">
        <f>Autoevaluación!U142/SUM(Autoevaluación!U139:U142)</f>
        <v>#DIV/0!</v>
      </c>
    </row>
    <row r="8" ht="38.1" customHeight="1" spans="2:21">
      <c r="B8" s="17"/>
      <c r="C8" s="14"/>
      <c r="D8" s="14"/>
      <c r="E8" s="14"/>
      <c r="F8" s="14"/>
      <c r="G8" s="15"/>
      <c r="H8" s="14"/>
      <c r="I8" s="14"/>
      <c r="J8" s="14"/>
      <c r="K8" s="14"/>
      <c r="L8" s="37"/>
      <c r="M8" s="14"/>
      <c r="N8" s="14"/>
      <c r="O8" s="14"/>
      <c r="P8" s="14"/>
      <c r="Q8" s="41"/>
      <c r="R8" s="14"/>
      <c r="S8" s="14"/>
      <c r="T8" s="14"/>
      <c r="U8" s="14"/>
    </row>
    <row r="9" ht="38.1" customHeight="1" spans="2:21">
      <c r="B9" s="18"/>
      <c r="C9" s="14"/>
      <c r="D9" s="14"/>
      <c r="E9" s="14"/>
      <c r="F9" s="14"/>
      <c r="G9" s="15"/>
      <c r="H9" s="14"/>
      <c r="I9" s="14"/>
      <c r="J9" s="14"/>
      <c r="K9" s="14"/>
      <c r="L9" s="37"/>
      <c r="M9" s="14"/>
      <c r="N9" s="14"/>
      <c r="O9" s="14"/>
      <c r="P9" s="14"/>
      <c r="Q9" s="41"/>
      <c r="R9" s="14"/>
      <c r="S9" s="14"/>
      <c r="T9" s="14"/>
      <c r="U9" s="14"/>
    </row>
    <row r="10" ht="42" customHeight="1" spans="2:21">
      <c r="B10" s="19" t="s">
        <v>491</v>
      </c>
      <c r="C10" s="20">
        <f>AVERAGE(C4:C9)</f>
        <v>0.291666666666667</v>
      </c>
      <c r="D10" s="20">
        <f>AVERAGE(D4:D9)</f>
        <v>0.458333333333333</v>
      </c>
      <c r="E10" s="20">
        <f>AVERAGE(E4:E9)</f>
        <v>0.25</v>
      </c>
      <c r="F10" s="20">
        <f>AVERAGE(F4:F9)</f>
        <v>0</v>
      </c>
      <c r="G10" s="21"/>
      <c r="H10" s="20">
        <f>AVERAGE(H4:H9)</f>
        <v>0.291666666666667</v>
      </c>
      <c r="I10" s="20">
        <f>AVERAGE(I4:I9)</f>
        <v>0.458333333333333</v>
      </c>
      <c r="J10" s="20">
        <f>AVERAGE(J4:J9)</f>
        <v>0.25</v>
      </c>
      <c r="K10" s="20">
        <f>AVERAGE(K4:K9)</f>
        <v>0</v>
      </c>
      <c r="L10" s="21"/>
      <c r="M10" s="20">
        <f>AVERAGE(M4:M9)</f>
        <v>0</v>
      </c>
      <c r="N10" s="20">
        <f>AVERAGE(N4:N9)</f>
        <v>0.479166666666667</v>
      </c>
      <c r="O10" s="20">
        <f>AVERAGE(O4:O9)</f>
        <v>0.520833333333333</v>
      </c>
      <c r="P10" s="20">
        <f>AVERAGE(P4:P9)</f>
        <v>0</v>
      </c>
      <c r="Q10" s="43"/>
      <c r="R10" s="20" t="e">
        <f>AVERAGE(R4:R9)</f>
        <v>#DIV/0!</v>
      </c>
      <c r="S10" s="20" t="e">
        <f>AVERAGE(S4:S9)</f>
        <v>#DIV/0!</v>
      </c>
      <c r="T10" s="20" t="e">
        <f>AVERAGE(T4:T9)</f>
        <v>#DIV/0!</v>
      </c>
      <c r="U10" s="20" t="e">
        <f>AVERAGE(U4:U9)</f>
        <v>#DIV/0!</v>
      </c>
    </row>
    <row r="11" spans="2:21">
      <c r="B11" s="22"/>
      <c r="C11" s="22"/>
      <c r="D11" s="22"/>
      <c r="E11" s="22"/>
      <c r="F11" s="21"/>
      <c r="G11" s="21"/>
      <c r="H11" s="21"/>
      <c r="I11" s="21"/>
      <c r="J11" s="21"/>
      <c r="K11" s="21"/>
      <c r="L11" s="21"/>
      <c r="M11" s="21"/>
      <c r="N11" s="21"/>
      <c r="O11" s="21"/>
      <c r="P11" s="21"/>
      <c r="Q11" s="21"/>
      <c r="R11" s="21"/>
      <c r="S11" s="21"/>
      <c r="T11" s="21"/>
      <c r="U11" s="21"/>
    </row>
    <row r="12" ht="21.95" customHeight="1" spans="2:21">
      <c r="B12" s="4">
        <v>2023</v>
      </c>
      <c r="C12" s="4"/>
      <c r="D12" s="4"/>
      <c r="E12" s="4"/>
      <c r="F12" s="4"/>
      <c r="G12" s="4"/>
      <c r="H12" s="4"/>
      <c r="I12" s="4"/>
      <c r="J12" s="4"/>
      <c r="K12" s="4"/>
      <c r="L12" s="4"/>
      <c r="M12" s="4"/>
      <c r="N12" s="4"/>
      <c r="O12" s="4"/>
      <c r="P12" s="4"/>
      <c r="Q12" s="4"/>
      <c r="R12" s="4"/>
      <c r="S12" s="4"/>
      <c r="T12" s="4"/>
      <c r="U12" s="4"/>
    </row>
    <row r="13" ht="24.95" customHeight="1" spans="2:21">
      <c r="B13" s="23" t="s">
        <v>458</v>
      </c>
      <c r="C13" s="23"/>
      <c r="D13" s="23"/>
      <c r="E13" s="23"/>
      <c r="F13" s="23"/>
      <c r="G13" s="23"/>
      <c r="H13" s="23"/>
      <c r="I13" s="23"/>
      <c r="J13" s="23"/>
      <c r="K13" s="23"/>
      <c r="L13" s="23"/>
      <c r="M13" s="23"/>
      <c r="N13" s="23"/>
      <c r="O13" s="23"/>
      <c r="P13" s="23"/>
      <c r="Q13" s="23"/>
      <c r="R13" s="23"/>
      <c r="S13" s="23"/>
      <c r="T13" s="23"/>
      <c r="U13" s="23"/>
    </row>
    <row r="14" ht="60" customHeight="1" spans="2:21">
      <c r="B14" s="24" t="s">
        <v>492</v>
      </c>
      <c r="C14" s="25"/>
      <c r="D14" s="25"/>
      <c r="E14" s="25"/>
      <c r="F14" s="25"/>
      <c r="G14" s="25"/>
      <c r="H14" s="25"/>
      <c r="I14" s="25"/>
      <c r="J14" s="25"/>
      <c r="K14" s="25"/>
      <c r="L14" s="25"/>
      <c r="M14" s="25"/>
      <c r="N14" s="25"/>
      <c r="O14" s="25"/>
      <c r="P14" s="25"/>
      <c r="Q14" s="25"/>
      <c r="R14" s="25"/>
      <c r="S14" s="25"/>
      <c r="T14" s="25"/>
      <c r="U14" s="25"/>
    </row>
    <row r="15" ht="60" customHeight="1" spans="2:21">
      <c r="B15" s="26" t="s">
        <v>493</v>
      </c>
      <c r="C15" s="25"/>
      <c r="D15" s="25"/>
      <c r="E15" s="25"/>
      <c r="F15" s="25"/>
      <c r="G15" s="25"/>
      <c r="H15" s="25"/>
      <c r="I15" s="25"/>
      <c r="J15" s="25"/>
      <c r="K15" s="25"/>
      <c r="L15" s="25"/>
      <c r="M15" s="25"/>
      <c r="N15" s="25"/>
      <c r="O15" s="25"/>
      <c r="P15" s="25"/>
      <c r="Q15" s="25"/>
      <c r="R15" s="25"/>
      <c r="S15" s="25"/>
      <c r="T15" s="25"/>
      <c r="U15" s="25"/>
    </row>
    <row r="16" s="1" customFormat="1" ht="24.95" customHeight="1" spans="2:21">
      <c r="B16" s="27" t="s">
        <v>461</v>
      </c>
      <c r="C16" s="27"/>
      <c r="D16" s="27"/>
      <c r="E16" s="27"/>
      <c r="F16" s="27"/>
      <c r="G16" s="27"/>
      <c r="H16" s="27"/>
      <c r="I16" s="27"/>
      <c r="J16" s="27"/>
      <c r="K16" s="27"/>
      <c r="L16" s="27"/>
      <c r="M16" s="27"/>
      <c r="N16" s="27"/>
      <c r="O16" s="27"/>
      <c r="P16" s="27"/>
      <c r="Q16" s="27"/>
      <c r="R16" s="27"/>
      <c r="S16" s="27"/>
      <c r="T16" s="27"/>
      <c r="U16" s="27"/>
    </row>
    <row r="17" ht="60" customHeight="1" spans="2:21">
      <c r="B17" s="24" t="s">
        <v>494</v>
      </c>
      <c r="C17" s="25"/>
      <c r="D17" s="25"/>
      <c r="E17" s="25"/>
      <c r="F17" s="25"/>
      <c r="G17" s="25"/>
      <c r="H17" s="25"/>
      <c r="I17" s="25"/>
      <c r="J17" s="25"/>
      <c r="K17" s="25"/>
      <c r="L17" s="25"/>
      <c r="M17" s="25"/>
      <c r="N17" s="25"/>
      <c r="O17" s="25"/>
      <c r="P17" s="25"/>
      <c r="Q17" s="25"/>
      <c r="R17" s="25"/>
      <c r="S17" s="25"/>
      <c r="T17" s="25"/>
      <c r="U17" s="25"/>
    </row>
    <row r="18" ht="60" customHeight="1" spans="2:21">
      <c r="B18" s="26" t="s">
        <v>495</v>
      </c>
      <c r="C18" s="25"/>
      <c r="D18" s="25"/>
      <c r="E18" s="25"/>
      <c r="F18" s="25"/>
      <c r="G18" s="25"/>
      <c r="H18" s="25"/>
      <c r="I18" s="25"/>
      <c r="J18" s="25"/>
      <c r="K18" s="25"/>
      <c r="L18" s="25"/>
      <c r="M18" s="25"/>
      <c r="N18" s="25"/>
      <c r="O18" s="25"/>
      <c r="P18" s="25"/>
      <c r="Q18" s="25"/>
      <c r="R18" s="25"/>
      <c r="S18" s="25"/>
      <c r="T18" s="25"/>
      <c r="U18" s="25"/>
    </row>
    <row r="19" ht="60" customHeight="1" spans="2:21">
      <c r="B19" s="24" t="s">
        <v>496</v>
      </c>
      <c r="C19" s="25"/>
      <c r="D19" s="25"/>
      <c r="E19" s="25"/>
      <c r="F19" s="25"/>
      <c r="G19" s="25"/>
      <c r="H19" s="25"/>
      <c r="I19" s="25"/>
      <c r="J19" s="25"/>
      <c r="K19" s="25"/>
      <c r="L19" s="25"/>
      <c r="M19" s="25"/>
      <c r="N19" s="25"/>
      <c r="O19" s="25"/>
      <c r="P19" s="25"/>
      <c r="Q19" s="25"/>
      <c r="R19" s="25"/>
      <c r="S19" s="25"/>
      <c r="T19" s="25"/>
      <c r="U19" s="25"/>
    </row>
    <row r="20" ht="16.5" customHeight="1" spans="2:21">
      <c r="B20" s="28"/>
      <c r="C20" s="28"/>
      <c r="D20" s="28"/>
      <c r="E20" s="28"/>
      <c r="F20" s="28"/>
      <c r="G20" s="28"/>
      <c r="H20" s="28"/>
      <c r="I20" s="28"/>
      <c r="J20" s="28"/>
      <c r="K20" s="28"/>
      <c r="L20" s="28"/>
      <c r="M20" s="28"/>
      <c r="N20" s="28"/>
      <c r="O20" s="28"/>
      <c r="P20" s="28"/>
      <c r="Q20" s="28"/>
      <c r="R20" s="28"/>
      <c r="S20" s="28"/>
      <c r="T20" s="28"/>
      <c r="U20" s="28"/>
    </row>
    <row r="21" ht="21.95" customHeight="1" spans="2:21">
      <c r="B21" s="29">
        <v>2024</v>
      </c>
      <c r="C21" s="29"/>
      <c r="D21" s="29"/>
      <c r="E21" s="29"/>
      <c r="F21" s="29"/>
      <c r="G21" s="29"/>
      <c r="H21" s="29"/>
      <c r="I21" s="29"/>
      <c r="J21" s="29"/>
      <c r="K21" s="29"/>
      <c r="L21" s="29"/>
      <c r="M21" s="29"/>
      <c r="N21" s="29"/>
      <c r="O21" s="29"/>
      <c r="P21" s="29"/>
      <c r="Q21" s="29"/>
      <c r="R21" s="29"/>
      <c r="S21" s="29"/>
      <c r="T21" s="29"/>
      <c r="U21" s="29"/>
    </row>
    <row r="22" ht="24.95" customHeight="1" spans="2:21">
      <c r="B22" s="30" t="s">
        <v>458</v>
      </c>
      <c r="C22" s="30"/>
      <c r="D22" s="30"/>
      <c r="E22" s="30"/>
      <c r="F22" s="30"/>
      <c r="G22" s="30"/>
      <c r="H22" s="30"/>
      <c r="I22" s="30"/>
      <c r="J22" s="30"/>
      <c r="K22" s="30"/>
      <c r="L22" s="30"/>
      <c r="M22" s="30"/>
      <c r="N22" s="30"/>
      <c r="O22" s="30"/>
      <c r="P22" s="30"/>
      <c r="Q22" s="30"/>
      <c r="R22" s="30"/>
      <c r="S22" s="30"/>
      <c r="T22" s="30"/>
      <c r="U22" s="30"/>
    </row>
    <row r="23" ht="60" customHeight="1" spans="2:21">
      <c r="B23" s="24" t="s">
        <v>492</v>
      </c>
      <c r="C23" s="25"/>
      <c r="D23" s="25"/>
      <c r="E23" s="25"/>
      <c r="F23" s="25"/>
      <c r="G23" s="25"/>
      <c r="H23" s="25"/>
      <c r="I23" s="25"/>
      <c r="J23" s="25"/>
      <c r="K23" s="25"/>
      <c r="L23" s="25"/>
      <c r="M23" s="25"/>
      <c r="N23" s="25"/>
      <c r="O23" s="25"/>
      <c r="P23" s="25"/>
      <c r="Q23" s="25"/>
      <c r="R23" s="25"/>
      <c r="S23" s="25"/>
      <c r="T23" s="25"/>
      <c r="U23" s="25"/>
    </row>
    <row r="24" ht="60" customHeight="1" spans="2:21">
      <c r="B24" s="26" t="s">
        <v>493</v>
      </c>
      <c r="C24" s="25"/>
      <c r="D24" s="25"/>
      <c r="E24" s="25"/>
      <c r="F24" s="25"/>
      <c r="G24" s="25"/>
      <c r="H24" s="25"/>
      <c r="I24" s="25"/>
      <c r="J24" s="25"/>
      <c r="K24" s="25"/>
      <c r="L24" s="25"/>
      <c r="M24" s="25"/>
      <c r="N24" s="25"/>
      <c r="O24" s="25"/>
      <c r="P24" s="25"/>
      <c r="Q24" s="25"/>
      <c r="R24" s="25"/>
      <c r="S24" s="25"/>
      <c r="T24" s="25"/>
      <c r="U24" s="25"/>
    </row>
    <row r="25" s="1" customFormat="1" ht="24.95" customHeight="1" spans="2:21">
      <c r="B25" s="27" t="s">
        <v>461</v>
      </c>
      <c r="C25" s="27"/>
      <c r="D25" s="27"/>
      <c r="E25" s="27"/>
      <c r="F25" s="27"/>
      <c r="G25" s="27"/>
      <c r="H25" s="27"/>
      <c r="I25" s="27"/>
      <c r="J25" s="27"/>
      <c r="K25" s="27"/>
      <c r="L25" s="27"/>
      <c r="M25" s="27"/>
      <c r="N25" s="27"/>
      <c r="O25" s="27"/>
      <c r="P25" s="27"/>
      <c r="Q25" s="27"/>
      <c r="R25" s="27"/>
      <c r="S25" s="27"/>
      <c r="T25" s="27"/>
      <c r="U25" s="27"/>
    </row>
    <row r="26" ht="60" customHeight="1" spans="2:21">
      <c r="B26" s="24" t="s">
        <v>494</v>
      </c>
      <c r="C26" s="25"/>
      <c r="D26" s="25"/>
      <c r="E26" s="25"/>
      <c r="F26" s="25"/>
      <c r="G26" s="25"/>
      <c r="H26" s="25"/>
      <c r="I26" s="25"/>
      <c r="J26" s="25"/>
      <c r="K26" s="25"/>
      <c r="L26" s="25"/>
      <c r="M26" s="25"/>
      <c r="N26" s="25"/>
      <c r="O26" s="25"/>
      <c r="P26" s="25"/>
      <c r="Q26" s="25"/>
      <c r="R26" s="25"/>
      <c r="S26" s="25"/>
      <c r="T26" s="25"/>
      <c r="U26" s="25"/>
    </row>
    <row r="27" ht="60" customHeight="1" spans="2:21">
      <c r="B27" s="26" t="s">
        <v>495</v>
      </c>
      <c r="C27" s="25"/>
      <c r="D27" s="25"/>
      <c r="E27" s="25"/>
      <c r="F27" s="25"/>
      <c r="G27" s="25"/>
      <c r="H27" s="25"/>
      <c r="I27" s="25"/>
      <c r="J27" s="25"/>
      <c r="K27" s="25"/>
      <c r="L27" s="25"/>
      <c r="M27" s="25"/>
      <c r="N27" s="25"/>
      <c r="O27" s="25"/>
      <c r="P27" s="25"/>
      <c r="Q27" s="25"/>
      <c r="R27" s="25"/>
      <c r="S27" s="25"/>
      <c r="T27" s="25"/>
      <c r="U27" s="25"/>
    </row>
    <row r="28" ht="60" customHeight="1" spans="2:21">
      <c r="B28" s="24" t="s">
        <v>496</v>
      </c>
      <c r="C28" s="25"/>
      <c r="D28" s="25"/>
      <c r="E28" s="25"/>
      <c r="F28" s="25"/>
      <c r="G28" s="25"/>
      <c r="H28" s="25"/>
      <c r="I28" s="25"/>
      <c r="J28" s="25"/>
      <c r="K28" s="25"/>
      <c r="L28" s="25"/>
      <c r="M28" s="25"/>
      <c r="N28" s="25"/>
      <c r="O28" s="25"/>
      <c r="P28" s="25"/>
      <c r="Q28" s="25"/>
      <c r="R28" s="25"/>
      <c r="S28" s="25"/>
      <c r="T28" s="25"/>
      <c r="U28" s="25"/>
    </row>
    <row r="29" ht="16.5" customHeight="1" spans="2:21">
      <c r="B29" s="28"/>
      <c r="C29" s="28"/>
      <c r="D29" s="28"/>
      <c r="E29" s="28"/>
      <c r="F29" s="28"/>
      <c r="G29" s="28"/>
      <c r="H29" s="28"/>
      <c r="I29" s="28"/>
      <c r="J29" s="28"/>
      <c r="K29" s="28"/>
      <c r="L29" s="28"/>
      <c r="M29" s="28"/>
      <c r="N29" s="28"/>
      <c r="O29" s="28"/>
      <c r="P29" s="28"/>
      <c r="Q29" s="28"/>
      <c r="R29" s="28"/>
      <c r="S29" s="28"/>
      <c r="T29" s="28"/>
      <c r="U29" s="28"/>
    </row>
    <row r="30" ht="21.95" customHeight="1" spans="2:21">
      <c r="B30" s="31">
        <v>2025</v>
      </c>
      <c r="C30" s="31"/>
      <c r="D30" s="31"/>
      <c r="E30" s="31"/>
      <c r="F30" s="31"/>
      <c r="G30" s="31"/>
      <c r="H30" s="31"/>
      <c r="I30" s="31"/>
      <c r="J30" s="31"/>
      <c r="K30" s="31"/>
      <c r="L30" s="31"/>
      <c r="M30" s="31"/>
      <c r="N30" s="31"/>
      <c r="O30" s="31"/>
      <c r="P30" s="31"/>
      <c r="Q30" s="31"/>
      <c r="R30" s="31"/>
      <c r="S30" s="31"/>
      <c r="T30" s="31"/>
      <c r="U30" s="31"/>
    </row>
    <row r="31" ht="24.95" customHeight="1" spans="2:21">
      <c r="B31" s="32" t="s">
        <v>458</v>
      </c>
      <c r="C31" s="33"/>
      <c r="D31" s="33"/>
      <c r="E31" s="33"/>
      <c r="F31" s="33"/>
      <c r="G31" s="33"/>
      <c r="H31" s="33"/>
      <c r="I31" s="33"/>
      <c r="J31" s="33"/>
      <c r="K31" s="33"/>
      <c r="L31" s="33"/>
      <c r="M31" s="33"/>
      <c r="N31" s="33"/>
      <c r="O31" s="33"/>
      <c r="P31" s="33"/>
      <c r="Q31" s="33"/>
      <c r="R31" s="33"/>
      <c r="S31" s="33"/>
      <c r="T31" s="33"/>
      <c r="U31" s="33"/>
    </row>
    <row r="32" ht="60" customHeight="1" spans="2:21">
      <c r="B32" s="26" t="s">
        <v>497</v>
      </c>
      <c r="C32" s="26"/>
      <c r="D32" s="26"/>
      <c r="E32" s="26"/>
      <c r="F32" s="26"/>
      <c r="G32" s="26"/>
      <c r="H32" s="26"/>
      <c r="I32" s="26"/>
      <c r="J32" s="26"/>
      <c r="K32" s="26"/>
      <c r="L32" s="26"/>
      <c r="M32" s="26"/>
      <c r="N32" s="26"/>
      <c r="O32" s="26"/>
      <c r="P32" s="26"/>
      <c r="Q32" s="26"/>
      <c r="R32" s="26"/>
      <c r="S32" s="26"/>
      <c r="T32" s="26"/>
      <c r="U32" s="26"/>
    </row>
    <row r="33" ht="60" customHeight="1" spans="2:21">
      <c r="B33" s="26" t="s">
        <v>498</v>
      </c>
      <c r="C33" s="26"/>
      <c r="D33" s="26"/>
      <c r="E33" s="26"/>
      <c r="F33" s="26"/>
      <c r="G33" s="26"/>
      <c r="H33" s="26"/>
      <c r="I33" s="26"/>
      <c r="J33" s="26"/>
      <c r="K33" s="26"/>
      <c r="L33" s="26"/>
      <c r="M33" s="26"/>
      <c r="N33" s="26"/>
      <c r="O33" s="26"/>
      <c r="P33" s="26"/>
      <c r="Q33" s="26"/>
      <c r="R33" s="26"/>
      <c r="S33" s="26"/>
      <c r="T33" s="26"/>
      <c r="U33" s="26"/>
    </row>
    <row r="34" s="1" customFormat="1" ht="24.95" customHeight="1" spans="2:21">
      <c r="B34" s="27" t="s">
        <v>461</v>
      </c>
      <c r="C34" s="27"/>
      <c r="D34" s="27"/>
      <c r="E34" s="27"/>
      <c r="F34" s="27"/>
      <c r="G34" s="27"/>
      <c r="H34" s="27"/>
      <c r="I34" s="27"/>
      <c r="J34" s="27"/>
      <c r="K34" s="27"/>
      <c r="L34" s="27"/>
      <c r="M34" s="27"/>
      <c r="N34" s="27"/>
      <c r="O34" s="27"/>
      <c r="P34" s="27"/>
      <c r="Q34" s="27"/>
      <c r="R34" s="27"/>
      <c r="S34" s="27"/>
      <c r="T34" s="27"/>
      <c r="U34" s="27"/>
    </row>
    <row r="35" ht="60" customHeight="1" spans="2:21">
      <c r="B35" s="26" t="s">
        <v>499</v>
      </c>
      <c r="C35" s="26"/>
      <c r="D35" s="26"/>
      <c r="E35" s="26"/>
      <c r="F35" s="26"/>
      <c r="G35" s="26"/>
      <c r="H35" s="26"/>
      <c r="I35" s="26"/>
      <c r="J35" s="26"/>
      <c r="K35" s="26"/>
      <c r="L35" s="26"/>
      <c r="M35" s="26"/>
      <c r="N35" s="26"/>
      <c r="O35" s="26"/>
      <c r="P35" s="26"/>
      <c r="Q35" s="26"/>
      <c r="R35" s="26"/>
      <c r="S35" s="26"/>
      <c r="T35" s="26"/>
      <c r="U35" s="26"/>
    </row>
    <row r="36" ht="60" customHeight="1" spans="2:21">
      <c r="B36" s="26" t="s">
        <v>500</v>
      </c>
      <c r="C36" s="26"/>
      <c r="D36" s="26"/>
      <c r="E36" s="26"/>
      <c r="F36" s="26"/>
      <c r="G36" s="26"/>
      <c r="H36" s="26"/>
      <c r="I36" s="26"/>
      <c r="J36" s="26"/>
      <c r="K36" s="26"/>
      <c r="L36" s="26"/>
      <c r="M36" s="26"/>
      <c r="N36" s="26"/>
      <c r="O36" s="26"/>
      <c r="P36" s="26"/>
      <c r="Q36" s="26"/>
      <c r="R36" s="26"/>
      <c r="S36" s="26"/>
      <c r="T36" s="26"/>
      <c r="U36" s="26"/>
    </row>
    <row r="37" ht="60" customHeight="1" spans="2:21">
      <c r="B37" s="25"/>
      <c r="C37" s="25"/>
      <c r="D37" s="25"/>
      <c r="E37" s="25"/>
      <c r="F37" s="25"/>
      <c r="G37" s="25"/>
      <c r="H37" s="25"/>
      <c r="I37" s="25"/>
      <c r="J37" s="25"/>
      <c r="K37" s="25"/>
      <c r="L37" s="25"/>
      <c r="M37" s="25"/>
      <c r="N37" s="25"/>
      <c r="O37" s="25"/>
      <c r="P37" s="25"/>
      <c r="Q37" s="25"/>
      <c r="R37" s="25"/>
      <c r="S37" s="25"/>
      <c r="T37" s="25"/>
      <c r="U37" s="25"/>
    </row>
    <row r="40" spans="2:21">
      <c r="B40" s="34">
        <v>2026</v>
      </c>
      <c r="C40" s="34"/>
      <c r="D40" s="34"/>
      <c r="E40" s="34"/>
      <c r="F40" s="34"/>
      <c r="G40" s="34"/>
      <c r="H40" s="34"/>
      <c r="I40" s="34"/>
      <c r="J40" s="34"/>
      <c r="K40" s="34"/>
      <c r="L40" s="34"/>
      <c r="M40" s="34"/>
      <c r="N40" s="34"/>
      <c r="O40" s="34"/>
      <c r="P40" s="34"/>
      <c r="Q40" s="34"/>
      <c r="R40" s="34"/>
      <c r="S40" s="34"/>
      <c r="T40" s="34"/>
      <c r="U40" s="34"/>
    </row>
    <row r="41" ht="19.5" spans="2:21">
      <c r="B41" s="32" t="s">
        <v>458</v>
      </c>
      <c r="C41" s="33"/>
      <c r="D41" s="33"/>
      <c r="E41" s="33"/>
      <c r="F41" s="33"/>
      <c r="G41" s="33"/>
      <c r="H41" s="33"/>
      <c r="I41" s="33"/>
      <c r="J41" s="33"/>
      <c r="K41" s="33"/>
      <c r="L41" s="33"/>
      <c r="M41" s="33"/>
      <c r="N41" s="33"/>
      <c r="O41" s="33"/>
      <c r="P41" s="33"/>
      <c r="Q41" s="33"/>
      <c r="R41" s="33"/>
      <c r="S41" s="33"/>
      <c r="T41" s="33"/>
      <c r="U41" s="33"/>
    </row>
    <row r="42" ht="62.25" customHeight="1" spans="2:21">
      <c r="B42" s="25"/>
      <c r="C42" s="25"/>
      <c r="D42" s="25"/>
      <c r="E42" s="25"/>
      <c r="F42" s="25"/>
      <c r="G42" s="25"/>
      <c r="H42" s="25"/>
      <c r="I42" s="25"/>
      <c r="J42" s="25"/>
      <c r="K42" s="25"/>
      <c r="L42" s="25"/>
      <c r="M42" s="25"/>
      <c r="N42" s="25"/>
      <c r="O42" s="25"/>
      <c r="P42" s="25"/>
      <c r="Q42" s="25"/>
      <c r="R42" s="25"/>
      <c r="S42" s="25"/>
      <c r="T42" s="25"/>
      <c r="U42" s="25"/>
    </row>
    <row r="43" ht="64.5" customHeight="1" spans="2:21">
      <c r="B43" s="25"/>
      <c r="C43" s="25"/>
      <c r="D43" s="25"/>
      <c r="E43" s="25"/>
      <c r="F43" s="25"/>
      <c r="G43" s="25"/>
      <c r="H43" s="25"/>
      <c r="I43" s="25"/>
      <c r="J43" s="25"/>
      <c r="K43" s="25"/>
      <c r="L43" s="25"/>
      <c r="M43" s="25"/>
      <c r="N43" s="25"/>
      <c r="O43" s="25"/>
      <c r="P43" s="25"/>
      <c r="Q43" s="25"/>
      <c r="R43" s="25"/>
      <c r="S43" s="25"/>
      <c r="T43" s="25"/>
      <c r="U43" s="25"/>
    </row>
    <row r="44" ht="19.5" spans="2:21">
      <c r="B44" s="27" t="s">
        <v>461</v>
      </c>
      <c r="C44" s="27"/>
      <c r="D44" s="27"/>
      <c r="E44" s="27"/>
      <c r="F44" s="27"/>
      <c r="G44" s="27"/>
      <c r="H44" s="27"/>
      <c r="I44" s="27"/>
      <c r="J44" s="27"/>
      <c r="K44" s="27"/>
      <c r="L44" s="27"/>
      <c r="M44" s="27"/>
      <c r="N44" s="27"/>
      <c r="O44" s="27"/>
      <c r="P44" s="27"/>
      <c r="Q44" s="27"/>
      <c r="R44" s="27"/>
      <c r="S44" s="27"/>
      <c r="T44" s="27"/>
      <c r="U44" s="27"/>
    </row>
    <row r="45" ht="54.75" customHeight="1" spans="2:21">
      <c r="B45" s="25"/>
      <c r="C45" s="25"/>
      <c r="D45" s="25"/>
      <c r="E45" s="25"/>
      <c r="F45" s="25"/>
      <c r="G45" s="25"/>
      <c r="H45" s="25"/>
      <c r="I45" s="25"/>
      <c r="J45" s="25"/>
      <c r="K45" s="25"/>
      <c r="L45" s="25"/>
      <c r="M45" s="25"/>
      <c r="N45" s="25"/>
      <c r="O45" s="25"/>
      <c r="P45" s="25"/>
      <c r="Q45" s="25"/>
      <c r="R45" s="25"/>
      <c r="S45" s="25"/>
      <c r="T45" s="25"/>
      <c r="U45" s="25"/>
    </row>
    <row r="46" ht="61.5" customHeight="1" spans="2:21">
      <c r="B46" s="25"/>
      <c r="C46" s="25"/>
      <c r="D46" s="25"/>
      <c r="E46" s="25"/>
      <c r="F46" s="25"/>
      <c r="G46" s="25"/>
      <c r="H46" s="25"/>
      <c r="I46" s="25"/>
      <c r="J46" s="25"/>
      <c r="K46" s="25"/>
      <c r="L46" s="25"/>
      <c r="M46" s="25"/>
      <c r="N46" s="25"/>
      <c r="O46" s="25"/>
      <c r="P46" s="25"/>
      <c r="Q46" s="25"/>
      <c r="R46" s="25"/>
      <c r="S46" s="25"/>
      <c r="T46" s="25"/>
      <c r="U46" s="25"/>
    </row>
    <row r="47" ht="64.5" customHeight="1" spans="2:21">
      <c r="B47" s="25"/>
      <c r="C47" s="25"/>
      <c r="D47" s="25"/>
      <c r="E47" s="25"/>
      <c r="F47" s="25"/>
      <c r="G47" s="25"/>
      <c r="H47" s="25"/>
      <c r="I47" s="25"/>
      <c r="J47" s="25"/>
      <c r="K47" s="25"/>
      <c r="L47" s="25"/>
      <c r="M47" s="25"/>
      <c r="N47" s="25"/>
      <c r="O47" s="25"/>
      <c r="P47" s="25"/>
      <c r="Q47" s="25"/>
      <c r="R47" s="25"/>
      <c r="S47" s="25"/>
      <c r="T47" s="25"/>
      <c r="U47" s="25"/>
    </row>
    <row r="65495" spans="2:22">
      <c r="B65495" s="44" t="s">
        <v>67</v>
      </c>
      <c r="C65495" s="44"/>
      <c r="D65495" s="44"/>
      <c r="E65495" s="44"/>
      <c r="F65495" s="44"/>
      <c r="G65495" s="44"/>
      <c r="H65495" s="44"/>
      <c r="I65495" s="44"/>
      <c r="J65495" s="44"/>
      <c r="K65495" s="44"/>
      <c r="L65495" s="44"/>
      <c r="M65495" s="44"/>
      <c r="N65495" s="44"/>
      <c r="O65495" s="44"/>
      <c r="P65495" s="44"/>
      <c r="Q65495" s="44"/>
      <c r="R65495" s="44"/>
      <c r="S65495" s="44"/>
      <c r="T65495" s="44"/>
      <c r="U65495" s="44"/>
      <c r="V65495" s="44"/>
    </row>
    <row r="65496" spans="2:22">
      <c r="B65496" s="45" t="s">
        <v>68</v>
      </c>
      <c r="C65496" s="45"/>
      <c r="D65496" s="45"/>
      <c r="E65496" s="45"/>
      <c r="F65496" s="45"/>
      <c r="G65496" s="45"/>
      <c r="H65496" s="45"/>
      <c r="I65496" s="45"/>
      <c r="J65496" s="45"/>
      <c r="K65496" s="45"/>
      <c r="L65496" s="45"/>
      <c r="M65496" s="45"/>
      <c r="N65496" s="45"/>
      <c r="O65496" s="45"/>
      <c r="P65496" s="45"/>
      <c r="Q65496" s="45"/>
      <c r="R65496" s="45"/>
      <c r="S65496" s="45"/>
      <c r="T65496" s="45"/>
      <c r="U65496" s="45"/>
      <c r="V65496" s="45"/>
    </row>
    <row r="65497" spans="2:22">
      <c r="B65497" s="45" t="s">
        <v>69</v>
      </c>
      <c r="C65497" s="45"/>
      <c r="D65497" s="45"/>
      <c r="E65497" s="45"/>
      <c r="F65497" s="45"/>
      <c r="G65497" s="45"/>
      <c r="H65497" s="45"/>
      <c r="I65497" s="45"/>
      <c r="J65497" s="45"/>
      <c r="K65497" s="45"/>
      <c r="L65497" s="45"/>
      <c r="M65497" s="45"/>
      <c r="N65497" s="45"/>
      <c r="O65497" s="45"/>
      <c r="P65497" s="45"/>
      <c r="Q65497" s="45"/>
      <c r="R65497" s="45"/>
      <c r="S65497" s="45"/>
      <c r="T65497" s="45"/>
      <c r="U65497" s="45"/>
      <c r="V65497" s="45"/>
    </row>
  </sheetData>
  <mergeCells count="40">
    <mergeCell ref="C2:F2"/>
    <mergeCell ref="H2:K2"/>
    <mergeCell ref="M2:P2"/>
    <mergeCell ref="R2:U2"/>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B27:U27"/>
    <mergeCell ref="B28:U28"/>
    <mergeCell ref="B30:U30"/>
    <mergeCell ref="B31:U31"/>
    <mergeCell ref="B32:U32"/>
    <mergeCell ref="B33:U33"/>
    <mergeCell ref="B34:U34"/>
    <mergeCell ref="B35:U35"/>
    <mergeCell ref="B36:U36"/>
    <mergeCell ref="B37:U37"/>
    <mergeCell ref="B40:U40"/>
    <mergeCell ref="B41:U41"/>
    <mergeCell ref="B42:U42"/>
    <mergeCell ref="B43:U43"/>
    <mergeCell ref="B44:U44"/>
    <mergeCell ref="B45:U45"/>
    <mergeCell ref="B46:U46"/>
    <mergeCell ref="B47:U47"/>
    <mergeCell ref="B2:B3"/>
    <mergeCell ref="G3:G9"/>
    <mergeCell ref="L3:L9"/>
    <mergeCell ref="V2:V3"/>
  </mergeCells>
  <hyperlinks>
    <hyperlink ref="B65497" r:id="rId2" display="www.qmtltda.com"/>
    <hyperlink ref="B65496" r:id="rId3" display="aguel5@hotmail.com"/>
    <hyperlink ref="B7" location="Autoevaluación!A138" display="Prevención de riesgos" tooltip="Ir a autoevaluación"/>
    <hyperlink ref="B6" location="Autoevaluación!A133" display="Participación y convivencia" tooltip="Ir a autoevaluación"/>
    <hyperlink ref="B5" location="Autoevaluación!A127" display="Proyección a la comunidad" tooltip="Ir a autoevaluación"/>
    <hyperlink ref="B4" location="Autoevaluación!A121" display="Accesibilidad" tooltip="Ir a autoevaluación"/>
  </hyperlinks>
  <pageMargins left="0.7" right="0.7" top="0.75" bottom="0.75" header="0.3" footer="0.3"/>
  <pageSetup paperSize="9" orientation="portrait"/>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DELL</cp:lastModifiedBy>
  <dcterms:created xsi:type="dcterms:W3CDTF">2010-02-23T19:10:00Z</dcterms:created>
  <cp:lastPrinted>2011-10-07T14:16:00Z</cp:lastPrinted>
  <dcterms:modified xsi:type="dcterms:W3CDTF">2026-02-02T00:53:33Z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781E040EC9004A59AE133C4F03CB8A85_12</vt:lpwstr>
  </property>
  <property fmtid="{D5CDD505-2E9C-101B-9397-08002B2CF9AE}" pid="3" name="KSOProductBuildVer">
    <vt:lpwstr>2058-12.2.0.23196</vt:lpwstr>
  </property>
</Properties>
</file>