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ERSONAL\Download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15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E16" i="4" l="1"/>
  <c r="C16" i="4"/>
  <c r="B16" i="4"/>
  <c r="D16" i="4"/>
  <c r="A48" i="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D17" i="4" l="1"/>
  <c r="B17" i="4"/>
  <c r="C17" i="4"/>
  <c r="E17" i="4"/>
  <c r="C18" i="4"/>
  <c r="E18" i="4"/>
  <c r="C20" i="4"/>
  <c r="B19" i="4"/>
  <c r="E19" i="4"/>
  <c r="E20" i="4"/>
  <c r="B40" i="4"/>
  <c r="E21" i="4"/>
  <c r="D18" i="4"/>
  <c r="B18" i="4"/>
  <c r="D24" i="4"/>
  <c r="C19" i="4"/>
  <c r="D19" i="4"/>
  <c r="E23" i="4"/>
  <c r="B20" i="4"/>
  <c r="D20" i="4"/>
  <c r="B24" i="4"/>
  <c r="E24" i="4"/>
  <c r="C24" i="4"/>
  <c r="B26" i="4"/>
  <c r="B21" i="4"/>
  <c r="C21" i="4"/>
  <c r="D21" i="4"/>
  <c r="E25" i="4"/>
  <c r="B25" i="4"/>
  <c r="D25" i="4"/>
  <c r="B28" i="4"/>
  <c r="B35" i="4"/>
  <c r="E28" i="4"/>
  <c r="D38" i="4"/>
  <c r="C25" i="4"/>
  <c r="D45" i="4"/>
  <c r="C26" i="4"/>
  <c r="D60" i="4"/>
  <c r="B60" i="4"/>
  <c r="D43" i="4"/>
  <c r="E26" i="4"/>
  <c r="D31" i="4"/>
  <c r="B22" i="4"/>
  <c r="E22" i="4"/>
  <c r="D22" i="4"/>
  <c r="C22" i="4"/>
  <c r="D26" i="4"/>
  <c r="C23" i="4"/>
  <c r="D23" i="4"/>
  <c r="B23" i="4"/>
  <c r="C27" i="4"/>
  <c r="E48" i="4"/>
  <c r="D57" i="4"/>
  <c r="E33" i="4"/>
  <c r="B32" i="4"/>
  <c r="C45" i="4"/>
  <c r="D37" i="4"/>
  <c r="B31" i="4"/>
  <c r="D28" i="4"/>
  <c r="B45" i="4"/>
  <c r="D27" i="4"/>
  <c r="C42" i="4"/>
  <c r="B39" i="4"/>
  <c r="E38" i="4"/>
  <c r="C35" i="4"/>
  <c r="D30" i="4"/>
  <c r="C32" i="4"/>
  <c r="E53" i="4"/>
  <c r="D51" i="4"/>
  <c r="E27" i="4"/>
  <c r="C47" i="4"/>
  <c r="B48" i="4"/>
  <c r="B44" i="4"/>
  <c r="B37" i="4"/>
  <c r="C40" i="4"/>
  <c r="D39" i="4"/>
  <c r="B33" i="4"/>
  <c r="C60" i="4"/>
  <c r="C57" i="4"/>
  <c r="C73" i="4"/>
  <c r="B27" i="4"/>
  <c r="B34" i="4"/>
  <c r="E74" i="4"/>
  <c r="E63" i="4"/>
  <c r="C51" i="4"/>
  <c r="D52" i="4"/>
  <c r="C65" i="4"/>
  <c r="E30" i="4"/>
  <c r="C62" i="4"/>
  <c r="E64" i="4"/>
  <c r="E54" i="4"/>
  <c r="E46" i="4"/>
  <c r="B76" i="4"/>
  <c r="B51" i="4"/>
  <c r="E35" i="4"/>
  <c r="D63" i="4"/>
  <c r="C52" i="4"/>
  <c r="B69" i="4"/>
  <c r="E56" i="4"/>
  <c r="E71" i="4"/>
  <c r="D53" i="4"/>
  <c r="C50" i="4"/>
  <c r="D76" i="4"/>
  <c r="E61" i="4"/>
  <c r="C31" i="4"/>
  <c r="D58" i="4"/>
  <c r="B47" i="4"/>
  <c r="C48" i="4"/>
  <c r="B63" i="4"/>
  <c r="C30" i="4"/>
  <c r="B78" i="4"/>
  <c r="D69" i="4"/>
  <c r="D61" i="4"/>
  <c r="B43" i="4"/>
  <c r="C64" i="4"/>
  <c r="D49" i="4"/>
  <c r="D42" i="4"/>
  <c r="D72" i="4"/>
  <c r="B59" i="4"/>
  <c r="C43" i="4"/>
  <c r="C55" i="4"/>
  <c r="C41" i="4"/>
  <c r="D74" i="4"/>
  <c r="B68" i="4"/>
  <c r="E44" i="4"/>
  <c r="E57" i="4"/>
  <c r="C70" i="4"/>
  <c r="E41" i="4"/>
  <c r="D62" i="4"/>
  <c r="E40" i="4"/>
  <c r="D75" i="4"/>
  <c r="B36" i="4"/>
  <c r="D35" i="4"/>
  <c r="C63" i="4"/>
  <c r="E51" i="4"/>
  <c r="D54" i="4"/>
  <c r="E62" i="4"/>
  <c r="E58" i="4"/>
  <c r="E66" i="4"/>
  <c r="B58" i="4"/>
  <c r="D65" i="4"/>
  <c r="B49" i="4"/>
  <c r="D55" i="4"/>
  <c r="B54" i="4"/>
  <c r="E37" i="4"/>
  <c r="B65" i="4"/>
  <c r="B38" i="4"/>
  <c r="E72" i="4"/>
  <c r="C66" i="4"/>
  <c r="D41" i="4"/>
  <c r="B73" i="4"/>
  <c r="B66" i="4"/>
  <c r="C29" i="4"/>
  <c r="C36" i="4"/>
  <c r="B50" i="4"/>
  <c r="D29" i="4"/>
  <c r="B42" i="4"/>
  <c r="C69" i="4"/>
  <c r="E67" i="4"/>
  <c r="B55" i="4"/>
  <c r="C46" i="4"/>
  <c r="C39" i="4"/>
  <c r="C59" i="4"/>
  <c r="D68" i="4"/>
  <c r="B29" i="4"/>
  <c r="E47" i="4"/>
  <c r="E55" i="4"/>
  <c r="C61" i="4"/>
  <c r="D36" i="4"/>
  <c r="C49" i="4"/>
  <c r="D67" i="4"/>
  <c r="E75" i="4"/>
  <c r="D59" i="4"/>
  <c r="E42" i="4"/>
  <c r="D32" i="4"/>
  <c r="E70" i="4"/>
  <c r="C71" i="4"/>
  <c r="C68" i="4"/>
  <c r="C28" i="4"/>
  <c r="C67" i="4"/>
  <c r="B74" i="4"/>
  <c r="E65" i="4"/>
  <c r="B52" i="4"/>
  <c r="C76" i="4"/>
  <c r="C77" i="4"/>
  <c r="D46" i="4"/>
  <c r="B57" i="4"/>
  <c r="B77" i="4"/>
  <c r="B71" i="4"/>
  <c r="B41" i="4"/>
  <c r="B30" i="4"/>
  <c r="B67" i="4"/>
  <c r="E45" i="4"/>
  <c r="E77" i="4"/>
  <c r="C44" i="4"/>
  <c r="C58" i="4"/>
  <c r="E78" i="4"/>
  <c r="D47" i="4"/>
  <c r="E39" i="4"/>
  <c r="B61" i="4"/>
  <c r="E49" i="4"/>
  <c r="E76" i="4"/>
  <c r="E43" i="4"/>
  <c r="B72" i="4"/>
  <c r="B70" i="4"/>
  <c r="B75" i="4"/>
  <c r="D48" i="4"/>
  <c r="C74" i="4"/>
  <c r="E69" i="4"/>
  <c r="C54" i="4"/>
  <c r="E29" i="4"/>
  <c r="D50" i="4"/>
  <c r="E36" i="4"/>
  <c r="C33" i="4"/>
  <c r="C72" i="4"/>
  <c r="E34" i="4"/>
  <c r="B46" i="4"/>
  <c r="B53" i="4"/>
  <c r="E32" i="4"/>
  <c r="D56" i="4"/>
  <c r="D77" i="4"/>
  <c r="E50" i="4"/>
  <c r="E52" i="4"/>
  <c r="C53" i="4"/>
  <c r="D73" i="4"/>
  <c r="D40" i="4"/>
  <c r="E68" i="4"/>
  <c r="E60" i="4"/>
  <c r="B62" i="4"/>
  <c r="D70" i="4"/>
  <c r="E59" i="4"/>
  <c r="D34" i="4"/>
  <c r="C37" i="4"/>
  <c r="D66" i="4"/>
  <c r="D44" i="4"/>
  <c r="B56" i="4"/>
  <c r="C56" i="4"/>
  <c r="C75" i="4"/>
  <c r="B64" i="4"/>
  <c r="E73" i="4"/>
  <c r="C78" i="4"/>
  <c r="D64" i="4"/>
  <c r="D71" i="4"/>
  <c r="D78" i="4"/>
  <c r="C34" i="4"/>
  <c r="C38" i="4"/>
  <c r="E31" i="4"/>
  <c r="D33"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<sst xmlns="http://schemas.openxmlformats.org/spreadsheetml/2006/main" count="470" uniqueCount="265">
  <si>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</si>
  <si>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</si>
  <si>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</si>
  <si>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</si>
  <si>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</si>
  <si>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</si>
  <si>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</si>
  <si>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</si>
  <si>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</si>
  <si>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</si>
  <si>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</si>
  <si>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</si>
  <si>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</si>
  <si>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</si>
  <si>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</si>
  <si>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</si>
  <si>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</si>
  <si>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</si>
  <si>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</si>
  <si>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</si>
  <si>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</si>
  <si>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</si>
  <si>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</si>
  <si>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</si>
  <si>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</si>
  <si>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</si>
  <si>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</si>
  <si>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</si>
  <si>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</si>
  <si>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</si>
  <si>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</si>
  <si>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</si>
  <si>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</si>
  <si>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</si>
  <si>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</si>
  <si>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</si>
  <si>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</si>
  <si>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</si>
  <si>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</si>
  <si>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</si>
  <si>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</si>
  <si>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</si>
  <si>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</si>
  <si>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</si>
  <si>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</si>
  <si>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</si>
  <si>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</si>
  <si>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</si>
  <si>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</si>
  <si>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</si>
  <si>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</si>
  <si>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</si>
  <si>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</si>
  <si>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</si>
  <si>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</si>
  <si>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</si>
  <si>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</si>
  <si>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</si>
  <si>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</si>
  <si>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</si>
  <si>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</si>
  <si>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</si>
  <si>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</si>
  <si>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</si>
  <si>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</si>
  <si>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</si>
  <si>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</si>
  <si>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</si>
  <si>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</si>
  <si>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</si>
  <si>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</si>
  <si>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</si>
  <si>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</si>
  <si>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</si>
  <si>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</si>
  <si>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</si>
  <si>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</si>
  <si>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</si>
  <si>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</si>
  <si>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</si>
  <si>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</si>
  <si>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</si>
  <si>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</si>
  <si>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</si>
  <si>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</si>
  <si>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</si>
  <si>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</si>
  <si>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</si>
  <si>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</si>
  <si>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</si>
  <si>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</si>
  <si>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</si>
  <si>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</si>
  <si>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</si>
  <si>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</si>
  <si>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</si>
  <si>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</si>
  <si>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</si>
  <si>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</si>
  <si>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</si>
  <si>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</si>
  <si>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</si>
  <si>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</si>
  <si>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</si>
  <si>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</si>
  <si>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</si>
  <si>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</si>
  <si>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</si>
  <si>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</si>
  <si>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</si>
  <si>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</si>
  <si>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</si>
  <si>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</si>
  <si>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</si>
  <si>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</si>
  <si>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</si>
  <si>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</si>
  <si>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</si>
  <si>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</si>
  <si>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</si>
  <si>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</si>
  <si>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</si>
  <si>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</si>
  <si>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</si>
  <si>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</si>
  <si>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</si>
  <si>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</si>
  <si>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</si>
  <si>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</si>
  <si>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</si>
  <si>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</si>
  <si>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</si>
  <si>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</si>
  <si>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</si>
  <si>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</si>
  <si>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</si>
  <si>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</si>
  <si>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</si>
  <si>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</si>
  <si>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</si>
  <si>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</si>
  <si>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</si>
  <si>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</si>
  <si>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</si>
  <si>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</si>
  <si>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</si>
  <si>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</si>
  <si>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</si>
  <si>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</si>
  <si>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</si>
  <si>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</si>
  <si>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</si>
  <si>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</si>
  <si>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</si>
  <si>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</si>
  <si>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</si>
  <si>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</si>
  <si>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</si>
  <si>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</si>
  <si>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</si>
  <si>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</si>
  <si>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</si>
  <si>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</si>
  <si>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</si>
  <si>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</si>
  <si>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</si>
  <si>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</si>
  <si>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</si>
  <si>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</si>
  <si>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</si>
  <si>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</si>
  <si>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</si>
  <si>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</si>
  <si>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</si>
  <si>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</si>
  <si>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</si>
  <si>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</si>
  <si>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</si>
  <si>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</si>
  <si>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</si>
  <si>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</si>
  <si>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</si>
  <si>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</si>
  <si>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</si>
  <si>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</si>
  <si>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</si>
  <si>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</si>
  <si>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</si>
  <si>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</si>
  <si>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</si>
  <si>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</si>
  <si>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</si>
  <si>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</si>
  <si>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</si>
  <si>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</si>
  <si>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</si>
  <si>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</si>
  <si>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</si>
  <si>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</si>
  <si>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</si>
  <si>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</si>
  <si>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</si>
  <si>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</si>
  <si>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</si>
  <si>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</si>
  <si>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</si>
  <si>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</si>
  <si>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</si>
  <si>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</si>
  <si>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</si>
  <si>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</si>
  <si>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</si>
  <si>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</si>
  <si>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</si>
  <si>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</si>
  <si>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</si>
  <si>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</si>
  <si>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</si>
  <si>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</si>
  <si>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</si>
  <si>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</si>
  <si>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</si>
  <si>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</si>
  <si>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</si>
  <si>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</si>
  <si>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</si>
  <si>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INSTITUCIÓN EDUCATIVA LA GARITA</t>
  </si>
  <si>
    <t>LOS PATIOS</t>
  </si>
  <si>
    <t>NELSON ORLANDO CLAVIJO GUTIERREZ</t>
  </si>
  <si>
    <t>Se socializó y se organizaron grupos de trabajo según la circular 005 del 21 de Enero del 2025.</t>
  </si>
  <si>
    <t>Se socializò en reunion de directivos, docentes y administrativos los resultados del diagnóstico del proceso de rendición de cuentas.</t>
  </si>
  <si>
    <t>Se evidencia en el informe ejecutivo e informe de gestión, las necesidades del EE.</t>
  </si>
  <si>
    <t>Se evidencia según la circular 005 del 21 de Enero del 2025.</t>
  </si>
  <si>
    <t>Fué definido segùn los lineamientos de la SED y la circular 005 del 21 de Enero del 2025.</t>
  </si>
  <si>
    <t>Se establecieron mediante indicaciones dadas en la circular 005 del 21 de Enero del 2025.</t>
  </si>
  <si>
    <t>Se debe definir un rubro presupuestal para llevar a cabo la rendición de cuentas en actividades que lo requieran.</t>
  </si>
  <si>
    <t>Se evidencia la preparación en las diapositivas con cada una de las temáticas desarrolladas por cada grupo de trabajo.</t>
  </si>
  <si>
    <t>Carpeta "comunidad enjambre" actualizada en el drive.</t>
  </si>
  <si>
    <t>Se actualizarón los canales de comunicación como el facebook, instagram, grupo de whatsapp, oficios formales a las presidentes de junta acción comunal y se divulgarón los afiches virtuales en cada una de las sedes.</t>
  </si>
  <si>
    <t>Se realizó la difusión mediante canales de comunicación como el facebook, instagram, grupo de whatsapp.</t>
  </si>
  <si>
    <t>Se evidencia en el informe ejecutivo e informe de gestión.</t>
  </si>
  <si>
    <t>Se evidencia solamente la convocatoria realizada en carteleras institucional como medio tradicional.</t>
  </si>
  <si>
    <t>Se realizó la convocatoria mediante canales de comunicación como el facebook, instagram, grupo de whatsapp.</t>
  </si>
  <si>
    <t>Lista de asistencia diligenciada.</t>
  </si>
  <si>
    <t>Formato interno de evaluación del evento público de rendición de cuentas de la vigencia 2024.</t>
  </si>
  <si>
    <t>Se realizó la difusión del informe ejecutivo e informe de gestión.</t>
  </si>
  <si>
    <t>Al finalizar el acto de rendición de cuentas se realizó la evaluación del mismo.</t>
  </si>
  <si>
    <t>No existe un instrumento para recopìlar la informaciòn.</t>
  </si>
  <si>
    <t>Plan de acción de mejoramiento.</t>
  </si>
  <si>
    <t>Se atienden los requerimientos de la secretaria de educación y control externo.</t>
  </si>
  <si>
    <t>Definir de manera eficiente el presupuesto para las actividades de rendición de cuentas en el establecimiento educativo.</t>
  </si>
  <si>
    <t>Porcentaje de las actividades previstas en el plan de rendición de cuentas que tienen  un presupuesto detallado.</t>
  </si>
  <si>
    <t>1. Asignar desde pagaduria el recurso economico necesario para cada una de las actividades según el cronograma de actividades para la rendición de cuentas . 2. Implementar herramientas tecnológicas que permitan un registro claro, actualizado y accesible del presupuesto asignado.</t>
  </si>
  <si>
    <t xml:space="preserve">Humanos </t>
  </si>
  <si>
    <t>Pagador</t>
  </si>
  <si>
    <t>Recopilar y analizar las recomendaciones y sugerencias de los servidores públicos y la ciudadanía sobre las actividades de capacitación</t>
  </si>
  <si>
    <t>Porcentaje de participantes que entregan recomendaciones</t>
  </si>
  <si>
    <t>1. Desde rectoria diseñar un mecanismo de recolección de sugerencias efectivo.2. Cada encargado de los procesos de capacitación y socialización aplicara el instrumento. 3. El comité de evaluación analiza los informes e incluye un apartado con las recomendaciones en la laboración del informe de gestión.</t>
  </si>
  <si>
    <t>Humanos</t>
  </si>
  <si>
    <t>Comité de rendición de cuentas</t>
  </si>
  <si>
    <t>Fortalecer los procesos de rendición de cuentas de la Institución Educativa La Garita mediante la implementación de estrategias transparentes, participativas y accesibles, que permitan informar oportunamente a la comunidad educativa sobre la gestión académica, administrativa y financiera, promoviendo la confianza y el compromiso institucional.</t>
  </si>
  <si>
    <t>Garantizar un proceso efectivo, transparente y participativo de rendición de cuentas en la Institución Educativa La Garita durante el año 2026, que permita informar, evaluar y mejorar la gestión institucional, fortaleciendo la participación de la comunidad educativa.</t>
  </si>
  <si>
    <t>Lograr que el XXX% de la comunidad educativa conozca y participe en los procesos de rendición de cuentas, mediante la realización de la jornada institucionales en el año 2026, apoyadas en informes claros, sistematizados y socializados oportunamente.</t>
  </si>
  <si>
    <t>Porcentaje de participación de estudiantes, padres de familia, docentes y directivos en las jornadas de rendición de cuentas.
Número de informes institucionales elaborados, socializados y publicados durante el año.
Nivel de satisfacción de la comunidad educativa frente al proceso, medido a través de encuestas.</t>
  </si>
  <si>
    <t>Elaborar informes claros, organizados y comprensibles sobre la gestión académica, administrativa y financiera.
Promover la participación activa de la comunidad educativa en los espacios de socialización.
Implementar herramientas físicas y digitales para la divulgación de la información institucional.
Fortalecer la cultura de la transparencia, la responsabilidad y el control social dentro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</si>
</sst>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b/>
      <sz val="12"/>
      <color theme="1"/>
      <name val="Calibri"/>
      <family val="2"/>
    </font>
    <font>
      <sz val="11"/>
      <color theme="1"/>
      <name val="Calibri"/>
      <family val="2"/>
      <scheme val="minor"/>
    </font>
    <font>
      <sz val="11"/>
      <color theme="1"/>
      <name val="Calibri"/>
    </font>
    <font>
      <sz val="11"/>
      <color rgb="FF222A35"/>
      <name val="Calibri"/>
      <family val="2"/>
    </font>
    <font>
      <sz val="11"/>
      <name val="Calibri"/>
      <family val="2"/>
    </font>
    <font>
      <sz val="11"/>
      <color theme="1"/>
      <name val="Calibri"/>
      <family val="2"/>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theme="0"/>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26"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4" fillId="5" borderId="0" xfId="0" applyFont="1" applyFill="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Alignment="1">
      <alignment horizontal="left"/>
    </xf>
    <xf numFmtId="0" fontId="24" fillId="8" borderId="0" xfId="0" applyFont="1" applyFill="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0" fontId="26"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3" fillId="5" borderId="0" xfId="0" applyFont="1" applyFill="1"/>
    <xf numFmtId="0" fontId="24" fillId="2" borderId="3" xfId="0" applyFont="1" applyFill="1" applyBorder="1" applyAlignment="1">
      <alignment horizontal="center" vertical="center"/>
    </xf>
    <xf numFmtId="0" fontId="23" fillId="0" borderId="0" xfId="0" applyFont="1"/>
    <xf numFmtId="1" fontId="23" fillId="5" borderId="1" xfId="0" applyNumberFormat="1" applyFont="1" applyFill="1" applyBorder="1" applyAlignment="1" applyProtection="1">
      <alignment horizontal="center" vertical="center" wrapText="1"/>
      <protection locked="0"/>
    </xf>
    <xf numFmtId="164" fontId="24" fillId="5" borderId="2" xfId="0" applyNumberFormat="1" applyFont="1" applyFill="1" applyBorder="1" applyAlignment="1" applyProtection="1">
      <alignment horizontal="center" vertical="center" wrapText="1"/>
      <protection hidden="1"/>
    </xf>
    <xf numFmtId="0" fontId="0" fillId="0" borderId="1" xfId="0" applyBorder="1"/>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14" fontId="30" fillId="13" borderId="70" xfId="0" applyNumberFormat="1" applyFont="1" applyFill="1" applyBorder="1" applyAlignment="1" applyProtection="1">
      <alignment horizontal="left" vertical="center"/>
      <protection locked="0"/>
    </xf>
    <xf numFmtId="0" fontId="30" fillId="13" borderId="70" xfId="0" applyFont="1"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2" fillId="5" borderId="1" xfId="0" applyFont="1" applyFill="1" applyBorder="1" applyAlignment="1">
      <alignment horizontal="center" vertical="center"/>
    </xf>
    <xf numFmtId="0" fontId="22"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lignment horizontal="center" vertical="center"/>
    </xf>
    <xf numFmtId="0" fontId="24" fillId="12" borderId="47" xfId="0" applyFont="1" applyFill="1" applyBorder="1" applyAlignment="1">
      <alignment horizontal="center" vertical="center"/>
    </xf>
    <xf numFmtId="0" fontId="24"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4" fillId="5" borderId="2" xfId="0" applyNumberFormat="1" applyFont="1" applyFill="1" applyBorder="1" applyAlignment="1" applyProtection="1">
      <alignment horizontal="center" vertical="center" wrapText="1"/>
      <protection hidden="1"/>
    </xf>
    <xf numFmtId="164" fontId="24"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4" fillId="5" borderId="28" xfId="0" applyNumberFormat="1" applyFont="1" applyFill="1" applyBorder="1" applyAlignment="1" applyProtection="1">
      <alignment horizontal="center" vertical="center" wrapText="1"/>
      <protection hidden="1"/>
    </xf>
    <xf numFmtId="164" fontId="24"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4" fillId="5" borderId="10" xfId="0" applyNumberFormat="1" applyFont="1" applyFill="1" applyBorder="1" applyAlignment="1" applyProtection="1">
      <alignment horizontal="center" vertical="center" wrapText="1"/>
      <protection hidden="1"/>
    </xf>
    <xf numFmtId="164" fontId="28" fillId="5" borderId="2" xfId="0" applyNumberFormat="1" applyFont="1" applyFill="1" applyBorder="1" applyAlignment="1" applyProtection="1">
      <alignment horizontal="center" vertical="center"/>
      <protection hidden="1"/>
    </xf>
    <xf numFmtId="164" fontId="28" fillId="5" borderId="28" xfId="0" applyNumberFormat="1" applyFont="1" applyFill="1" applyBorder="1" applyAlignment="1" applyProtection="1">
      <alignment horizontal="center" vertical="center"/>
      <protection hidden="1"/>
    </xf>
    <xf numFmtId="164" fontId="28" fillId="5" borderId="29" xfId="0" applyNumberFormat="1" applyFont="1" applyFill="1" applyBorder="1" applyAlignment="1" applyProtection="1">
      <alignment horizontal="center" vertical="center"/>
      <protection hidden="1"/>
    </xf>
    <xf numFmtId="2" fontId="29"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28" fillId="5" borderId="3" xfId="0" applyNumberFormat="1" applyFont="1" applyFill="1" applyBorder="1" applyAlignment="1" applyProtection="1">
      <alignment horizontal="center" vertical="center"/>
      <protection hidden="1"/>
    </xf>
    <xf numFmtId="164" fontId="28"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42"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32" fillId="13" borderId="71" xfId="0" applyFont="1" applyFill="1" applyBorder="1" applyAlignment="1" applyProtection="1">
      <alignment wrapText="1"/>
      <protection locked="0"/>
    </xf>
    <xf numFmtId="0" fontId="32" fillId="13" borderId="71" xfId="0" applyFont="1" applyFill="1" applyBorder="1" applyProtection="1">
      <protection locked="0"/>
    </xf>
    <xf numFmtId="0" fontId="32" fillId="13" borderId="71" xfId="0" applyFont="1" applyFill="1" applyBorder="1" applyAlignment="1" applyProtection="1">
      <alignment vertical="top" wrapText="1"/>
      <protection locked="0"/>
    </xf>
    <xf numFmtId="0" fontId="32" fillId="0" borderId="70" xfId="0" applyFont="1" applyBorder="1" applyAlignment="1" applyProtection="1">
      <alignment vertical="center" wrapText="1"/>
      <protection locked="0"/>
    </xf>
    <xf numFmtId="0" fontId="32" fillId="0" borderId="70" xfId="0" applyFont="1" applyBorder="1" applyAlignment="1" applyProtection="1">
      <alignment horizontal="center" vertical="center"/>
      <protection locked="0"/>
    </xf>
    <xf numFmtId="0" fontId="32" fillId="0" borderId="70" xfId="0" applyFont="1" applyBorder="1" applyAlignment="1" applyProtection="1">
      <alignment horizontal="center" vertical="center" wrapText="1"/>
      <protection locked="0"/>
    </xf>
    <xf numFmtId="0" fontId="32" fillId="0" borderId="70" xfId="0" applyFont="1" applyBorder="1" applyAlignment="1" applyProtection="1">
      <alignment wrapText="1"/>
      <protection locked="0"/>
    </xf>
    <xf numFmtId="0" fontId="32" fillId="0" borderId="70" xfId="0" applyFont="1" applyBorder="1" applyAlignment="1" applyProtection="1">
      <alignment horizontal="center"/>
      <protection locked="0"/>
    </xf>
    <xf numFmtId="0" fontId="33" fillId="0" borderId="72" xfId="0" applyFont="1" applyBorder="1" applyAlignment="1" applyProtection="1">
      <alignment horizontal="center" vertical="center" wrapText="1"/>
      <protection locked="0"/>
    </xf>
    <xf numFmtId="0" fontId="34" fillId="0" borderId="73" xfId="0" applyFont="1" applyBorder="1" applyProtection="1">
      <protection locked="0"/>
    </xf>
    <xf numFmtId="0" fontId="34" fillId="0" borderId="74" xfId="0" applyFont="1" applyBorder="1" applyProtection="1">
      <protection locked="0"/>
    </xf>
    <xf numFmtId="0" fontId="33" fillId="0" borderId="73"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5" fillId="0" borderId="72" xfId="0" applyFont="1" applyBorder="1" applyAlignment="1" applyProtection="1">
      <alignment horizontal="center" vertical="center" wrapText="1"/>
      <protection locked="0"/>
    </xf>
    <xf numFmtId="0" fontId="35" fillId="0" borderId="74" xfId="0" applyFont="1" applyBorder="1" applyAlignment="1" applyProtection="1">
      <alignment horizontal="center" vertical="center" wrapText="1"/>
      <protection locked="0"/>
    </xf>
    <xf numFmtId="0" fontId="34" fillId="0" borderId="75" xfId="0" applyFont="1" applyBorder="1" applyProtection="1">
      <protection locked="0"/>
    </xf>
    <xf numFmtId="0" fontId="31" fillId="0" borderId="0" xfId="0" applyFont="1" applyAlignment="1" applyProtection="1">
      <protection locked="0"/>
    </xf>
    <xf numFmtId="0" fontId="34" fillId="0" borderId="76" xfId="0" applyFont="1" applyBorder="1" applyProtection="1">
      <protection locked="0"/>
    </xf>
    <xf numFmtId="0" fontId="35" fillId="0" borderId="75" xfId="0" applyFont="1" applyBorder="1" applyAlignment="1" applyProtection="1">
      <alignment horizontal="center" vertical="center" wrapText="1"/>
      <protection locked="0"/>
    </xf>
    <xf numFmtId="0" fontId="35" fillId="0" borderId="76" xfId="0" applyFont="1" applyBorder="1" applyAlignment="1" applyProtection="1">
      <alignment horizontal="center" vertical="center" wrapText="1"/>
      <protection locked="0"/>
    </xf>
    <xf numFmtId="0" fontId="34" fillId="0" borderId="77" xfId="0" applyFont="1" applyBorder="1" applyProtection="1">
      <protection locked="0"/>
    </xf>
    <xf numFmtId="0" fontId="34" fillId="0" borderId="78" xfId="0" applyFont="1" applyBorder="1" applyProtection="1">
      <protection locked="0"/>
    </xf>
    <xf numFmtId="0" fontId="34" fillId="0" borderId="79" xfId="0" applyFont="1" applyBorder="1" applyProtection="1">
      <protection locked="0"/>
    </xf>
    <xf numFmtId="0" fontId="35" fillId="0" borderId="77" xfId="0" applyFont="1" applyBorder="1" applyAlignment="1" applyProtection="1">
      <alignment horizontal="center" vertical="center" wrapText="1"/>
      <protection locked="0"/>
    </xf>
    <xf numFmtId="0" fontId="35" fillId="0" borderId="79"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14019552"/>
        <c:axId val="4140230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xmlns:c16r2="http://schemas.microsoft.com/office/drawing/2015/06/char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9.6666666666666661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14019552"/>
        <c:axId val="414023080"/>
      </c:scatterChart>
      <c:catAx>
        <c:axId val="41401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414023080"/>
        <c:crosses val="autoZero"/>
        <c:auto val="1"/>
        <c:lblAlgn val="ctr"/>
        <c:lblOffset val="100"/>
        <c:noMultiLvlLbl val="0"/>
      </c:catAx>
      <c:valAx>
        <c:axId val="4140230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4019552"/>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14016416"/>
        <c:axId val="4140199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9.5909090909090917</c:v>
                </c:pt>
                <c:pt idx="1">
                  <c:v>9.8965517241379306</c:v>
                </c:pt>
                <c:pt idx="2">
                  <c:v>8.7142857142857135</c:v>
                </c:pt>
                <c:pt idx="3">
                  <c:v>10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14016416"/>
        <c:axId val="414019944"/>
      </c:scatterChart>
      <c:catAx>
        <c:axId val="41401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14019944"/>
        <c:crosses val="autoZero"/>
        <c:auto val="1"/>
        <c:lblAlgn val="ctr"/>
        <c:lblOffset val="100"/>
        <c:noMultiLvlLbl val="0"/>
      </c:catAx>
      <c:valAx>
        <c:axId val="41401994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401641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414022688"/>
        <c:axId val="41401680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10</c:v>
                </c:pt>
                <c:pt idx="4">
                  <c:v>10</c:v>
                </c:pt>
                <c:pt idx="5">
                  <c:v>8.5</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414022688"/>
        <c:axId val="414016808"/>
      </c:scatterChart>
      <c:catAx>
        <c:axId val="41402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14016808"/>
        <c:crosses val="autoZero"/>
        <c:auto val="1"/>
        <c:lblAlgn val="ctr"/>
        <c:lblOffset val="100"/>
        <c:noMultiLvlLbl val="0"/>
      </c:catAx>
      <c:valAx>
        <c:axId val="414016808"/>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40226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14017200"/>
        <c:axId val="4140211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10</c:v>
                </c:pt>
                <c:pt idx="1">
                  <c:v>10</c:v>
                </c:pt>
                <c:pt idx="2">
                  <c:v>10</c:v>
                </c:pt>
                <c:pt idx="3">
                  <c:v>9.4</c:v>
                </c:pt>
                <c:pt idx="4">
                  <c:v>10</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14016024"/>
        <c:axId val="414023472"/>
      </c:scatterChart>
      <c:catAx>
        <c:axId val="41401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14021120"/>
        <c:crosses val="autoZero"/>
        <c:auto val="1"/>
        <c:lblAlgn val="ctr"/>
        <c:lblOffset val="100"/>
        <c:noMultiLvlLbl val="0"/>
      </c:catAx>
      <c:valAx>
        <c:axId val="4140211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4017200"/>
        <c:crosses val="autoZero"/>
        <c:crossBetween val="between"/>
        <c:majorUnit val="1"/>
      </c:valAx>
      <c:valAx>
        <c:axId val="414023472"/>
        <c:scaling>
          <c:orientation val="minMax"/>
        </c:scaling>
        <c:delete val="1"/>
        <c:axPos val="r"/>
        <c:numFmt formatCode="0.0" sourceLinked="1"/>
        <c:majorTickMark val="out"/>
        <c:minorTickMark val="none"/>
        <c:tickLblPos val="nextTo"/>
        <c:crossAx val="414016024"/>
        <c:crosses val="max"/>
        <c:crossBetween val="midCat"/>
      </c:valAx>
      <c:valAx>
        <c:axId val="414016024"/>
        <c:scaling>
          <c:orientation val="minMax"/>
        </c:scaling>
        <c:delete val="1"/>
        <c:axPos val="b"/>
        <c:numFmt formatCode="General" sourceLinked="1"/>
        <c:majorTickMark val="out"/>
        <c:minorTickMark val="none"/>
        <c:tickLblPos val="nextTo"/>
        <c:crossAx val="41402347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11591768"/>
        <c:axId val="41159216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8.7142857142857135</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11591768"/>
        <c:axId val="411592160"/>
      </c:scatterChart>
      <c:catAx>
        <c:axId val="41159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11592160"/>
        <c:crosses val="autoZero"/>
        <c:auto val="1"/>
        <c:lblAlgn val="ctr"/>
        <c:lblOffset val="100"/>
        <c:noMultiLvlLbl val="0"/>
      </c:catAx>
      <c:valAx>
        <c:axId val="41159216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15917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16746360"/>
        <c:axId val="4167436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16746360"/>
        <c:axId val="416743616"/>
      </c:scatterChart>
      <c:catAx>
        <c:axId val="41674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16743616"/>
        <c:crosses val="autoZero"/>
        <c:auto val="1"/>
        <c:lblAlgn val="ctr"/>
        <c:lblOffset val="100"/>
        <c:noMultiLvlLbl val="0"/>
      </c:catAx>
      <c:valAx>
        <c:axId val="4167436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167463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topLeftCell="A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4"/>
      <c r="G4" s="114"/>
      <c r="H4" s="114"/>
      <c r="I4" s="114"/>
      <c r="J4" s="114"/>
      <c r="K4" s="114"/>
      <c r="L4" s="46"/>
      <c r="M4" s="41"/>
    </row>
    <row r="5" spans="1:13" s="6" customFormat="1" x14ac:dyDescent="0.25">
      <c r="A5" s="41"/>
      <c r="B5" s="45"/>
      <c r="C5" s="41"/>
      <c r="D5" s="41"/>
      <c r="E5" s="41"/>
      <c r="F5" s="115"/>
      <c r="G5" s="115"/>
      <c r="H5" s="115"/>
      <c r="I5" s="115"/>
      <c r="J5" s="115"/>
      <c r="K5" s="115"/>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6" t="s">
        <v>81</v>
      </c>
      <c r="D8" s="116"/>
      <c r="E8" s="116"/>
      <c r="F8" s="116"/>
      <c r="G8" s="116"/>
      <c r="H8" s="116"/>
      <c r="I8" s="116"/>
      <c r="J8" s="116"/>
      <c r="K8" s="116"/>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27"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2" customFormat="1" ht="21" customHeight="1" x14ac:dyDescent="0.25">
      <c r="A30" s="172" t="s">
        <v>49</v>
      </c>
      <c r="B30" s="173"/>
      <c r="C30" s="173"/>
      <c r="D30" s="197" t="s">
        <v>141</v>
      </c>
      <c r="E30" s="198"/>
      <c r="F30" s="198"/>
      <c r="G30" s="198"/>
      <c r="H30" s="198"/>
      <c r="I30" s="198"/>
      <c r="J30" s="198"/>
      <c r="K30" s="198"/>
      <c r="L30" s="198"/>
      <c r="M30" s="212"/>
    </row>
    <row r="31" spans="1:13" s="82" customFormat="1" ht="33.75" customHeight="1" x14ac:dyDescent="0.25">
      <c r="A31" s="145" t="s">
        <v>107</v>
      </c>
      <c r="B31" s="146"/>
      <c r="C31" s="146"/>
      <c r="D31" s="147" t="s">
        <v>216</v>
      </c>
      <c r="E31" s="148"/>
      <c r="F31" s="148"/>
      <c r="G31" s="148"/>
      <c r="H31" s="148"/>
      <c r="I31" s="148"/>
      <c r="J31" s="148"/>
      <c r="K31" s="148"/>
      <c r="L31" s="148"/>
      <c r="M31" s="149"/>
    </row>
    <row r="32" spans="1:13" s="82" customFormat="1" ht="30" customHeight="1" x14ac:dyDescent="0.25">
      <c r="A32" s="145" t="s">
        <v>108</v>
      </c>
      <c r="B32" s="146"/>
      <c r="C32" s="146"/>
      <c r="D32" s="150" t="s">
        <v>142</v>
      </c>
      <c r="E32" s="151"/>
      <c r="F32" s="151"/>
      <c r="G32" s="151"/>
      <c r="H32" s="151"/>
      <c r="I32" s="151"/>
      <c r="J32" s="151"/>
      <c r="K32" s="151"/>
      <c r="L32" s="151"/>
      <c r="M32" s="152"/>
    </row>
    <row r="33" spans="1:13" s="82" customFormat="1" ht="31.5" customHeight="1" x14ac:dyDescent="0.25">
      <c r="A33" s="145" t="s">
        <v>50</v>
      </c>
      <c r="B33" s="146"/>
      <c r="C33" s="146"/>
      <c r="D33" s="150" t="s">
        <v>143</v>
      </c>
      <c r="E33" s="151"/>
      <c r="F33" s="151"/>
      <c r="G33" s="151"/>
      <c r="H33" s="151"/>
      <c r="I33" s="151"/>
      <c r="J33" s="151"/>
      <c r="K33" s="151"/>
      <c r="L33" s="151"/>
      <c r="M33" s="152"/>
    </row>
    <row r="34" spans="1:13" s="82" customFormat="1" ht="30.75" customHeight="1" x14ac:dyDescent="0.25">
      <c r="A34" s="145" t="s">
        <v>109</v>
      </c>
      <c r="B34" s="146"/>
      <c r="C34" s="146"/>
      <c r="D34" s="147" t="s">
        <v>144</v>
      </c>
      <c r="E34" s="148"/>
      <c r="F34" s="148"/>
      <c r="G34" s="148"/>
      <c r="H34" s="148"/>
      <c r="I34" s="148"/>
      <c r="J34" s="148"/>
      <c r="K34" s="148"/>
      <c r="L34" s="148"/>
      <c r="M34" s="149"/>
    </row>
    <row r="35" spans="1:13" s="82" customFormat="1" ht="35.25" customHeight="1" x14ac:dyDescent="0.25">
      <c r="A35" s="145" t="s">
        <v>73</v>
      </c>
      <c r="B35" s="146"/>
      <c r="C35" s="146"/>
      <c r="D35" s="147" t="s">
        <v>145</v>
      </c>
      <c r="E35" s="148"/>
      <c r="F35" s="148"/>
      <c r="G35" s="148"/>
      <c r="H35" s="148"/>
      <c r="I35" s="148"/>
      <c r="J35" s="148"/>
      <c r="K35" s="148"/>
      <c r="L35" s="148"/>
      <c r="M35" s="149"/>
    </row>
    <row r="36" spans="1:13" s="82" customFormat="1" ht="21" customHeight="1" x14ac:dyDescent="0.25">
      <c r="A36" s="145" t="s">
        <v>0</v>
      </c>
      <c r="B36" s="146"/>
      <c r="C36" s="146"/>
      <c r="D36" s="150" t="s">
        <v>146</v>
      </c>
      <c r="E36" s="151"/>
      <c r="F36" s="151"/>
      <c r="G36" s="151"/>
      <c r="H36" s="151"/>
      <c r="I36" s="151"/>
      <c r="J36" s="151"/>
      <c r="K36" s="151"/>
      <c r="L36" s="151"/>
      <c r="M36" s="152"/>
    </row>
    <row r="37" spans="1:13" s="82" customFormat="1" ht="36.75" customHeight="1" x14ac:dyDescent="0.25">
      <c r="A37" s="145" t="s">
        <v>1</v>
      </c>
      <c r="B37" s="146"/>
      <c r="C37" s="146"/>
      <c r="D37" s="147" t="s">
        <v>147</v>
      </c>
      <c r="E37" s="148"/>
      <c r="F37" s="148"/>
      <c r="G37" s="148"/>
      <c r="H37" s="148"/>
      <c r="I37" s="148"/>
      <c r="J37" s="148"/>
      <c r="K37" s="148"/>
      <c r="L37" s="148"/>
      <c r="M37" s="149"/>
    </row>
    <row r="38" spans="1:13" s="82" customFormat="1" ht="35.25" customHeight="1" x14ac:dyDescent="0.25">
      <c r="A38" s="145" t="s">
        <v>2</v>
      </c>
      <c r="B38" s="146"/>
      <c r="C38" s="146"/>
      <c r="D38" s="147" t="s">
        <v>148</v>
      </c>
      <c r="E38" s="148"/>
      <c r="F38" s="148"/>
      <c r="G38" s="148"/>
      <c r="H38" s="148"/>
      <c r="I38" s="148"/>
      <c r="J38" s="148"/>
      <c r="K38" s="148"/>
      <c r="L38" s="148"/>
      <c r="M38" s="149"/>
    </row>
    <row r="39" spans="1:13" s="82" customFormat="1" ht="21" customHeight="1" x14ac:dyDescent="0.25">
      <c r="A39" s="186" t="s">
        <v>1</v>
      </c>
      <c r="B39" s="148"/>
      <c r="C39" s="187"/>
      <c r="D39" s="150" t="s">
        <v>149</v>
      </c>
      <c r="E39" s="151"/>
      <c r="F39" s="151"/>
      <c r="G39" s="151"/>
      <c r="H39" s="151"/>
      <c r="I39" s="151"/>
      <c r="J39" s="151"/>
      <c r="K39" s="151"/>
      <c r="L39" s="151"/>
      <c r="M39" s="152"/>
    </row>
    <row r="40" spans="1:13" s="82" customFormat="1" ht="31.5" customHeight="1" x14ac:dyDescent="0.25">
      <c r="A40" s="186" t="s">
        <v>110</v>
      </c>
      <c r="B40" s="148"/>
      <c r="C40" s="187"/>
      <c r="D40" s="150" t="s">
        <v>150</v>
      </c>
      <c r="E40" s="151"/>
      <c r="F40" s="151"/>
      <c r="G40" s="151"/>
      <c r="H40" s="151"/>
      <c r="I40" s="151"/>
      <c r="J40" s="151"/>
      <c r="K40" s="151"/>
      <c r="L40" s="151"/>
      <c r="M40" s="152"/>
    </row>
    <row r="41" spans="1:13" s="82" customFormat="1" ht="54" customHeight="1" x14ac:dyDescent="0.25">
      <c r="A41" s="186" t="s">
        <v>209</v>
      </c>
      <c r="B41" s="148"/>
      <c r="C41" s="187"/>
      <c r="D41" s="147" t="s">
        <v>157</v>
      </c>
      <c r="E41" s="148"/>
      <c r="F41" s="148"/>
      <c r="G41" s="148"/>
      <c r="H41" s="148"/>
      <c r="I41" s="148"/>
      <c r="J41" s="148"/>
      <c r="K41" s="148"/>
      <c r="L41" s="148"/>
      <c r="M41" s="149"/>
    </row>
    <row r="42" spans="1:13" s="82"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abSelected="1" zoomScale="85" zoomScaleNormal="85" workbookViewId="0">
      <selection activeCell="L68" sqref="L68"/>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7"/>
      <c r="G1" s="98"/>
      <c r="H1" s="28"/>
      <c r="I1" s="24"/>
      <c r="J1" s="107"/>
    </row>
    <row r="2" spans="1:10" s="6" customFormat="1" ht="19.5" thickBot="1" x14ac:dyDescent="0.35">
      <c r="A2" s="41"/>
      <c r="D2" s="101"/>
      <c r="E2" s="107"/>
      <c r="G2" s="98"/>
      <c r="H2" s="28"/>
      <c r="I2" s="24"/>
      <c r="J2" s="107"/>
    </row>
    <row r="3" spans="1:10" s="6" customFormat="1" ht="31.5" x14ac:dyDescent="0.5">
      <c r="A3" s="41"/>
      <c r="B3" s="252"/>
      <c r="C3" s="253"/>
      <c r="D3" s="253"/>
      <c r="E3" s="248" t="s">
        <v>82</v>
      </c>
      <c r="F3" s="248"/>
      <c r="G3" s="248"/>
      <c r="H3" s="248"/>
      <c r="I3" s="248"/>
      <c r="J3" s="249"/>
    </row>
    <row r="4" spans="1:10" s="6" customFormat="1" ht="23.25" x14ac:dyDescent="0.35">
      <c r="A4" s="41"/>
      <c r="B4" s="254"/>
      <c r="C4" s="255"/>
      <c r="D4" s="255"/>
      <c r="E4" s="250" t="s">
        <v>65</v>
      </c>
      <c r="F4" s="250"/>
      <c r="G4" s="250"/>
      <c r="H4" s="250"/>
      <c r="I4" s="250"/>
      <c r="J4" s="251"/>
    </row>
    <row r="5" spans="1:10" s="6" customFormat="1" ht="15.75" x14ac:dyDescent="0.25">
      <c r="A5" s="41"/>
      <c r="B5" s="235" t="s">
        <v>49</v>
      </c>
      <c r="C5" s="235"/>
      <c r="D5" s="235"/>
      <c r="E5" s="110" t="s">
        <v>227</v>
      </c>
      <c r="F5" s="25"/>
      <c r="G5" s="27" t="s">
        <v>70</v>
      </c>
      <c r="H5" s="112">
        <v>46048</v>
      </c>
      <c r="I5" s="256" t="s">
        <v>73</v>
      </c>
      <c r="J5" s="256"/>
    </row>
    <row r="6" spans="1:10" s="6" customFormat="1" ht="15.75" x14ac:dyDescent="0.25">
      <c r="A6" s="41"/>
      <c r="B6" s="235" t="s">
        <v>95</v>
      </c>
      <c r="C6" s="235"/>
      <c r="D6" s="235"/>
      <c r="E6" s="110">
        <v>254874000223</v>
      </c>
      <c r="F6" s="25"/>
      <c r="G6" s="61" t="s">
        <v>50</v>
      </c>
      <c r="H6" s="113" t="s">
        <v>226</v>
      </c>
      <c r="I6" s="234">
        <f>IF(SUM(I9:I71)=0,"",AVERAGE(I9:I71))</f>
        <v>9.6666666666666661</v>
      </c>
      <c r="J6" s="234"/>
    </row>
    <row r="7" spans="1:10" s="6" customFormat="1" ht="15.75" x14ac:dyDescent="0.25">
      <c r="A7" s="41"/>
      <c r="B7" s="235" t="s">
        <v>71</v>
      </c>
      <c r="C7" s="235"/>
      <c r="D7" s="235"/>
      <c r="E7" s="236" t="s">
        <v>228</v>
      </c>
      <c r="F7" s="237"/>
      <c r="G7" s="237"/>
      <c r="H7" s="238"/>
      <c r="I7" s="234"/>
      <c r="J7" s="234"/>
    </row>
    <row r="8" spans="1:10" s="6" customFormat="1" ht="30" x14ac:dyDescent="0.25">
      <c r="A8" s="41"/>
      <c r="B8" s="2" t="s">
        <v>0</v>
      </c>
      <c r="C8" s="34" t="s">
        <v>0</v>
      </c>
      <c r="D8" s="102" t="s">
        <v>73</v>
      </c>
      <c r="E8" s="111" t="s">
        <v>85</v>
      </c>
      <c r="F8" s="3"/>
      <c r="G8" s="4" t="s">
        <v>73</v>
      </c>
      <c r="H8" s="3" t="s">
        <v>86</v>
      </c>
      <c r="I8" s="5" t="s">
        <v>111</v>
      </c>
      <c r="J8" s="108" t="s">
        <v>3</v>
      </c>
    </row>
    <row r="9" spans="1:10" s="6" customFormat="1" ht="38.25" x14ac:dyDescent="0.25">
      <c r="A9" s="16" t="str">
        <f>IF(I9&lt;5,MAX($A$8:A8)+1,"")</f>
        <v/>
      </c>
      <c r="B9" s="257" t="s">
        <v>4</v>
      </c>
      <c r="C9" s="54" t="s">
        <v>4</v>
      </c>
      <c r="D9" s="231">
        <f>IF(SUM(I9:I30)=0,"",AVERAGE(I9:I30))</f>
        <v>9.5909090909090917</v>
      </c>
      <c r="E9" s="222" t="s">
        <v>6</v>
      </c>
      <c r="F9" s="57" t="s">
        <v>6</v>
      </c>
      <c r="G9" s="220">
        <f>IF(SUM(I9:I10)=0,"",AVERAGE(I9:I10))</f>
        <v>10</v>
      </c>
      <c r="H9" s="29" t="s">
        <v>190</v>
      </c>
      <c r="I9" s="104">
        <v>10</v>
      </c>
      <c r="J9" s="109" t="s">
        <v>230</v>
      </c>
    </row>
    <row r="10" spans="1:10" s="6" customFormat="1" ht="38.25" x14ac:dyDescent="0.25">
      <c r="A10" s="16" t="str">
        <f>IF(I10&lt;5,MAX($A$8:A9)+1,"")</f>
        <v/>
      </c>
      <c r="B10" s="258"/>
      <c r="C10" s="54" t="s">
        <v>4</v>
      </c>
      <c r="D10" s="232"/>
      <c r="E10" s="224"/>
      <c r="F10" s="57" t="s">
        <v>6</v>
      </c>
      <c r="G10" s="221"/>
      <c r="H10" s="29" t="s">
        <v>191</v>
      </c>
      <c r="I10" s="104">
        <v>10</v>
      </c>
      <c r="J10" s="109" t="s">
        <v>231</v>
      </c>
    </row>
    <row r="11" spans="1:10" s="6" customFormat="1" ht="30" x14ac:dyDescent="0.25">
      <c r="A11" s="16" t="str">
        <f>IF(I11&lt;5,MAX($A$8:A10)+1,"")</f>
        <v/>
      </c>
      <c r="B11" s="258"/>
      <c r="C11" s="54" t="s">
        <v>4</v>
      </c>
      <c r="D11" s="232"/>
      <c r="E11" s="95" t="s">
        <v>183</v>
      </c>
      <c r="F11" s="95" t="s">
        <v>183</v>
      </c>
      <c r="G11" s="105">
        <f>IF(SUM(I11:I11)=0,"",AVERAGE(I11:I11))</f>
        <v>10</v>
      </c>
      <c r="H11" s="29" t="s">
        <v>192</v>
      </c>
      <c r="I11" s="104">
        <v>10</v>
      </c>
      <c r="J11" s="109" t="s">
        <v>229</v>
      </c>
    </row>
    <row r="12" spans="1:10" s="6" customFormat="1" ht="76.5" x14ac:dyDescent="0.25">
      <c r="A12" s="16" t="str">
        <f>IF(I12&lt;5,MAX($A$8:A11)+1,"")</f>
        <v/>
      </c>
      <c r="B12" s="258"/>
      <c r="C12" s="54" t="s">
        <v>4</v>
      </c>
      <c r="D12" s="232"/>
      <c r="E12" s="26" t="s">
        <v>184</v>
      </c>
      <c r="F12" s="26" t="s">
        <v>184</v>
      </c>
      <c r="G12" s="105">
        <f>IF(SUM(I12:I12)=0,"",AVERAGE(I12:I12))</f>
        <v>10</v>
      </c>
      <c r="H12" s="29" t="s">
        <v>193</v>
      </c>
      <c r="I12" s="104">
        <v>10</v>
      </c>
      <c r="J12" s="109" t="s">
        <v>231</v>
      </c>
    </row>
    <row r="13" spans="1:10" s="6" customFormat="1" ht="63.75" x14ac:dyDescent="0.25">
      <c r="A13" s="16" t="str">
        <f>IF(I13&lt;5,MAX($A$8:A12)+1,"")</f>
        <v/>
      </c>
      <c r="B13" s="258"/>
      <c r="C13" s="54" t="s">
        <v>4</v>
      </c>
      <c r="D13" s="232"/>
      <c r="E13" s="222" t="s">
        <v>197</v>
      </c>
      <c r="F13" s="58" t="s">
        <v>197</v>
      </c>
      <c r="G13" s="220">
        <f>IF(SUM(I13:I22)=0,"",AVERAGE(I13:I22))</f>
        <v>10</v>
      </c>
      <c r="H13" s="29" t="s">
        <v>194</v>
      </c>
      <c r="I13" s="104">
        <v>10</v>
      </c>
      <c r="J13" s="109" t="s">
        <v>232</v>
      </c>
    </row>
    <row r="14" spans="1:10" s="6" customFormat="1" ht="30" x14ac:dyDescent="0.25">
      <c r="A14" s="16" t="str">
        <f>IF(I14&lt;5,MAX($A$8:A13)+1,"")</f>
        <v/>
      </c>
      <c r="B14" s="258"/>
      <c r="C14" s="54" t="s">
        <v>4</v>
      </c>
      <c r="D14" s="232"/>
      <c r="E14" s="223"/>
      <c r="F14" s="58" t="s">
        <v>197</v>
      </c>
      <c r="G14" s="225"/>
      <c r="H14" s="29" t="s">
        <v>207</v>
      </c>
      <c r="I14" s="104">
        <v>10</v>
      </c>
      <c r="J14" s="109" t="s">
        <v>233</v>
      </c>
    </row>
    <row r="15" spans="1:10" s="6" customFormat="1" ht="30" x14ac:dyDescent="0.25">
      <c r="A15" s="16" t="str">
        <f>IF(I15&lt;5,MAX($A$8:A14)+1,"")</f>
        <v/>
      </c>
      <c r="B15" s="258"/>
      <c r="C15" s="54" t="s">
        <v>4</v>
      </c>
      <c r="D15" s="232"/>
      <c r="E15" s="223"/>
      <c r="F15" s="58" t="s">
        <v>197</v>
      </c>
      <c r="G15" s="225"/>
      <c r="H15" s="29" t="s">
        <v>186</v>
      </c>
      <c r="I15" s="104">
        <v>10</v>
      </c>
      <c r="J15" s="109" t="s">
        <v>232</v>
      </c>
    </row>
    <row r="16" spans="1:10" s="6" customFormat="1" ht="30" x14ac:dyDescent="0.25">
      <c r="A16" s="16" t="str">
        <f>IF(I16&lt;5,MAX($A$8:A15)+1,"")</f>
        <v/>
      </c>
      <c r="B16" s="258"/>
      <c r="C16" s="54" t="s">
        <v>4</v>
      </c>
      <c r="D16" s="232"/>
      <c r="E16" s="223"/>
      <c r="F16" s="58" t="s">
        <v>197</v>
      </c>
      <c r="G16" s="225"/>
      <c r="H16" s="29" t="s">
        <v>187</v>
      </c>
      <c r="I16" s="104">
        <v>10</v>
      </c>
      <c r="J16" s="109" t="s">
        <v>232</v>
      </c>
    </row>
    <row r="17" spans="1:10" s="6" customFormat="1" ht="114.75" x14ac:dyDescent="0.25">
      <c r="A17" s="16" t="str">
        <f>IF(I17&lt;5,MAX($A$8:A16)+1,"")</f>
        <v/>
      </c>
      <c r="B17" s="258"/>
      <c r="C17" s="54" t="s">
        <v>4</v>
      </c>
      <c r="D17" s="232"/>
      <c r="E17" s="223"/>
      <c r="F17" s="58" t="s">
        <v>197</v>
      </c>
      <c r="G17" s="225"/>
      <c r="H17" s="29" t="s">
        <v>195</v>
      </c>
      <c r="I17" s="104">
        <v>10</v>
      </c>
      <c r="J17" s="109" t="s">
        <v>231</v>
      </c>
    </row>
    <row r="18" spans="1:10" s="6" customFormat="1" ht="30" x14ac:dyDescent="0.25">
      <c r="A18" s="16" t="str">
        <f>IF(I18&lt;5,MAX($A$8:A17)+1,"")</f>
        <v/>
      </c>
      <c r="B18" s="258"/>
      <c r="C18" s="54" t="s">
        <v>4</v>
      </c>
      <c r="D18" s="232"/>
      <c r="E18" s="223"/>
      <c r="F18" s="58" t="s">
        <v>197</v>
      </c>
      <c r="G18" s="225"/>
      <c r="H18" s="29" t="s">
        <v>36</v>
      </c>
      <c r="I18" s="104">
        <v>10</v>
      </c>
      <c r="J18" s="109" t="s">
        <v>231</v>
      </c>
    </row>
    <row r="19" spans="1:10" s="6" customFormat="1" ht="51" x14ac:dyDescent="0.25">
      <c r="A19" s="16" t="str">
        <f>IF(I19&lt;5,MAX($A$8:A18)+1,"")</f>
        <v/>
      </c>
      <c r="B19" s="258"/>
      <c r="C19" s="54" t="s">
        <v>4</v>
      </c>
      <c r="D19" s="232"/>
      <c r="E19" s="223"/>
      <c r="F19" s="58" t="s">
        <v>197</v>
      </c>
      <c r="G19" s="225"/>
      <c r="H19" s="29" t="s">
        <v>13</v>
      </c>
      <c r="I19" s="104">
        <v>10</v>
      </c>
      <c r="J19" s="109" t="s">
        <v>234</v>
      </c>
    </row>
    <row r="20" spans="1:10" s="6" customFormat="1" ht="30" x14ac:dyDescent="0.25">
      <c r="A20" s="16" t="str">
        <f>IF(I20&lt;5,MAX($A$8:A19)+1,"")</f>
        <v/>
      </c>
      <c r="B20" s="258"/>
      <c r="C20" s="54" t="s">
        <v>4</v>
      </c>
      <c r="D20" s="232"/>
      <c r="E20" s="223"/>
      <c r="F20" s="58" t="s">
        <v>197</v>
      </c>
      <c r="G20" s="225"/>
      <c r="H20" s="29" t="s">
        <v>188</v>
      </c>
      <c r="I20" s="104">
        <v>10</v>
      </c>
      <c r="J20" s="109" t="s">
        <v>234</v>
      </c>
    </row>
    <row r="21" spans="1:10" s="6" customFormat="1" ht="30" x14ac:dyDescent="0.25">
      <c r="A21" s="16" t="str">
        <f>IF(I21&lt;5,MAX($A$8:A20)+1,"")</f>
        <v/>
      </c>
      <c r="B21" s="258"/>
      <c r="C21" s="54" t="s">
        <v>4</v>
      </c>
      <c r="D21" s="232"/>
      <c r="E21" s="223"/>
      <c r="F21" s="58" t="s">
        <v>197</v>
      </c>
      <c r="G21" s="225"/>
      <c r="H21" s="29" t="s">
        <v>189</v>
      </c>
      <c r="I21" s="104">
        <v>10</v>
      </c>
      <c r="J21" s="109" t="s">
        <v>234</v>
      </c>
    </row>
    <row r="22" spans="1:10" s="6" customFormat="1" ht="30" x14ac:dyDescent="0.25">
      <c r="A22" s="16" t="str">
        <f>IF(I22&lt;5,MAX($A$8:A21)+1,"")</f>
        <v/>
      </c>
      <c r="B22" s="258"/>
      <c r="C22" s="54" t="s">
        <v>4</v>
      </c>
      <c r="D22" s="232"/>
      <c r="E22" s="224"/>
      <c r="F22" s="58" t="s">
        <v>197</v>
      </c>
      <c r="G22" s="221"/>
      <c r="H22" s="29" t="s">
        <v>196</v>
      </c>
      <c r="I22" s="104">
        <v>10</v>
      </c>
      <c r="J22" s="109" t="s">
        <v>234</v>
      </c>
    </row>
    <row r="23" spans="1:10" s="6" customFormat="1" ht="60" x14ac:dyDescent="0.25">
      <c r="A23" s="16" t="str">
        <f>IF(I23&lt;5,MAX($A$8:A22)+1,"")</f>
        <v/>
      </c>
      <c r="B23" s="258"/>
      <c r="C23" s="54" t="s">
        <v>4</v>
      </c>
      <c r="D23" s="232"/>
      <c r="E23" s="222" t="s">
        <v>185</v>
      </c>
      <c r="F23" s="58" t="s">
        <v>222</v>
      </c>
      <c r="G23" s="220">
        <f>IF(SUM(I23:I24)=0,"",AVERAGE(I23:I24))</f>
        <v>10</v>
      </c>
      <c r="H23" s="29" t="s">
        <v>74</v>
      </c>
      <c r="I23" s="104">
        <v>10</v>
      </c>
      <c r="J23" s="109" t="s">
        <v>234</v>
      </c>
    </row>
    <row r="24" spans="1:10" s="6" customFormat="1" ht="60" x14ac:dyDescent="0.25">
      <c r="A24" s="16" t="str">
        <f>IF(I24&lt;5,MAX($A$8:A23)+1,"")</f>
        <v/>
      </c>
      <c r="B24" s="258"/>
      <c r="C24" s="54" t="s">
        <v>4</v>
      </c>
      <c r="D24" s="232"/>
      <c r="E24" s="223"/>
      <c r="F24" s="58" t="s">
        <v>222</v>
      </c>
      <c r="G24" s="225"/>
      <c r="H24" s="29" t="s">
        <v>9</v>
      </c>
      <c r="I24" s="104">
        <v>10</v>
      </c>
      <c r="J24" s="109" t="s">
        <v>234</v>
      </c>
    </row>
    <row r="25" spans="1:10" s="6" customFormat="1" ht="75" x14ac:dyDescent="0.25">
      <c r="A25" s="16" t="str">
        <f>IF(I25&lt;5,MAX($A$8:A24)+1,"")</f>
        <v/>
      </c>
      <c r="B25" s="258"/>
      <c r="C25" s="54" t="s">
        <v>4</v>
      </c>
      <c r="D25" s="232"/>
      <c r="E25" s="222" t="s">
        <v>37</v>
      </c>
      <c r="F25" s="58" t="s">
        <v>37</v>
      </c>
      <c r="G25" s="220">
        <f>IF(SUM(I25:I30)=0,"",AVERAGE(I25:I30))</f>
        <v>8.5</v>
      </c>
      <c r="H25" s="29" t="s">
        <v>10</v>
      </c>
      <c r="I25" s="104">
        <v>10</v>
      </c>
      <c r="J25" s="109" t="s">
        <v>234</v>
      </c>
    </row>
    <row r="26" spans="1:10" s="6" customFormat="1" ht="75" x14ac:dyDescent="0.25">
      <c r="A26" s="16">
        <f>IF(I26&lt;5,MAX($A$8:A25)+1,"")</f>
        <v>1</v>
      </c>
      <c r="B26" s="258"/>
      <c r="C26" s="54" t="s">
        <v>4</v>
      </c>
      <c r="D26" s="232"/>
      <c r="E26" s="223"/>
      <c r="F26" s="58" t="s">
        <v>37</v>
      </c>
      <c r="G26" s="225"/>
      <c r="H26" s="29" t="s">
        <v>75</v>
      </c>
      <c r="I26" s="104">
        <v>1</v>
      </c>
      <c r="J26" s="109" t="s">
        <v>235</v>
      </c>
    </row>
    <row r="27" spans="1:10" s="6" customFormat="1" ht="75" x14ac:dyDescent="0.25">
      <c r="A27" s="16" t="str">
        <f>IF(I27&lt;5,MAX($A$8:A26)+1,"")</f>
        <v/>
      </c>
      <c r="B27" s="258"/>
      <c r="C27" s="54" t="s">
        <v>4</v>
      </c>
      <c r="D27" s="232"/>
      <c r="E27" s="223"/>
      <c r="F27" s="58" t="s">
        <v>37</v>
      </c>
      <c r="G27" s="225"/>
      <c r="H27" s="29" t="s">
        <v>12</v>
      </c>
      <c r="I27" s="104">
        <v>10</v>
      </c>
      <c r="J27" s="109" t="s">
        <v>234</v>
      </c>
    </row>
    <row r="28" spans="1:10" s="6" customFormat="1" ht="75" x14ac:dyDescent="0.25">
      <c r="A28" s="16" t="str">
        <f>IF(I28&lt;5,MAX($A$8:A27)+1,"")</f>
        <v/>
      </c>
      <c r="B28" s="258"/>
      <c r="C28" s="54" t="s">
        <v>4</v>
      </c>
      <c r="D28" s="232"/>
      <c r="E28" s="223"/>
      <c r="F28" s="58" t="s">
        <v>37</v>
      </c>
      <c r="G28" s="225"/>
      <c r="H28" s="29" t="s">
        <v>7</v>
      </c>
      <c r="I28" s="104">
        <v>10</v>
      </c>
      <c r="J28" s="109" t="s">
        <v>234</v>
      </c>
    </row>
    <row r="29" spans="1:10" s="6" customFormat="1" ht="75" x14ac:dyDescent="0.25">
      <c r="A29" s="16" t="str">
        <f>IF(I29&lt;5,MAX($A$8:A28)+1,"")</f>
        <v/>
      </c>
      <c r="B29" s="258"/>
      <c r="C29" s="54" t="s">
        <v>4</v>
      </c>
      <c r="D29" s="232"/>
      <c r="E29" s="223"/>
      <c r="F29" s="58" t="s">
        <v>37</v>
      </c>
      <c r="G29" s="225"/>
      <c r="H29" s="29" t="s">
        <v>11</v>
      </c>
      <c r="I29" s="104">
        <v>10</v>
      </c>
      <c r="J29" s="109" t="s">
        <v>234</v>
      </c>
    </row>
    <row r="30" spans="1:10" s="6" customFormat="1" ht="75" x14ac:dyDescent="0.25">
      <c r="A30" s="16" t="str">
        <f>IF(I30&lt;5,MAX($A$8:A29)+1,"")</f>
        <v/>
      </c>
      <c r="B30" s="258"/>
      <c r="C30" s="54" t="s">
        <v>4</v>
      </c>
      <c r="D30" s="232"/>
      <c r="E30" s="223"/>
      <c r="F30" s="58" t="s">
        <v>37</v>
      </c>
      <c r="G30" s="225"/>
      <c r="H30" s="29" t="s">
        <v>38</v>
      </c>
      <c r="I30" s="104">
        <v>10</v>
      </c>
      <c r="J30" s="109" t="s">
        <v>234</v>
      </c>
    </row>
    <row r="31" spans="1:10" s="6" customFormat="1" ht="45" x14ac:dyDescent="0.25">
      <c r="A31" s="16" t="str">
        <f>IF(I31&lt;5,MAX($A$8:A30)+1,"")</f>
        <v/>
      </c>
      <c r="B31" s="245" t="s">
        <v>5</v>
      </c>
      <c r="C31" s="55" t="s">
        <v>5</v>
      </c>
      <c r="D31" s="231">
        <f>IF(SUM(I31:I59)=0,"",AVERAGE(I31:I59))</f>
        <v>9.8965517241379306</v>
      </c>
      <c r="E31" s="222" t="s">
        <v>39</v>
      </c>
      <c r="F31" s="59" t="s">
        <v>223</v>
      </c>
      <c r="G31" s="220">
        <f>IF(SUM(I31:I35)=0,"",AVERAGE(I31:I35))</f>
        <v>10</v>
      </c>
      <c r="H31" s="29" t="s">
        <v>35</v>
      </c>
      <c r="I31" s="104">
        <v>10</v>
      </c>
      <c r="J31" s="109" t="s">
        <v>236</v>
      </c>
    </row>
    <row r="32" spans="1:10" s="6" customFormat="1" ht="45" x14ac:dyDescent="0.25">
      <c r="A32" s="16" t="str">
        <f>IF(I32&lt;5,MAX($A$8:A31)+1,"")</f>
        <v/>
      </c>
      <c r="B32" s="246"/>
      <c r="C32" s="55" t="s">
        <v>5</v>
      </c>
      <c r="D32" s="232"/>
      <c r="E32" s="223"/>
      <c r="F32" s="59" t="s">
        <v>223</v>
      </c>
      <c r="G32" s="225"/>
      <c r="H32" s="29" t="s">
        <v>14</v>
      </c>
      <c r="I32" s="104">
        <v>10</v>
      </c>
      <c r="J32" s="109" t="s">
        <v>236</v>
      </c>
    </row>
    <row r="33" spans="1:10" s="6" customFormat="1" ht="45" x14ac:dyDescent="0.25">
      <c r="A33" s="16" t="str">
        <f>IF(I33&lt;5,MAX($A$8:A32)+1,"")</f>
        <v/>
      </c>
      <c r="B33" s="246"/>
      <c r="C33" s="55" t="s">
        <v>5</v>
      </c>
      <c r="D33" s="232"/>
      <c r="E33" s="223"/>
      <c r="F33" s="59" t="s">
        <v>223</v>
      </c>
      <c r="G33" s="225"/>
      <c r="H33" s="29" t="s">
        <v>198</v>
      </c>
      <c r="I33" s="104">
        <v>10</v>
      </c>
      <c r="J33" s="109" t="s">
        <v>236</v>
      </c>
    </row>
    <row r="34" spans="1:10" s="6" customFormat="1" ht="45" x14ac:dyDescent="0.25">
      <c r="A34" s="16" t="str">
        <f>IF(I34&lt;5,MAX($A$8:A33)+1,"")</f>
        <v/>
      </c>
      <c r="B34" s="246"/>
      <c r="C34" s="55" t="s">
        <v>5</v>
      </c>
      <c r="D34" s="232"/>
      <c r="E34" s="223"/>
      <c r="F34" s="59" t="s">
        <v>223</v>
      </c>
      <c r="G34" s="225"/>
      <c r="H34" s="29" t="s">
        <v>15</v>
      </c>
      <c r="I34" s="104">
        <v>10</v>
      </c>
      <c r="J34" s="109" t="s">
        <v>236</v>
      </c>
    </row>
    <row r="35" spans="1:10" s="6" customFormat="1" ht="45" x14ac:dyDescent="0.25">
      <c r="A35" s="16" t="str">
        <f>IF(I35&lt;5,MAX($A$8:A34)+1,"")</f>
        <v/>
      </c>
      <c r="B35" s="246"/>
      <c r="C35" s="55" t="s">
        <v>5</v>
      </c>
      <c r="D35" s="232"/>
      <c r="E35" s="224"/>
      <c r="F35" s="59" t="s">
        <v>223</v>
      </c>
      <c r="G35" s="221"/>
      <c r="H35" s="29" t="s">
        <v>16</v>
      </c>
      <c r="I35" s="104">
        <v>10</v>
      </c>
      <c r="J35" s="109" t="s">
        <v>236</v>
      </c>
    </row>
    <row r="36" spans="1:10" s="6" customFormat="1" ht="45" x14ac:dyDescent="0.25">
      <c r="A36" s="16" t="str">
        <f>IF(I36&lt;5,MAX($A$8:A35)+1,"")</f>
        <v/>
      </c>
      <c r="B36" s="246"/>
      <c r="C36" s="55" t="s">
        <v>5</v>
      </c>
      <c r="D36" s="232"/>
      <c r="E36" s="222" t="s">
        <v>40</v>
      </c>
      <c r="F36" s="59" t="s">
        <v>225</v>
      </c>
      <c r="G36" s="220">
        <f>IF(SUM(I36,I39)=0,"",AVERAGE(I36:I39))</f>
        <v>10</v>
      </c>
      <c r="H36" s="29" t="s">
        <v>199</v>
      </c>
      <c r="I36" s="104">
        <v>10</v>
      </c>
      <c r="J36" s="109" t="s">
        <v>234</v>
      </c>
    </row>
    <row r="37" spans="1:10" s="6" customFormat="1" ht="45" x14ac:dyDescent="0.25">
      <c r="A37" s="16" t="str">
        <f>IF(I37&lt;5,MAX($A$8:A36)+1,"")</f>
        <v/>
      </c>
      <c r="B37" s="246"/>
      <c r="C37" s="55" t="s">
        <v>5</v>
      </c>
      <c r="D37" s="232"/>
      <c r="E37" s="223"/>
      <c r="F37" s="59" t="s">
        <v>224</v>
      </c>
      <c r="G37" s="225"/>
      <c r="H37" s="29" t="s">
        <v>17</v>
      </c>
      <c r="I37" s="104">
        <v>10</v>
      </c>
      <c r="J37" s="109" t="s">
        <v>237</v>
      </c>
    </row>
    <row r="38" spans="1:10" s="6" customFormat="1" ht="60" x14ac:dyDescent="0.25">
      <c r="A38" s="16" t="str">
        <f>IF(I38&lt;5,MAX($A$8:A37)+1,"")</f>
        <v/>
      </c>
      <c r="B38" s="246"/>
      <c r="C38" s="55" t="s">
        <v>5</v>
      </c>
      <c r="D38" s="232"/>
      <c r="E38" s="223"/>
      <c r="F38" s="59" t="s">
        <v>224</v>
      </c>
      <c r="G38" s="225"/>
      <c r="H38" s="29" t="s">
        <v>41</v>
      </c>
      <c r="I38" s="104">
        <v>10</v>
      </c>
      <c r="J38" s="285" t="s">
        <v>238</v>
      </c>
    </row>
    <row r="39" spans="1:10" s="6" customFormat="1" ht="45" x14ac:dyDescent="0.25">
      <c r="A39" s="16" t="str">
        <f>IF(I39&lt;5,MAX($A$8:A38)+1,"")</f>
        <v/>
      </c>
      <c r="B39" s="246"/>
      <c r="C39" s="55" t="s">
        <v>5</v>
      </c>
      <c r="D39" s="232"/>
      <c r="E39" s="224"/>
      <c r="F39" s="59" t="s">
        <v>224</v>
      </c>
      <c r="G39" s="221"/>
      <c r="H39" s="29" t="s">
        <v>76</v>
      </c>
      <c r="I39" s="104">
        <v>10</v>
      </c>
      <c r="J39" s="285" t="s">
        <v>239</v>
      </c>
    </row>
    <row r="40" spans="1:10" s="6" customFormat="1" ht="25.5" x14ac:dyDescent="0.25">
      <c r="A40" s="16" t="str">
        <f>IF(I40&lt;5,MAX($A$8:A39)+1,"")</f>
        <v/>
      </c>
      <c r="B40" s="246"/>
      <c r="C40" s="55" t="s">
        <v>5</v>
      </c>
      <c r="D40" s="232"/>
      <c r="E40" s="222" t="s">
        <v>42</v>
      </c>
      <c r="F40" s="59" t="s">
        <v>42</v>
      </c>
      <c r="G40" s="226">
        <f>IF(SUM(I40:I42)=0,"",AVERAGE(I40:I42))</f>
        <v>10</v>
      </c>
      <c r="H40" s="29" t="s">
        <v>18</v>
      </c>
      <c r="I40" s="104">
        <v>10</v>
      </c>
      <c r="J40" s="285" t="s">
        <v>240</v>
      </c>
    </row>
    <row r="41" spans="1:10" s="6" customFormat="1" ht="25.5" x14ac:dyDescent="0.25">
      <c r="A41" s="16" t="str">
        <f>IF(I41&lt;5,MAX($A$8:A40)+1,"")</f>
        <v/>
      </c>
      <c r="B41" s="246"/>
      <c r="C41" s="55" t="s">
        <v>5</v>
      </c>
      <c r="D41" s="232"/>
      <c r="E41" s="223"/>
      <c r="F41" s="59" t="s">
        <v>42</v>
      </c>
      <c r="G41" s="226"/>
      <c r="H41" s="29" t="s">
        <v>8</v>
      </c>
      <c r="I41" s="104">
        <v>10</v>
      </c>
      <c r="J41" s="285" t="s">
        <v>240</v>
      </c>
    </row>
    <row r="42" spans="1:10" s="6" customFormat="1" ht="25.5" x14ac:dyDescent="0.25">
      <c r="A42" s="16" t="str">
        <f>IF(I42&lt;5,MAX($A$8:A41)+1,"")</f>
        <v/>
      </c>
      <c r="B42" s="246"/>
      <c r="C42" s="55" t="s">
        <v>5</v>
      </c>
      <c r="D42" s="232"/>
      <c r="E42" s="224"/>
      <c r="F42" s="59" t="s">
        <v>42</v>
      </c>
      <c r="G42" s="226"/>
      <c r="H42" s="29" t="s">
        <v>19</v>
      </c>
      <c r="I42" s="104">
        <v>10</v>
      </c>
      <c r="J42" s="285" t="s">
        <v>240</v>
      </c>
    </row>
    <row r="43" spans="1:10" s="6" customFormat="1" ht="45" x14ac:dyDescent="0.25">
      <c r="A43" s="16" t="str">
        <f>IF(I43&lt;5,MAX($A$8:A42)+1,"")</f>
        <v/>
      </c>
      <c r="B43" s="246"/>
      <c r="C43" s="55" t="s">
        <v>5</v>
      </c>
      <c r="D43" s="232"/>
      <c r="E43" s="222" t="s">
        <v>43</v>
      </c>
      <c r="F43" s="59" t="s">
        <v>43</v>
      </c>
      <c r="G43" s="220">
        <f>IF(SUM(I43:I47)=0,"",AVERAGE(I43:I47))</f>
        <v>9.4</v>
      </c>
      <c r="H43" s="29" t="s">
        <v>203</v>
      </c>
      <c r="I43" s="104">
        <v>10</v>
      </c>
      <c r="J43" s="285" t="s">
        <v>240</v>
      </c>
    </row>
    <row r="44" spans="1:10" s="6" customFormat="1" ht="45" x14ac:dyDescent="0.25">
      <c r="A44" s="16" t="str">
        <f>IF(I44&lt;5,MAX($A$8:A43)+1,"")</f>
        <v/>
      </c>
      <c r="B44" s="246"/>
      <c r="C44" s="55" t="s">
        <v>5</v>
      </c>
      <c r="D44" s="232"/>
      <c r="E44" s="223"/>
      <c r="F44" s="59" t="s">
        <v>43</v>
      </c>
      <c r="G44" s="225"/>
      <c r="H44" s="29" t="s">
        <v>200</v>
      </c>
      <c r="I44" s="104">
        <v>10</v>
      </c>
      <c r="J44" s="285" t="s">
        <v>240</v>
      </c>
    </row>
    <row r="45" spans="1:10" s="6" customFormat="1" ht="45" x14ac:dyDescent="0.25">
      <c r="A45" s="16" t="str">
        <f>IF(I45&lt;5,MAX($A$8:A44)+1,"")</f>
        <v/>
      </c>
      <c r="B45" s="246"/>
      <c r="C45" s="55" t="s">
        <v>5</v>
      </c>
      <c r="D45" s="232"/>
      <c r="E45" s="223"/>
      <c r="F45" s="59" t="s">
        <v>43</v>
      </c>
      <c r="G45" s="225"/>
      <c r="H45" s="29" t="s">
        <v>77</v>
      </c>
      <c r="I45" s="104">
        <v>7</v>
      </c>
      <c r="J45" s="285" t="s">
        <v>241</v>
      </c>
    </row>
    <row r="46" spans="1:10" s="6" customFormat="1" ht="45" x14ac:dyDescent="0.25">
      <c r="A46" s="16" t="str">
        <f>IF(I46&lt;5,MAX($A$8:A45)+1,"")</f>
        <v/>
      </c>
      <c r="B46" s="246"/>
      <c r="C46" s="55" t="s">
        <v>5</v>
      </c>
      <c r="D46" s="232"/>
      <c r="E46" s="223"/>
      <c r="F46" s="59" t="s">
        <v>43</v>
      </c>
      <c r="G46" s="225"/>
      <c r="H46" s="29" t="s">
        <v>20</v>
      </c>
      <c r="I46" s="104">
        <v>10</v>
      </c>
      <c r="J46" s="285" t="s">
        <v>240</v>
      </c>
    </row>
    <row r="47" spans="1:10" s="6" customFormat="1" ht="45" x14ac:dyDescent="0.25">
      <c r="A47" s="16" t="str">
        <f>IF(I47&lt;5,MAX($A$8:A46)+1,"")</f>
        <v/>
      </c>
      <c r="B47" s="246"/>
      <c r="C47" s="55" t="s">
        <v>5</v>
      </c>
      <c r="D47" s="232"/>
      <c r="E47" s="224"/>
      <c r="F47" s="59" t="s">
        <v>43</v>
      </c>
      <c r="G47" s="221"/>
      <c r="H47" s="29" t="s">
        <v>21</v>
      </c>
      <c r="I47" s="104">
        <v>10</v>
      </c>
      <c r="J47" s="285" t="s">
        <v>242</v>
      </c>
    </row>
    <row r="48" spans="1:10" s="6" customFormat="1" ht="30" x14ac:dyDescent="0.25">
      <c r="A48" s="16" t="str">
        <f>IF(I48&lt;5,MAX($A$8:A47)+1,"")</f>
        <v/>
      </c>
      <c r="B48" s="246"/>
      <c r="C48" s="55" t="s">
        <v>5</v>
      </c>
      <c r="D48" s="232"/>
      <c r="E48" s="239" t="s">
        <v>44</v>
      </c>
      <c r="F48" s="60" t="s">
        <v>44</v>
      </c>
      <c r="G48" s="226">
        <f>IF(SUM(I48:I59)=0,"",AVERAGE(I48:I59))</f>
        <v>10</v>
      </c>
      <c r="H48" s="96" t="s">
        <v>206</v>
      </c>
      <c r="I48" s="104">
        <v>10</v>
      </c>
      <c r="J48" s="285" t="s">
        <v>240</v>
      </c>
    </row>
    <row r="49" spans="1:10" s="6" customFormat="1" ht="38.25" x14ac:dyDescent="0.25">
      <c r="A49" s="16" t="str">
        <f>IF(I49&lt;5,MAX($A$8:A48)+1,"")</f>
        <v/>
      </c>
      <c r="B49" s="246"/>
      <c r="C49" s="55" t="s">
        <v>5</v>
      </c>
      <c r="D49" s="232"/>
      <c r="E49" s="240"/>
      <c r="F49" s="60" t="s">
        <v>44</v>
      </c>
      <c r="G49" s="226"/>
      <c r="H49" s="29" t="s">
        <v>202</v>
      </c>
      <c r="I49" s="104">
        <v>10</v>
      </c>
      <c r="J49" s="285" t="s">
        <v>240</v>
      </c>
    </row>
    <row r="50" spans="1:10" s="6" customFormat="1" ht="38.25" x14ac:dyDescent="0.25">
      <c r="A50" s="16" t="str">
        <f>IF(I50&lt;5,MAX($A$8:A49)+1,"")</f>
        <v/>
      </c>
      <c r="B50" s="246"/>
      <c r="C50" s="55" t="s">
        <v>5</v>
      </c>
      <c r="D50" s="232"/>
      <c r="E50" s="240"/>
      <c r="F50" s="60" t="s">
        <v>44</v>
      </c>
      <c r="G50" s="226"/>
      <c r="H50" s="29" t="s">
        <v>22</v>
      </c>
      <c r="I50" s="104">
        <v>10</v>
      </c>
      <c r="J50" s="285" t="s">
        <v>234</v>
      </c>
    </row>
    <row r="51" spans="1:10" s="6" customFormat="1" ht="51" x14ac:dyDescent="0.25">
      <c r="A51" s="16" t="str">
        <f>IF(I51&lt;5,MAX($A$8:A50)+1,"")</f>
        <v/>
      </c>
      <c r="B51" s="246"/>
      <c r="C51" s="55" t="s">
        <v>5</v>
      </c>
      <c r="D51" s="232"/>
      <c r="E51" s="240"/>
      <c r="F51" s="60" t="s">
        <v>44</v>
      </c>
      <c r="G51" s="226"/>
      <c r="H51" s="29" t="s">
        <v>204</v>
      </c>
      <c r="I51" s="104">
        <v>10</v>
      </c>
      <c r="J51" s="285" t="s">
        <v>240</v>
      </c>
    </row>
    <row r="52" spans="1:10" s="6" customFormat="1" ht="30" x14ac:dyDescent="0.25">
      <c r="A52" s="16" t="str">
        <f>IF(I52&lt;5,MAX($A$8:A51)+1,"")</f>
        <v/>
      </c>
      <c r="B52" s="246"/>
      <c r="C52" s="55" t="s">
        <v>5</v>
      </c>
      <c r="D52" s="232"/>
      <c r="E52" s="240"/>
      <c r="F52" s="60" t="s">
        <v>44</v>
      </c>
      <c r="G52" s="226"/>
      <c r="H52" s="29" t="s">
        <v>205</v>
      </c>
      <c r="I52" s="104">
        <v>10</v>
      </c>
      <c r="J52" s="285" t="s">
        <v>234</v>
      </c>
    </row>
    <row r="53" spans="1:10" s="6" customFormat="1" ht="30" x14ac:dyDescent="0.25">
      <c r="A53" s="16" t="str">
        <f>IF(I53&lt;5,MAX($A$8:A52)+1,"")</f>
        <v/>
      </c>
      <c r="B53" s="246"/>
      <c r="C53" s="55" t="s">
        <v>5</v>
      </c>
      <c r="D53" s="232"/>
      <c r="E53" s="240"/>
      <c r="F53" s="60" t="s">
        <v>44</v>
      </c>
      <c r="G53" s="226"/>
      <c r="H53" s="29" t="s">
        <v>78</v>
      </c>
      <c r="I53" s="104">
        <v>10</v>
      </c>
      <c r="J53" s="285" t="s">
        <v>234</v>
      </c>
    </row>
    <row r="54" spans="1:10" s="6" customFormat="1" ht="30" x14ac:dyDescent="0.25">
      <c r="A54" s="16" t="str">
        <f>IF(I54&lt;5,MAX($A$8:A53)+1,"")</f>
        <v/>
      </c>
      <c r="B54" s="246"/>
      <c r="C54" s="55" t="s">
        <v>5</v>
      </c>
      <c r="D54" s="232"/>
      <c r="E54" s="240"/>
      <c r="F54" s="60" t="s">
        <v>44</v>
      </c>
      <c r="G54" s="226"/>
      <c r="H54" s="29" t="s">
        <v>27</v>
      </c>
      <c r="I54" s="104">
        <v>10</v>
      </c>
      <c r="J54" s="285" t="s">
        <v>234</v>
      </c>
    </row>
    <row r="55" spans="1:10" s="6" customFormat="1" ht="38.25" x14ac:dyDescent="0.25">
      <c r="A55" s="16" t="str">
        <f>IF(I55&lt;5,MAX($A$8:A54)+1,"")</f>
        <v/>
      </c>
      <c r="B55" s="246"/>
      <c r="C55" s="55" t="s">
        <v>5</v>
      </c>
      <c r="D55" s="232"/>
      <c r="E55" s="240"/>
      <c r="F55" s="60" t="s">
        <v>44</v>
      </c>
      <c r="G55" s="226"/>
      <c r="H55" s="29" t="s">
        <v>24</v>
      </c>
      <c r="I55" s="104">
        <v>10</v>
      </c>
      <c r="J55" s="285" t="s">
        <v>234</v>
      </c>
    </row>
    <row r="56" spans="1:10" s="6" customFormat="1" ht="30" x14ac:dyDescent="0.25">
      <c r="A56" s="16" t="str">
        <f>IF(I56&lt;5,MAX($A$8:A55)+1,"")</f>
        <v/>
      </c>
      <c r="B56" s="246"/>
      <c r="C56" s="55" t="s">
        <v>5</v>
      </c>
      <c r="D56" s="232"/>
      <c r="E56" s="240"/>
      <c r="F56" s="60" t="s">
        <v>44</v>
      </c>
      <c r="G56" s="226"/>
      <c r="H56" s="29" t="s">
        <v>26</v>
      </c>
      <c r="I56" s="104">
        <v>10</v>
      </c>
      <c r="J56" s="286" t="s">
        <v>243</v>
      </c>
    </row>
    <row r="57" spans="1:10" s="6" customFormat="1" ht="30" x14ac:dyDescent="0.25">
      <c r="A57" s="16" t="str">
        <f>IF(I57&lt;5,MAX($A$8:A56)+1,"")</f>
        <v/>
      </c>
      <c r="B57" s="246"/>
      <c r="C57" s="55" t="s">
        <v>5</v>
      </c>
      <c r="D57" s="232"/>
      <c r="E57" s="240"/>
      <c r="F57" s="60" t="s">
        <v>44</v>
      </c>
      <c r="G57" s="226"/>
      <c r="H57" s="29" t="s">
        <v>79</v>
      </c>
      <c r="I57" s="104">
        <v>10</v>
      </c>
      <c r="J57" s="285" t="s">
        <v>244</v>
      </c>
    </row>
    <row r="58" spans="1:10" s="6" customFormat="1" ht="30" x14ac:dyDescent="0.25">
      <c r="A58" s="16" t="str">
        <f>IF(I58&lt;5,MAX($A$8:A57)+1,"")</f>
        <v/>
      </c>
      <c r="B58" s="246"/>
      <c r="C58" s="55" t="s">
        <v>5</v>
      </c>
      <c r="D58" s="232"/>
      <c r="E58" s="240"/>
      <c r="F58" s="60" t="s">
        <v>44</v>
      </c>
      <c r="G58" s="226"/>
      <c r="H58" s="29" t="s">
        <v>25</v>
      </c>
      <c r="I58" s="104">
        <v>10</v>
      </c>
      <c r="J58" s="285" t="s">
        <v>237</v>
      </c>
    </row>
    <row r="59" spans="1:10" s="6" customFormat="1" ht="38.25" x14ac:dyDescent="0.25">
      <c r="A59" s="16" t="str">
        <f>IF(I59&lt;5,MAX($A$8:A58)+1,"")</f>
        <v/>
      </c>
      <c r="B59" s="247"/>
      <c r="C59" s="55" t="s">
        <v>5</v>
      </c>
      <c r="D59" s="242"/>
      <c r="E59" s="241"/>
      <c r="F59" s="60" t="s">
        <v>44</v>
      </c>
      <c r="G59" s="226"/>
      <c r="H59" s="29" t="s">
        <v>47</v>
      </c>
      <c r="I59" s="104">
        <v>10</v>
      </c>
      <c r="J59" s="285" t="s">
        <v>245</v>
      </c>
    </row>
    <row r="60" spans="1:10" s="6" customFormat="1" ht="45" x14ac:dyDescent="0.25">
      <c r="A60" s="16" t="str">
        <f>IF(I60&lt;5,MAX($A$8:A59)+1,"")</f>
        <v/>
      </c>
      <c r="B60" s="227" t="s">
        <v>46</v>
      </c>
      <c r="C60" s="56" t="s">
        <v>46</v>
      </c>
      <c r="D60" s="243">
        <f>IF(SUM(I60:I66)=0,"",AVERAGE(I60:I66))</f>
        <v>8.7142857142857135</v>
      </c>
      <c r="E60" s="222" t="s">
        <v>48</v>
      </c>
      <c r="F60" s="59" t="s">
        <v>48</v>
      </c>
      <c r="G60" s="226">
        <f>IF(SUM(I60:I66)=0,"",AVERAGE(I60:I66))</f>
        <v>8.7142857142857135</v>
      </c>
      <c r="H60" s="29" t="s">
        <v>201</v>
      </c>
      <c r="I60" s="104">
        <v>10</v>
      </c>
      <c r="J60" s="285" t="s">
        <v>246</v>
      </c>
    </row>
    <row r="61" spans="1:10" s="6" customFormat="1" ht="45" x14ac:dyDescent="0.25">
      <c r="A61" s="16" t="str">
        <f>IF(I61&lt;5,MAX($A$8:A60)+1,"")</f>
        <v/>
      </c>
      <c r="B61" s="228"/>
      <c r="C61" s="56" t="s">
        <v>46</v>
      </c>
      <c r="D61" s="232"/>
      <c r="E61" s="223"/>
      <c r="F61" s="59" t="s">
        <v>48</v>
      </c>
      <c r="G61" s="226"/>
      <c r="H61" s="29" t="s">
        <v>23</v>
      </c>
      <c r="I61" s="104">
        <v>10</v>
      </c>
      <c r="J61" s="287" t="s">
        <v>240</v>
      </c>
    </row>
    <row r="62" spans="1:10" s="6" customFormat="1" ht="51" x14ac:dyDescent="0.25">
      <c r="A62" s="16" t="str">
        <f>IF(I62&lt;5,MAX($A$8:A61)+1,"")</f>
        <v/>
      </c>
      <c r="B62" s="228"/>
      <c r="C62" s="56" t="s">
        <v>46</v>
      </c>
      <c r="D62" s="232"/>
      <c r="E62" s="223"/>
      <c r="F62" s="59" t="s">
        <v>48</v>
      </c>
      <c r="G62" s="226"/>
      <c r="H62" s="29" t="s">
        <v>29</v>
      </c>
      <c r="I62" s="104">
        <v>10</v>
      </c>
      <c r="J62" s="287" t="s">
        <v>240</v>
      </c>
    </row>
    <row r="63" spans="1:10" s="6" customFormat="1" ht="45" x14ac:dyDescent="0.25">
      <c r="A63" s="16">
        <f>IF(I63&lt;5,MAX($A$8:A62)+1,"")</f>
        <v>2</v>
      </c>
      <c r="B63" s="228"/>
      <c r="C63" s="56" t="s">
        <v>46</v>
      </c>
      <c r="D63" s="232"/>
      <c r="E63" s="223"/>
      <c r="F63" s="59" t="s">
        <v>48</v>
      </c>
      <c r="G63" s="226"/>
      <c r="H63" s="29" t="s">
        <v>30</v>
      </c>
      <c r="I63" s="104">
        <v>1</v>
      </c>
      <c r="J63" s="287" t="s">
        <v>247</v>
      </c>
    </row>
    <row r="64" spans="1:10" s="6" customFormat="1" ht="45" x14ac:dyDescent="0.25">
      <c r="A64" s="16" t="str">
        <f>IF(I64&lt;5,MAX($A$8:A63)+1,"")</f>
        <v/>
      </c>
      <c r="B64" s="228"/>
      <c r="C64" s="56" t="s">
        <v>46</v>
      </c>
      <c r="D64" s="232"/>
      <c r="E64" s="223"/>
      <c r="F64" s="59" t="s">
        <v>48</v>
      </c>
      <c r="G64" s="226"/>
      <c r="H64" s="30" t="s">
        <v>31</v>
      </c>
      <c r="I64" s="104">
        <v>10</v>
      </c>
      <c r="J64" s="287" t="s">
        <v>240</v>
      </c>
    </row>
    <row r="65" spans="1:10" s="6" customFormat="1" ht="45" x14ac:dyDescent="0.25">
      <c r="A65" s="16" t="str">
        <f>IF(I65&lt;5,MAX($A$8:A64)+1,"")</f>
        <v/>
      </c>
      <c r="B65" s="228"/>
      <c r="C65" s="56" t="s">
        <v>46</v>
      </c>
      <c r="D65" s="232"/>
      <c r="E65" s="223"/>
      <c r="F65" s="59" t="s">
        <v>48</v>
      </c>
      <c r="G65" s="226"/>
      <c r="H65" s="29" t="s">
        <v>33</v>
      </c>
      <c r="I65" s="104">
        <v>10</v>
      </c>
      <c r="J65" s="287" t="s">
        <v>240</v>
      </c>
    </row>
    <row r="66" spans="1:10" s="6" customFormat="1" ht="45" x14ac:dyDescent="0.25">
      <c r="A66" s="16" t="str">
        <f>IF(I66&lt;5,MAX($A$8:A65)+1,"")</f>
        <v/>
      </c>
      <c r="B66" s="229"/>
      <c r="C66" s="56" t="s">
        <v>46</v>
      </c>
      <c r="D66" s="242"/>
      <c r="E66" s="224"/>
      <c r="F66" s="59" t="s">
        <v>48</v>
      </c>
      <c r="G66" s="226"/>
      <c r="H66" s="29" t="s">
        <v>34</v>
      </c>
      <c r="I66" s="104">
        <v>10</v>
      </c>
      <c r="J66" s="287" t="s">
        <v>240</v>
      </c>
    </row>
    <row r="67" spans="1:10" s="6" customFormat="1" ht="38.25" x14ac:dyDescent="0.25">
      <c r="A67" s="16" t="str">
        <f>IF(I67&lt;5,MAX($A$8:A66)+1,"")</f>
        <v/>
      </c>
      <c r="B67" s="227" t="s">
        <v>45</v>
      </c>
      <c r="C67" s="56" t="s">
        <v>45</v>
      </c>
      <c r="D67" s="231">
        <f>IF(SUM(I67:I71)=0,"",AVERAGE(I67:I71))</f>
        <v>10</v>
      </c>
      <c r="E67" s="222" t="s">
        <v>64</v>
      </c>
      <c r="F67" s="59" t="s">
        <v>64</v>
      </c>
      <c r="G67" s="226">
        <f>IF(SUM(I67:I71)=0,"",AVERAGE(I67:I71))</f>
        <v>10</v>
      </c>
      <c r="H67" s="29" t="s">
        <v>32</v>
      </c>
      <c r="I67" s="104">
        <v>10</v>
      </c>
      <c r="J67" s="287" t="s">
        <v>240</v>
      </c>
    </row>
    <row r="68" spans="1:10" s="6" customFormat="1" ht="30" x14ac:dyDescent="0.25">
      <c r="A68" s="16" t="str">
        <f>IF(I68&lt;5,MAX($A$8:A67)+1,"")</f>
        <v/>
      </c>
      <c r="B68" s="228"/>
      <c r="C68" s="56" t="s">
        <v>45</v>
      </c>
      <c r="D68" s="232"/>
      <c r="E68" s="223"/>
      <c r="F68" s="59" t="s">
        <v>64</v>
      </c>
      <c r="G68" s="226"/>
      <c r="H68" s="30" t="s">
        <v>67</v>
      </c>
      <c r="I68" s="104">
        <v>10</v>
      </c>
      <c r="J68" s="285" t="s">
        <v>248</v>
      </c>
    </row>
    <row r="69" spans="1:10" s="6" customFormat="1" ht="38.25" x14ac:dyDescent="0.25">
      <c r="A69" s="16" t="str">
        <f>IF(I69&lt;5,MAX($A$8:A68)+1,"")</f>
        <v/>
      </c>
      <c r="B69" s="228"/>
      <c r="C69" s="56" t="s">
        <v>45</v>
      </c>
      <c r="D69" s="232"/>
      <c r="E69" s="223"/>
      <c r="F69" s="59" t="s">
        <v>64</v>
      </c>
      <c r="G69" s="226"/>
      <c r="H69" s="30" t="s">
        <v>66</v>
      </c>
      <c r="I69" s="104">
        <v>10</v>
      </c>
      <c r="J69" s="285" t="s">
        <v>249</v>
      </c>
    </row>
    <row r="70" spans="1:10" s="6" customFormat="1" ht="38.25" x14ac:dyDescent="0.25">
      <c r="A70" s="16" t="str">
        <f>IF(I70&lt;5,MAX($A$8:A69)+1,"")</f>
        <v/>
      </c>
      <c r="B70" s="228"/>
      <c r="C70" s="56" t="s">
        <v>45</v>
      </c>
      <c r="D70" s="232"/>
      <c r="E70" s="223"/>
      <c r="F70" s="59" t="s">
        <v>64</v>
      </c>
      <c r="G70" s="220"/>
      <c r="H70" s="97" t="s">
        <v>28</v>
      </c>
      <c r="I70" s="104">
        <v>10</v>
      </c>
      <c r="J70" s="287" t="s">
        <v>240</v>
      </c>
    </row>
    <row r="71" spans="1:10" s="6" customFormat="1" ht="39" thickBot="1" x14ac:dyDescent="0.3">
      <c r="A71" s="16" t="str">
        <f>IF(I71&lt;5,MAX($A$8:A70)+1,"")</f>
        <v/>
      </c>
      <c r="B71" s="229"/>
      <c r="C71" s="56" t="s">
        <v>45</v>
      </c>
      <c r="D71" s="233"/>
      <c r="E71" s="244"/>
      <c r="F71" s="59" t="s">
        <v>64</v>
      </c>
      <c r="G71" s="230"/>
      <c r="H71" s="31" t="s">
        <v>80</v>
      </c>
      <c r="I71" s="104">
        <v>10</v>
      </c>
      <c r="J71" s="287" t="s">
        <v>240</v>
      </c>
    </row>
    <row r="72" spans="1:10" s="6" customFormat="1" x14ac:dyDescent="0.3">
      <c r="A72" s="41"/>
      <c r="C72" s="41"/>
      <c r="D72" s="101"/>
      <c r="E72" s="107"/>
      <c r="G72" s="98"/>
      <c r="H72" s="28"/>
      <c r="I72" s="24"/>
      <c r="J72" s="107"/>
    </row>
    <row r="73" spans="1:10" s="6" customFormat="1" x14ac:dyDescent="0.3">
      <c r="A73" s="41"/>
      <c r="C73" s="41"/>
      <c r="D73" s="101"/>
      <c r="E73" s="107"/>
      <c r="G73" s="98"/>
      <c r="H73" s="28"/>
      <c r="I73" s="24"/>
      <c r="J73" s="107"/>
    </row>
    <row r="74" spans="1:10" s="6" customFormat="1" x14ac:dyDescent="0.3">
      <c r="A74" s="41"/>
      <c r="D74" s="101"/>
      <c r="E74" s="107"/>
      <c r="G74" s="98"/>
      <c r="H74" s="28"/>
      <c r="I74" s="24"/>
      <c r="J74" s="107"/>
    </row>
    <row r="75" spans="1:10" s="6" customFormat="1" x14ac:dyDescent="0.3">
      <c r="A75" s="41"/>
      <c r="D75" s="101"/>
      <c r="E75" s="107"/>
      <c r="G75" s="98"/>
      <c r="H75" s="28"/>
      <c r="I75" s="24"/>
      <c r="J75" s="107"/>
    </row>
    <row r="76" spans="1:10" s="6" customFormat="1" x14ac:dyDescent="0.3">
      <c r="A76" s="41"/>
      <c r="D76" s="101"/>
      <c r="E76" s="107"/>
      <c r="G76" s="98"/>
      <c r="H76" s="28"/>
      <c r="I76" s="24"/>
      <c r="J76" s="107"/>
    </row>
    <row r="77" spans="1:10" s="6" customFormat="1" x14ac:dyDescent="0.3">
      <c r="A77" s="41"/>
      <c r="D77" s="101"/>
      <c r="E77" s="107"/>
      <c r="G77" s="98"/>
      <c r="H77" s="28"/>
      <c r="I77" s="24"/>
      <c r="J77" s="107"/>
    </row>
    <row r="78" spans="1:10" s="6" customFormat="1" x14ac:dyDescent="0.3">
      <c r="A78" s="41"/>
      <c r="D78" s="101"/>
      <c r="E78" s="107"/>
      <c r="G78" s="98"/>
      <c r="H78" s="28"/>
      <c r="I78" s="24"/>
      <c r="J78" s="107"/>
    </row>
    <row r="79" spans="1:10" s="6" customFormat="1" x14ac:dyDescent="0.3">
      <c r="A79" s="41"/>
      <c r="D79" s="101"/>
      <c r="E79" s="107"/>
      <c r="G79" s="98"/>
      <c r="H79" s="28"/>
      <c r="I79" s="24"/>
      <c r="J79" s="107"/>
    </row>
    <row r="80" spans="1:10" s="6" customFormat="1" x14ac:dyDescent="0.3">
      <c r="A80" s="41"/>
      <c r="D80" s="101"/>
      <c r="E80" s="107"/>
      <c r="G80" s="98"/>
      <c r="H80" s="28"/>
      <c r="I80" s="24"/>
      <c r="J80" s="107"/>
    </row>
    <row r="81" spans="1:10" s="6" customFormat="1" x14ac:dyDescent="0.3">
      <c r="A81" s="41"/>
      <c r="D81" s="101"/>
      <c r="E81" s="107"/>
      <c r="G81" s="98"/>
      <c r="H81" s="28"/>
      <c r="I81" s="24"/>
      <c r="J81" s="107"/>
    </row>
    <row r="82" spans="1:10" s="6" customFormat="1" x14ac:dyDescent="0.3">
      <c r="A82" s="41"/>
      <c r="D82" s="101"/>
      <c r="E82" s="107"/>
      <c r="G82" s="98"/>
      <c r="H82" s="28"/>
      <c r="I82" s="24"/>
      <c r="J82" s="107"/>
    </row>
    <row r="83" spans="1:10" s="6" customFormat="1" x14ac:dyDescent="0.3">
      <c r="A83" s="41"/>
      <c r="D83" s="101"/>
      <c r="E83" s="107"/>
      <c r="G83" s="98"/>
      <c r="H83" s="28"/>
      <c r="I83" s="24"/>
      <c r="J83" s="107"/>
    </row>
    <row r="84" spans="1:10" s="6" customFormat="1" x14ac:dyDescent="0.3">
      <c r="A84" s="41"/>
      <c r="D84" s="101"/>
      <c r="E84" s="107"/>
      <c r="G84" s="98"/>
      <c r="H84" s="28"/>
      <c r="I84" s="24"/>
      <c r="J84" s="107"/>
    </row>
    <row r="85" spans="1:10" s="6" customFormat="1" x14ac:dyDescent="0.3">
      <c r="A85" s="41"/>
      <c r="D85" s="101"/>
      <c r="E85" s="107"/>
      <c r="G85" s="98"/>
      <c r="H85" s="28"/>
      <c r="I85" s="24"/>
      <c r="J85" s="107"/>
    </row>
    <row r="86" spans="1:10" s="6" customFormat="1" x14ac:dyDescent="0.3">
      <c r="A86" s="41"/>
      <c r="D86" s="101"/>
      <c r="E86" s="107"/>
      <c r="G86" s="98"/>
      <c r="H86" s="28"/>
      <c r="I86" s="24"/>
      <c r="J86" s="107"/>
    </row>
    <row r="87" spans="1:10" s="6" customFormat="1" x14ac:dyDescent="0.3">
      <c r="A87" s="41"/>
      <c r="D87" s="101"/>
      <c r="E87" s="107"/>
      <c r="G87" s="98"/>
      <c r="H87" s="28"/>
      <c r="I87" s="24"/>
      <c r="J87" s="107"/>
    </row>
    <row r="88" spans="1:10" s="6" customFormat="1" x14ac:dyDescent="0.3">
      <c r="A88" s="41"/>
      <c r="D88" s="101"/>
      <c r="E88" s="107"/>
      <c r="G88" s="98"/>
      <c r="H88" s="28"/>
      <c r="I88" s="24"/>
      <c r="J88" s="107"/>
    </row>
    <row r="89" spans="1:10" s="6" customFormat="1" x14ac:dyDescent="0.3">
      <c r="A89" s="41"/>
      <c r="D89" s="101"/>
      <c r="E89" s="107"/>
      <c r="G89" s="98"/>
      <c r="H89" s="28"/>
      <c r="I89" s="24"/>
      <c r="J89" s="107"/>
    </row>
    <row r="90" spans="1:10" s="6" customFormat="1" x14ac:dyDescent="0.3">
      <c r="A90" s="41"/>
      <c r="D90" s="101"/>
      <c r="E90" s="107"/>
      <c r="G90" s="98"/>
      <c r="H90" s="28"/>
      <c r="I90" s="24"/>
      <c r="J90" s="107"/>
    </row>
    <row r="91" spans="1:10" s="6" customFormat="1" x14ac:dyDescent="0.3">
      <c r="A91" s="41"/>
      <c r="D91" s="101"/>
      <c r="E91" s="107"/>
      <c r="G91" s="98"/>
      <c r="H91" s="28"/>
      <c r="I91" s="24"/>
      <c r="J91" s="107"/>
    </row>
    <row r="92" spans="1:10" s="6" customFormat="1" x14ac:dyDescent="0.3">
      <c r="A92" s="41"/>
      <c r="D92" s="101"/>
      <c r="E92" s="107"/>
      <c r="G92" s="98"/>
      <c r="H92" s="28"/>
      <c r="I92" s="24"/>
      <c r="J92" s="107"/>
    </row>
    <row r="93" spans="1:10" s="6" customFormat="1" x14ac:dyDescent="0.3">
      <c r="A93" s="41"/>
      <c r="D93" s="101"/>
      <c r="E93" s="107"/>
      <c r="G93" s="98"/>
      <c r="H93" s="28"/>
      <c r="I93" s="24"/>
      <c r="J93" s="107"/>
    </row>
    <row r="94" spans="1:10" s="6" customFormat="1" x14ac:dyDescent="0.3">
      <c r="A94" s="41"/>
      <c r="D94" s="101"/>
      <c r="E94" s="107"/>
      <c r="G94" s="98"/>
      <c r="H94" s="28"/>
      <c r="I94" s="24"/>
      <c r="J94" s="107"/>
    </row>
    <row r="95" spans="1:10" s="6" customFormat="1" x14ac:dyDescent="0.3">
      <c r="A95" s="41"/>
      <c r="D95" s="101"/>
      <c r="E95" s="107"/>
      <c r="G95" s="98"/>
      <c r="H95" s="28"/>
      <c r="I95" s="24"/>
      <c r="J95" s="107"/>
    </row>
    <row r="96" spans="1:10" s="6" customFormat="1" x14ac:dyDescent="0.3">
      <c r="A96" s="41"/>
      <c r="D96" s="101"/>
      <c r="E96" s="107"/>
      <c r="G96" s="98"/>
      <c r="H96" s="28"/>
      <c r="I96" s="24"/>
      <c r="J96" s="107"/>
    </row>
    <row r="97" spans="1:10" s="6" customFormat="1" x14ac:dyDescent="0.3">
      <c r="A97" s="41"/>
      <c r="D97" s="101"/>
      <c r="E97" s="107"/>
      <c r="G97" s="98"/>
      <c r="H97" s="28"/>
      <c r="I97" s="24"/>
      <c r="J97" s="107"/>
    </row>
    <row r="98" spans="1:10" s="6" customFormat="1" x14ac:dyDescent="0.3">
      <c r="A98" s="41"/>
      <c r="D98" s="101"/>
      <c r="E98" s="107"/>
      <c r="G98" s="98"/>
      <c r="H98" s="28"/>
      <c r="I98" s="24"/>
      <c r="J98" s="107"/>
    </row>
    <row r="99" spans="1:10" s="6" customFormat="1" x14ac:dyDescent="0.3">
      <c r="A99" s="41"/>
      <c r="D99" s="101"/>
      <c r="E99" s="107"/>
      <c r="G99" s="98"/>
      <c r="H99" s="28"/>
      <c r="I99" s="24"/>
      <c r="J99" s="107"/>
    </row>
    <row r="100" spans="1:10" s="6" customFormat="1" x14ac:dyDescent="0.3">
      <c r="A100" s="41"/>
      <c r="D100" s="101"/>
      <c r="E100" s="107"/>
      <c r="G100" s="98"/>
      <c r="H100" s="28"/>
      <c r="I100" s="24"/>
      <c r="J100" s="107"/>
    </row>
    <row r="101" spans="1:10" s="6" customFormat="1" x14ac:dyDescent="0.3">
      <c r="A101" s="41"/>
      <c r="D101" s="101"/>
      <c r="E101" s="107"/>
      <c r="G101" s="98"/>
      <c r="H101" s="28"/>
      <c r="I101" s="24"/>
      <c r="J101" s="107"/>
    </row>
    <row r="102" spans="1:10" s="6" customFormat="1" x14ac:dyDescent="0.3">
      <c r="A102" s="41"/>
      <c r="D102" s="101"/>
      <c r="E102" s="107"/>
      <c r="G102" s="98"/>
      <c r="H102" s="28"/>
      <c r="I102" s="24"/>
      <c r="J102" s="107"/>
    </row>
    <row r="103" spans="1:10" s="6" customFormat="1" x14ac:dyDescent="0.3">
      <c r="A103" s="41"/>
      <c r="D103" s="101"/>
      <c r="E103" s="107"/>
      <c r="G103" s="98"/>
      <c r="H103" s="28"/>
      <c r="I103" s="24"/>
      <c r="J103" s="107"/>
    </row>
    <row r="104" spans="1:10" s="6" customFormat="1" x14ac:dyDescent="0.3">
      <c r="A104" s="41"/>
      <c r="D104" s="101"/>
      <c r="E104" s="107"/>
      <c r="G104" s="98"/>
      <c r="H104" s="28"/>
      <c r="I104" s="24"/>
      <c r="J104" s="107"/>
    </row>
    <row r="105" spans="1:10" s="6" customFormat="1" x14ac:dyDescent="0.3">
      <c r="A105" s="41"/>
      <c r="D105" s="101"/>
      <c r="E105" s="107"/>
      <c r="G105" s="98"/>
      <c r="H105" s="28"/>
      <c r="I105" s="24"/>
      <c r="J105" s="107"/>
    </row>
    <row r="106" spans="1:10" s="6" customFormat="1" x14ac:dyDescent="0.3">
      <c r="A106" s="41"/>
      <c r="D106" s="101"/>
      <c r="E106" s="107"/>
      <c r="G106" s="98"/>
      <c r="H106" s="28"/>
      <c r="I106" s="24"/>
      <c r="J106" s="107"/>
    </row>
    <row r="107" spans="1:10" s="6" customFormat="1" x14ac:dyDescent="0.3">
      <c r="A107" s="41"/>
      <c r="D107" s="101"/>
      <c r="E107" s="107"/>
      <c r="G107" s="98"/>
      <c r="H107" s="28"/>
      <c r="I107" s="24"/>
      <c r="J107" s="107"/>
    </row>
    <row r="108" spans="1:10" s="6" customFormat="1" x14ac:dyDescent="0.3">
      <c r="A108" s="41"/>
      <c r="D108" s="101"/>
      <c r="E108" s="107"/>
      <c r="G108" s="98"/>
      <c r="H108" s="28"/>
      <c r="I108" s="24"/>
      <c r="J108" s="107"/>
    </row>
    <row r="109" spans="1:10" s="6" customFormat="1" x14ac:dyDescent="0.3">
      <c r="A109" s="41"/>
      <c r="D109" s="101"/>
      <c r="E109" s="107"/>
      <c r="G109" s="98"/>
      <c r="H109" s="28"/>
      <c r="I109" s="24"/>
      <c r="J109" s="107"/>
    </row>
    <row r="110" spans="1:10" s="6" customFormat="1" x14ac:dyDescent="0.3">
      <c r="A110" s="41"/>
      <c r="D110" s="101"/>
      <c r="E110" s="107"/>
      <c r="G110" s="98"/>
      <c r="H110" s="28"/>
      <c r="I110" s="24"/>
      <c r="J110" s="107"/>
    </row>
    <row r="111" spans="1:10" s="6" customFormat="1" x14ac:dyDescent="0.3">
      <c r="A111" s="41"/>
      <c r="D111" s="101"/>
      <c r="E111" s="107"/>
      <c r="G111" s="98"/>
      <c r="H111" s="28"/>
      <c r="I111" s="24"/>
      <c r="J111" s="107"/>
    </row>
    <row r="112" spans="1:10" s="6" customFormat="1" x14ac:dyDescent="0.3">
      <c r="A112" s="41"/>
      <c r="D112" s="101"/>
      <c r="E112" s="107"/>
      <c r="G112" s="98"/>
      <c r="H112" s="28"/>
      <c r="I112" s="24"/>
      <c r="J112" s="107"/>
    </row>
    <row r="113" spans="1:10" s="6" customFormat="1" x14ac:dyDescent="0.3">
      <c r="A113" s="41"/>
      <c r="D113" s="101"/>
      <c r="E113" s="107"/>
      <c r="G113" s="98"/>
      <c r="H113" s="28"/>
      <c r="I113" s="24"/>
      <c r="J113" s="107"/>
    </row>
    <row r="114" spans="1:10" s="6" customFormat="1" x14ac:dyDescent="0.3">
      <c r="A114" s="41"/>
      <c r="D114" s="101"/>
      <c r="E114" s="107"/>
      <c r="G114" s="98"/>
      <c r="H114" s="28"/>
      <c r="I114" s="24"/>
      <c r="J114" s="107"/>
    </row>
    <row r="115" spans="1:10" s="6" customFormat="1" x14ac:dyDescent="0.3">
      <c r="A115" s="41"/>
      <c r="D115" s="101"/>
      <c r="E115" s="107"/>
      <c r="G115" s="98"/>
      <c r="H115" s="28"/>
      <c r="I115" s="24"/>
      <c r="J115" s="107"/>
    </row>
    <row r="116" spans="1:10" s="6" customFormat="1" x14ac:dyDescent="0.3">
      <c r="A116" s="41"/>
      <c r="D116" s="101"/>
      <c r="E116" s="107"/>
      <c r="G116" s="98"/>
      <c r="H116" s="28"/>
      <c r="I116" s="24"/>
      <c r="J116" s="107"/>
    </row>
    <row r="117" spans="1:10" s="6" customFormat="1" x14ac:dyDescent="0.3">
      <c r="A117" s="41"/>
      <c r="D117" s="101"/>
      <c r="E117" s="107"/>
      <c r="G117" s="98"/>
      <c r="H117" s="28"/>
      <c r="I117" s="24"/>
      <c r="J117" s="107"/>
    </row>
    <row r="118" spans="1:10" s="6" customFormat="1" x14ac:dyDescent="0.3">
      <c r="A118" s="41"/>
      <c r="D118" s="101"/>
      <c r="E118" s="107"/>
      <c r="G118" s="98"/>
      <c r="H118" s="28"/>
      <c r="I118" s="24"/>
      <c r="J118" s="107"/>
    </row>
    <row r="119" spans="1:10" s="6" customFormat="1" x14ac:dyDescent="0.3">
      <c r="A119" s="41"/>
      <c r="D119" s="101"/>
      <c r="E119" s="107"/>
      <c r="G119" s="98"/>
      <c r="H119" s="28"/>
      <c r="I119" s="24"/>
      <c r="J119" s="107"/>
    </row>
    <row r="120" spans="1:10" s="6" customFormat="1" x14ac:dyDescent="0.3">
      <c r="A120" s="41"/>
      <c r="D120" s="101"/>
      <c r="E120" s="107"/>
      <c r="G120" s="98"/>
      <c r="H120" s="28"/>
      <c r="I120" s="24"/>
      <c r="J120" s="107"/>
    </row>
    <row r="121" spans="1:10" s="6" customFormat="1" x14ac:dyDescent="0.3">
      <c r="A121" s="41"/>
      <c r="D121" s="101"/>
      <c r="E121" s="107"/>
      <c r="G121" s="98"/>
      <c r="H121" s="28"/>
      <c r="I121" s="24"/>
      <c r="J121" s="107"/>
    </row>
    <row r="122" spans="1:10" s="6" customFormat="1" x14ac:dyDescent="0.3">
      <c r="A122" s="41"/>
      <c r="D122" s="101"/>
      <c r="E122" s="107"/>
      <c r="G122" s="98"/>
      <c r="H122" s="28"/>
      <c r="I122" s="24"/>
      <c r="J122" s="107"/>
    </row>
    <row r="123" spans="1:10" s="6" customFormat="1" x14ac:dyDescent="0.3">
      <c r="A123" s="41"/>
      <c r="D123" s="101"/>
      <c r="E123" s="107"/>
      <c r="G123" s="98"/>
      <c r="H123" s="28"/>
      <c r="I123" s="24"/>
      <c r="J123" s="107"/>
    </row>
    <row r="124" spans="1:10" s="6" customFormat="1" x14ac:dyDescent="0.3">
      <c r="A124" s="41"/>
      <c r="D124" s="101"/>
      <c r="E124" s="107"/>
      <c r="G124" s="98"/>
      <c r="H124" s="28"/>
      <c r="I124" s="24"/>
      <c r="J124" s="107"/>
    </row>
    <row r="125" spans="1:10" s="6" customFormat="1" x14ac:dyDescent="0.3">
      <c r="A125" s="41"/>
      <c r="D125" s="101"/>
      <c r="E125" s="107"/>
      <c r="G125" s="98"/>
      <c r="H125" s="28"/>
      <c r="I125" s="24"/>
      <c r="J125" s="107"/>
    </row>
    <row r="126" spans="1:10" s="6" customFormat="1" x14ac:dyDescent="0.3">
      <c r="A126" s="41"/>
      <c r="D126" s="101"/>
      <c r="E126" s="107"/>
      <c r="G126" s="98"/>
      <c r="H126" s="28"/>
      <c r="I126" s="24"/>
      <c r="J126" s="107"/>
    </row>
    <row r="127" spans="1:10" s="6" customFormat="1" x14ac:dyDescent="0.3">
      <c r="A127" s="41"/>
      <c r="D127" s="101"/>
      <c r="E127" s="107"/>
      <c r="G127" s="98"/>
      <c r="H127" s="28"/>
      <c r="I127" s="24"/>
      <c r="J127" s="107"/>
    </row>
    <row r="128" spans="1:10" s="6" customFormat="1" x14ac:dyDescent="0.3">
      <c r="A128" s="41"/>
      <c r="D128" s="101"/>
      <c r="E128" s="107"/>
      <c r="G128" s="98"/>
      <c r="H128" s="28"/>
      <c r="I128" s="24"/>
      <c r="J128" s="107"/>
    </row>
    <row r="129" spans="1:10" s="6" customFormat="1" x14ac:dyDescent="0.3">
      <c r="A129" s="41"/>
      <c r="D129" s="101"/>
      <c r="E129" s="107"/>
      <c r="G129" s="98"/>
      <c r="H129" s="28"/>
      <c r="I129" s="24"/>
      <c r="J129" s="107"/>
    </row>
    <row r="130" spans="1:10" s="6" customFormat="1" x14ac:dyDescent="0.3">
      <c r="A130" s="41"/>
      <c r="D130" s="101"/>
      <c r="E130" s="107"/>
      <c r="G130" s="98"/>
      <c r="H130" s="28"/>
      <c r="I130" s="24"/>
      <c r="J130" s="107"/>
    </row>
    <row r="131" spans="1:10" s="6" customFormat="1" x14ac:dyDescent="0.3">
      <c r="A131" s="41"/>
      <c r="D131" s="101"/>
      <c r="E131" s="107"/>
      <c r="G131" s="98"/>
      <c r="H131" s="28"/>
      <c r="I131" s="24"/>
      <c r="J131" s="107"/>
    </row>
    <row r="132" spans="1:10" s="6" customFormat="1" x14ac:dyDescent="0.3">
      <c r="A132" s="41"/>
      <c r="D132" s="101"/>
      <c r="E132" s="107"/>
      <c r="G132" s="98"/>
      <c r="H132" s="28"/>
      <c r="I132" s="24"/>
      <c r="J132" s="107"/>
    </row>
    <row r="133" spans="1:10" s="6" customFormat="1" x14ac:dyDescent="0.3">
      <c r="A133" s="41"/>
      <c r="D133" s="101"/>
      <c r="E133" s="107"/>
      <c r="G133" s="98"/>
      <c r="H133" s="28"/>
      <c r="I133" s="24"/>
      <c r="J133" s="107"/>
    </row>
    <row r="134" spans="1:10" s="6" customFormat="1" x14ac:dyDescent="0.3">
      <c r="A134" s="41"/>
      <c r="D134" s="101"/>
      <c r="E134" s="107"/>
      <c r="G134" s="98"/>
      <c r="H134" s="28"/>
      <c r="I134" s="24"/>
      <c r="J134" s="107"/>
    </row>
    <row r="135" spans="1:10" s="6" customFormat="1" x14ac:dyDescent="0.3">
      <c r="A135" s="41"/>
      <c r="D135" s="101"/>
      <c r="E135" s="107"/>
      <c r="G135" s="98"/>
      <c r="H135" s="28"/>
      <c r="I135" s="24"/>
      <c r="J135" s="107"/>
    </row>
    <row r="136" spans="1:10" s="6" customFormat="1" x14ac:dyDescent="0.3">
      <c r="A136" s="41"/>
      <c r="D136" s="101"/>
      <c r="E136" s="107"/>
      <c r="G136" s="98"/>
      <c r="H136" s="28"/>
      <c r="I136" s="24"/>
      <c r="J136" s="107"/>
    </row>
    <row r="137" spans="1:10" s="6" customFormat="1" x14ac:dyDescent="0.3">
      <c r="A137" s="41"/>
      <c r="D137" s="101"/>
      <c r="E137" s="107"/>
      <c r="G137" s="98"/>
      <c r="H137" s="28"/>
      <c r="I137" s="24"/>
      <c r="J137" s="107"/>
    </row>
    <row r="138" spans="1:10" s="6" customFormat="1" x14ac:dyDescent="0.3">
      <c r="A138" s="41"/>
      <c r="D138" s="101"/>
      <c r="E138" s="107"/>
      <c r="G138" s="98"/>
      <c r="H138" s="28"/>
      <c r="I138" s="24"/>
      <c r="J138" s="107"/>
    </row>
    <row r="139" spans="1:10" s="6" customFormat="1" x14ac:dyDescent="0.3">
      <c r="A139" s="41"/>
      <c r="D139" s="101"/>
      <c r="E139" s="107"/>
      <c r="G139" s="98"/>
      <c r="H139" s="28"/>
      <c r="I139" s="24"/>
      <c r="J139" s="107"/>
    </row>
    <row r="140" spans="1:10" s="6" customFormat="1" x14ac:dyDescent="0.3">
      <c r="A140" s="41"/>
      <c r="D140" s="101"/>
      <c r="E140" s="107"/>
      <c r="G140" s="98"/>
      <c r="H140" s="28"/>
      <c r="I140" s="24"/>
      <c r="J140" s="107"/>
    </row>
    <row r="141" spans="1:10" s="6" customFormat="1" x14ac:dyDescent="0.3">
      <c r="A141" s="41"/>
      <c r="D141" s="101"/>
      <c r="E141" s="107"/>
      <c r="G141" s="98"/>
      <c r="H141" s="28"/>
      <c r="I141" s="24"/>
      <c r="J141" s="107"/>
    </row>
    <row r="142" spans="1:10" s="6" customFormat="1" x14ac:dyDescent="0.3">
      <c r="A142" s="41"/>
      <c r="D142" s="101"/>
      <c r="E142" s="107"/>
      <c r="G142" s="98"/>
      <c r="H142" s="28"/>
      <c r="I142" s="24"/>
      <c r="J142" s="107"/>
    </row>
    <row r="143" spans="1:10" s="6" customFormat="1" x14ac:dyDescent="0.3">
      <c r="A143" s="41"/>
      <c r="D143" s="101"/>
      <c r="E143" s="107"/>
      <c r="G143" s="98"/>
      <c r="H143" s="28"/>
      <c r="I143" s="24"/>
      <c r="J143" s="107"/>
    </row>
    <row r="144" spans="1:10" s="6" customFormat="1" x14ac:dyDescent="0.3">
      <c r="A144" s="41"/>
      <c r="D144" s="101"/>
      <c r="E144" s="107"/>
      <c r="G144" s="98"/>
      <c r="H144" s="28"/>
      <c r="I144" s="24"/>
      <c r="J144" s="107"/>
    </row>
    <row r="145" spans="1:10" s="6" customFormat="1" x14ac:dyDescent="0.3">
      <c r="A145" s="41"/>
      <c r="D145" s="101"/>
      <c r="E145" s="107"/>
      <c r="G145" s="98"/>
      <c r="H145" s="28"/>
      <c r="I145" s="24"/>
      <c r="J145" s="107"/>
    </row>
    <row r="146" spans="1:10" s="6" customFormat="1" x14ac:dyDescent="0.3">
      <c r="A146" s="41"/>
      <c r="D146" s="101"/>
      <c r="E146" s="107"/>
      <c r="G146" s="98"/>
      <c r="H146" s="28"/>
      <c r="I146" s="24"/>
      <c r="J146" s="107"/>
    </row>
    <row r="147" spans="1:10" s="6" customFormat="1" x14ac:dyDescent="0.3">
      <c r="A147" s="41"/>
      <c r="D147" s="101"/>
      <c r="E147" s="107"/>
      <c r="G147" s="98"/>
      <c r="H147" s="28"/>
      <c r="I147" s="24"/>
      <c r="J147" s="107"/>
    </row>
    <row r="148" spans="1:10" s="6" customFormat="1" x14ac:dyDescent="0.3">
      <c r="A148" s="41"/>
      <c r="D148" s="101"/>
      <c r="E148" s="107"/>
      <c r="G148" s="98"/>
      <c r="H148" s="28"/>
      <c r="I148" s="24"/>
      <c r="J148" s="107"/>
    </row>
    <row r="149" spans="1:10" s="6" customFormat="1" x14ac:dyDescent="0.3">
      <c r="A149" s="41"/>
      <c r="D149" s="101"/>
      <c r="E149" s="107"/>
      <c r="G149" s="98"/>
      <c r="H149" s="28"/>
      <c r="I149" s="24"/>
      <c r="J149" s="107"/>
    </row>
    <row r="150" spans="1:10" s="6" customFormat="1" x14ac:dyDescent="0.3">
      <c r="A150" s="41"/>
      <c r="D150" s="101"/>
      <c r="E150" s="107"/>
      <c r="G150" s="98"/>
      <c r="H150" s="28"/>
      <c r="I150" s="24"/>
      <c r="J150" s="107"/>
    </row>
    <row r="151" spans="1:10" s="6" customFormat="1" x14ac:dyDescent="0.3">
      <c r="A151" s="41"/>
      <c r="D151" s="101"/>
      <c r="E151" s="107"/>
      <c r="G151" s="98"/>
      <c r="H151" s="28"/>
      <c r="I151" s="24"/>
      <c r="J151" s="107"/>
    </row>
    <row r="152" spans="1:10" s="6" customFormat="1" x14ac:dyDescent="0.3">
      <c r="A152" s="41"/>
      <c r="D152" s="101"/>
      <c r="E152" s="107"/>
      <c r="G152" s="98"/>
      <c r="H152" s="28"/>
      <c r="I152" s="24"/>
      <c r="J152" s="107"/>
    </row>
    <row r="153" spans="1:10" s="6" customFormat="1" x14ac:dyDescent="0.3">
      <c r="A153" s="41"/>
      <c r="D153" s="101"/>
      <c r="E153" s="107"/>
      <c r="G153" s="98"/>
      <c r="H153" s="28"/>
      <c r="I153" s="24"/>
      <c r="J153" s="107"/>
    </row>
    <row r="154" spans="1:10" s="6" customFormat="1" x14ac:dyDescent="0.3">
      <c r="A154" s="41"/>
      <c r="D154" s="101"/>
      <c r="E154" s="107"/>
      <c r="G154" s="98"/>
      <c r="H154" s="28"/>
      <c r="I154" s="24"/>
      <c r="J154" s="107"/>
    </row>
    <row r="155" spans="1:10" s="6" customFormat="1" x14ac:dyDescent="0.3">
      <c r="A155" s="41"/>
      <c r="D155" s="101"/>
      <c r="E155" s="107"/>
      <c r="G155" s="98"/>
      <c r="H155" s="28"/>
      <c r="I155" s="24"/>
      <c r="J155" s="107"/>
    </row>
    <row r="156" spans="1:10" s="6" customFormat="1" x14ac:dyDescent="0.3">
      <c r="A156" s="41"/>
      <c r="D156" s="101"/>
      <c r="E156" s="107"/>
      <c r="G156" s="98"/>
      <c r="H156" s="28"/>
      <c r="I156" s="24"/>
      <c r="J156" s="107"/>
    </row>
    <row r="157" spans="1:10" s="6" customFormat="1" x14ac:dyDescent="0.3">
      <c r="A157" s="41"/>
      <c r="D157" s="101"/>
      <c r="E157" s="107"/>
      <c r="G157" s="98"/>
      <c r="H157" s="28"/>
      <c r="I157" s="24"/>
      <c r="J157" s="107"/>
    </row>
    <row r="158" spans="1:10" s="6" customFormat="1" x14ac:dyDescent="0.3">
      <c r="A158" s="41"/>
      <c r="D158" s="101"/>
      <c r="E158" s="107"/>
      <c r="G158" s="98"/>
      <c r="H158" s="28"/>
      <c r="I158" s="24"/>
      <c r="J158" s="107"/>
    </row>
    <row r="159" spans="1:10" s="6" customFormat="1" x14ac:dyDescent="0.3">
      <c r="A159" s="41"/>
      <c r="D159" s="101"/>
      <c r="E159" s="107"/>
      <c r="G159" s="98"/>
      <c r="H159" s="28"/>
      <c r="I159" s="24"/>
      <c r="J159" s="107"/>
    </row>
    <row r="160" spans="1:10" s="6" customFormat="1" x14ac:dyDescent="0.3">
      <c r="A160" s="41"/>
      <c r="D160" s="101"/>
      <c r="E160" s="107"/>
      <c r="G160" s="98"/>
      <c r="H160" s="28"/>
      <c r="I160" s="24"/>
      <c r="J160" s="107"/>
    </row>
    <row r="161" spans="1:10" s="6" customFormat="1" x14ac:dyDescent="0.3">
      <c r="A161" s="41"/>
      <c r="D161" s="101"/>
      <c r="E161" s="107"/>
      <c r="G161" s="98"/>
      <c r="H161" s="28"/>
      <c r="I161" s="24"/>
      <c r="J161" s="107"/>
    </row>
    <row r="162" spans="1:10" s="6" customFormat="1" x14ac:dyDescent="0.3">
      <c r="A162" s="41"/>
      <c r="D162" s="101"/>
      <c r="E162" s="107"/>
      <c r="G162" s="98"/>
      <c r="H162" s="28"/>
      <c r="I162" s="24"/>
      <c r="J162" s="107"/>
    </row>
    <row r="163" spans="1:10" s="6" customFormat="1" x14ac:dyDescent="0.3">
      <c r="A163" s="41"/>
      <c r="D163" s="101"/>
      <c r="E163" s="107"/>
      <c r="G163" s="98"/>
      <c r="H163" s="28"/>
      <c r="I163" s="24"/>
      <c r="J163" s="107"/>
    </row>
    <row r="164" spans="1:10" s="6" customFormat="1" x14ac:dyDescent="0.3">
      <c r="A164" s="41"/>
      <c r="D164" s="101"/>
      <c r="E164" s="107"/>
      <c r="G164" s="98"/>
      <c r="H164" s="28"/>
      <c r="I164" s="24"/>
      <c r="J164" s="107"/>
    </row>
    <row r="165" spans="1:10" s="6" customFormat="1" x14ac:dyDescent="0.3">
      <c r="A165" s="41"/>
      <c r="D165" s="101"/>
      <c r="E165" s="107"/>
      <c r="G165" s="98"/>
      <c r="H165" s="28"/>
      <c r="I165" s="24"/>
      <c r="J165" s="107"/>
    </row>
    <row r="166" spans="1:10" s="6" customFormat="1" x14ac:dyDescent="0.3">
      <c r="A166" s="41"/>
      <c r="D166" s="101"/>
      <c r="E166" s="107"/>
      <c r="G166" s="98"/>
      <c r="H166" s="28"/>
      <c r="I166" s="24"/>
      <c r="J166" s="107"/>
    </row>
    <row r="167" spans="1:10" s="6" customFormat="1" x14ac:dyDescent="0.3">
      <c r="A167" s="41"/>
      <c r="D167" s="101"/>
      <c r="E167" s="107"/>
      <c r="G167" s="98"/>
      <c r="H167" s="28"/>
      <c r="I167" s="24"/>
      <c r="J167" s="107"/>
    </row>
    <row r="168" spans="1:10" s="6" customFormat="1" x14ac:dyDescent="0.3">
      <c r="A168" s="41"/>
      <c r="D168" s="101"/>
      <c r="E168" s="107"/>
      <c r="G168" s="98"/>
      <c r="H168" s="28"/>
      <c r="I168" s="24"/>
      <c r="J168" s="107"/>
    </row>
    <row r="169" spans="1:10" s="6" customFormat="1" x14ac:dyDescent="0.3">
      <c r="A169" s="41"/>
      <c r="D169" s="101"/>
      <c r="E169" s="107"/>
      <c r="G169" s="98"/>
      <c r="H169" s="28"/>
      <c r="I169" s="24"/>
      <c r="J169" s="107"/>
    </row>
    <row r="170" spans="1:10" s="6" customFormat="1" x14ac:dyDescent="0.3">
      <c r="A170" s="41"/>
      <c r="D170" s="101"/>
      <c r="E170" s="107"/>
      <c r="G170" s="98"/>
      <c r="H170" s="28"/>
      <c r="I170" s="24"/>
      <c r="J170" s="107"/>
    </row>
    <row r="171" spans="1:10" s="6" customFormat="1" x14ac:dyDescent="0.3">
      <c r="A171" s="41"/>
      <c r="D171" s="101"/>
      <c r="E171" s="107"/>
      <c r="G171" s="98"/>
      <c r="H171" s="28"/>
      <c r="I171" s="24"/>
      <c r="J171" s="107"/>
    </row>
    <row r="172" spans="1:10" s="6" customFormat="1" x14ac:dyDescent="0.3">
      <c r="A172" s="41"/>
      <c r="D172" s="101"/>
      <c r="E172" s="107"/>
      <c r="G172" s="98"/>
      <c r="H172" s="28"/>
      <c r="I172" s="24"/>
      <c r="J172" s="107"/>
    </row>
    <row r="173" spans="1:10" s="6" customFormat="1" x14ac:dyDescent="0.3">
      <c r="A173" s="41"/>
      <c r="D173" s="101"/>
      <c r="E173" s="107"/>
      <c r="G173" s="98"/>
      <c r="H173" s="28"/>
      <c r="I173" s="24"/>
      <c r="J173" s="107"/>
    </row>
    <row r="174" spans="1:10" s="6" customFormat="1" x14ac:dyDescent="0.3">
      <c r="A174" s="41"/>
      <c r="D174" s="101"/>
      <c r="E174" s="107"/>
      <c r="G174" s="98"/>
      <c r="H174" s="28"/>
      <c r="I174" s="24"/>
      <c r="J174" s="107"/>
    </row>
    <row r="175" spans="1:10" s="6" customFormat="1" x14ac:dyDescent="0.3">
      <c r="A175" s="41"/>
      <c r="D175" s="101"/>
      <c r="E175" s="107"/>
      <c r="G175" s="98"/>
      <c r="H175" s="28"/>
      <c r="I175" s="24"/>
      <c r="J175" s="107"/>
    </row>
    <row r="176" spans="1:10" s="6" customFormat="1" x14ac:dyDescent="0.3">
      <c r="A176" s="41"/>
      <c r="D176" s="101"/>
      <c r="E176" s="107"/>
      <c r="G176" s="98"/>
      <c r="H176" s="28"/>
      <c r="I176" s="24"/>
      <c r="J176" s="107"/>
    </row>
    <row r="177" spans="1:10" s="6" customFormat="1" x14ac:dyDescent="0.3">
      <c r="A177" s="41"/>
      <c r="D177" s="101"/>
      <c r="E177" s="107"/>
      <c r="G177" s="98"/>
      <c r="H177" s="28"/>
      <c r="I177" s="24"/>
      <c r="J177" s="107"/>
    </row>
    <row r="178" spans="1:10" s="6" customFormat="1" x14ac:dyDescent="0.3">
      <c r="A178" s="41"/>
      <c r="D178" s="101"/>
      <c r="E178" s="107"/>
      <c r="G178" s="98"/>
      <c r="H178" s="28"/>
      <c r="I178" s="24"/>
      <c r="J178" s="107"/>
    </row>
    <row r="179" spans="1:10" s="6" customFormat="1" x14ac:dyDescent="0.3">
      <c r="A179" s="41"/>
      <c r="D179" s="101"/>
      <c r="E179" s="107"/>
      <c r="G179" s="98"/>
      <c r="H179" s="28"/>
      <c r="I179" s="24"/>
      <c r="J179" s="107"/>
    </row>
    <row r="180" spans="1:10" s="6" customFormat="1" x14ac:dyDescent="0.3">
      <c r="A180" s="41"/>
      <c r="D180" s="101"/>
      <c r="E180" s="107"/>
      <c r="G180" s="98"/>
      <c r="H180" s="28"/>
      <c r="I180" s="24"/>
      <c r="J180" s="107"/>
    </row>
    <row r="181" spans="1:10" s="6" customFormat="1" x14ac:dyDescent="0.3">
      <c r="A181" s="41"/>
      <c r="D181" s="101"/>
      <c r="E181" s="107"/>
      <c r="G181" s="98"/>
      <c r="H181" s="28"/>
      <c r="I181" s="24"/>
      <c r="J181" s="107"/>
    </row>
    <row r="182" spans="1:10" s="6" customFormat="1" x14ac:dyDescent="0.3">
      <c r="A182" s="41"/>
      <c r="D182" s="101"/>
      <c r="E182" s="107"/>
      <c r="G182" s="98"/>
      <c r="H182" s="28"/>
      <c r="I182" s="24"/>
      <c r="J182" s="107"/>
    </row>
    <row r="183" spans="1:10" s="6" customFormat="1" x14ac:dyDescent="0.3">
      <c r="A183" s="41"/>
      <c r="D183" s="101"/>
      <c r="E183" s="107"/>
      <c r="G183" s="98"/>
      <c r="H183" s="28"/>
      <c r="I183" s="24"/>
      <c r="J183" s="107"/>
    </row>
    <row r="184" spans="1:10" s="6" customFormat="1" x14ac:dyDescent="0.3">
      <c r="A184" s="41"/>
      <c r="D184" s="101"/>
      <c r="E184" s="107"/>
      <c r="G184" s="98"/>
      <c r="H184" s="28"/>
      <c r="I184" s="24"/>
      <c r="J184" s="107"/>
    </row>
    <row r="185" spans="1:10" s="6" customFormat="1" x14ac:dyDescent="0.3">
      <c r="A185" s="41"/>
      <c r="D185" s="101"/>
      <c r="E185" s="107"/>
      <c r="G185" s="98"/>
      <c r="H185" s="28"/>
      <c r="I185" s="24"/>
      <c r="J185" s="107"/>
    </row>
    <row r="186" spans="1:10" s="6" customFormat="1" x14ac:dyDescent="0.3">
      <c r="A186" s="41"/>
      <c r="D186" s="101"/>
      <c r="E186" s="107"/>
      <c r="G186" s="98"/>
      <c r="H186" s="28"/>
      <c r="I186" s="24"/>
      <c r="J186" s="107"/>
    </row>
    <row r="187" spans="1:10" s="6" customFormat="1" x14ac:dyDescent="0.3">
      <c r="A187" s="41"/>
      <c r="D187" s="101"/>
      <c r="E187" s="107"/>
      <c r="G187" s="98"/>
      <c r="H187" s="28"/>
      <c r="I187" s="24"/>
      <c r="J187" s="107"/>
    </row>
    <row r="188" spans="1:10" s="6" customFormat="1" x14ac:dyDescent="0.3">
      <c r="A188" s="41"/>
      <c r="D188" s="101"/>
      <c r="E188" s="107"/>
      <c r="G188" s="98"/>
      <c r="H188" s="28"/>
      <c r="I188" s="24"/>
      <c r="J188" s="107"/>
    </row>
    <row r="189" spans="1:10" s="6" customFormat="1" x14ac:dyDescent="0.3">
      <c r="A189" s="41"/>
      <c r="D189" s="101"/>
      <c r="E189" s="107"/>
      <c r="G189" s="98"/>
      <c r="H189" s="28"/>
      <c r="I189" s="24"/>
      <c r="J189" s="107"/>
    </row>
    <row r="190" spans="1:10" s="6" customFormat="1" x14ac:dyDescent="0.3">
      <c r="A190" s="41"/>
      <c r="D190" s="101"/>
      <c r="E190" s="107"/>
      <c r="G190" s="98"/>
      <c r="H190" s="28"/>
      <c r="I190" s="24"/>
      <c r="J190" s="107"/>
    </row>
    <row r="191" spans="1:10" s="6" customFormat="1" x14ac:dyDescent="0.3">
      <c r="A191" s="41"/>
      <c r="D191" s="101"/>
      <c r="E191" s="107"/>
      <c r="G191" s="98"/>
      <c r="H191" s="28"/>
      <c r="I191" s="24"/>
      <c r="J191" s="107"/>
    </row>
    <row r="192" spans="1:10" s="6" customFormat="1" x14ac:dyDescent="0.3">
      <c r="A192" s="41"/>
      <c r="D192" s="101"/>
      <c r="E192" s="107"/>
      <c r="G192" s="98"/>
      <c r="H192" s="28"/>
      <c r="I192" s="24"/>
      <c r="J192" s="107"/>
    </row>
    <row r="193" spans="1:10" s="6" customFormat="1" x14ac:dyDescent="0.3">
      <c r="A193" s="41"/>
      <c r="D193" s="101"/>
      <c r="E193" s="107"/>
      <c r="G193" s="98"/>
      <c r="H193" s="28"/>
      <c r="I193" s="24"/>
      <c r="J193" s="107"/>
    </row>
    <row r="194" spans="1:10" s="6" customFormat="1" x14ac:dyDescent="0.3">
      <c r="A194" s="41"/>
      <c r="D194" s="101"/>
      <c r="E194" s="107"/>
      <c r="G194" s="98"/>
      <c r="H194" s="28"/>
      <c r="I194" s="24"/>
      <c r="J194" s="107"/>
    </row>
    <row r="195" spans="1:10" s="6" customFormat="1" x14ac:dyDescent="0.3">
      <c r="A195" s="41"/>
      <c r="D195" s="101"/>
      <c r="E195" s="107"/>
      <c r="G195" s="98"/>
      <c r="H195" s="28"/>
      <c r="I195" s="24"/>
      <c r="J195" s="107"/>
    </row>
    <row r="196" spans="1:10" s="6" customFormat="1" x14ac:dyDescent="0.3">
      <c r="A196" s="41"/>
      <c r="D196" s="101"/>
      <c r="E196" s="107"/>
      <c r="G196" s="98"/>
      <c r="H196" s="28"/>
      <c r="I196" s="24"/>
      <c r="J196" s="107"/>
    </row>
    <row r="197" spans="1:10" s="6" customFormat="1" x14ac:dyDescent="0.3">
      <c r="A197" s="41"/>
      <c r="D197" s="101"/>
      <c r="E197" s="107"/>
      <c r="G197" s="98"/>
      <c r="H197" s="28"/>
      <c r="I197" s="24"/>
      <c r="J197" s="107"/>
    </row>
    <row r="198" spans="1:10" s="6" customFormat="1" x14ac:dyDescent="0.3">
      <c r="A198" s="41"/>
      <c r="D198" s="101"/>
      <c r="E198" s="107"/>
      <c r="G198" s="98"/>
      <c r="H198" s="28"/>
      <c r="I198" s="24"/>
      <c r="J198" s="107"/>
    </row>
    <row r="199" spans="1:10" s="6" customFormat="1" x14ac:dyDescent="0.3">
      <c r="A199" s="41"/>
      <c r="D199" s="101"/>
      <c r="E199" s="107"/>
      <c r="G199" s="98"/>
      <c r="H199" s="28"/>
      <c r="I199" s="24"/>
      <c r="J199" s="107"/>
    </row>
    <row r="200" spans="1:10" s="6" customFormat="1" x14ac:dyDescent="0.3">
      <c r="A200" s="41"/>
      <c r="D200" s="101"/>
      <c r="E200" s="107"/>
      <c r="G200" s="98"/>
      <c r="H200" s="28"/>
      <c r="I200" s="24"/>
      <c r="J200" s="107"/>
    </row>
    <row r="201" spans="1:10" s="6" customFormat="1" x14ac:dyDescent="0.3">
      <c r="A201" s="41"/>
      <c r="D201" s="101"/>
      <c r="E201" s="107"/>
      <c r="G201" s="98"/>
      <c r="H201" s="28"/>
      <c r="I201" s="24"/>
      <c r="J201" s="107"/>
    </row>
    <row r="202" spans="1:10" s="6" customFormat="1" x14ac:dyDescent="0.3">
      <c r="A202" s="41"/>
      <c r="D202" s="101"/>
      <c r="E202" s="107"/>
      <c r="G202" s="98"/>
      <c r="H202" s="28"/>
      <c r="I202" s="24"/>
      <c r="J202" s="107"/>
    </row>
    <row r="203" spans="1:10" s="6" customFormat="1" x14ac:dyDescent="0.3">
      <c r="A203" s="41"/>
      <c r="D203" s="101"/>
      <c r="E203" s="107"/>
      <c r="G203" s="98"/>
      <c r="H203" s="28"/>
      <c r="I203" s="24"/>
      <c r="J203" s="107"/>
    </row>
    <row r="204" spans="1:10" s="6" customFormat="1" x14ac:dyDescent="0.3">
      <c r="A204" s="41"/>
      <c r="D204" s="101"/>
      <c r="E204" s="107"/>
      <c r="G204" s="98"/>
      <c r="H204" s="28"/>
      <c r="I204" s="24"/>
      <c r="J204" s="107"/>
    </row>
    <row r="205" spans="1:10" s="6" customFormat="1" x14ac:dyDescent="0.3">
      <c r="A205" s="41"/>
      <c r="D205" s="101"/>
      <c r="E205" s="107"/>
      <c r="G205" s="98"/>
      <c r="H205" s="28"/>
      <c r="I205" s="24"/>
      <c r="J205" s="107"/>
    </row>
    <row r="206" spans="1:10" s="6" customFormat="1" x14ac:dyDescent="0.3">
      <c r="A206" s="41"/>
      <c r="D206" s="101"/>
      <c r="E206" s="107"/>
      <c r="G206" s="98"/>
      <c r="H206" s="28"/>
      <c r="I206" s="24"/>
      <c r="J206" s="107"/>
    </row>
    <row r="207" spans="1:10" s="6" customFormat="1" x14ac:dyDescent="0.3">
      <c r="A207" s="41"/>
      <c r="D207" s="101"/>
      <c r="E207" s="107"/>
      <c r="G207" s="98"/>
      <c r="H207" s="28"/>
      <c r="I207" s="24"/>
      <c r="J207" s="107"/>
    </row>
    <row r="208" spans="1:10" s="6" customFormat="1" x14ac:dyDescent="0.3">
      <c r="A208" s="41"/>
      <c r="D208" s="101"/>
      <c r="E208" s="107"/>
      <c r="G208" s="98"/>
      <c r="H208" s="28"/>
      <c r="I208" s="24"/>
      <c r="J208" s="107"/>
    </row>
    <row r="209" spans="1:10" s="6" customFormat="1" x14ac:dyDescent="0.3">
      <c r="A209" s="41"/>
      <c r="D209" s="101"/>
      <c r="E209" s="107"/>
      <c r="G209" s="98"/>
      <c r="H209" s="28"/>
      <c r="I209" s="24"/>
      <c r="J209" s="107"/>
    </row>
    <row r="210" spans="1:10" s="6" customFormat="1" x14ac:dyDescent="0.3">
      <c r="A210" s="41"/>
      <c r="D210" s="101"/>
      <c r="E210" s="107"/>
      <c r="G210" s="98"/>
      <c r="H210" s="28"/>
      <c r="I210" s="24"/>
      <c r="J210" s="107"/>
    </row>
    <row r="211" spans="1:10" s="6" customFormat="1" x14ac:dyDescent="0.3">
      <c r="A211" s="41"/>
      <c r="D211" s="101"/>
      <c r="E211" s="107"/>
      <c r="G211" s="98"/>
      <c r="H211" s="28"/>
      <c r="I211" s="24"/>
      <c r="J211" s="107"/>
    </row>
    <row r="212" spans="1:10" s="6" customFormat="1" x14ac:dyDescent="0.3">
      <c r="A212" s="41"/>
      <c r="D212" s="101"/>
      <c r="E212" s="107"/>
      <c r="G212" s="98"/>
      <c r="H212" s="28"/>
      <c r="I212" s="24"/>
      <c r="J212" s="107"/>
    </row>
    <row r="213" spans="1:10" s="6" customFormat="1" x14ac:dyDescent="0.3">
      <c r="A213" s="41"/>
      <c r="D213" s="101"/>
      <c r="E213" s="107"/>
      <c r="G213" s="98"/>
      <c r="H213" s="28"/>
      <c r="I213" s="24"/>
      <c r="J213" s="107"/>
    </row>
    <row r="214" spans="1:10" s="6" customFormat="1" x14ac:dyDescent="0.3">
      <c r="A214" s="41"/>
      <c r="D214" s="101"/>
      <c r="E214" s="107"/>
      <c r="G214" s="98"/>
      <c r="H214" s="28"/>
      <c r="I214" s="24"/>
      <c r="J214" s="107"/>
    </row>
    <row r="215" spans="1:10" s="6" customFormat="1" x14ac:dyDescent="0.3">
      <c r="A215" s="41"/>
      <c r="D215" s="101"/>
      <c r="E215" s="107"/>
      <c r="G215" s="98"/>
      <c r="H215" s="28"/>
      <c r="I215" s="24"/>
      <c r="J215" s="107"/>
    </row>
    <row r="216" spans="1:10" s="6" customFormat="1" x14ac:dyDescent="0.3">
      <c r="A216" s="41"/>
      <c r="D216" s="101"/>
      <c r="E216" s="107"/>
      <c r="G216" s="98"/>
      <c r="H216" s="28"/>
      <c r="I216" s="24"/>
      <c r="J216" s="107"/>
    </row>
    <row r="217" spans="1:10" s="6" customFormat="1" x14ac:dyDescent="0.3">
      <c r="A217" s="41"/>
      <c r="D217" s="101"/>
      <c r="E217" s="107"/>
      <c r="G217" s="98"/>
      <c r="H217" s="28"/>
      <c r="I217" s="24"/>
      <c r="J217" s="107"/>
    </row>
    <row r="218" spans="1:10" s="6" customFormat="1" x14ac:dyDescent="0.3">
      <c r="A218" s="41"/>
      <c r="D218" s="101"/>
      <c r="E218" s="107"/>
      <c r="G218" s="98"/>
      <c r="H218" s="28"/>
      <c r="I218" s="24"/>
      <c r="J218" s="107"/>
    </row>
    <row r="219" spans="1:10" s="6" customFormat="1" x14ac:dyDescent="0.3">
      <c r="A219" s="41"/>
      <c r="D219" s="101"/>
      <c r="E219" s="107"/>
      <c r="G219" s="98"/>
      <c r="H219" s="28"/>
      <c r="I219" s="24"/>
      <c r="J219" s="107"/>
    </row>
    <row r="220" spans="1:10" s="6" customFormat="1" x14ac:dyDescent="0.3">
      <c r="A220" s="41"/>
      <c r="D220" s="101"/>
      <c r="E220" s="107"/>
      <c r="G220" s="98"/>
      <c r="H220" s="28"/>
      <c r="I220" s="24"/>
      <c r="J220" s="107"/>
    </row>
    <row r="221" spans="1:10" s="6" customFormat="1" x14ac:dyDescent="0.3">
      <c r="A221" s="41"/>
      <c r="D221" s="101"/>
      <c r="E221" s="107"/>
      <c r="G221" s="98"/>
      <c r="H221" s="28"/>
      <c r="I221" s="24"/>
      <c r="J221" s="107"/>
    </row>
    <row r="222" spans="1:10" s="6" customFormat="1" x14ac:dyDescent="0.3">
      <c r="A222" s="41"/>
      <c r="D222" s="101"/>
      <c r="E222" s="107"/>
      <c r="G222" s="98"/>
      <c r="H222" s="28"/>
      <c r="I222" s="24"/>
      <c r="J222" s="107"/>
    </row>
    <row r="223" spans="1:10" s="6" customFormat="1" x14ac:dyDescent="0.3">
      <c r="A223" s="41"/>
      <c r="D223" s="101"/>
      <c r="E223" s="107"/>
      <c r="G223" s="98"/>
      <c r="H223" s="28"/>
      <c r="I223" s="24"/>
      <c r="J223" s="107"/>
    </row>
    <row r="224" spans="1:10" s="6" customFormat="1" x14ac:dyDescent="0.3">
      <c r="A224" s="41"/>
      <c r="D224" s="101"/>
      <c r="E224" s="107"/>
      <c r="G224" s="98"/>
      <c r="H224" s="28"/>
      <c r="I224" s="24"/>
      <c r="J224" s="107"/>
    </row>
    <row r="225" spans="1:10" s="6" customFormat="1" x14ac:dyDescent="0.3">
      <c r="A225" s="41"/>
      <c r="D225" s="101"/>
      <c r="E225" s="107"/>
      <c r="G225" s="98"/>
      <c r="H225" s="28"/>
      <c r="I225" s="24"/>
      <c r="J225" s="107"/>
    </row>
    <row r="226" spans="1:10" s="6" customFormat="1" x14ac:dyDescent="0.3">
      <c r="A226" s="41"/>
      <c r="D226" s="101"/>
      <c r="E226" s="107"/>
      <c r="G226" s="98"/>
      <c r="H226" s="28"/>
      <c r="I226" s="24"/>
      <c r="J226" s="107"/>
    </row>
    <row r="227" spans="1:10" s="6" customFormat="1" x14ac:dyDescent="0.3">
      <c r="A227" s="41"/>
      <c r="D227" s="101"/>
      <c r="E227" s="107"/>
      <c r="G227" s="98"/>
      <c r="H227" s="28"/>
      <c r="I227" s="24"/>
      <c r="J227" s="107"/>
    </row>
    <row r="228" spans="1:10" s="6" customFormat="1" x14ac:dyDescent="0.3">
      <c r="A228" s="41"/>
      <c r="D228" s="101"/>
      <c r="E228" s="107"/>
      <c r="G228" s="98"/>
      <c r="H228" s="28"/>
      <c r="I228" s="24"/>
      <c r="J228" s="107"/>
    </row>
    <row r="229" spans="1:10" s="6" customFormat="1" x14ac:dyDescent="0.3">
      <c r="A229" s="41"/>
      <c r="D229" s="101"/>
      <c r="E229" s="107"/>
      <c r="G229" s="98"/>
      <c r="H229" s="28"/>
      <c r="I229" s="24"/>
      <c r="J229" s="107"/>
    </row>
    <row r="230" spans="1:10" s="6" customFormat="1" x14ac:dyDescent="0.3">
      <c r="A230" s="41"/>
      <c r="D230" s="101"/>
      <c r="E230" s="107"/>
      <c r="G230" s="98"/>
      <c r="H230" s="28"/>
      <c r="I230" s="24"/>
      <c r="J230" s="107"/>
    </row>
    <row r="231" spans="1:10" s="6" customFormat="1" x14ac:dyDescent="0.3">
      <c r="A231" s="41"/>
      <c r="D231" s="101"/>
      <c r="E231" s="107"/>
      <c r="G231" s="98"/>
      <c r="H231" s="28"/>
      <c r="I231" s="24"/>
      <c r="J231" s="107"/>
    </row>
    <row r="232" spans="1:10" s="6" customFormat="1" x14ac:dyDescent="0.3">
      <c r="A232" s="41"/>
      <c r="D232" s="101"/>
      <c r="E232" s="107"/>
      <c r="G232" s="98"/>
      <c r="H232" s="28"/>
      <c r="I232" s="24"/>
      <c r="J232" s="107"/>
    </row>
    <row r="233" spans="1:10" s="6" customFormat="1" x14ac:dyDescent="0.3">
      <c r="A233" s="41"/>
      <c r="D233" s="101"/>
      <c r="E233" s="107"/>
      <c r="G233" s="98"/>
      <c r="H233" s="28"/>
      <c r="I233" s="24"/>
      <c r="J233" s="107"/>
    </row>
    <row r="234" spans="1:10" s="6" customFormat="1" x14ac:dyDescent="0.3">
      <c r="A234" s="41"/>
      <c r="D234" s="101"/>
      <c r="E234" s="107"/>
      <c r="G234" s="98"/>
      <c r="H234" s="28"/>
      <c r="I234" s="24"/>
      <c r="J234" s="107"/>
    </row>
    <row r="235" spans="1:10" s="6" customFormat="1" x14ac:dyDescent="0.3">
      <c r="A235" s="41"/>
      <c r="D235" s="101"/>
      <c r="E235" s="107"/>
      <c r="G235" s="98"/>
      <c r="H235" s="28"/>
      <c r="I235" s="24"/>
      <c r="J235" s="107"/>
    </row>
    <row r="236" spans="1:10" s="6" customFormat="1" x14ac:dyDescent="0.3">
      <c r="A236" s="41"/>
      <c r="D236" s="101"/>
      <c r="E236" s="107"/>
      <c r="G236" s="98"/>
      <c r="H236" s="28"/>
      <c r="I236" s="24"/>
      <c r="J236" s="107"/>
    </row>
    <row r="237" spans="1:10" s="6" customFormat="1" x14ac:dyDescent="0.3">
      <c r="A237" s="41"/>
      <c r="D237" s="101"/>
      <c r="E237" s="107"/>
      <c r="G237" s="98"/>
      <c r="H237" s="28"/>
      <c r="I237" s="24"/>
      <c r="J237" s="107"/>
    </row>
    <row r="238" spans="1:10" s="6" customFormat="1" x14ac:dyDescent="0.3">
      <c r="A238" s="41"/>
      <c r="D238" s="101"/>
      <c r="E238" s="107"/>
      <c r="G238" s="98"/>
      <c r="H238" s="28"/>
      <c r="I238" s="24"/>
      <c r="J238" s="107"/>
    </row>
    <row r="239" spans="1:10" s="6" customFormat="1" x14ac:dyDescent="0.3">
      <c r="A239" s="41"/>
      <c r="D239" s="101"/>
      <c r="E239" s="107"/>
      <c r="G239" s="98"/>
      <c r="H239" s="28"/>
      <c r="I239" s="24"/>
      <c r="J239" s="107"/>
    </row>
    <row r="240" spans="1:10" s="6" customFormat="1" x14ac:dyDescent="0.3">
      <c r="A240" s="41"/>
      <c r="D240" s="101"/>
      <c r="E240" s="107"/>
      <c r="G240" s="98"/>
      <c r="H240" s="28"/>
      <c r="I240" s="24"/>
      <c r="J240" s="107"/>
    </row>
    <row r="241" spans="1:10" s="6" customFormat="1" x14ac:dyDescent="0.3">
      <c r="A241" s="41"/>
      <c r="D241" s="101"/>
      <c r="E241" s="107"/>
      <c r="G241" s="98"/>
      <c r="H241" s="28"/>
      <c r="I241" s="24"/>
      <c r="J241" s="107"/>
    </row>
    <row r="242" spans="1:10" s="6" customFormat="1" x14ac:dyDescent="0.3">
      <c r="A242" s="41"/>
      <c r="D242" s="101"/>
      <c r="E242" s="107"/>
      <c r="G242" s="98"/>
      <c r="H242" s="28"/>
      <c r="I242" s="24"/>
      <c r="J242" s="107"/>
    </row>
    <row r="243" spans="1:10" s="6" customFormat="1" x14ac:dyDescent="0.3">
      <c r="A243" s="41"/>
      <c r="D243" s="101"/>
      <c r="E243" s="107"/>
      <c r="G243" s="98"/>
      <c r="H243" s="28"/>
      <c r="I243" s="24"/>
      <c r="J243" s="107"/>
    </row>
    <row r="244" spans="1:10" s="6" customFormat="1" x14ac:dyDescent="0.3">
      <c r="A244" s="41"/>
      <c r="D244" s="101"/>
      <c r="E244" s="107"/>
      <c r="G244" s="98"/>
      <c r="H244" s="28"/>
      <c r="I244" s="24"/>
      <c r="J244" s="107"/>
    </row>
    <row r="245" spans="1:10" s="6" customFormat="1" x14ac:dyDescent="0.3">
      <c r="A245" s="41"/>
      <c r="D245" s="101"/>
      <c r="E245" s="107"/>
      <c r="G245" s="98"/>
      <c r="H245" s="28"/>
      <c r="I245" s="24"/>
      <c r="J245" s="107"/>
    </row>
    <row r="246" spans="1:10" s="6" customFormat="1" x14ac:dyDescent="0.3">
      <c r="A246" s="41"/>
      <c r="D246" s="101"/>
      <c r="E246" s="107"/>
      <c r="G246" s="98"/>
      <c r="H246" s="28"/>
      <c r="I246" s="24"/>
      <c r="J246" s="107"/>
    </row>
    <row r="247" spans="1:10" s="6" customFormat="1" x14ac:dyDescent="0.3">
      <c r="A247" s="41"/>
      <c r="D247" s="101"/>
      <c r="E247" s="107"/>
      <c r="G247" s="98"/>
      <c r="H247" s="28"/>
      <c r="I247" s="24"/>
      <c r="J247" s="107"/>
    </row>
    <row r="248" spans="1:10" s="6" customFormat="1" x14ac:dyDescent="0.3">
      <c r="A248" s="41"/>
      <c r="D248" s="101"/>
      <c r="E248" s="107"/>
      <c r="G248" s="98"/>
      <c r="H248" s="28"/>
      <c r="I248" s="24"/>
      <c r="J248" s="107"/>
    </row>
    <row r="249" spans="1:10" s="6" customFormat="1" x14ac:dyDescent="0.3">
      <c r="A249" s="41"/>
      <c r="D249" s="101"/>
      <c r="E249" s="107"/>
      <c r="G249" s="98"/>
      <c r="H249" s="28"/>
      <c r="I249" s="24"/>
      <c r="J249" s="107"/>
    </row>
    <row r="250" spans="1:10" s="6" customFormat="1" x14ac:dyDescent="0.3">
      <c r="A250" s="41"/>
      <c r="D250" s="101"/>
      <c r="E250" s="107"/>
      <c r="G250" s="98"/>
      <c r="H250" s="28"/>
      <c r="I250" s="24"/>
      <c r="J250" s="107"/>
    </row>
    <row r="251" spans="1:10" s="6" customFormat="1" x14ac:dyDescent="0.3">
      <c r="A251" s="41"/>
      <c r="D251" s="101"/>
      <c r="E251" s="107"/>
      <c r="G251" s="98"/>
      <c r="H251" s="28"/>
      <c r="I251" s="24"/>
      <c r="J251" s="107"/>
    </row>
    <row r="252" spans="1:10" s="6" customFormat="1" x14ac:dyDescent="0.3">
      <c r="A252" s="41"/>
      <c r="D252" s="101"/>
      <c r="E252" s="107"/>
      <c r="G252" s="98"/>
      <c r="H252" s="28"/>
      <c r="I252" s="24"/>
      <c r="J252" s="107"/>
    </row>
    <row r="253" spans="1:10" s="6" customFormat="1" x14ac:dyDescent="0.3">
      <c r="A253" s="41"/>
      <c r="D253" s="101"/>
      <c r="E253" s="107"/>
      <c r="G253" s="98"/>
      <c r="H253" s="28"/>
      <c r="I253" s="24"/>
      <c r="J253" s="107"/>
    </row>
    <row r="254" spans="1:10" s="6" customFormat="1" x14ac:dyDescent="0.3">
      <c r="A254" s="41"/>
      <c r="D254" s="101"/>
      <c r="E254" s="107"/>
      <c r="G254" s="98"/>
      <c r="H254" s="28"/>
      <c r="I254" s="24"/>
      <c r="J254" s="107"/>
    </row>
    <row r="255" spans="1:10" s="6" customFormat="1" x14ac:dyDescent="0.3">
      <c r="A255" s="41"/>
      <c r="D255" s="101"/>
      <c r="E255" s="107"/>
      <c r="G255" s="98"/>
      <c r="H255" s="28"/>
      <c r="I255" s="24"/>
      <c r="J255" s="107"/>
    </row>
    <row r="256" spans="1:10" s="6" customFormat="1" x14ac:dyDescent="0.3">
      <c r="A256" s="41"/>
      <c r="D256" s="101"/>
      <c r="E256" s="107"/>
      <c r="G256" s="98"/>
      <c r="H256" s="28"/>
      <c r="I256" s="24"/>
      <c r="J256" s="107"/>
    </row>
    <row r="257" spans="1:10" s="6" customFormat="1" x14ac:dyDescent="0.3">
      <c r="A257" s="41"/>
      <c r="D257" s="101"/>
      <c r="E257" s="107"/>
      <c r="G257" s="98"/>
      <c r="H257" s="28"/>
      <c r="I257" s="24"/>
      <c r="J257" s="107"/>
    </row>
    <row r="258" spans="1:10" s="6" customFormat="1" x14ac:dyDescent="0.3">
      <c r="A258" s="41"/>
      <c r="D258" s="101"/>
      <c r="E258" s="107"/>
      <c r="G258" s="98"/>
      <c r="H258" s="28"/>
      <c r="I258" s="24"/>
      <c r="J258" s="107"/>
    </row>
    <row r="259" spans="1:10" s="6" customFormat="1" x14ac:dyDescent="0.3">
      <c r="A259" s="41"/>
      <c r="D259" s="101"/>
      <c r="E259" s="107"/>
      <c r="G259" s="98"/>
      <c r="H259" s="28"/>
      <c r="I259" s="24"/>
      <c r="J259" s="107"/>
    </row>
    <row r="260" spans="1:10" s="6" customFormat="1" x14ac:dyDescent="0.3">
      <c r="A260" s="41"/>
      <c r="D260" s="101"/>
      <c r="E260" s="107"/>
      <c r="G260" s="98"/>
      <c r="H260" s="28"/>
      <c r="I260" s="24"/>
      <c r="J260" s="107"/>
    </row>
    <row r="261" spans="1:10" s="6" customFormat="1" x14ac:dyDescent="0.3">
      <c r="A261" s="41"/>
      <c r="D261" s="101"/>
      <c r="E261" s="107"/>
      <c r="G261" s="98"/>
      <c r="H261" s="28"/>
      <c r="I261" s="24"/>
      <c r="J261" s="107"/>
    </row>
    <row r="262" spans="1:10" s="6" customFormat="1" x14ac:dyDescent="0.3">
      <c r="A262" s="41"/>
      <c r="D262" s="101"/>
      <c r="E262" s="107"/>
      <c r="G262" s="98"/>
      <c r="H262" s="28"/>
      <c r="I262" s="24"/>
      <c r="J262" s="107"/>
    </row>
    <row r="263" spans="1:10" s="6" customFormat="1" x14ac:dyDescent="0.3">
      <c r="A263" s="41"/>
      <c r="D263" s="101"/>
      <c r="E263" s="107"/>
      <c r="G263" s="98"/>
      <c r="H263" s="28"/>
      <c r="I263" s="24"/>
      <c r="J263" s="107"/>
    </row>
    <row r="264" spans="1:10" s="6" customFormat="1" x14ac:dyDescent="0.3">
      <c r="A264" s="41"/>
      <c r="D264" s="101"/>
      <c r="E264" s="107"/>
      <c r="G264" s="98"/>
      <c r="H264" s="28"/>
      <c r="I264" s="24"/>
      <c r="J264" s="107"/>
    </row>
    <row r="265" spans="1:10" s="6" customFormat="1" x14ac:dyDescent="0.3">
      <c r="A265" s="41"/>
      <c r="D265" s="101"/>
      <c r="E265" s="107"/>
      <c r="G265" s="98"/>
      <c r="H265" s="28"/>
      <c r="I265" s="24"/>
      <c r="J265" s="107"/>
    </row>
    <row r="266" spans="1:10" s="6" customFormat="1" x14ac:dyDescent="0.3">
      <c r="A266" s="41"/>
      <c r="D266" s="101"/>
      <c r="E266" s="107"/>
      <c r="G266" s="98"/>
      <c r="H266" s="28"/>
      <c r="I266" s="24"/>
      <c r="J266" s="107"/>
    </row>
    <row r="267" spans="1:10" s="6" customFormat="1" x14ac:dyDescent="0.3">
      <c r="A267" s="41"/>
      <c r="D267" s="101"/>
      <c r="E267" s="107"/>
      <c r="G267" s="98"/>
      <c r="H267" s="28"/>
      <c r="I267" s="24"/>
      <c r="J267" s="107"/>
    </row>
    <row r="268" spans="1:10" s="6" customFormat="1" x14ac:dyDescent="0.3">
      <c r="A268" s="41"/>
      <c r="D268" s="101"/>
      <c r="E268" s="107"/>
      <c r="G268" s="98"/>
      <c r="H268" s="28"/>
      <c r="I268" s="24"/>
      <c r="J268" s="107"/>
    </row>
    <row r="269" spans="1:10" s="6" customFormat="1" x14ac:dyDescent="0.3">
      <c r="A269" s="41"/>
      <c r="D269" s="101"/>
      <c r="E269" s="107"/>
      <c r="G269" s="98"/>
      <c r="H269" s="28"/>
      <c r="I269" s="24"/>
      <c r="J269" s="107"/>
    </row>
    <row r="270" spans="1:10" s="6" customFormat="1" x14ac:dyDescent="0.3">
      <c r="A270" s="41"/>
      <c r="D270" s="101"/>
      <c r="E270" s="107"/>
      <c r="G270" s="98"/>
      <c r="H270" s="28"/>
      <c r="I270" s="24"/>
      <c r="J270" s="107"/>
    </row>
    <row r="271" spans="1:10" s="6" customFormat="1" x14ac:dyDescent="0.3">
      <c r="A271" s="41"/>
      <c r="D271" s="101"/>
      <c r="E271" s="107"/>
      <c r="G271" s="98"/>
      <c r="H271" s="28"/>
      <c r="I271" s="24"/>
      <c r="J271" s="107"/>
    </row>
    <row r="272" spans="1:10" s="6" customFormat="1" x14ac:dyDescent="0.3">
      <c r="A272" s="41"/>
      <c r="D272" s="101"/>
      <c r="E272" s="107"/>
      <c r="G272" s="98"/>
      <c r="H272" s="28"/>
      <c r="I272" s="24"/>
      <c r="J272" s="107"/>
    </row>
    <row r="273" spans="1:10" s="6" customFormat="1" x14ac:dyDescent="0.3">
      <c r="A273" s="41"/>
      <c r="D273" s="101"/>
      <c r="E273" s="107"/>
      <c r="G273" s="98"/>
      <c r="H273" s="28"/>
      <c r="I273" s="24"/>
      <c r="J273" s="107"/>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62"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0"/>
      <c r="D4" s="261"/>
      <c r="E4" s="266" t="s">
        <v>82</v>
      </c>
      <c r="F4" s="266"/>
      <c r="G4" s="266"/>
      <c r="H4" s="266"/>
      <c r="I4" s="266"/>
      <c r="J4" s="266"/>
      <c r="K4" s="266"/>
      <c r="L4" s="267"/>
      <c r="M4" s="46"/>
    </row>
    <row r="5" spans="1:13" s="6" customFormat="1" ht="24" thickBot="1" x14ac:dyDescent="0.4">
      <c r="A5" s="41"/>
      <c r="B5" s="45"/>
      <c r="C5" s="262"/>
      <c r="D5" s="263"/>
      <c r="E5" s="264" t="s">
        <v>65</v>
      </c>
      <c r="F5" s="264"/>
      <c r="G5" s="264"/>
      <c r="H5" s="264"/>
      <c r="I5" s="264"/>
      <c r="J5" s="264"/>
      <c r="K5" s="264"/>
      <c r="L5" s="265"/>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8" t="s">
        <v>53</v>
      </c>
      <c r="D7" s="268"/>
      <c r="E7" s="268"/>
      <c r="F7" s="268"/>
      <c r="G7" s="268"/>
      <c r="H7" s="268"/>
      <c r="I7" s="268"/>
      <c r="J7" s="268"/>
      <c r="K7" s="268"/>
      <c r="L7" s="268"/>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9.6666666666666661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9.5909090909090917</v>
      </c>
      <c r="G35" s="41"/>
      <c r="H35" s="41"/>
      <c r="I35" s="41"/>
      <c r="J35" s="41"/>
      <c r="K35" s="41"/>
      <c r="L35" s="41"/>
      <c r="M35" s="46"/>
    </row>
    <row r="36" spans="1:13" s="6" customFormat="1" x14ac:dyDescent="0.25">
      <c r="A36" s="41"/>
      <c r="B36" s="45"/>
      <c r="C36" s="41"/>
      <c r="D36" s="41" t="str">
        <f>AUTODIAGNÓSTICO!B31</f>
        <v>EJECUTAR</v>
      </c>
      <c r="E36" s="41">
        <v>10</v>
      </c>
      <c r="F36" s="100">
        <f>AUTODIAGNÓSTICO!D31</f>
        <v>9.8965517241379306</v>
      </c>
      <c r="G36" s="41"/>
      <c r="H36" s="41"/>
      <c r="I36" s="41"/>
      <c r="J36" s="41"/>
      <c r="K36" s="41"/>
      <c r="L36" s="41"/>
      <c r="M36" s="46"/>
    </row>
    <row r="37" spans="1:13" s="6" customFormat="1" x14ac:dyDescent="0.25">
      <c r="A37" s="41"/>
      <c r="B37" s="45"/>
      <c r="C37" s="41"/>
      <c r="D37" s="41" t="str">
        <f>AUTODIAGNÓSTICO!B60</f>
        <v>VERIFICAR</v>
      </c>
      <c r="E37" s="41">
        <v>10</v>
      </c>
      <c r="F37" s="100">
        <f>AUTODIAGNÓSTICO!D60</f>
        <v>8.7142857142857135</v>
      </c>
      <c r="G37" s="41"/>
      <c r="H37" s="41"/>
      <c r="I37" s="41"/>
      <c r="J37" s="41"/>
      <c r="K37" s="41"/>
      <c r="L37" s="41"/>
      <c r="M37" s="46"/>
    </row>
    <row r="38" spans="1:13" s="6" customFormat="1" x14ac:dyDescent="0.25">
      <c r="A38" s="41"/>
      <c r="B38" s="45"/>
      <c r="C38" s="41"/>
      <c r="D38" s="41" t="str">
        <f>AUTODIAGNÓSTICO!B67</f>
        <v>ACTUAR</v>
      </c>
      <c r="E38" s="41">
        <v>10</v>
      </c>
      <c r="F38" s="100">
        <f>AUTODIAGNÓSTICO!D67</f>
        <v>10</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59" t="s">
        <v>58</v>
      </c>
      <c r="D56" s="259"/>
      <c r="E56" s="259"/>
      <c r="F56" s="259"/>
      <c r="G56" s="259"/>
      <c r="H56" s="259"/>
      <c r="I56" s="259"/>
      <c r="J56" s="259"/>
      <c r="K56" s="259"/>
      <c r="L56" s="259"/>
      <c r="M56" s="46"/>
    </row>
    <row r="57" spans="1:13" s="6" customFormat="1" x14ac:dyDescent="0.25">
      <c r="A57" s="41"/>
      <c r="B57" s="45"/>
      <c r="C57" s="115"/>
      <c r="D57" s="115"/>
      <c r="E57" s="115"/>
      <c r="F57" s="115"/>
      <c r="G57" s="115"/>
      <c r="H57" s="115"/>
      <c r="I57" s="115"/>
      <c r="J57" s="115"/>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10</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10</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59" t="s">
        <v>59</v>
      </c>
      <c r="D78" s="259"/>
      <c r="E78" s="259"/>
      <c r="F78" s="259"/>
      <c r="G78" s="259"/>
      <c r="H78" s="259"/>
      <c r="I78" s="259"/>
      <c r="J78" s="259"/>
      <c r="K78" s="259"/>
      <c r="L78" s="259"/>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10</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10</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10</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10</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59" t="s">
        <v>60</v>
      </c>
      <c r="D102" s="259"/>
      <c r="E102" s="259"/>
      <c r="F102" s="259"/>
      <c r="G102" s="259"/>
      <c r="H102" s="259"/>
      <c r="I102" s="259"/>
      <c r="J102" s="259"/>
      <c r="K102" s="259"/>
      <c r="L102" s="259"/>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8.7142857142857135</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59" t="s">
        <v>61</v>
      </c>
      <c r="D128" s="259"/>
      <c r="E128" s="259"/>
      <c r="F128" s="259"/>
      <c r="G128" s="259"/>
      <c r="H128" s="259"/>
      <c r="I128" s="259"/>
      <c r="J128" s="259"/>
      <c r="K128" s="259"/>
      <c r="L128" s="259"/>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69" t="s">
        <v>83</v>
      </c>
      <c r="D8" s="269"/>
      <c r="E8" s="269"/>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0">
        <f>AUTODIAGNÓSTICO!E6</f>
        <v>254874000223</v>
      </c>
      <c r="D11" s="271"/>
      <c r="E11" s="19">
        <f>AUTODIAGNÓSTICO!I6</f>
        <v>9.6666666666666661</v>
      </c>
      <c r="F11" s="20"/>
    </row>
    <row r="12" spans="2:6" s="6" customFormat="1" ht="45" customHeight="1" thickBot="1" x14ac:dyDescent="0.3">
      <c r="B12" s="10"/>
      <c r="C12" s="272"/>
      <c r="D12" s="273"/>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3" workbookViewId="0">
      <selection activeCell="M12" sqref="M12"/>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4" t="s">
        <v>96</v>
      </c>
      <c r="L7" s="275"/>
      <c r="N7">
        <v>2026</v>
      </c>
      <c r="O7">
        <v>2026</v>
      </c>
    </row>
    <row r="8" spans="1:15" ht="28.5" customHeight="1" thickBot="1" x14ac:dyDescent="0.3">
      <c r="A8" s="276" t="s">
        <v>119</v>
      </c>
      <c r="B8" s="282"/>
      <c r="C8" s="277"/>
      <c r="D8" s="276" t="s">
        <v>97</v>
      </c>
      <c r="E8" s="282"/>
      <c r="F8" s="283" t="s">
        <v>98</v>
      </c>
      <c r="G8" s="284"/>
      <c r="H8" s="67" t="s">
        <v>99</v>
      </c>
      <c r="I8" s="276" t="s">
        <v>100</v>
      </c>
      <c r="J8" s="277"/>
      <c r="K8" s="66" t="s">
        <v>101</v>
      </c>
      <c r="L8" s="66" t="s">
        <v>102</v>
      </c>
      <c r="N8">
        <v>2027</v>
      </c>
      <c r="O8">
        <v>2027</v>
      </c>
    </row>
    <row r="9" spans="1:15" x14ac:dyDescent="0.25">
      <c r="A9" s="293" t="s">
        <v>260</v>
      </c>
      <c r="B9" s="294"/>
      <c r="C9" s="295"/>
      <c r="D9" s="296" t="s">
        <v>261</v>
      </c>
      <c r="E9" s="294"/>
      <c r="F9" s="293" t="s">
        <v>262</v>
      </c>
      <c r="G9" s="295"/>
      <c r="H9" s="297" t="s">
        <v>263</v>
      </c>
      <c r="I9" s="298" t="s">
        <v>264</v>
      </c>
      <c r="J9" s="299"/>
      <c r="K9" s="279">
        <v>2026</v>
      </c>
      <c r="L9" s="278">
        <v>2027</v>
      </c>
      <c r="M9" s="68"/>
      <c r="N9">
        <v>2028</v>
      </c>
      <c r="O9">
        <v>2028</v>
      </c>
    </row>
    <row r="10" spans="1:15" x14ac:dyDescent="0.25">
      <c r="A10" s="300"/>
      <c r="B10" s="301"/>
      <c r="C10" s="302"/>
      <c r="D10" s="301"/>
      <c r="E10" s="301"/>
      <c r="F10" s="300"/>
      <c r="G10" s="302"/>
      <c r="H10" s="302"/>
      <c r="I10" s="303"/>
      <c r="J10" s="304"/>
      <c r="K10" s="279"/>
      <c r="L10" s="279"/>
      <c r="M10" s="68"/>
      <c r="N10">
        <v>2029</v>
      </c>
      <c r="O10">
        <v>2029</v>
      </c>
    </row>
    <row r="11" spans="1:15" x14ac:dyDescent="0.25">
      <c r="A11" s="300"/>
      <c r="B11" s="301"/>
      <c r="C11" s="302"/>
      <c r="D11" s="301"/>
      <c r="E11" s="301"/>
      <c r="F11" s="300"/>
      <c r="G11" s="302"/>
      <c r="H11" s="302"/>
      <c r="I11" s="303"/>
      <c r="J11" s="304"/>
      <c r="K11" s="279"/>
      <c r="L11" s="279"/>
      <c r="M11" s="68"/>
      <c r="N11">
        <v>2030</v>
      </c>
      <c r="O11">
        <v>2030</v>
      </c>
    </row>
    <row r="12" spans="1:15" x14ac:dyDescent="0.25">
      <c r="A12" s="300"/>
      <c r="B12" s="301"/>
      <c r="C12" s="302"/>
      <c r="D12" s="301"/>
      <c r="E12" s="301"/>
      <c r="F12" s="300"/>
      <c r="G12" s="302"/>
      <c r="H12" s="302"/>
      <c r="I12" s="303"/>
      <c r="J12" s="304"/>
      <c r="K12" s="279"/>
      <c r="L12" s="279"/>
      <c r="M12" s="68"/>
      <c r="N12">
        <v>2031</v>
      </c>
      <c r="O12">
        <v>2031</v>
      </c>
    </row>
    <row r="13" spans="1:15" ht="15.75" thickBot="1" x14ac:dyDescent="0.3">
      <c r="A13" s="305"/>
      <c r="B13" s="306"/>
      <c r="C13" s="307"/>
      <c r="D13" s="306"/>
      <c r="E13" s="306"/>
      <c r="F13" s="305"/>
      <c r="G13" s="307"/>
      <c r="H13" s="307"/>
      <c r="I13" s="308"/>
      <c r="J13" s="309"/>
      <c r="K13" s="281"/>
      <c r="L13" s="280"/>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65" x14ac:dyDescent="0.25">
      <c r="A16" s="39">
        <v>1</v>
      </c>
      <c r="B16" s="40" t="str">
        <f>VLOOKUP(A16,AUTODIAGNÓSTICO!$A$9:$J$71,3,0)</f>
        <v>PLANEAR</v>
      </c>
      <c r="C16" s="40" t="str">
        <f>VLOOKUP(A16,AUTODIAGNÓSTICO!$A$9:$J$71,6,0)</f>
        <v>Construir la estrategia de rendición de cuentas 
 Paso 2. 
Definir la estrategia para implementar el ejercicio de rendición de cuentas</v>
      </c>
      <c r="D16" s="40" t="str">
        <f>VLOOKUP(A16,AUTODIAGNÓSTICO!$A$9:$J$71,8,0)</f>
        <v>Definir el presupuesto asociado a las actividades que se implementarán en el establecimiento educativo para llevar a cabo los ejercicios de rendición de cuentas.</v>
      </c>
      <c r="E16" s="65">
        <f>VLOOKUP(A16,AUTODIAGNÓSTICO!$A$9:$J$71,9,0)</f>
        <v>1</v>
      </c>
      <c r="F16" s="288" t="s">
        <v>250</v>
      </c>
      <c r="G16" s="288" t="s">
        <v>251</v>
      </c>
      <c r="H16" s="288" t="s">
        <v>252</v>
      </c>
      <c r="I16" s="289" t="s">
        <v>253</v>
      </c>
      <c r="J16" s="290" t="s">
        <v>254</v>
      </c>
      <c r="K16" s="38"/>
      <c r="L16" s="38"/>
    </row>
    <row r="17" spans="1:12" ht="135" x14ac:dyDescent="0.25">
      <c r="A17" s="39">
        <v>2</v>
      </c>
      <c r="B17" s="40" t="str">
        <f>VLOOKUP(A17,AUTODIAGNÓSTICO!$A$9:$J$71,3,0)</f>
        <v>VERIFICAR</v>
      </c>
      <c r="C17" s="40" t="str">
        <f>VLOOKUP(A17,AUTODIAGNÓSTICO!$A$9:$J$71,6,0)</f>
        <v>Cuantificar el impacto de las acciones de rendición de cuentas para divulgarlos a la ciudadanía</v>
      </c>
      <c r="D17" s="40" t="str">
        <f>VLOOKUP(A17,AUTODIAGNÓSTICO!$A$9:$J$71,8,0)</f>
        <v>Recopilar recomendaciones y sugerencias de los servidores públicos y ciudadanía a las actividades de capacitación, garantizando la cualificación de futuras actividades.</v>
      </c>
      <c r="E17" s="65">
        <f>VLOOKUP(A17,AUTODIAGNÓSTICO!$A$9:$J$71,9,0)</f>
        <v>1</v>
      </c>
      <c r="F17" s="291" t="s">
        <v>255</v>
      </c>
      <c r="G17" s="291" t="s">
        <v>256</v>
      </c>
      <c r="H17" s="291" t="s">
        <v>257</v>
      </c>
      <c r="I17" s="292" t="s">
        <v>258</v>
      </c>
      <c r="J17" s="292" t="s">
        <v>259</v>
      </c>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2">
    <mergeCell ref="I9:J13"/>
    <mergeCell ref="K7:L7"/>
    <mergeCell ref="I8:J8"/>
    <mergeCell ref="A9:C13"/>
    <mergeCell ref="F9:G13"/>
    <mergeCell ref="H9:H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PERSONAL</cp:lastModifiedBy>
  <cp:lastPrinted>2026-01-13T19:16:31Z</cp:lastPrinted>
  <dcterms:created xsi:type="dcterms:W3CDTF">2021-11-16T13:51:36Z</dcterms:created>
  <dcterms:modified xsi:type="dcterms:W3CDTF">2026-02-03T16:12:35Z</dcterms:modified>
</cp:coreProperties>
</file>