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https://d.docs.live.net/c0f286fc72565552/Desktop/CER LA BOGOTANA 2026/RUTA DE MEJORAMIENTO 2026/"/>
    </mc:Choice>
  </mc:AlternateContent>
  <xr:revisionPtr revIDLastSave="31" documentId="13_ncr:1_{4C287712-53E3-429B-BF80-7DA0C98A4FA3}" xr6:coauthVersionLast="47" xr6:coauthVersionMax="47" xr10:uidLastSave="{EB8F9C49-9C65-4935-BAA9-151BD6155DCF}"/>
  <bookViews>
    <workbookView xWindow="-120" yWindow="-120" windowWidth="20730" windowHeight="11040" xr2:uid="{00000000-000D-0000-FFFF-FFFF00000000}"/>
  </bookViews>
  <sheets>
    <sheet name="Institución" sheetId="58" r:id="rId1"/>
    <sheet name="Autoevaluación" sheetId="1" r:id="rId2"/>
    <sheet name="Directiva" sheetId="2" r:id="rId3"/>
    <sheet name="Academica" sheetId="4" r:id="rId4"/>
    <sheet name="Administrativa" sheetId="6" r:id="rId5"/>
    <sheet name="Comunitaria"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0" i="1" l="1"/>
  <c r="U87" i="1"/>
  <c r="U92" i="1"/>
  <c r="U91" i="1"/>
  <c r="U90" i="1"/>
  <c r="U89" i="1"/>
  <c r="R7" i="1"/>
  <c r="S7" i="1"/>
  <c r="T7" i="1"/>
  <c r="U7" i="1"/>
  <c r="R8" i="1"/>
  <c r="S8" i="1"/>
  <c r="T8" i="1"/>
  <c r="U8" i="1"/>
  <c r="R9" i="1"/>
  <c r="S9" i="1"/>
  <c r="T9" i="1"/>
  <c r="U9" i="1"/>
  <c r="R10" i="1"/>
  <c r="F4" i="2"/>
  <c r="S10" i="1"/>
  <c r="T10" i="1"/>
  <c r="M4" i="2" s="1"/>
  <c r="P4" i="2"/>
  <c r="U10" i="1"/>
  <c r="T4" i="2" s="1"/>
  <c r="Q11" i="1"/>
  <c r="R11" i="1"/>
  <c r="S11" i="1"/>
  <c r="R13" i="1"/>
  <c r="S13" i="1"/>
  <c r="T13" i="1"/>
  <c r="U13" i="1"/>
  <c r="R14" i="1"/>
  <c r="S14" i="1"/>
  <c r="T14" i="1"/>
  <c r="U14" i="1"/>
  <c r="R15" i="1"/>
  <c r="S15" i="1"/>
  <c r="T15" i="1"/>
  <c r="U15" i="1"/>
  <c r="R16" i="1"/>
  <c r="S16" i="1"/>
  <c r="K5" i="2" s="1"/>
  <c r="T16" i="1"/>
  <c r="P5" i="2"/>
  <c r="U16" i="1"/>
  <c r="T5" i="2" s="1"/>
  <c r="R20" i="1"/>
  <c r="S20" i="1"/>
  <c r="T20" i="1"/>
  <c r="U20" i="1"/>
  <c r="R21" i="1"/>
  <c r="S21" i="1"/>
  <c r="T21" i="1"/>
  <c r="U21" i="1"/>
  <c r="R22" i="1"/>
  <c r="S22" i="1"/>
  <c r="T22" i="1"/>
  <c r="U22" i="1"/>
  <c r="R23" i="1"/>
  <c r="S23" i="1"/>
  <c r="K6" i="2" s="1"/>
  <c r="T23" i="1"/>
  <c r="M6" i="2"/>
  <c r="U23" i="1"/>
  <c r="T6" i="2" s="1"/>
  <c r="R30" i="1"/>
  <c r="S30" i="1"/>
  <c r="T30" i="1"/>
  <c r="U30" i="1"/>
  <c r="R31" i="1"/>
  <c r="S31" i="1"/>
  <c r="T31" i="1"/>
  <c r="U31" i="1"/>
  <c r="R32" i="1"/>
  <c r="S32" i="1"/>
  <c r="T32" i="1"/>
  <c r="U32" i="1"/>
  <c r="R33" i="1"/>
  <c r="F7" i="2"/>
  <c r="S33" i="1"/>
  <c r="J7" i="2" s="1"/>
  <c r="K7" i="2"/>
  <c r="T33" i="1"/>
  <c r="O7" i="2"/>
  <c r="U33" i="1"/>
  <c r="T7" i="2" s="1"/>
  <c r="R36" i="1"/>
  <c r="S36" i="1"/>
  <c r="T36" i="1"/>
  <c r="U36" i="1"/>
  <c r="R37" i="1"/>
  <c r="S37" i="1"/>
  <c r="T37" i="1"/>
  <c r="U37" i="1"/>
  <c r="R38" i="1"/>
  <c r="S38" i="1"/>
  <c r="T38" i="1"/>
  <c r="U38" i="1"/>
  <c r="R39" i="1"/>
  <c r="S39" i="1"/>
  <c r="T39" i="1"/>
  <c r="U39" i="1"/>
  <c r="T8" i="2" s="1"/>
  <c r="U8" i="2"/>
  <c r="R47" i="1"/>
  <c r="S47" i="1"/>
  <c r="T47" i="1"/>
  <c r="U47" i="1"/>
  <c r="R48" i="1"/>
  <c r="S48" i="1"/>
  <c r="T48" i="1"/>
  <c r="U48" i="1"/>
  <c r="R49" i="1"/>
  <c r="S49" i="1"/>
  <c r="T49" i="1"/>
  <c r="U49" i="1"/>
  <c r="R50" i="1"/>
  <c r="S50" i="1"/>
  <c r="I9" i="2"/>
  <c r="T50" i="1"/>
  <c r="O9" i="2" s="1"/>
  <c r="U50" i="1"/>
  <c r="T9" i="2" s="1"/>
  <c r="R55" i="1"/>
  <c r="S55" i="1"/>
  <c r="T55" i="1"/>
  <c r="U55" i="1"/>
  <c r="R56" i="1"/>
  <c r="S56" i="1"/>
  <c r="T56" i="1"/>
  <c r="U56" i="1"/>
  <c r="R57" i="1"/>
  <c r="S57" i="1"/>
  <c r="T57" i="1"/>
  <c r="U57" i="1"/>
  <c r="R58" i="1"/>
  <c r="E4" i="4" s="1"/>
  <c r="S58" i="1"/>
  <c r="T58" i="1"/>
  <c r="U58" i="1"/>
  <c r="U4" i="4"/>
  <c r="U10" i="4"/>
  <c r="R62" i="1"/>
  <c r="S62" i="1"/>
  <c r="T62" i="1"/>
  <c r="U62" i="1"/>
  <c r="R63" i="1"/>
  <c r="S63" i="1"/>
  <c r="T63" i="1"/>
  <c r="U63" i="1"/>
  <c r="R64" i="1"/>
  <c r="S64" i="1"/>
  <c r="T64" i="1"/>
  <c r="U64" i="1"/>
  <c r="R65" i="1"/>
  <c r="E5" i="4" s="1"/>
  <c r="S65" i="1"/>
  <c r="K5" i="4"/>
  <c r="T65" i="1"/>
  <c r="U65" i="1"/>
  <c r="R68" i="1"/>
  <c r="S68" i="1"/>
  <c r="T68" i="1"/>
  <c r="U68" i="1"/>
  <c r="R69" i="1"/>
  <c r="S69" i="1"/>
  <c r="T69" i="1"/>
  <c r="U69" i="1"/>
  <c r="R70" i="1"/>
  <c r="S70" i="1"/>
  <c r="T70" i="1"/>
  <c r="U70" i="1"/>
  <c r="R71" i="1"/>
  <c r="F6" i="4"/>
  <c r="S71" i="1"/>
  <c r="T71" i="1"/>
  <c r="M6" i="4" s="1"/>
  <c r="U71" i="1"/>
  <c r="R74" i="1"/>
  <c r="S74" i="1"/>
  <c r="T74" i="1"/>
  <c r="U74" i="1"/>
  <c r="R75" i="1"/>
  <c r="S75" i="1"/>
  <c r="T75" i="1"/>
  <c r="U75" i="1"/>
  <c r="R76" i="1"/>
  <c r="D7" i="4" s="1"/>
  <c r="S76" i="1"/>
  <c r="T76" i="1"/>
  <c r="U76" i="1"/>
  <c r="S7" i="4" s="1"/>
  <c r="R77" i="1"/>
  <c r="S77" i="1"/>
  <c r="T77" i="1"/>
  <c r="U77" i="1"/>
  <c r="U7" i="4"/>
  <c r="R84" i="1"/>
  <c r="C4" i="2" s="1"/>
  <c r="S84" i="1"/>
  <c r="H4" i="2" s="1"/>
  <c r="T84" i="1"/>
  <c r="U84" i="1"/>
  <c r="R85" i="1"/>
  <c r="D4" i="2" s="1"/>
  <c r="S85" i="1"/>
  <c r="I4" i="2" s="1"/>
  <c r="T85" i="1"/>
  <c r="U85" i="1"/>
  <c r="R86" i="1"/>
  <c r="E4" i="2" s="1"/>
  <c r="S86" i="1"/>
  <c r="I4" i="6" s="1"/>
  <c r="T86" i="1"/>
  <c r="U86" i="1"/>
  <c r="R87" i="1"/>
  <c r="S87" i="1"/>
  <c r="J4" i="6" s="1"/>
  <c r="K4" i="6"/>
  <c r="T87" i="1"/>
  <c r="P4" i="6"/>
  <c r="R89" i="1"/>
  <c r="C5" i="2" s="1"/>
  <c r="S89" i="1"/>
  <c r="T89" i="1"/>
  <c r="R90" i="1"/>
  <c r="D5" i="2" s="1"/>
  <c r="S90" i="1"/>
  <c r="T90" i="1"/>
  <c r="R91" i="1"/>
  <c r="E5" i="2" s="1"/>
  <c r="S91" i="1"/>
  <c r="J5" i="6"/>
  <c r="T91" i="1"/>
  <c r="R92" i="1"/>
  <c r="F5" i="6"/>
  <c r="S92" i="1"/>
  <c r="T92" i="1"/>
  <c r="R98" i="1"/>
  <c r="C6" i="2" s="1"/>
  <c r="S98" i="1"/>
  <c r="T98" i="1"/>
  <c r="U98" i="1"/>
  <c r="R99" i="1"/>
  <c r="S99" i="1"/>
  <c r="T99" i="1"/>
  <c r="U99" i="1"/>
  <c r="R100" i="1"/>
  <c r="E6" i="6" s="1"/>
  <c r="S100" i="1"/>
  <c r="J6" i="6" s="1"/>
  <c r="T100" i="1"/>
  <c r="R101" i="1"/>
  <c r="S101" i="1"/>
  <c r="T101" i="1"/>
  <c r="P6" i="6"/>
  <c r="U101" i="1"/>
  <c r="R102" i="1"/>
  <c r="S102" i="1"/>
  <c r="T102" i="1"/>
  <c r="U102" i="1"/>
  <c r="R103" i="1"/>
  <c r="S103" i="1"/>
  <c r="I7" i="6" s="1"/>
  <c r="T103" i="1"/>
  <c r="U103" i="1"/>
  <c r="R104" i="1"/>
  <c r="E7" i="6" s="1"/>
  <c r="S104" i="1"/>
  <c r="T104" i="1"/>
  <c r="U104" i="1"/>
  <c r="R105" i="1"/>
  <c r="S105" i="1"/>
  <c r="T105" i="1"/>
  <c r="U105" i="1"/>
  <c r="R114" i="1"/>
  <c r="S114" i="1"/>
  <c r="T114" i="1"/>
  <c r="U114" i="1"/>
  <c r="R115" i="1"/>
  <c r="S115" i="1"/>
  <c r="T115" i="1"/>
  <c r="U115" i="1"/>
  <c r="R116" i="1"/>
  <c r="S116" i="1"/>
  <c r="T116" i="1"/>
  <c r="U116" i="1"/>
  <c r="R117" i="1"/>
  <c r="F8" i="6" s="1"/>
  <c r="S117" i="1"/>
  <c r="T117" i="1"/>
  <c r="O8" i="6"/>
  <c r="U117" i="1"/>
  <c r="R122" i="1"/>
  <c r="S122" i="1"/>
  <c r="T122" i="1"/>
  <c r="U122" i="1"/>
  <c r="R123" i="1"/>
  <c r="S123" i="1"/>
  <c r="H4" i="5" s="1"/>
  <c r="T123" i="1"/>
  <c r="U123" i="1"/>
  <c r="R124" i="1"/>
  <c r="S124" i="1"/>
  <c r="I4" i="5" s="1"/>
  <c r="T124" i="1"/>
  <c r="U124" i="1"/>
  <c r="R125" i="1"/>
  <c r="F4" i="5"/>
  <c r="S125" i="1"/>
  <c r="T125" i="1"/>
  <c r="P4" i="5"/>
  <c r="U125" i="1"/>
  <c r="T4" i="5" s="1"/>
  <c r="T10" i="5" s="1"/>
  <c r="R128" i="1"/>
  <c r="S128" i="1"/>
  <c r="H5" i="5" s="1"/>
  <c r="T128" i="1"/>
  <c r="U128" i="1"/>
  <c r="R129" i="1"/>
  <c r="S129" i="1"/>
  <c r="I5" i="5" s="1"/>
  <c r="T129" i="1"/>
  <c r="U129" i="1"/>
  <c r="T5" i="5" s="1"/>
  <c r="R130" i="1"/>
  <c r="S130" i="1"/>
  <c r="T130" i="1"/>
  <c r="U130" i="1"/>
  <c r="R131" i="1"/>
  <c r="F5" i="5" s="1"/>
  <c r="S131" i="1"/>
  <c r="K5" i="5"/>
  <c r="T131" i="1"/>
  <c r="P5" i="5"/>
  <c r="U131" i="1"/>
  <c r="U5" i="5"/>
  <c r="R134" i="1"/>
  <c r="S134" i="1"/>
  <c r="T134" i="1"/>
  <c r="U134" i="1"/>
  <c r="R135" i="1"/>
  <c r="S135" i="1"/>
  <c r="H6" i="5" s="1"/>
  <c r="T135" i="1"/>
  <c r="U135" i="1"/>
  <c r="R136" i="1"/>
  <c r="S136" i="1"/>
  <c r="T136" i="1"/>
  <c r="U136" i="1"/>
  <c r="U6" i="5" s="1"/>
  <c r="R137" i="1"/>
  <c r="E6" i="5"/>
  <c r="S137" i="1"/>
  <c r="T137" i="1"/>
  <c r="R139" i="1"/>
  <c r="S139" i="1"/>
  <c r="T139" i="1"/>
  <c r="U139" i="1"/>
  <c r="R140" i="1"/>
  <c r="S140" i="1"/>
  <c r="H7" i="5" s="1"/>
  <c r="T140" i="1"/>
  <c r="U140" i="1"/>
  <c r="R7" i="5" s="1"/>
  <c r="R141" i="1"/>
  <c r="S141" i="1"/>
  <c r="T141" i="1"/>
  <c r="U141" i="1"/>
  <c r="T7" i="5"/>
  <c r="R142" i="1"/>
  <c r="E7" i="5" s="1"/>
  <c r="S142" i="1"/>
  <c r="T142" i="1"/>
  <c r="P7" i="5"/>
  <c r="T5" i="6"/>
  <c r="U6" i="2"/>
  <c r="R6" i="5"/>
  <c r="C4" i="5"/>
  <c r="P8" i="2"/>
  <c r="T7" i="6"/>
  <c r="K6" i="4"/>
  <c r="S6" i="2"/>
  <c r="R6" i="2"/>
  <c r="S6" i="5"/>
  <c r="R4" i="2"/>
  <c r="O4" i="2"/>
  <c r="N4" i="2"/>
  <c r="E8" i="6"/>
  <c r="E4" i="6"/>
  <c r="J5" i="5"/>
  <c r="D4" i="5"/>
  <c r="E4" i="5"/>
  <c r="D6" i="4"/>
  <c r="J4" i="4"/>
  <c r="E9" i="2"/>
  <c r="E6" i="2"/>
  <c r="D6" i="2"/>
  <c r="K4" i="2"/>
  <c r="J4" i="2"/>
  <c r="S7" i="5"/>
  <c r="J6" i="5"/>
  <c r="K6" i="5"/>
  <c r="I6" i="5"/>
  <c r="P7" i="6"/>
  <c r="N7" i="6"/>
  <c r="T5" i="4"/>
  <c r="R5" i="4"/>
  <c r="S7" i="2"/>
  <c r="O6" i="2"/>
  <c r="P6" i="2"/>
  <c r="N7" i="5"/>
  <c r="N8" i="6"/>
  <c r="T6" i="4"/>
  <c r="S6" i="4"/>
  <c r="T4" i="4"/>
  <c r="T10" i="4" s="1"/>
  <c r="H4" i="4"/>
  <c r="U7" i="2"/>
  <c r="M7" i="2"/>
  <c r="N7" i="2"/>
  <c r="P7" i="2"/>
  <c r="U7" i="5"/>
  <c r="C6" i="5"/>
  <c r="J8" i="6"/>
  <c r="K8" i="6"/>
  <c r="D6" i="6"/>
  <c r="H6" i="6"/>
  <c r="F4" i="6"/>
  <c r="C4" i="6"/>
  <c r="D4" i="6"/>
  <c r="E7" i="4"/>
  <c r="O6" i="4"/>
  <c r="R6" i="4"/>
  <c r="K4" i="4"/>
  <c r="R4" i="4"/>
  <c r="R10" i="4"/>
  <c r="D8" i="2"/>
  <c r="F8" i="2"/>
  <c r="C8" i="2"/>
  <c r="E8" i="2"/>
  <c r="M8" i="2"/>
  <c r="R7" i="2"/>
  <c r="O7" i="6"/>
  <c r="D5" i="5"/>
  <c r="R4" i="5"/>
  <c r="R10" i="5"/>
  <c r="H4" i="6"/>
  <c r="R7" i="4"/>
  <c r="T7" i="4"/>
  <c r="C9" i="2"/>
  <c r="F9" i="2"/>
  <c r="I7" i="2"/>
  <c r="J7" i="5"/>
  <c r="K7" i="5"/>
  <c r="D6" i="5"/>
  <c r="F7" i="6"/>
  <c r="C6" i="6"/>
  <c r="J5" i="4"/>
  <c r="I5" i="4"/>
  <c r="I4" i="4"/>
  <c r="N6" i="2"/>
  <c r="H5" i="4"/>
  <c r="I7" i="5"/>
  <c r="M5" i="5"/>
  <c r="N5" i="5"/>
  <c r="D7" i="6"/>
  <c r="T4" i="6"/>
  <c r="T10" i="6"/>
  <c r="R4" i="6"/>
  <c r="R10" i="6"/>
  <c r="H7" i="4"/>
  <c r="U6" i="4"/>
  <c r="D5" i="4"/>
  <c r="F5" i="4"/>
  <c r="C5" i="4"/>
  <c r="S4" i="4"/>
  <c r="S10" i="4"/>
  <c r="E7" i="2"/>
  <c r="D7" i="2"/>
  <c r="K6" i="6"/>
  <c r="T6" i="6"/>
  <c r="U4" i="2"/>
  <c r="R5" i="6"/>
  <c r="O4" i="6"/>
  <c r="N4" i="6"/>
  <c r="M4" i="6"/>
  <c r="C5" i="5"/>
  <c r="M8" i="6"/>
  <c r="F6" i="5"/>
  <c r="O5" i="6"/>
  <c r="F7" i="5"/>
  <c r="O7" i="5"/>
  <c r="C7" i="5"/>
  <c r="N4" i="5"/>
  <c r="I8" i="6"/>
  <c r="H8" i="6"/>
  <c r="F6" i="6"/>
  <c r="S6" i="6"/>
  <c r="U6" i="6"/>
  <c r="R6" i="6"/>
  <c r="P5" i="6"/>
  <c r="P10" i="6" s="1"/>
  <c r="S4" i="6"/>
  <c r="S10" i="6"/>
  <c r="U4" i="6"/>
  <c r="U10" i="6"/>
  <c r="J6" i="4"/>
  <c r="I6" i="4"/>
  <c r="H6" i="4"/>
  <c r="H10" i="4"/>
  <c r="P9" i="2"/>
  <c r="D9" i="2"/>
  <c r="F6" i="2"/>
  <c r="M5" i="2"/>
  <c r="N5" i="2"/>
  <c r="O5" i="2"/>
  <c r="D7" i="5"/>
  <c r="D10" i="5"/>
  <c r="R5" i="5"/>
  <c r="M5" i="6"/>
  <c r="E5" i="5"/>
  <c r="I6" i="6"/>
  <c r="J4" i="5"/>
  <c r="J10" i="5"/>
  <c r="M7" i="5"/>
  <c r="K4" i="5"/>
  <c r="K10" i="5"/>
  <c r="M6" i="6"/>
  <c r="R8" i="2"/>
  <c r="P6" i="5"/>
  <c r="O6" i="5"/>
  <c r="M4" i="5"/>
  <c r="D8" i="6"/>
  <c r="C8" i="6"/>
  <c r="O6" i="6"/>
  <c r="N6" i="6"/>
  <c r="C7" i="4"/>
  <c r="F7" i="4"/>
  <c r="E6" i="4"/>
  <c r="C6" i="4"/>
  <c r="D4" i="4"/>
  <c r="C4" i="4"/>
  <c r="U9" i="2"/>
  <c r="R9" i="2"/>
  <c r="S9" i="2"/>
  <c r="N8" i="2"/>
  <c r="O8" i="2"/>
  <c r="U5" i="2"/>
  <c r="U10" i="2"/>
  <c r="M6" i="5"/>
  <c r="M10" i="5" s="1"/>
  <c r="S5" i="5"/>
  <c r="R8" i="6"/>
  <c r="U8" i="6"/>
  <c r="C5" i="6"/>
  <c r="K7" i="4"/>
  <c r="K10" i="4"/>
  <c r="I7" i="4"/>
  <c r="I10" i="4" s="1"/>
  <c r="M9" i="2"/>
  <c r="S8" i="2"/>
  <c r="H7" i="2"/>
  <c r="E5" i="6"/>
  <c r="E10" i="6" s="1"/>
  <c r="S4" i="5"/>
  <c r="S10" i="5"/>
  <c r="P8" i="6"/>
  <c r="J7" i="4"/>
  <c r="T6" i="5"/>
  <c r="O5" i="5"/>
  <c r="U4" i="5"/>
  <c r="U10" i="5"/>
  <c r="O4" i="5"/>
  <c r="O10" i="5"/>
  <c r="S7" i="6"/>
  <c r="U7" i="6"/>
  <c r="R7" i="6"/>
  <c r="C7" i="6"/>
  <c r="P6" i="4"/>
  <c r="U5" i="4"/>
  <c r="S5" i="4"/>
  <c r="F4" i="4"/>
  <c r="C7" i="2"/>
  <c r="J6" i="2"/>
  <c r="S5" i="2"/>
  <c r="R5" i="2"/>
  <c r="R10" i="2"/>
  <c r="N9" i="2"/>
  <c r="C10" i="4"/>
  <c r="C10" i="5"/>
  <c r="J7" i="6"/>
  <c r="K7" i="6"/>
  <c r="H7" i="6"/>
  <c r="I5" i="6"/>
  <c r="H5" i="6"/>
  <c r="K5" i="6"/>
  <c r="K10" i="6"/>
  <c r="H10" i="6"/>
  <c r="S4" i="2" l="1"/>
  <c r="P10" i="5"/>
  <c r="N6" i="5"/>
  <c r="N10" i="5" s="1"/>
  <c r="N10" i="2"/>
  <c r="O10" i="2"/>
  <c r="P10" i="2"/>
  <c r="M10" i="2"/>
  <c r="S10" i="2"/>
  <c r="D10" i="4"/>
  <c r="J10" i="6"/>
  <c r="D10" i="2"/>
  <c r="C10" i="2"/>
  <c r="F10" i="5"/>
  <c r="E10" i="5"/>
  <c r="F10" i="6"/>
  <c r="C10" i="6"/>
  <c r="M7" i="6"/>
  <c r="O10" i="6"/>
  <c r="M10" i="6"/>
  <c r="N5" i="6"/>
  <c r="N10" i="6" s="1"/>
  <c r="H5" i="2"/>
  <c r="I5" i="2"/>
  <c r="J5" i="2"/>
  <c r="I6" i="2"/>
  <c r="H9" i="2"/>
  <c r="F10" i="4"/>
  <c r="J10" i="4"/>
  <c r="U5" i="6"/>
  <c r="S5" i="6"/>
  <c r="K9" i="2"/>
  <c r="J9" i="2"/>
  <c r="F5" i="2"/>
  <c r="F10" i="2" s="1"/>
  <c r="D5" i="6"/>
  <c r="D10" i="6" s="1"/>
  <c r="T8" i="6"/>
  <c r="S8" i="6"/>
  <c r="T10" i="2"/>
  <c r="E10" i="4"/>
  <c r="E10" i="2"/>
  <c r="I10" i="6"/>
  <c r="H10" i="5"/>
  <c r="I10" i="5"/>
  <c r="O7" i="4"/>
  <c r="P7" i="4"/>
  <c r="N7" i="4"/>
  <c r="M7" i="4"/>
  <c r="N6" i="4"/>
  <c r="M5" i="4"/>
  <c r="N5" i="4"/>
  <c r="P5" i="4"/>
  <c r="O5" i="4"/>
  <c r="N4" i="4"/>
  <c r="P4" i="4"/>
  <c r="O4" i="4"/>
  <c r="M4" i="4"/>
  <c r="J8" i="2"/>
  <c r="H8" i="2"/>
  <c r="K8" i="2"/>
  <c r="I8" i="2"/>
  <c r="J10" i="2"/>
  <c r="H6" i="2"/>
  <c r="K10" i="2"/>
  <c r="I10" i="2"/>
  <c r="H10" i="2" l="1"/>
  <c r="N10" i="4"/>
  <c r="M10" i="4"/>
  <c r="O10" i="4"/>
  <c r="P10" i="4"/>
</calcChain>
</file>

<file path=xl/sharedStrings.xml><?xml version="1.0" encoding="utf-8"?>
<sst xmlns="http://schemas.openxmlformats.org/spreadsheetml/2006/main" count="920" uniqueCount="746">
  <si>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</si>
  <si>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</si>
  <si>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</si>
  <si>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</si>
  <si>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</si>
  <si>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</si>
  <si>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</si>
  <si>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</si>
  <si>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</si>
  <si>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</si>
  <si>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</si>
  <si>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</si>
  <si>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</si>
  <si>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</si>
  <si>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</si>
  <si>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</si>
  <si>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</si>
  <si>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</si>
  <si>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</si>
  <si>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</si>
  <si>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</si>
  <si>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</si>
  <si>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</si>
  <si>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</si>
  <si>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</si>
  <si>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</si>
  <si>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</si>
  <si>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</si>
  <si>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</si>
  <si>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</si>
  <si>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</si>
  <si>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</si>
  <si>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</si>
  <si>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</si>
  <si>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</si>
  <si>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</si>
  <si>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</si>
  <si>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</si>
  <si>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</si>
  <si>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</si>
  <si>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</si>
  <si>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</si>
  <si>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</si>
  <si>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</si>
  <si>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</si>
  <si>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</si>
  <si>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</si>
  <si>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</si>
  <si>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</si>
  <si>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</si>
  <si>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</si>
  <si>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</si>
  <si>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</si>
  <si>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</si>
  <si>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</si>
  <si>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</si>
  <si>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</si>
  <si>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</si>
  <si>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</si>
  <si>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</si>
  <si>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</si>
  <si>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</si>
  <si>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</si>
  <si>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</si>
  <si>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</si>
  <si>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</si>
  <si>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</si>
  <si>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</si>
  <si>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</si>
  <si>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</si>
  <si>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</si>
  <si>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</si>
  <si>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</si>
  <si>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</si>
  <si>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</si>
  <si>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</si>
  <si>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</si>
  <si>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</si>
  <si>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</si>
  <si>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</si>
  <si>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</si>
  <si>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</si>
  <si>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</si>
  <si>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</si>
  <si>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</si>
  <si>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</si>
  <si>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</si>
  <si>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</si>
  <si>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</si>
  <si>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</si>
  <si>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</si>
  <si>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</si>
  <si>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</si>
  <si>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</si>
  <si>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</si>
  <si>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</si>
  <si>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</si>
  <si>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</si>
  <si>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</si>
  <si>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</si>
  <si>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</si>
  <si>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</si>
  <si>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</si>
  <si>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</si>
  <si>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</si>
  <si>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</si>
  <si>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</si>
  <si>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</si>
  <si>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</si>
  <si>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</si>
  <si>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</si>
  <si>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</si>
  <si>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</si>
  <si>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</si>
  <si>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</si>
  <si>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</si>
  <si>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</si>
  <si>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</si>
  <si>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</si>
  <si>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</si>
  <si>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</si>
  <si>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</si>
  <si>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</si>
  <si>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</si>
  <si>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</si>
  <si>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</si>
  <si>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</si>
  <si>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</si>
  <si>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</si>
  <si>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</si>
  <si>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</si>
  <si>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</si>
  <si>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</si>
  <si>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</si>
  <si>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</si>
  <si>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</si>
  <si>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</si>
  <si>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</si>
  <si>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</si>
  <si>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</si>
  <si>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</si>
  <si>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</si>
  <si>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</si>
  <si>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</si>
  <si>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</si>
  <si>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</si>
  <si>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</si>
  <si>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</si>
  <si>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</si>
  <si>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</si>
  <si>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</si>
  <si>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</si>
  <si>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</si>
  <si>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</si>
  <si>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</si>
  <si>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</si>
  <si>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</si>
  <si>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</si>
  <si>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</si>
  <si>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</si>
  <si>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</si>
  <si>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</si>
  <si>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</si>
  <si>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</si>
  <si>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</si>
  <si>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</si>
  <si>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</si>
  <si>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</si>
  <si>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</si>
  <si>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</si>
  <si>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</si>
  <si>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</si>
  <si>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</si>
  <si>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</si>
  <si>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</si>
  <si>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</si>
  <si>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</si>
  <si>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</si>
  <si>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</si>
  <si>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</si>
  <si>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El Centro Educativo aplica  un proceso eficaz de matrícula que cumple con los lineamientos nacionales y  locales requeridos.</t>
  </si>
  <si>
    <t>1° PREMATRÍCULA
2° SIMAT
3° FOLIOS DE MATRÍCULA</t>
  </si>
  <si>
    <t>El Centro Educativo La Bogotana cuenta con un archivo organizado donde se conserva y unifica la información de los estudiantes.</t>
  </si>
  <si>
    <t>1°  A - Z : CON LA RESPECTIVA INFORMACION DE LOS ESTUDIANTES.DE CADA SEDE EDUCATIVA.
2° ARCHIVO SISTEMÁTIZADO.</t>
  </si>
  <si>
    <t>El Centro Educativo maneja formatos institucionales   para el debido trámite de boletines de caificaciones según el periodo establecido para su  expedición.</t>
  </si>
  <si>
    <t>1° FORMATO UNIFICADO DE BOLETINES.</t>
  </si>
  <si>
    <t>1° PREMATRÍCULA
2° SIMAT
3° FOLIOS DE MATRÍCULA (Anexos documentos correspondientes)</t>
  </si>
  <si>
    <t>El Centro Educativo La Bogotana cuenta con un archivo, el cual debe estar actualizando periodicamente, en él, se conserva y unifica la información de los estudiantes y organos de gobiernno escolar.</t>
  </si>
  <si>
    <t>1°  A - Z : CON LA RESPECTIVA INFORMACION DE LOS ESTUDIANTES.DE CADA SEDE EDUCATIVA.</t>
  </si>
  <si>
    <t>El Centro Educativo La Bogotana maneja formatos institucionales editable para el debido trámite de boletines de caificaciones según el periodo académico para su  expedición. Sin embargo, se espera lograr obtener una plataforma que facilite este proceso de seguimiento.</t>
  </si>
  <si>
    <t>El Centro educativo  realiza esporádicamente mantenimiento físico en cada una de las sedes. Sin embargo, la comunidad educativa cuenta con autonomía para gestionar y suplir la necesidad.</t>
  </si>
  <si>
    <t>1° PDET
2|° COMUNIDAD</t>
  </si>
  <si>
    <t>El Centro educativo  ejecuta acciones de mejoramiento   y embellecimiento  de las sedes , contando con el apoyo de la comunidad .</t>
  </si>
  <si>
    <t>JORNADAS DE ASEO CON LA PARTICIPACION DE LOS ESTUDIANTES Y  PADRES DE FAMILIA.</t>
  </si>
  <si>
    <t>El CER lleva un registro fotográfico de  las actividades de  mejoramiento                                                                                                         y embellecimiento de  las sedes educativas.</t>
  </si>
  <si>
    <t xml:space="preserve">EVIDENCIA FOTOGRÁFICAS                                                                                                                                                                               </t>
  </si>
  <si>
    <t>Se cuenta con un plan de necesidades que orienta la adquisición de los recursos de aprendizaje,según el requerimiento de las sedes educativas.</t>
  </si>
  <si>
    <t>OFICIOS DE NECESIDADES DE LAS DIFERENTES SEDES.</t>
  </si>
  <si>
    <t>El Centro Educativo Rural,  no cuenta con un plan o manual orientador  para la adquisicion y distribución oportuna de materiales o suministros necesarios.</t>
  </si>
  <si>
    <t>El CER, no maneja un programa anual de manteniento preventivo a lo referente a equipos y recursos para el aprendizaje.</t>
  </si>
  <si>
    <t>EN ALGUNAS SEDES EDUCATIVAS EXISTEN EQUIPOS Y RECURSOS DE APRENDIZAJE OBSOLETOS.</t>
  </si>
  <si>
    <t>El Centro Educativo se encuentra recien aperturado. Por lo tanto, está próximo a realizar un estudio por sedes, para su debida revisión y llevar a cabo la realización de un plan de riesgos.</t>
  </si>
  <si>
    <t>ACTA DE ENTREGA 
EVIDENCIA FOTOGRÁFICA 
EQUIPOS (63 TABLET Y 1 PORTATIL)</t>
  </si>
  <si>
    <t xml:space="preserve">ACTA DE ENTREGA 
EVIDENCIA FOTOGRÁFICA 
</t>
  </si>
  <si>
    <t>El mantenimiento de los equi pos y otros recursos para el 
aprendizaje sólo se realiza 
cuando éstos sufren algún 
daño. Los manuales de los 
equipos no están disponibles 
para los usuarios.</t>
  </si>
  <si>
    <t>El Centro Educativo La Bogotana, cuenta con el programa de alimentación escolar (PAE), prestandole el servicio a La totalidad de estudiantes matriculados. Sin embargo, no tiene acceso a otros servicios gratuitos gubernamentales.</t>
  </si>
  <si>
    <t xml:space="preserve">1. SERVICIO COMPLEMENTARIO ACTIVO DEL RESTAURANTE ESCOLAR .
2. PLANILLAS 
3.EVIDENCIAS FOTOGRÁFICAS 
</t>
  </si>
  <si>
    <t xml:space="preserve">El Centro Educativo La Bogotana, cuenta con el programa de alimentación escolar (PAE), prestandole el servicio a La totalidad de estudiantes matriculados y apoyo del docente orientador. 
</t>
  </si>
  <si>
    <t>El Centro Educativo Rural ofrece apoyo y acompañamiento a estudiantes que presentan bajo desempeño académico o dificultades de interacción según sea el requerimiento.</t>
  </si>
  <si>
    <t>PLANES DE APOYO</t>
  </si>
  <si>
    <t>El Centro Educativo Rural informa periodicamente a los acudientes y estudiantes que presentan bajo desempeño académico o dificultades de interacción según sea el requerimiento.</t>
  </si>
  <si>
    <t>ACTA DE INFORMES Y SEGUIMIENTO</t>
  </si>
  <si>
    <t>El Centro Educativo Rural ha establecido perfiles profesionales de personal directivo y docente, que son coherentes con su estructura organizativa.</t>
  </si>
  <si>
    <t>ARCHIVOS FÍSICO Y DIGITAL_HOJA DE VIDAS DEL PERSONALCONTRATADO.</t>
  </si>
  <si>
    <t>RESOLUCIÓN DE NOMBRAMINETO
ACTA DE INICIO DE LABORES
HOJA DE VIDA</t>
  </si>
  <si>
    <t>El CER cuenta con estrategias reguladas y apropiadas de inducción con los docentes y administrativos nuevos. Sin embargo, no se dan a conocer en el PEI.</t>
  </si>
  <si>
    <t>ENTREVISTA Y PRESENTACIÓN OFICIAL DEL PERSONAL  NUEVO.</t>
  </si>
  <si>
    <t>La institución tiene una estrategia organizada para la inducción y la acogida del personal nuevo, que incluye el análisis del PEI y del plan de mejoramiento. Además, realiza la reinducción del antiguo en lo relacionado con aspectos institucionales, pedagógicos y disci plinares.</t>
  </si>
  <si>
    <t>ACTA DE INICIO
EVIDENCIA FOTOGRAFICA</t>
  </si>
  <si>
    <t>El Centro Rural La Bogotana, considera que la formación y capacitación son aspectos que se deben priorizar y brindar el apoyo ,  por ello, facilita los procesos de formación de los docentes en pro a mejoras.</t>
  </si>
  <si>
    <t>CIRCULARES, ACTAS Y EVIDENCIAS FOTOGRÁFICAS.</t>
  </si>
  <si>
    <t>El Centro Rural La Bogotana, brinda espacios de formación y mejoramiento continuo con lo que respecta al PEI. Se debe priorizar y brindar un apoyo profesional en pro a mejorar.</t>
  </si>
  <si>
    <t>En el CER La Bogotana, se toman en cuenta los pefiles profesionales para realizar la asignación académica y establecer los horarios requetridos.</t>
  </si>
  <si>
    <t>1° CIRCULAR 
2° RESOLUCIÓN DE ASIGNACIÓN DOCENTE</t>
  </si>
  <si>
    <t>En el CER La Bogotana, cuenta procesos explicitos para realizar la asignación académica y establecer los horarios requetridos.</t>
  </si>
  <si>
    <t>El personal que labora en CER la Bogotana,asume con mucha responsabilidad, liderazgo y sentido de pertenencia el horizonte institucional ya definido, cumpliendo con las actividades necesarias para acreditar la labor docente.</t>
  </si>
  <si>
    <t>ACTAS</t>
  </si>
  <si>
    <t>El personal que labora en CER la Bogotana, asume responsabilidad, liderazgo y sentido de pertenencia el horizonte institucional cumpliendo con las actividades necesarias para acreditar la labor docente.</t>
  </si>
  <si>
    <t>En el Centro Rural la Bogotana, realiza evaluaciones de desempeño de docentes directivos y personal administrativo de manera esporádica y no contamos con un sistema de evaluacion definido y articulado con el PEI.</t>
  </si>
  <si>
    <t>El proceso de evaluación de docentes, direc tivos y personal administrativo permite la im plementación de acciones de mejoramiento y de desarrollo profesional. Además, es conoci do por la comunidad y cuenta con un respaldo 
amplio de los miembros de la institución.</t>
  </si>
  <si>
    <t>ACTA EVALUACION DE DESEMPEÑO Y PERIODO DE PRUEBA</t>
  </si>
  <si>
    <t>El CER, no realiza actividades de reconocimiento del personal vinculado, debido asu reciente apertura.</t>
  </si>
  <si>
    <t>La estrategia de reconocimiento al personal vinculado es aplicada cabalmente y es parte fundamental de la cultura institucional</t>
  </si>
  <si>
    <t xml:space="preserve">Los aspectos relacionados a la investigación carecende apoyo y en estado inicial,debido a la reciente conformación del Centro. </t>
  </si>
  <si>
    <t>Los aspectos relacionados a la investigación carecen de apoyo y medios.</t>
  </si>
  <si>
    <t>NO SE CUENTA CON EQUIPO DE INVESTIGACIÓN</t>
  </si>
  <si>
    <t>El Centro Educativo Rural cuenta con un manual de Convivencia vigente y pone en practica estrategias establecidas para la resolución de conflictos, siendo conocedores de la importancia de manejo un buen clima laboral y sana convivencia.</t>
  </si>
  <si>
    <t>1° MANUAL DE CONVIVENCIA</t>
  </si>
  <si>
    <t>El Centro Educativo Rural La Bogotana, no ha realizado actividades que generen bienestar e integración para el personal vinculado.</t>
  </si>
  <si>
    <t>ACTA DE 1a SEMANA DE DESARROLLO INSTITUCIONAL</t>
  </si>
  <si>
    <t>El Centro Rural la Bogotana, no se recibió presupuesto anual del Fondo de Servicios Educativos. Por lo tanto, no hace el reporte respectivo.</t>
  </si>
  <si>
    <t>La elaboración del presupues to se hace teniendo en cuenta las necesidades de las sedes y niveles, y toma como referen tes el Plan Operativo Anual, el PEI, el plan de mejoramiento y la normatividad vigente.</t>
  </si>
  <si>
    <t>El Centro Rural la Bogotana, no lleva un registro contable, a causa de su reciente conformación.</t>
  </si>
  <si>
    <t>La contabilidad está disponible de manera oportuna y los informes financieros permiten realizar un control efectivo del presupuesto y del plan de ingresos y gastos.</t>
  </si>
  <si>
    <t>El CER, presenta un plan de necesidades unificado para ser tener tenido en cuenta en el presupuesto anual de Fondos de Servicios Educativos.</t>
  </si>
  <si>
    <t>INFORME DE NECESIDADES</t>
  </si>
  <si>
    <t>El Centro Educativo Rural La Bogotana no ha presentado  informe financiero, teniendo en cuenta que se encontraba en proceso de apertura.</t>
  </si>
  <si>
    <t>El CER La BOGOTANA presenta los informes financie ros a las autoridades competentes de mane ra apropiada y oportuna. Éstos son parte del proceso de control interno y sirven para tomar decisiones y realizar seguimiento al manejo de los recursos.</t>
  </si>
  <si>
    <t>Actualización de las cuentas bancarias del CER LA BOGOTANA, para que los diferentes recursos proporcionados por el estado (gratuidad) sean depositados en la respectiva cuenta bancaria asignada al CER LA BOGOTANA</t>
  </si>
  <si>
    <t>El Centro Educativo Rural La BOGOTANA en lo que refiere a apropiación de TALENTO HUMANO y APOYO FINANCIERO Y CONTABLE se logró una leve mejora, destacando el compromiso del CER.</t>
  </si>
  <si>
    <t>El TALENTO HUMANO se ha comprometido en formación constante entendiendo la visión del CER y así cualificar su labor. 
La presentación de informes financieros ante las autoridades competentes ha sido pertinente y se ha evidenciado el seguimiento y evaluación de loss procesos de ingreso y gastos.</t>
  </si>
  <si>
    <t xml:space="preserve">Evaluación constantes de estrategias de mejoramiento académico y compromiso por parte del (estudiantes, padres y docentes) en lo que respecta al bajo rendimiento y dificultades de interacción.  </t>
  </si>
  <si>
    <t>ACTA RENDICION DE CUENTAS
REGISTRO FOTOGRÁFICO</t>
  </si>
  <si>
    <t>ACTAS
EVIDENCIA FOTOGRÁFICA</t>
  </si>
  <si>
    <t xml:space="preserve">SERVICIO COMPLEMENTARIO ACTIVO DEL RESTAURANTE ESCOLAR .
SE CUENTA CON DOCENTE ORIENTADORA </t>
  </si>
  <si>
    <t>El Centro Educativo Rural La Bogotana, con decreto de aprobacion : 000401 del 01/04/2022. En el mes de Diciembre de 2022 en la Quinta (5), Semana de Desarrollo Institucional, construyo su Mision, Vision y Principios.</t>
  </si>
  <si>
    <t>Este componente que corresponde al proceso de Direccionamiento estrategico y horizonte institucional reposan en el documento  P.E.I.  al igual que en todas y cada una de las Sedes Educativas Adscritas al C.E.R. La Bogotana.</t>
  </si>
  <si>
    <t>el centro educativo rural LA BOGOTANA cuenta con una mision, vision y principios institucionales que orientan estrategicamente a la intitucion a un educacion inclusiva pero estos aun no estan totalmente articulados.</t>
  </si>
  <si>
    <t xml:space="preserve">Actas de socializacion de la mision, vision y compormisos intitucionales direccionados y orientados institucionalmente por el P.E.I y publicados en cada una de las sedes educativas adscritas al CER LA BOGOTANA </t>
  </si>
  <si>
    <t>Cada area de gestion tiene su plan de gestion, estas metas estan proyectadas a corto plazo eniendo en cuenta que el C.E.R. necesita ir alimentando estos procesos que son de vital importancia para su funcionamiento y operación institucional.</t>
  </si>
  <si>
    <t>Las cuatro ( 4 ) areas de gestion que forman parte de la Auto - Evaluacion Institucional tienen cada una de ellas sus rspectivos planes de accion que responden a las necesidades evidenciadas dentro de las Sedes Educativas del C.E.R. La Bogotana.</t>
  </si>
  <si>
    <t>el CER LA BOGOTANA cuenta con unas metas intitucionales establecidas para cada area de gestion. De las cuales algunas responden con sus los objetivos propuestos para este año lectivo.</t>
  </si>
  <si>
    <t>En las aulas de clases de las Sedes educativas del C.E.R. La Bogotana estan plasmados los documentos Institucionales para que la comunidad educativa en general conozca los soportes documentales que acreditan el horizonte institucional de la Insitucion Educativa, asi mismo estos documentos se socializan en la primera reunion que se realiza con la comunidad educativa al iniciar el año lectivo.</t>
  </si>
  <si>
    <t xml:space="preserve">Acta Primera reunion de Padres de familia.
Periodico Mural 
Cartelera
</t>
  </si>
  <si>
    <t>el CER LA BOGOTANA cuenta con un plan informativo en el cual todos los miebros de la comunidad educativa estan informados sobre el direccionamiento y funcionamiento de la institución donde se se evidencia sentido de pertenecia y compromiso institucional..</t>
  </si>
  <si>
    <t>Actas de reunion con padres de familia. Carteleras informativas en cada una de las sedes. Creacion del DRIVE institucional. Creacion de pagina de facebook intitucional, publicacion de cada una de las circulares emandas por en ministerio y secretaria de educacion nacional.</t>
  </si>
  <si>
    <t>Somos conscientes de los grandes retos y cambios que hoy por hoy nos ofrece el sistema educativo y las diversas poblaciones existentes en nuestras comunidades educativas, es por ello que somos empaticos con los niños con NEE, somos inclusivos y resptamos y valoramos las individualidades, capacidades excepcionales, razas, estratos socio-economicos y credos de cada niño, niña, joven y adolescente que esta dentro de todas y cada una de nuestras sedes educativas.</t>
  </si>
  <si>
    <r>
      <rPr>
        <b/>
        <sz val="9"/>
        <color indexed="8"/>
        <rFont val="Arial"/>
        <family val="2"/>
      </rPr>
      <t xml:space="preserve">Recurso humano:  El </t>
    </r>
    <r>
      <rPr>
        <sz val="9"/>
        <color indexed="8"/>
        <rFont val="Arial"/>
        <family val="2"/>
      </rPr>
      <t>Directivo y docentes de todas y cada una de las Sedes Educativas del C.E.R. La Bogotana son muy sensibles, humanas y estan capacitadas para compartir y ayudar al proceso de formacion de los niños, niñas, jovenes y adolescentes con NEE, y/o capacidades excepcionales, razas, estratos socio-economicos y credos de cada niño, niña, joven y adolescente.</t>
    </r>
  </si>
  <si>
    <t>EL CER LA BOGOTANA cuenta con un personal directivo y docentes en cada una de las sedes entregados con vocación docente comprometidos con la educacion en las cuales se brinda el servicio educativo a cada uno de los estudiantes con NEE y/o capacidades excepcionales, raza, credos de cada niños, niñas y adolscentes.</t>
  </si>
  <si>
    <t>El Directivo docente nos ha dado a conocer los criterios, pautas y conductos regulares a seguir para poder trabajar mancomunadamente con las comunidades educativas y ser lideres positivos dentro de ellas.</t>
  </si>
  <si>
    <t>P.E.I. (Perfiles y Funciones)
Manual de Convivencia
Capacidades de todos y cada uno de los integrantes del equipo de trabajo.
Buen trato entre los miembros de la comunidad educativa.
Buenas relaciones Interpersonales entre los miembros del equipo.
Convivencia e Inteligencia Intrapersonal e interpersonal.</t>
  </si>
  <si>
    <t>El presente año tuvimos cambio de directivo docente donde el directivo entrante nos da a conocer los diferetes criterios y pautas conductoras con el fin de mejorar y llevar a cabo las normativas enviadad por secretaria de educacion departamental con el fin de trabajar como equipo comunidad educativa - institución.</t>
  </si>
  <si>
    <t xml:space="preserve">P.E.I. (Perfiles y Funciones)
Manual de Convivencia
Capacidades de todos y cada uno de los integrantes del personal de talento humano que conforman el CER LA BOGOTANA.
Buenas relaciones Interpersonales entre los miembros del equipo de trabajo.
</t>
  </si>
  <si>
    <t>A pesar de ser un Centro Educativo Rural nuevo cuenta con un Directivo y equipo idoneo, competente que tiene un objetivo comun que es posicionar al C.E.R. La Bogotana dentro de los mas completos que existan dentro del Departamento Norte de Santander.</t>
  </si>
  <si>
    <t xml:space="preserve">Planes de accion de las 4 areas de gestion.
Trabajo en equipo con las comunidades educativas.
</t>
  </si>
  <si>
    <t>Trabajo en equipo escuela - comunidad. Elaboracion de planes de acción a trabajar en cada area de gestion para el presente año lectivo.                                                                 -Actas contruccion y trabajo en el plan de mejoramiento institucional PMI</t>
  </si>
  <si>
    <t>Para ser un Centro Educativo creado recientemente y al que le faltaban 4 docentes en cuatro sedes educativas que estan proximas a reaperturarse su directivo y docentes se esmeran por ir a las vanguardias de las nuevas tecnologias y modelos educativos flexibles como los que son Escuela Nueva Activa y Post primaria para el presente año lectivo nos acogemos a las estrategias pedagogicas planteadas por cada modelo y es lo que se implementa en cada aula del C.E.R. La Bogotana.</t>
  </si>
  <si>
    <t>Documento Estandares Basicos de Convivencia.
Documento Derechos Basicos de Aprendizaje.
Guias de Aprendizaje Escuela Nueva Activa
Guias Modelo Educativo Flexible Post Primaria.</t>
  </si>
  <si>
    <t xml:space="preserve">publicacion de nuestra misión y visión institucional                                                         -Elaboracion de planes de area de cada asignatura.                                                        -actas de reunión de trabajo institucional.                                                         
</t>
  </si>
  <si>
    <t>Desde el momento de su creacion el equipo de trabajo del Centro Educativo Rural La Bogotana, inicio con la construccion de los documentos requeridos para el funcionamiento y operación de la Institucion Educativa.</t>
  </si>
  <si>
    <t xml:space="preserve">P.E.I.
Manual de Convivencia
Formato de Boletines
Planes de Accion de las 4 areas de gestion.
</t>
  </si>
  <si>
    <t xml:space="preserve">Drive institucional </t>
  </si>
  <si>
    <t xml:space="preserve">Al ser un Centro Educativo Rural nuevo pues no cuenta con la documentacion pertinente para su funcionamiento es por ello que el Directivo asignado en el mes de Febrero se da a la tarea de empezar a ordenar el Centro Educativo Rural en todos los procesos de documentos.
</t>
  </si>
  <si>
    <t>se inicia por gestiones a revisar formatos, inventarios para poder realizar los procesos de autoevaluacion, planes de compras entre otros.</t>
  </si>
  <si>
    <t xml:space="preserve">el CER LA BOGOTANA cuenta con los diferentes estamentos de la comunidad educativa a falta de agunos por conformar en algunas sedes educativas los cuales realizaran el procesos de auto evaluacion mediantes los diferentes intrumentos y procedimientos los cuales aun no son utilizados integralmente </t>
  </si>
  <si>
    <t>Elaboracion de plan de compras.                                                            -Formatos de inventarios de cada una de las diferentes sedes educativas.                                                         -Actas de conformacion de los diferentes comites (padres de familia concejo directivo, concejo academico).                                                      -acta de realizacion rendicion de cuentas. entre otros...</t>
  </si>
  <si>
    <t>El dia 22 de Febrero de 2022, se raliza la asamblea del Centro Educativo Rural La Bogotana, contando con la participacion activa del Directivo Docente y equipo de trabajo asi como de los principales lideres comunales de las diferentes veredas que conforman el Centro Educativo Rural La Bogotana. Adonde se eligem los participantes del Consejo Directivo.</t>
  </si>
  <si>
    <t xml:space="preserve">Acta de la Asamblea General realizada en la vereda de la Bogotana.
</t>
  </si>
  <si>
    <t>en asamblea genaral donde participan docentes estudiantes y padres de familia y comunidad educativa en general se realiza la eleccion de consejo directivo el cual a funcionado con algunas limitaciones puesto q debido a la falta de un director en el primer semestre no se reunieron con regularidad.</t>
  </si>
  <si>
    <t>acta de comformación consejo directivo,                                                              -Acta de reunines consejo directivo</t>
  </si>
  <si>
    <t>El dia 22 de Febrero de 2022, se raliza la asamblea del Centro Educativo Rural La Bogotana, contando con la participacion activa del Directivo Docente y equipo de trabajo asi como de los principales lideres comunales de las diferentes veredas que conforma el Consejo Academico.</t>
  </si>
  <si>
    <t>Se conforma el consejo academico con el fin realizar un trabajo orientado y diseñado  en la implementación del proyecto pedagogico, sin embargo estos no se reunen constantemente afectando un poco la toma de deciciones en la institución</t>
  </si>
  <si>
    <t>Acta de conformacion consejo academico                                                          -Actas de reunioón consejo academico</t>
  </si>
  <si>
    <t xml:space="preserve">Se propone empezar a creer el SIE del Centro Educativo y la Comision de evaluacion y promocion con sus debidos parametros.
</t>
  </si>
  <si>
    <t xml:space="preserve">Actas Semana de Desarrollo Institucional (3, 4 y 5 de Abril).
</t>
  </si>
  <si>
    <t xml:space="preserve">Se conforma el comité de comisión de evaluación y promoción según lo estipulado en el SIE. Los cuales se reunen con el fin de evaluar cada uno de los casos que ameriten atención  y brindar una adecuada atencion a la comunidad educativa </t>
  </si>
  <si>
    <t>Actas de conformacion del comité                                                                 -Actas de reunion del comité de evaluaciion y promoción.</t>
  </si>
  <si>
    <t>El Centro Educativo Rural la Bogotana cuenta con una docente lider orientadora de convivencia y con un comité de convivencia establecido que estan disponibles para ayudar a mantener una sana convivencia dentro de las Sedes del Centro Educativo Rural La Bogotana.</t>
  </si>
  <si>
    <t xml:space="preserve">Acta de la Asamblea General realizada en la vereda de la Bogotana.
</t>
  </si>
  <si>
    <t>el CER LA BOGOTANA tiene conformado pero no se reunen constantemente para tomar decisiones que son de su competencia</t>
  </si>
  <si>
    <t>Acta de conformacion del comité de convivencia.</t>
  </si>
  <si>
    <t>EL consejo estudiantil se encuentra constituido dentro del Centro Educativo y ha empezado a tomar vos y voto en las decisiones que conciernen al Centro Educativo Rural La Bogotana.</t>
  </si>
  <si>
    <t xml:space="preserve">Esta disponible ante cualquier citacion y eventualidad que se presente dentro del C.E.R. La Bogotana.
</t>
  </si>
  <si>
    <t xml:space="preserve">El consejo academico del CER LA BOGOTANA esta conformado mediante elección democratica pero no se reunen constantemente para la toma de decisiones que son competencia de </t>
  </si>
  <si>
    <t>Acta de conformacion consejo estudiantil</t>
  </si>
  <si>
    <t>Se realizo la eleccion del personero y contralor estudiantil del Centro Educativo Rural La Bogotana con funciones definidas.</t>
  </si>
  <si>
    <t xml:space="preserve">Acta de Gobierno escolar (Formato de escrutinio eleccion del personero estudiantil)
Tarjetones Personero y Contralor estudiantil.
</t>
  </si>
  <si>
    <t>Se realiza eleccion democratica de elección de personero y contralor estudiantil del CER LA BOGOTANA con funciones definidas pero no es tenido en cuenta por motivos de que no se reune constantemente con consejo directivo y demas dependencias de la institución.</t>
  </si>
  <si>
    <t xml:space="preserve">acta de eleccion personero estudiantil.                                                         -evidencias fotograficas                                                          </t>
  </si>
  <si>
    <t>Se convoco a la primera asamblea general de padres de familia en la Sede La Bogotana el dia 22/02/2023.Esta convocatoria la hace el directivo docente .</t>
  </si>
  <si>
    <t xml:space="preserve">Registro Fotografico 
Acta con los acuerdos y compromisos establecidos en la asamblea.
</t>
  </si>
  <si>
    <t xml:space="preserve">acta de reunion y listado de asistencia                                                          -evidencias fotograficas                                                          </t>
  </si>
  <si>
    <t xml:space="preserve">Se conforma el consejo de padres de familia del C.E.R. La Bogotana.
</t>
  </si>
  <si>
    <t xml:space="preserve">Registro Fotografico 
Acta con los acuerdos y compromisos establecidos en la asamblea.
</t>
  </si>
  <si>
    <t xml:space="preserve">en las diferentes sedes del CER LA BOGOTANA estan conformados los difrentes comites de padres de familias pero esto no se reunen constantemente para la toma de deciciones que competen al consejo de padres </t>
  </si>
  <si>
    <t>Actas de reunion y conformación de consejo de padres de familia.</t>
  </si>
  <si>
    <t>En donde existe la forma de acceder a una red wi fy se crearan grupos de comunicación e informacion para comunicar las reuniones, encuentros y eventros proximos a realizar con las comunidades educativas. Mientras tanto se seguira hacieno de la forma tradicional notas o comunicacion oral.</t>
  </si>
  <si>
    <t xml:space="preserve">Grupos de comunicación por medio de whatsapp en la veredas.
Comunicación escrita y oral con los integrantes de la vereda.
</t>
  </si>
  <si>
    <t xml:space="preserve">el CER LA BOGOTANA cuanta con la creacion de un grupo de whatsapp en el cual se comparte toda la informacion requerida por parte del directivo docente, tambien se creo un drive institucional con el fin de que toda la comunidad educativa reciva y publique toda la informacion requerida </t>
  </si>
  <si>
    <t>Grupo de wahatsapp, drive institucional</t>
  </si>
  <si>
    <t>Se trabaja en un ambiente de cordialidad, buen clima laboral, armonia y trabajo en equipo y colaborativo entre el Directivo Docente , las docente y los miembros de la comunidad educativa.</t>
  </si>
  <si>
    <t xml:space="preserve">Productos e insumos realizados bajo la orientacion y direciion del Directivo docente.
</t>
  </si>
  <si>
    <t>En el CER LA BOGOTANA  se trabaja en union todo el equipo de talento humano con el fin de realizar en los diferentes proyectos institucionales y contamos con un ambiente afecctivo entre todo el equipo de trabajo</t>
  </si>
  <si>
    <t>Actas de reunion.</t>
  </si>
  <si>
    <t>Por la reciente creacion del C.E.R. se tiene presente el reconocimiento de logros tano para estudiantes como para docentes y se le dara prioridad a su ejecucion.</t>
  </si>
  <si>
    <t>Se reconocen las cualidades, capacidades y buen rendimiento de los estudiantes falta determinar como se reconoceran si a traves de una mencion de honor o medalla al igual que para el docente.</t>
  </si>
  <si>
    <t>EL CER LA BOGOTANA cuenta con un sistema de reconocimientos de logros a los estudiantes aplicado de manera coherente, la cual cuenta con el reconocimiento de la comunidad educativa haciendo parte de la cultura, las politicas y practicas inclusivas propuestas en  el PEI institucional.</t>
  </si>
  <si>
    <t xml:space="preserve">se brinda un reconocimento a los estudiantes y miembros de la comunidad que durante el año escolar sobresalieron con sus cualidades recibiendo muna mencion de honor a su ardua labor y sacrificio con los compromisos institucionales </t>
  </si>
  <si>
    <t>Se empezaran a observar estos aspectos para mejorar y reconocer las buenas practicas tanto de los estudiantes como directivo docente y/o dcentes.</t>
  </si>
  <si>
    <t xml:space="preserve">Se pensara la forma de reconocer la identificacion y divulgacion de buenas practicas. 
</t>
  </si>
  <si>
    <t>EL CER LA BOGOTANA procura realizar buenas practicas pedagogicas, sin embargo, estas se generan de manera aislada he indibidual</t>
  </si>
  <si>
    <t xml:space="preserve">proyectos pedagogicos </t>
  </si>
  <si>
    <t>A traves de la socializacio y el estar recordardo frecuentemente a los estudiantes de las Sedes Educativas se sigue recordando el cuidado a las sedes educativas y las zonas verdes asi como la apropiacion de los simbolos, himnos y uniforme de la Institucion Educativa.</t>
  </si>
  <si>
    <t xml:space="preserve">En las Sedes educativas se ha estado motivando frecuentemente el uso del uniforme, el reconocimiento de los simbolos himno, mision y vision.
</t>
  </si>
  <si>
    <t>los estudiantes del CER LA BOGOTANA tienen sentido de pertenencia con la institucion portando el uniforme, asisten a la escuela con amos y siempre concientes que deben cuidar las instalaciones de las respectivas sedes educativas, basandonos en la filosofia la mision y vision de la institución</t>
  </si>
  <si>
    <t>en nuestra labor institucional re recalca dia a dia el uso del uniforme y el cuidado y sentido de pertenecia por nuestra institución</t>
  </si>
  <si>
    <t>hace 3 años fue la ultima vez que se realizo el mantenimiento a las sedes educativas(pintura). Ya se ha vuelto a deteriorar ya se solicito al directivo docente la compra de pintura para poder pintar las sedes nuevamente.</t>
  </si>
  <si>
    <t>Plan de compras año 2023.</t>
  </si>
  <si>
    <t xml:space="preserve">En el CER LA BOGOTANA contamos con algunas sedes en estado de deterioro, algunas con hacinamiento por falta de aulas de clases, a la cual genera un ambiente poco propicio para el debido  proceso enseñanza - aprendizaje </t>
  </si>
  <si>
    <t>evidencias fotograficas de cada una de las sedes</t>
  </si>
  <si>
    <t>Se realiza un reconocimiento de las dependencias de las Sedes Educativas y personal que labora en ellas con los estudiantes nuevos por ,o general este proceso lo realiza la docente en compañía de un estudiante antiguo de la institucion.</t>
  </si>
  <si>
    <t xml:space="preserve">En cada sede educativa se realizara esta induccion para que los estudiantes vayan teniendo sentido de pertenecia y aprecio por la sede educativa.
</t>
  </si>
  <si>
    <t>Al inciar el año escolar en el CER LA BOGOTANA se realiza una  semana de induccion a los estudiantes nuevos donde se recalca el usu del uniforme, horarios de clases, listado de utilies escolares, reglamentos internos, socializacion del manual de convivencia institucional. entre otros</t>
  </si>
  <si>
    <t xml:space="preserve">en cada sede esducativa se realiza induccion y presentación  de los estudiantes nuevos. </t>
  </si>
  <si>
    <t>Se realiza diariamente y en los espacios de formacion semanal recordandole a los estudiantes que el estudio es la unica puerta que los va a llevar a alcanzar sus sueños de estudiar una carrera, de cambiar su nivel de vida y vivir en paz.</t>
  </si>
  <si>
    <t xml:space="preserve">Se realiza diariamente ya que el diractivo y docentes somos conscientes de que la educacion abre muchas y maravillosas oportunidades.
</t>
  </si>
  <si>
    <t>En algunas sedes educativas del CER LA BOGOTANA  se implementan estrategias como charlas, actividades ludicopedagogico. Entre otras con las cuales se insentivan a los estudiantes el amor por la educación y su beneficio a futuro</t>
  </si>
  <si>
    <t>Registro fotograficos, cuadernos de actividades</t>
  </si>
  <si>
    <t xml:space="preserve">Se crea el documento manual de convivencia acorde a los lineamientos dados por la SED Norte de Santander.
</t>
  </si>
  <si>
    <t>Manual de Convivencia 2023</t>
  </si>
  <si>
    <t xml:space="preserve"> se realiza modificaciones al manual de convinecia buscando el fortalecimiento de lineamientos  academicos, comportamentales, estructurales del CER LA BOGOTANA </t>
  </si>
  <si>
    <t>manual de convivencia reestructurado</t>
  </si>
  <si>
    <t>De acuerdo a lo planteado en el cronograma de actividades 2023 se empezaran a realizar estas actividades con el objetivo de estrechar los lazos de amistad y cordialidad con la comunidad educativa en general.</t>
  </si>
  <si>
    <t>Cronograma de actividades año 2023.</t>
  </si>
  <si>
    <t>EN el CER LA BOGOTANA contamos con la realizacion de actividades extracurriculares las cuales se realizan con el fin de mejorar el proceso de enseñanza apredizaje. Esto solamente se realiza en algunas sedes.</t>
  </si>
  <si>
    <t xml:space="preserve">cronograma de actividades </t>
  </si>
  <si>
    <r>
      <t xml:space="preserve">Por medio de la estrategia PAE de la Secretaria de Educacion Departamnetal se procura cobijar con alimentacion al 100 % de la poblacion estudiantil (P.S.), preparado en sitio y con el programa de la </t>
    </r>
    <r>
      <rPr>
        <b/>
        <sz val="9"/>
        <color indexed="8"/>
        <rFont val="Arial"/>
        <family val="2"/>
      </rPr>
      <t>presidencia</t>
    </r>
    <r>
      <rPr>
        <sz val="9"/>
        <color indexed="8"/>
        <rFont val="Arial"/>
        <family val="2"/>
      </rPr>
      <t xml:space="preserve"> </t>
    </r>
    <r>
      <rPr>
        <b/>
        <sz val="9"/>
        <color indexed="8"/>
        <rFont val="Arial"/>
        <family val="2"/>
      </rPr>
      <t>cero hambre</t>
    </r>
    <r>
      <rPr>
        <sz val="9"/>
        <color indexed="8"/>
        <rFont val="Arial"/>
        <family val="2"/>
      </rPr>
      <t xml:space="preserve"> se trata de que los estudiantes tengan una alimentacion saludable.
Asi mismo a traves de los convenios realizados entre Ecopetrol- Cenit se logro nuevamente la entrega de kits escolares para todos y cada uno de los estudiantes de las Sedes educativas adscritas al C.E.R. La Bogotana.</t>
    </r>
  </si>
  <si>
    <t xml:space="preserve">Acta conformacion CAE de cada sede educativa.
Planillas del PAE
Registro fotografico de los almuerzos.
Registro Fotografico de la entrega de mercados hambre cero.
Entrega kits escolares donados por Ecopetrol y Cenit.
Registro Fotografico.
</t>
  </si>
  <si>
    <t>el CER LA BOGOTANA  realiza acciones organizadas, mas sin embargo existen  necesidades que se presentan y dificultan la calidad educativa</t>
  </si>
  <si>
    <t>registro fotograficos del almuerzo del pae, kit de aseos,etc</t>
  </si>
  <si>
    <t>Se elebra la semana de la Paz y la Convivencia donde Aprender juntos es una tarea de todos, asi mismo se empiezan a fortalecer los comites de convivencia dentro de todas y cada una de las sedes educativas y se la da un lugar predominante a la sana convivencia.</t>
  </si>
  <si>
    <t xml:space="preserve">
Manual de Convivencia 2023
Registro Fotografico de las actividades desarrolladas en la semana de la paz y la convivencia.
</t>
  </si>
  <si>
    <t>El CER LA BOGOTANA realiza la semana por la convivencia escolar, donde se realizaron diferentes actividades en las cuales los estudiantes  aprender a solucionar los conflictos que se puedan presentar entre ellos</t>
  </si>
  <si>
    <t xml:space="preserve">actas, registros fotograficos </t>
  </si>
  <si>
    <t>De acuerdo a lo establecido en el Manual de Convivencia se seguira el conducto regular aa seguir, asi mismo simpre se llama a mantener la calma y la cordura sea cual sea la situacion asi mismo cuando se presenten se les realizara un seguimiento.</t>
  </si>
  <si>
    <t xml:space="preserve">Manual de Convivencia 2023
Remision del caso al docente Lider orientador de convivencia del C.E.R. La Bogotana.
Puesta en comun ante el comité de convivencia escolar.
</t>
  </si>
  <si>
    <t>manual de convivencia reestructurado,                                              -remisión con psicorientadora o orientador de convivencia.</t>
  </si>
  <si>
    <t>Se reconoce a la familia y acudientes de todos y cada uno de los estudiantes como un facilitador y mediador,asi mismo se le da todo el repeto e importancia que cada uno merece y no se toma ninguna decision sin comunicaarle al acudiente o familiar del estudiante.</t>
  </si>
  <si>
    <t>Folio de matricula
Escuela de padres
Reunion de entrega de boletines
Reuniones de Consejos.</t>
  </si>
  <si>
    <t>Se reconoce a la familia y familiares de todos los estudiantes como un facilitador y mediador, a la vez que se les otorga todo el reconocimiento e importancia que cada uno merece, y no se toma ninguna decisión sin informar al acudiente o familiar del alumno.</t>
  </si>
  <si>
    <t>folios de matriculas, escuelas de padres, entregas de boletines, encuesta sin pade</t>
  </si>
  <si>
    <t xml:space="preserve">En las sedes educativas que hay conectividad se crean grupos de whatsapp e informativos.
Carteleras
Comunicación oral
Comunicación escrita </t>
  </si>
  <si>
    <t>Acta conformacion Asociacion de padres de familia.
Administrador del grupo.</t>
  </si>
  <si>
    <t>En algunas sedes educativas hay bibliotecas que realmente se encuentran con libros y estantes antiguos en cuanto a los otros servicios no se cuenta con ellos, en algunas sedes educativas hay canchas.</t>
  </si>
  <si>
    <t>Registro Fotografico</t>
  </si>
  <si>
    <t>registro fotograficos</t>
  </si>
  <si>
    <t>A traves de los convenios existentes entre la Alcaldia y SED se reciben donaciones pequeñas en especie (Kits escolares, PAE, hospital del Municipio del Carmen realizan vacunacion y brigadas de salud para mejorarle la calidad de vida a los estudiantes y sus familias.)</t>
  </si>
  <si>
    <t xml:space="preserve">Acta Consejo Directivo
</t>
  </si>
  <si>
    <t>anualmente se conforma el consejo directivo, donde participa el sector productivo muy esporadicamente</t>
  </si>
  <si>
    <t>registro de reunion conformando el sector productivo</t>
  </si>
  <si>
    <t>El CER cuenta con un plan de estudio Institucional, basados en los lineamientos establecidos por el MEN, tomando en referencia las características del entorno y la diversidad poblacional,  y todo a lo que esto concierne.</t>
  </si>
  <si>
    <t xml:space="preserve">1. Actas de reuniones
2. Planes de área
3. PMI
</t>
  </si>
  <si>
    <t>Se evidencian algunos planes de área gestionados durante este año pero aún falta consolidar todo el plan de estudio del CER LA BOGOTANA.</t>
  </si>
  <si>
    <t>Los docentes en período de prueba han elaborado algunos planes de área dentro de su proceso evaluativo.</t>
  </si>
  <si>
    <t>El CER aplica un enfoque metodológico basado en las necesidades, características, poblaciones, competencias y todo lo requerido y  establecido por en MEN</t>
  </si>
  <si>
    <t xml:space="preserve">1. PEI
</t>
  </si>
  <si>
    <t xml:space="preserve">Los docentes en cada sede aplican orientaciones pedagógicas con el material de Escuel Nueva. </t>
  </si>
  <si>
    <t>El CER no cuenta con una política de dotación de material pedagogico, debido a su reciente apertura como Centro Educativo Rural.</t>
  </si>
  <si>
    <t xml:space="preserve">Registro fotográfico
</t>
  </si>
  <si>
    <t>El uso de los recursos se hace de forma parcial por que no todas las sedes cuentan con las herramientas necesarias para el proceso de enseñanza-aprendizaje, sin embargo se han hecho gestiones para el proceso de dotación.</t>
  </si>
  <si>
    <t>La sede principal cuenta con tablets a las que se les descargó las guías y las sedes adquieren el material de manera física para aplicarlo en sus lugares de trabajo ya que no cuentan con energía.</t>
  </si>
  <si>
    <t>El CER cuenta con los instrumentos que ayudan a orientar, sistematizar y dar seguimiento, y regular las actividades programadas para el año lectivo.</t>
  </si>
  <si>
    <t>1. Calendario Académico
2. Horario por niveles Preescolar, Básica Primaria y Post Primaria
3. Cronograma de Actividades</t>
  </si>
  <si>
    <t>El CER cuenta un calendario académico y un horario de clase en donde se evidencia el cumplimiento del tiempo de trabajo.</t>
  </si>
  <si>
    <t>Cada sede educativa exhibe el calendario, el cronograma de actividades y el horario de clases.</t>
  </si>
  <si>
    <t>El CER está recien aperturado, por lo tanto no cuenta con un SIEE completamente articulado.</t>
  </si>
  <si>
    <t>1. Registro de desempeño digital.
2. Observador</t>
  </si>
  <si>
    <t xml:space="preserve">El CER realiza la evaluación de desempeño de sus estudiantes basados en el modelo flexible Escuela Nueva y siguiendo la escala de valoración nacional vigente. </t>
  </si>
  <si>
    <t>1. Documento SIEE.</t>
  </si>
  <si>
    <t>El CER cuenta con un enfoque metodológico y estrategias establecidas, accesibles a todos los docentes que ayuden en las diferentes áreas y asignaturas, para mejorar en la didáctica.</t>
  </si>
  <si>
    <t xml:space="preserve">Las prácticas se realizan de manera autónoma por los docentes en cada sede, no obstante los proyectos transversales se trabajan de manera conjunta cumpliendo con el horario establecido en el CER. </t>
  </si>
  <si>
    <t>Documento con registro fotográfico subidos en el Drive Institucional.</t>
  </si>
  <si>
    <t>En el CER se maneja la autonomía. En algunas Sedes hay acuerdos básicos entre docentes y estudiantes, que ayudan a fortalecer y mejorar el nivel Educativo.</t>
  </si>
  <si>
    <t>1.Acuerdos básicos sobre el manejo de tareas.</t>
  </si>
  <si>
    <t xml:space="preserve">Todos los docentes del CER La Bogotana acordamos y reconocemos la intencionalidad de las tareas por lo tanto tiene una valoración cuantitativa. </t>
  </si>
  <si>
    <t>El CER cuenta con algunos recursos de aprendizaje. Sin embargo, esos recursos no alcanzan para suplir todas las necesidades en cuanto a material didáctico.</t>
  </si>
  <si>
    <t>1.Inventario de cada Sede.</t>
  </si>
  <si>
    <t>El CER no cuenta con una politica sobre el uso de los recursos para el aprendizaje.</t>
  </si>
  <si>
    <t>El CER cuenta con una política apropiada del manejo de horarios, la cual es implementada de manera flexible, teniendo en cuenta las características y necesidades de los estudiantes. Sin embargo, son muy pocas las oportunidades de implementar el trabajo extracurricular,para reforzar y mejorar en algunos aspectos académicos.</t>
  </si>
  <si>
    <t>1. PEI
2. Horario de Clase.</t>
  </si>
  <si>
    <t>El CER cuenta con una Política para el uso  de los tiempos de aprendizaje reglamentados en el decreto 1850-resolución de la carga académica  y el calendario académico</t>
  </si>
  <si>
    <t>La comunidad Educativa del CER La Bogotana, apoya el proceso educativo mediante el trabajo en equipo logrando  fortalecer las relaciones  inter personales.</t>
  </si>
  <si>
    <t xml:space="preserve">1. Evidencias fotográficas </t>
  </si>
  <si>
    <t>En el  CER LA BOGOTANA se trabaja una practica pedagogica con los estudiantes  que basada en la comunicación asertiva  y junto a la organización del aula fomenta el proceso enseñanza-aprendizaje.</t>
  </si>
  <si>
    <t xml:space="preserve">En los resultados de la integración de los estudiantes en las diferentes actividades académicas y cívico-culturales programadas. </t>
  </si>
  <si>
    <t>El CER cuenta con prácticas pedagógicas y relación afectivas mutuas, que fortalecen el proceso de Enseñanza-Aprendizaje, tomando como estrategia el aprendizaje activo, trabajo colaborativo, competencias y dificultades de aprendizaje y carcterísticas del contexto.</t>
  </si>
  <si>
    <t xml:space="preserve"> 1. talleres
2. EVIDENCIAS FOTOGRÁFICAS</t>
  </si>
  <si>
    <t>El CER LA BOGOTANA continúa planeando sus clases de acuerdo al contexto enmarcada en la metodología Escuela Nueva y haciendo uso de los recursos del medio.</t>
  </si>
  <si>
    <t>Para el CER La Bogotana el aula de clase, representa el espacio físico destinado a la enseñanza- aprendizaje,donde se aplican las estrategias pedagógicas y se reflejan los estilos de aprendizaje. Además de la relación e integración del estudiante con su entorno.</t>
  </si>
  <si>
    <t xml:space="preserve">1. EVidencias fotográficas </t>
  </si>
  <si>
    <t>El CER LA BOGOTANA como estrategia educativa realiza adaptaciones de guías teniendo en cuenta intereses, ideas y experiencias de los estudiantes.</t>
  </si>
  <si>
    <t>Adaptador de guías.</t>
  </si>
  <si>
    <t xml:space="preserve">En el CER La Bogotana, el sistema de evaluación del rendimiento académico, se aplica de forma permanente, dándole a conocer a los padres de famila el rendimiento escolar de cada uno de los estudiantes en reuniones periódicas, donde se da a conocer lo referente a este aspecto. </t>
  </si>
  <si>
    <t>1. Registro de Desempeño.</t>
  </si>
  <si>
    <t>Entrega de informe de rendimiento académico.</t>
  </si>
  <si>
    <t>En el CER La Bogotana, se hace un seguimiento periódico sistematizado del desempeño académico de cada uno de los estudiantes . Se toma en cuenta cada uno de los lineamientos del sistema de evaluación establecidos por el MEN.</t>
  </si>
  <si>
    <t xml:space="preserve">1. Aplicación de pruebas tipo ICFES
2. Entrega de Boletines
3. Reuniones del Consejo Directivo. </t>
  </si>
  <si>
    <t>En el CER LA BOGOTANA los docentes hacen seguimiento al  desempeño académico de los estudiantes utilizando la planilla de notas como evidencia de su rendimiento para generar acciones de apoyo.</t>
  </si>
  <si>
    <t>En el CER La Bogotana,  los docentes utilizan estrategias, teniendo como mecanismo las pruebas tipo Saber, originando acciones para fortalecer el proceso de enseñanza- aprendizaje a los estudiantes de cada uno de las Sedes.</t>
  </si>
  <si>
    <t>1. aplición de pruebas a saber.
2. Evaluaciones escritas.</t>
  </si>
  <si>
    <t>No se han aplicado evaluaciones externas( pruebas saber y exámenes de estado)</t>
  </si>
  <si>
    <t>En el CER La Bogotana los docentes llevan un control, análisis y atención del ausentismo, teniendo en cuenta la participación de los padres, docentes y estudiantes, llevando un proceso contínuo de cada uno de ellos.</t>
  </si>
  <si>
    <t>1. Planillas de Asistencia.</t>
  </si>
  <si>
    <t>Autocontrol de asistencia y planillas de asistencia.</t>
  </si>
  <si>
    <t>En el CER La Bogotana, se han diseñado diferentes estrategias de recuperación, logrando en cada estudiante que obtenga un mejor puntaje para determinar la variable tanto interna como externa que esta afectando su aprendizaje.</t>
  </si>
  <si>
    <t>1. Talleres
2. evaluaciones por nivelación.</t>
  </si>
  <si>
    <t>En el CER LA BOGOTANA realizan actividades articuladas de recuperación para mejorar el resultado de los estudiantes.</t>
  </si>
  <si>
    <t>Horario de atención extracurricular como estrategia para reforzar a los estudiantes.</t>
  </si>
  <si>
    <t>El CER La Bogotana, cuenta con mecanismos y herramientas. Diseñar propuestas en busca del mejoramiento y fortalecimiento en los casos de bajo rendimiento y prolemas de aprendizaje.</t>
  </si>
  <si>
    <t>1. Plan de apoyo</t>
  </si>
  <si>
    <t>En el CER LA BOGOTANA los docentes por iniciativa individual se ocupan de cada uno de los estudiantes con bajo rendimiento academico.</t>
  </si>
  <si>
    <t>plan de refuerzo y apoyo en horario extracurricular.</t>
  </si>
  <si>
    <t>El CER La Bogotana carece de un registro de egresados donde maneje la información detallada para estos casos.</t>
  </si>
  <si>
    <t>Actualmente el Centro Educativo  rural atiende población con requerimiento especiales sin embargo, carece de docentes profesionales que ocupe en mejorar cada una de esas condiciones o necesidades Educativas.</t>
  </si>
  <si>
    <t>SIMAT Y OBSERVADORES</t>
  </si>
  <si>
    <t>Actualmente el Centro Educativo  rural atiende población con requerimiento especiales. Para este fin, el CER cuenta con la Psicoorientadora con el que mejorará cada una de las condiciones o necesidades Educativas de sus alumnos.  Para el 2025 se diseñaran planes de trabajo pedagógico para atenderlas en concordancia con  el PEI y la normatividad vigente.</t>
  </si>
  <si>
    <t>PEI, OBSERVADOR, PIAR. REGISTRO FOTOGRÁFICO</t>
  </si>
  <si>
    <t>EL CER asiste las poblaciones etnicas, pero no  cuenta con formación docente e investigación en todos los ambitos de la cultura</t>
  </si>
  <si>
    <t>PEI</t>
  </si>
  <si>
    <t>El CER atiende a poblaciones etnicas, pero no hay registro sobre sobre sus requerimientos o necesidades. Se deben crear políticas y programas 
claros que recojan las expectativas de todos los estudiantes y ofrecer alternativas para que se identifiquen con el CER.</t>
  </si>
  <si>
    <t>PEI, REGISTRO FOTOGRÁFICO</t>
  </si>
  <si>
    <t xml:space="preserve"> EL CER cuenta con un PEI diseñado de acuerdo a su contexto para brindar respuestas concretas a sus estudiantes</t>
  </si>
  <si>
    <t>El CER procurar dar respuestas a las necesidades de los estudiantes. Conocer el entorno permitió crear un PEI que concuerde con esas necesidades que acerquen a los estudiantes y se identifiquen con el CER.</t>
  </si>
  <si>
    <t>EL CER apoya a sus estudiantes en su proyecto de vida, brindandoles transición educativas  completas en su entorno.</t>
  </si>
  <si>
    <t>POST PRIMARIA Y PROYECTOS TRANSVERSALES</t>
  </si>
  <si>
    <t>El CER fomenta en los estudiantes que se apropien de su proyecto de vida, como parte fundamental de una identidad propia de su entorno, fomentando la creación de proyectos de vida, para ello el CER cuenta con la Posprimaria y se visiona convertirse en Institución para que los estudantes puedan completar su bachillerato.</t>
  </si>
  <si>
    <t>PEI, PROYECTOS TRANSVERSALES, REGISTRO FOTOGRÁFICO</t>
  </si>
  <si>
    <t>EL CER  cuenta con un consejo directivo de padres de familiaa nivel de centro y sedes ,   brindando   algunas orientaciones a  los padres de familia a traves de pequeñas charlas pedagogicas pero no se encuentran unificadas.</t>
  </si>
  <si>
    <t>ACTAS DE CONFORMACIÓN DE CONSEJO DIRECTIVO Y EVIDENCIAS FOTOGRÁFICAS</t>
  </si>
  <si>
    <t>La institución ofrece a los padres
de familia algunos talleres
y charlas sobre diversos temas,
la escuela de padres es un
programa pedagógico institucional
que orienta a los integrantes
de la familia respecto
de la mejor manera de ayudar
a sus hijos en el desarrollo de
competencias académicas o
sociales y apoyar la institución
en sus diferentes procesos.</t>
  </si>
  <si>
    <t>ACTAS, ESCUELAS DE PADRES, CONSEJO DIRECTIVO, REGISTRO FOTOGRÁFICO.</t>
  </si>
  <si>
    <t>EL CER  LA BOGOTANA cuenta con el consejo directivo, quees  el encargado   de la comunicación entre la comunidad educativa y comunidad general</t>
  </si>
  <si>
    <t>La institución desarrolla actividades
con la comunidad, existen estrategias de comunicación
que permiten que la
institución y la comunidad se
conozcan mutuamente; las actividades se organizan de manera
conjunta, así no guarden
estrecha relación con el PEI.</t>
  </si>
  <si>
    <t>EL PEI, ESCUELA DE PADRES, CONSEJO DIRECTIVO, REGISTRO FOTOGRÁFICO.</t>
  </si>
  <si>
    <t>EL CER prestan  recursos mobviliarios,menajes de cocina, literatura y espacios fisicos, cuando las comunidades esporadicamente lo solicitan.</t>
  </si>
  <si>
    <t>La institución pone a disposición
de la comunidad algunos
de sus recursos físicos, como
respuesta a demandas específicas.</t>
  </si>
  <si>
    <t>BIBLIOTECA, LAS AULAS DE CLASES, REGISTRO FOTOGRÁFICO.</t>
  </si>
  <si>
    <t>Los estudiantes  brindan un servicio social obligatorio al CER la Bogotana y sus respectivas sedes  realizando jornadas de limpieza, sin embargo estas actividades no se encuentran articuladas en el PEI</t>
  </si>
  <si>
    <t xml:space="preserve">EVIDENCIAS FOTOGRAFICAS </t>
  </si>
  <si>
    <t>No, porque la institucion solo oferta hasta noveno grado.</t>
  </si>
  <si>
    <t>EL CER busca vincular a los estudiantes a través de estrategias recreativas,elección de personero, contralor estudiantil ,participacioón en el consejo directivo y representantes por sedes</t>
  </si>
  <si>
    <t>evidencias fotograficas,actas de personero y contralor,acta de consejo directivo</t>
  </si>
  <si>
    <t>La institución cuenta con algunos
mecanismos y estrategias
establecidos legalmente para
estimular la participación de
los estudiantes.</t>
  </si>
  <si>
    <t>PEI, ACTAS, CONFORMACIÓN DE CONSEJO DIRECTIVO, REGISTRO FOTOGRÁFICO</t>
  </si>
  <si>
    <t>La asamblea de padres de familia del  CER LA BOTANA participa en la toma de desiciones para el  buen funcionamiento academico .</t>
  </si>
  <si>
    <t>Acta de conformacion de padres de familia.</t>
  </si>
  <si>
    <t>La asamblea de padres funciona
de acuerdo con lo estipulado
en la normatividad vigente y el
consejo de padres participa en
algunas decisiones relativas al
mejoramiento de la institución</t>
  </si>
  <si>
    <t>ACTAS DE CONFORMACIÓN, REUNIONES, ASAMBLEAS, ESCUELA DE PADRES, REGISTRO FOTOGRÁFICO</t>
  </si>
  <si>
    <t xml:space="preserve">actas de propuestas </t>
  </si>
  <si>
    <t>Los mecanismos y escenarios de participación de la institución son utilizados por los estudiantes de forma continua y con sentido para la participación real de los estudiantes en el apoyo a su propia formación ciudadana, en la elecciòn de personero, contralor estudiantil, participacion en el consejo directivo y representantes por las sedes.</t>
  </si>
  <si>
    <t>PEI, ACTAS, REUNIONES Y ESCUELA DE PADRES, REGISTRO FOTOGRÁFICO</t>
  </si>
  <si>
    <t>EL CER la BOGOTANA entró en funcionamiento a finales del  año pasado por lo tanto está en estudio de prevención de riesgos físicos, sin embargo la mayoría de sus sedes cuentan con iluminación apropiada, las sedes se encuentran aisladas   del ruido de su entorno tienen una buena ventilación natural  y así facilitándo un buen desempeño en la comunidad educativa.</t>
  </si>
  <si>
    <t>FOTOS</t>
  </si>
  <si>
    <t>El CER, genera espacios educativos que fomentan la prevención de riesgos físicos, articulados con los proyectos transversales que van en concordancia con el PEI. Se sigue trabajando en generar mas espacios participativos entre los estudiantes para identificar los riesgos físicos y así crear conciencia para evitarlos.</t>
  </si>
  <si>
    <t>PEI, PROYECTOS TRANSVERSALES, COMITÉ DE CONVIVENCIA, REGISTRO FOTOGRÁFICO</t>
  </si>
  <si>
    <t>EL CER  a través de los docentes de las diferentes sedes brindan charlas de prevencion a los educandos con elobjetivo de dar solucion a los conflitos que se presentan día a día dentro de las aulas basandose en la Ruta de Atención Integral y Convivencia Escolar.</t>
  </si>
  <si>
    <t xml:space="preserve">manual de convivencia </t>
  </si>
  <si>
    <t>EL CER por medio de proyectos transversales genera espacios para tratar y concientizar a los estudiantes de los diferentes riesgos psicosociales, estimular una sana convivencia escolar como pilar fundamental en la prevención de estos riesgos activando las diferentes rutas de atención si se llegase a presentar algun riesgo.</t>
  </si>
  <si>
    <t>MANUAL DE CONVIVENCIA, PROGRAMAS TRANSVERSALES, RUTAS DE ATENCIÓN, COMITÉ DE CONVIVENCIA, REGISTRO FOTOGRÁFICO</t>
  </si>
  <si>
    <t>EL  CER no cuenta con planes de acción para hacer  frente a las situaciones de desastres naturales, que  se puedan presentar en cada una de sus sedes.</t>
  </si>
  <si>
    <t>fotos escuela la cristalina y la Laguna</t>
  </si>
  <si>
    <t>El CER no cuenta con planes de acciones frente a eventos de desastres naturales o alteraciones del orden público en la zona.</t>
  </si>
  <si>
    <t>El CER La Bogotana emplea proceso de registro y matricula eficiente que cumple con las pautas nacionales y locales impuestas por el MEN.</t>
  </si>
  <si>
    <t>FOTOGRAFIAS ENTREGA DE MATERIAL, INFORMES FINANCIEROS, ACTAS RENDICIÓN DE CUENTAS GESTIÓN DE LA COMUNIDAD</t>
  </si>
  <si>
    <t>El CER La Bogotana,  realiza esporádicamente el mantenimiento físico en algunas sedes educativas con recursos gratuidad sin embargo, la comunidad educativa gestiona y suplen algunas nececidades.</t>
  </si>
  <si>
    <t>El Centro educativo  realiaza actividades y eventos  ocasionales de adecuación accesibilidad   y embellecimiento  de las sedes educacativas y recibe apoyos puntuales de  la comunidad para realizarlo.</t>
  </si>
  <si>
    <t xml:space="preserve">En los procesos de adquisición 
de los recursos para el aprendizaje (computadores, laboratorios, bibliotecas, etc.) NO ha sido focalizado el CER en su totalidad para la adquisición de estos recurso. </t>
  </si>
  <si>
    <t>SENSIBILIZACIÓN Y JORNADAS DE ASEO CON LA PARTICIPACION DE LOS ESTUDIANTES Y  PADRES DE FAMILIA.
EVENTOS PARA LA RECOLECCIÓN DE FONDOS.ORGANIZADOS POR ASOCIACIÓN DE PADES DE FAMILIA.</t>
  </si>
  <si>
    <t>La institución cuenta con espacios  de infraestructura para uso de actividades pedagogico, tales como salones, zona deportiva, zonas verdes. Mas no cuenta con una documentacion que reglamente el uso de estos espacios.</t>
  </si>
  <si>
    <t>NO SE REGISTRAN EVIDENCIAS QUE REGLAMENTEN EL USO DE LOS ESPACIOS.</t>
  </si>
  <si>
    <t>El cer la bogotana cuanta con un plan de nececidades previamente propuesto para suplir las nececidades de material pedagogico tales como (papeleria, material deportivo, material didactico entre otros).</t>
  </si>
  <si>
    <t>DOCUMENTO PLAN DE RIESGO ESCOLAR</t>
  </si>
  <si>
    <t>el cer la bogotana cuenta con un plan de riesgo escolar  fisicos, estructurado.</t>
  </si>
  <si>
    <t>el cer la bogotanacuanta con una planta de personal con perfiles idoneos. Pero es insuficientga para cubrir la oferta academica</t>
  </si>
  <si>
    <t>RECONOCIMIENTO A MIEMBROS DE LA COMUNIDAD EDUCATIVA</t>
  </si>
  <si>
    <t xml:space="preserve">El cer la bogotana cuenta con un maual de convivencia debidamente estructurado con los requerimientos de MEN </t>
  </si>
  <si>
    <t xml:space="preserve">MANUAL DE CONVIVENCIA ESTRUCTURADO </t>
  </si>
  <si>
    <t>La institución ha definido un programa de bienestar del personal vinculado, pero éste no se cum ple totalmente o no abarca a to das las sedes, niveles o grados.</t>
  </si>
  <si>
    <t>Hay procesos claros para el recaudo de ingresos y la realización de los gastos, y éstos son conocidos por la comunidad. Además, su fun cionamiento es coherente con la planeación financiera de la institución.</t>
  </si>
  <si>
    <t>Reglamentar el debido uso de los espacios pedagogicos del CER LA BOGOTANA</t>
  </si>
  <si>
    <t>Generar un archivo digital completo y unificado de los estudiantes donde se registre novedades y traslados de las sedes, Sistematización de boletines de calificaciones donde se pueda realizar mejoras periódicas.</t>
  </si>
  <si>
    <t>Implementar estrategias para contrarrestar y minimizar los riesgos a los que pueden estar propensos nuestros estudiantes del CER LA BOGOTANA</t>
  </si>
  <si>
    <t xml:space="preserve">En el cer la bogotana brindamos atencion y apoyo  a las diversas poblaciones existen en nuestra comunidad educativas, en el cual somos empaticos y inclusivos con los niños, niñas jovenes y adolscentes  con NEE y diferentes etnias raciales y creencias religiosas, estratos socio-economico que hacen parte de nuestra comunidad educativa en cada una de las sedes educativas. </t>
  </si>
  <si>
    <t xml:space="preserve">Cada area de gestion cuenta con un archivo de actas en el cual se registran las actividades realizadas en este año lectivo en cada una de las sedes educativas que pertenecen al CER LA BOGOTANA. </t>
  </si>
  <si>
    <t>el CER LA BOGOTANA cuenta con un directivo y personal docente con los perfiles idoneos para trabajar en ello pero hasta el momento no se le han designado tareas y roles a cada uno para realizar estos planes, proyectos y acciones.</t>
  </si>
  <si>
    <t>el CER LA BOGOTANA cuenta con una planta de personal que suple las necesidades de la oferta academica actual,pero con necesidad de un docente de  matematicas para la post-primaria.</t>
  </si>
  <si>
    <t xml:space="preserve">el CER LA BOGOTANA cuenta con un drive institucional en el cual se lleva una sistematizacion detallada de cada uno de las actividades y documentacion requerida por parte del directivo docente </t>
  </si>
  <si>
    <t xml:space="preserve">En el Cer la Bogotana se realizan Asambleas de paderes de familia pero la participaciòn es parcial. </t>
  </si>
  <si>
    <t>El CER LA BOGOTANA se apoya en el manual de convivencia para los casos dificiles, pero hasta el momento no se han presentado casos de este tipo.</t>
  </si>
  <si>
    <t xml:space="preserve"> EL CER LA BOGOTANA en algunas sedes cuenta con conexión a internet, y se puede acceder a la informacfion, pero en otras sedes no se cuenta con este lo que dificulta la fluides de la comunicación </t>
  </si>
  <si>
    <t>En EL CER LA BOGOTANA no existen bibliotecas, en realidad solo se dispone de libros y estantes antiguos, en relación a los demás servicios, en algunas de ellas existen canchas hechas por la comunidad pero no pertenecen a las sedees.</t>
  </si>
  <si>
    <t>Conformación y funcionamiento del gobierno escolar.</t>
  </si>
  <si>
    <t>Alianza con el sector productivo,Activar el comité de convivencia y Mejorar el ambiente escolar a traves de la sana convivencia.</t>
  </si>
  <si>
    <t>Promover la Misión, Visión y principios, en el marco de una institución integrada.</t>
  </si>
  <si>
    <t xml:space="preserve">El CER cuenta con una política apropiada del manejo de horarios, la cual es implementada de manera flexible, teniendo en cuenta las características y necesidades de los estudiantes. </t>
  </si>
  <si>
    <t xml:space="preserve">Elaboracion de CRA (Centro de Recursos de Aprendizajes) de las diferentes areas con el fin de mejorar el nivel de enseñanza, aprendizaje del estudiante  de cada sede educativa. </t>
  </si>
  <si>
    <t xml:space="preserve">Implementar herraminetas tegnologicas (TIC) con el fin que los estudiantes desarrollen habilidades investigativas y praticas. </t>
  </si>
  <si>
    <t>El CER LA BOGOTANA cuenta con practicas pedagogicas adaptadas a las necesidades que se rigen bajo el decreto 1850 y se maneja una comunicación asertiva que permite la interaccion docente-estudiante favoreciendo el proceso de enseñanza-aprendizaje.</t>
  </si>
  <si>
    <t>EL CER LA BOGOTANA trabaja siguiendo los lineamientos del modelo flexible escuela nueva y adecua lsa practicas pedagogicas con los recursos del medio. Maneja un buen seguimiento academico realizando a tiempo las entregas de informes academicos y siendo puntuales en el control de asistencia.</t>
  </si>
  <si>
    <t>En el CER LA BOGOTANA se  gestionará la adquisicion de los recursos pedagógicos (Guías - Material Didacticos) para el aprendizaje para todas las sedes.</t>
  </si>
  <si>
    <t>Los docentes del CER La Bogotana deben implementar practicas pedagogicas innovadoras que promuevan aprenddizajes significativos.</t>
  </si>
  <si>
    <t>EL CER LA BOGOTANA implementará evaluaciones externas como pruebas saber y pruebas de estado.</t>
  </si>
  <si>
    <t>EL CER LA BOGOTANA llevará un seguimiento academico a los egresados mediante la conformacion de un archivo con su informacion.</t>
  </si>
  <si>
    <t>EL CER busca vincular a los estudiantes a través de estrategias recreativas,elección de personero, contralor estudiantil ,participación en el consejo directivo y representantes por sedes</t>
  </si>
  <si>
    <t>EL CER  cuenta con un consejo directivo de padres de familia a nivel de centro y sedes ,   brindando   algunas orientaciones a  los padres de familia a través de pequeñas charlas.</t>
  </si>
  <si>
    <t>Los estudiantes  brindan un servicio social obligatorio al CER la Bogotana y sus respectivas sedes  realizando jornadas de limpieza, sin embargo estas actividades no se encuentran articuladas en el PEI.</t>
  </si>
  <si>
    <t>EL CER busca vincular a los estudiantes a través de estrategias recreativas,elección de personero, contralor estudiantil ,participación en el consejo directivo y representantes por sedes.</t>
  </si>
  <si>
    <t>La institución ofrece a los padres de familia algunos talleres y charlas sobre diversos temas, la escuela de padres es un programa pedagógico institucional que orienta a los integrantes de la familia respecto de la mejor manera de ayudar a sus hijos en el desarrollo de competencias académicas o sociales y apoyar la institución en sus diferentes procesos.</t>
  </si>
  <si>
    <t xml:space="preserve">El CER contará con los mecanismos que le permitirán conocer las necesidades y expectativas de todos los estudiantes mediante la información oportuna en su entorno. </t>
  </si>
  <si>
    <t>El CER, implementará los talleres de padres periodicamente para fortalecer estrategias orientadoras para dar solución a las necesidades que apuntan al mejoramiento de las condiciones de vida de la comunidad y los estudiantes.</t>
  </si>
  <si>
    <t xml:space="preserve">Hay un plan de estudios institucional desde las diferentes areas del saber, cuenta con las características del entorno, la diversidad de la población, en concordandia con el PEI, los lineamientos curriculares y los estándares básicos de competencias establecidos por el MEN. Sin embargo aun falta la trasversalización con los proyectos pedagogicos que se tienen a nivel del CER. </t>
  </si>
  <si>
    <t xml:space="preserve">Se cuenta con un DRIVE en donde reposa cada uno de estos planes de Estudio. </t>
  </si>
  <si>
    <t>El CER LA BOGOTANA hace uso de los recursos que responden a las características del contexto haciendo uso de la metodología de Escuela Nueva Activa.</t>
  </si>
  <si>
    <t>A nivel del CER LA BOGOTANA  todas las sedes EDUCATIVAS desarrollan el enfoque metodológico Escuela Nueva Activa en cuanto a métodos de enseñanza flexibles, relación pedagógica y uso de recursos que respondan a la diversidad de la población.</t>
  </si>
  <si>
    <t xml:space="preserve">Se cuentas con el material y guias correspondientes a la metodologia de Escuela Nueva Activa. </t>
  </si>
  <si>
    <t>El CER LA BOGOTANA busca mejorar sus practicas pedagogicas desde el uso de sus recursos en herramientas necesarias para el proceso de enseñanza-aprendizaje, sin embargo falta mayor inversión en estos recursos para cada una de las sedes educativas.</t>
  </si>
  <si>
    <t xml:space="preserve">Dotación con materiales de apoyo audiovisual - Didactico - papelería - deportivos  - mobiliario - Material de aseo.  </t>
  </si>
  <si>
    <t>Como CER LA BOGOTANA, se cuenta con mecanismos para realizar el seguimiento de las horas efectivas de clase recibidas por los estudiantes.</t>
  </si>
  <si>
    <t xml:space="preserve">Control de seguimiento de asistencias continua de los estudiantes. Observador del estudiante. </t>
  </si>
  <si>
    <t xml:space="preserve">Desde el CER LA BOGOTANA se cuenta con un proceso de seguimiento en la evaluación de los desempeños académicos de los estudiantes que se contempla los
elementos del plan de estudio y desde el SIEE. </t>
  </si>
  <si>
    <t xml:space="preserve"> Plan de Estudio y el SIEE</t>
  </si>
  <si>
    <t xml:space="preserve">Se logró para este año la construcción de una metodología y estrategia unificada accesible para todos los docentes desde las diferentes áreas del saber. </t>
  </si>
  <si>
    <t xml:space="preserve">Planes de Área y Proyectos Transversales </t>
  </si>
  <si>
    <t>En la planilla de calificaciones hay una columna que refleja la nota de las tareas.</t>
  </si>
  <si>
    <t>El CER LA BOGOTANA a nivel de cada sede establece acuerdos básicos entre docentes y estudiantes acerca de la intencionalidad de las tareas escolares para algunos grados, niveles o áreas.</t>
  </si>
  <si>
    <t xml:space="preserve">Planilla de calificacaciones - Seguimiento a los estudiantes. </t>
  </si>
  <si>
    <t>En el CER LA BOGOTANA, el uso de los recursos para el aprendizaje está articulado a su propuesta pedagógica, pero ésta se aplica en algunas sedes, niveles o grados. Es el caso de la aplicación de las TICS.</t>
  </si>
  <si>
    <t xml:space="preserve">Recursos Tecnologicos (algunas sedes no cuentas)
</t>
  </si>
  <si>
    <t xml:space="preserve"> Decreto 1850,resolución carga académica y calendario académico.                                                                 </t>
  </si>
  <si>
    <t xml:space="preserve"> Decreto 1850,resolución carga académica y calendario académico.          </t>
  </si>
  <si>
    <t>Se mantiene a nivel del CER  una Política para el uso  de los tiempos de aprendizaje reglamentados en el decreto 1850-resolución de la carga académica  y el calendario académico.</t>
  </si>
  <si>
    <t>Persiste en el  CER LA BOGOTANA el trabajo desde practicas pedagogicas con los estudiantes  que basada en la comunicación asertiva  y junto a la organización del aula fomenta el proceso enseñanza-aprendizaje.</t>
  </si>
  <si>
    <t>Observador del estudiante. 
Informe Academico Periódico.</t>
  </si>
  <si>
    <t>Material elaborado paara los estudiantes para fortalecer los CRA.</t>
  </si>
  <si>
    <t>Material elaborado para los estudiantes para fortalecer los CRA.</t>
  </si>
  <si>
    <t>El CER LA BOGOTANA teniendo en cuenta intereses, ideas y experiencias de los estudiantes realiza en algunas áreas del saber estrategias educativas desde la adaptaciones de guías.</t>
  </si>
  <si>
    <t>Material de refuerzo (Plan de acompañamiento)</t>
  </si>
  <si>
    <t>Seguimiento desde el Informe de Rendimiento Académico Periodico.</t>
  </si>
  <si>
    <t>El CER La Bogotana, realiza el seguimieno de evaluación del rendimiento académico de los estudiantes periódicamente. Se implementa las estrategias establecidas desde el SIEE y los planes de estudio.</t>
  </si>
  <si>
    <t>Observador del alumno, entrega de boletines, reunión de consejo académico.</t>
  </si>
  <si>
    <t>En el CER LA BOGOTANA se hace un seguimiento periódico al desempeño académico de los estudiantes para diseñar acciones de apoyo a los mismos.</t>
  </si>
  <si>
    <t>Observador del alumno, Informes académicos (Boletines), reunión de consejo académico., Comité de convivencia escolar.</t>
  </si>
  <si>
    <t>Los resultados de las evaluaciones externas (pruebas SABER y exámenes de Estado) son conocidos por los docentes, pero éstos no se utilizan para diseñar e implementar acciones de mejoramiento.</t>
  </si>
  <si>
    <t>Implementación de Pruebas externas (Pero no se realizó analisis de esta aplicación)</t>
  </si>
  <si>
    <t>Seguimiento de asistencia y planillas de asistencia.</t>
  </si>
  <si>
    <t>Plan de refuerzo (Cada Sede construye su plan)</t>
  </si>
  <si>
    <t>Se realizan actividades articuladas en el CER LA BOGOTANA en pro de la recuperación y en miras a la mejorar de los resultados de los estudiantes.</t>
  </si>
  <si>
    <t>A nivel del CER LA BOGOTANA se trabaja para abordar los casos de bajo rendimiento y problemas de aprendizaje, pero no se hace seguimiento a los mismos, ni se acude a recursos externos.</t>
  </si>
  <si>
    <t>Plan de refuerzo y apoyo en horario Extracurricular.</t>
  </si>
  <si>
    <t>El CER LA BOGOTANA carece de un archivo donde se encuentre informacion de egresados. Además no se tiene un plan de seguimiento a estos estudiantes.</t>
  </si>
  <si>
    <t>No reposa archivo alguno</t>
  </si>
  <si>
    <t xml:space="preserve">El CER LA BOGOTANA en cuanto a la planta docente ha venido un proceso de crecimiento y mejora desde la consolidación del equipo docentes en miras a fortalecer el trabajo institucional.
Se ha logrado unificar criterios a nivel pedagogico desde la construcción de los planes de área en cada asignatura. </t>
  </si>
  <si>
    <t xml:space="preserve">Se ha logrado para las diferentes sedes educativas el tener dotación con materiales de apoyo audiovisual - Didactico - papelería - deportivos  - mobiliario - Material de aseo.
Mejoramiento desde recursos didacticos en algunas sedes especialmente en la sede principal. </t>
  </si>
  <si>
    <t>Aplicación de planes de refuerzon unificados en cada sede en miras a la mejora academica de los estudiantes. 
Realizar Plan de seguimiento a los estudiantes Egresado del CER LA BOGOTANA.</t>
  </si>
  <si>
    <t xml:space="preserve">Trabajar mas en la implementación de Pruebas externas, realizando de cada una de ellas el analisis de esta aplicación en pro de fortaleceR los procesos academicos. </t>
  </si>
  <si>
    <t xml:space="preserve">Obtención para todas las sedes del Material didactico correspondiente relacionado con la Guias de Escuela Nueva Activa.
Trabajar en la trasversalización de los Planes de Área y los Proyectos Transversales. </t>
  </si>
  <si>
    <t xml:space="preserve">La implementación del proceso de Registro y Matricula en el  CER  la BOGOTANA  se presta de manera activa y coherente según las necesidades de la región acorde con los lineamientos del MEN </t>
  </si>
  <si>
    <t xml:space="preserve">El CER la Bogotana Adquirió Un Plataforma Web Escolar Que Le Permite Registra Las Novedades En Lo Que Corresponde, Académico, se actualiza acorde a la información de los estudiantes y órgano escolar </t>
  </si>
  <si>
    <t xml:space="preserve">1.	Web Colegio 
2.	Cada Sede Cuenta Con Cn El Archivo Físico De La Matrícula DE los Estudiantes </t>
  </si>
  <si>
    <t xml:space="preserve">  EL Centro Rural la Bogotana cuenta con un formato Institucional editable donde se registra las calificaciones, observaciones y procesos  académicos  y disciplinarios de cada  periodo de los estudiantes a través de la plataforma web y el archivo institucional en cada periodo </t>
  </si>
  <si>
    <t xml:space="preserve">
1. Formato unificado de boletines 
2.Archivos con certificaciones escolares por grados  </t>
  </si>
  <si>
    <t>El CER La Bogotana lleva a cabo de manera ocasional el cuidado físico en ciertas sedes educativas usando recursos de gratuidad; no obstante, la comunidad escolar se encarga de manejar y cubrir algunas carencias.</t>
  </si>
  <si>
    <t>El centro educativo lleva a cabo actividades y eventos ocasionales para mejorar la accesibilidad y el embellecimiento de sus instalaciones, y recibe ayuda temporal de la comunidad para lograrlo</t>
  </si>
  <si>
    <t>La comunidad educativa entiende y aplica las acciones preventivas que surgen del pleno conocimiento de los riesgos existentes.</t>
  </si>
  <si>
    <t>La institución dispone de áreas de infraestructura para realizar actividades educativas, como aulas, un área deportiva y espacios verdes. Sin embargo, no tiene documentación que regule el uso de estos lugares.</t>
  </si>
  <si>
    <t xml:space="preserve">el cer la bogotana cuenta con dotacion de elementos de computo y dotacion con material bibliografico aunque no tpdas las sedes cuentan con estos elementos </t>
  </si>
  <si>
    <t>ACTA DE ENTREGA 
EVIDENCIA FOTOGRÁFICA 
EQUIPOS (63 TABLET, 20 PORTATILES, CP,PUTADOR DE MESA)</t>
  </si>
  <si>
    <t>El cer la bogotana dispone de un plan de necesidades que se ha presentado con anterioridad para cubrir los requerimientos de materiales educativos como (papelería, equipos deportivos, material didáctico, entre otros).</t>
  </si>
  <si>
    <t xml:space="preserve">ACTA DE ENTREGA 
EVIDENCIA FOTOGRÁFICA </t>
  </si>
  <si>
    <t>El cuidado de los aparatos y otros materiales educativos solo se lleva a cabo cuando estos presentan algún tipo de daño. Los instructivos de los dispositivos no están accesibles para los usuario</t>
  </si>
  <si>
    <t>EN CIERTAS SEDES EDUCATIVAS HAY HERRAMIENTAS Y MATERIALES DE ENSEÑANZA ANTICUADOS.</t>
  </si>
  <si>
    <t>El panorama de riesgos se encuentra en proceso de construcción como elemento cleve para la formulación del plan de riesgos escolares.</t>
  </si>
  <si>
    <t xml:space="preserve">CONSTRUCCIÓN DEL PEGIRE, COPAS </t>
  </si>
  <si>
    <t>El CER La Bogotana cuenta con perfiles definidos para cada cargo, los cuales establecen los requisitos de formación, experiencia y funciones. Estos perfiles se utilizan como criterio para la selección, vinculación e inducción del personal, garantizando coherencia con la estructura organizativa y favoreciendo el adecuado desempeño laboral dentro de la institución.</t>
  </si>
  <si>
    <t>Documento institucional de Perfiles de Cargos</t>
  </si>
  <si>
    <t>El CER La Bogotana cuenta con una estrategia organizada de inducción para el personal nuevo, en la cual se presentan los lineamientos del PEI, el plan de mejoramiento institucional y los aspectos pedagógicos y disciplinarios. Así mismo, se realizan jornadas de reinducción dirigidas al personal antiguo, con el fin de fortalecer la apropiación de la cultura institucional y actualizar información relevante para el desempeño laboral.</t>
  </si>
  <si>
    <t>Actas o registros de reuniones, Lista de asistencia del personal participante.</t>
  </si>
  <si>
    <t>El CER La Bogotana cuenta con lineamientos que orientan la formación y capacitación del personal, en coherencia con el PEI y las necesidades institucionales detectadas. Estos lineamientos permiten promover la participación de los docentes y administrativos en procesos de actualización profesional y fortalecimiento pedagógico, contribuyendo a la mejora continua del servicio educativo.</t>
  </si>
  <si>
    <t>Actas donde se priorizan necesidades de formación. Registros de asistencia a jornadas pedagógicas o académicas.</t>
  </si>
  <si>
    <t>El CER La Bogotana cuenta con procesos claramente definidos para la elaboración de los horarios y la asignación académica de los docentes. Estos procesos se realizan con base en criterios institucionales previamente establecidos, garantizando la adecuada distribución de la carga laboral y el cumplimiento de la normatividad vigente. Su aplicación favorece el orden institucional y el adecuado desarrollo de las actividades académicas.</t>
  </si>
  <si>
    <t>Documento institucional donde se describen los criterios de asignación académica.</t>
  </si>
  <si>
    <t>El personal vinculado al CER La Bogotana demuestra sentido de pertenencia, al identificarse con la filosofía, los principios, valores y objetivos institucionales. Esto se evidencia en su participación activa en actividades académicas, institucionales y complementarias, orientadas al mejoramiento continuo del servicio educativo.</t>
  </si>
  <si>
    <t>Participación del personal en comités, jornadas pedagógicas, proyectos o eventos institucionales.
Actas o registros de reuniones institucionales.
Fotografías o informes de actividades complementarias.
Reconocimientos o menciones por participación institucional.</t>
  </si>
  <si>
    <t>El CER La Bogotana realiza de manera periódica la evaluación del desempeño de docentes, directivos y personal administrativo. A partir de estos resultados, se revisan y ajustan los procesos institucionales, promoviendo acciones de mejoramiento, reconocimiento de buenas prácticas y fortalecimiento profesional del personal, en coherencia con los objetivos institucionales.</t>
  </si>
  <si>
    <t>Informes de evaluación del desempeño.</t>
  </si>
  <si>
    <t>El CER La Bogotana cuenta con una estrategia de estímulos y reconocimiento dirigida al personal docente, directivo y administrativo. Esta estrategia es revisada periódicamente con el fin de valorar su impacto y realizar los ajustes necesarios, promoviendo la motivación, el compromiso institucional y el fortalecimiento del desempeño laboral.</t>
  </si>
  <si>
    <t>Registros de reconocimientos o menciones otorgadas al personal. Fotografías o informes de actos de reconocimiento.</t>
  </si>
  <si>
    <t>En El CER la investigación educativa se encuentra en una fase inicial. Aunque existen algunas iniciativas individuales por parte de los docentes, aún no se cuenta con lineamientos institucionales claros ni con un sistema organizado de apoyo y seguimiento que fortalezca estos procesos. Por ello, se reconoce la necesidad de avanzar en la creación de estrategias que promuevan y acompañen la investigación pedagógica.</t>
  </si>
  <si>
    <t>Ausencia de políticas o planes institucionales de investigación.</t>
  </si>
  <si>
    <t>El CER La Bogotana cuenta con estrategias claras para la mediación y resolución de conflictos entre los miembros de la comunidad educativa. Estas estrategias privilegian el diálogo, la negociación y el respeto, lo que permite atender oportunamente las situaciones presentadas y mantener un clima laboral armonioso y colaborativo.</t>
  </si>
  <si>
    <t>Protocolos institucionales de mediación y resolución de conflictos.
Actas o registros de comités de convivencia.
Informes de seguimiento a casos atendidos.</t>
  </si>
  <si>
    <t>El CER La Bogotana cuenta con un programa de bienestar dirigido al personal docente, directivo y administrativo. Sin embargo, su implementación aún no logra abarcar a todas las sedes, niveles y grados, o no se desarrolla en su totalidad. Esto evidencia la necesidad de fortalecer su ejecución para garantizar igualdad de acceso y mejores condiciones de bienestar para todo el personal vinculado.</t>
  </si>
  <si>
    <t>Plan anual de actividades de bienestar.
Registros o informes de actividades realizadas.</t>
  </si>
  <si>
    <t>el CER la Bogotana elabora el presupuesto anual acorde a las metas del POA y en pro del beneficio de la comunidad educativa.</t>
  </si>
  <si>
    <t>1. Actas de consejo directivo                              2, Rendicion de cuentas                                      3. Registro fotográfico</t>
  </si>
  <si>
    <t>La información contable se encuentra actualizada y accesible a tiempo, y los reportes financieros facilitan un seguimiento adecuado del presupuesto, así como de la planificación de ingresos y egresos.</t>
  </si>
  <si>
    <t>1. Rendicion de cuentas                                    2. Registro fotográfico                                      3. documentación contable.</t>
  </si>
  <si>
    <t>El CER La Bogotana dispone de procedimientos definidos para la gestión de los ingresos y la ejecución de los gastos, los cuales son de conocimiento de la comunidad educativa. Asi mismo, su operación se articula de manera coherente con la planeación financiera institucional.</t>
  </si>
  <si>
    <t>El CER La Bogotana entrega los informes financieros a las autoridades correspondientes de forma adecuada y en los tiempos establecidos. Estos hacen parte del sistema de control interno y apoyan la toma de decisiones y el seguimiento al uso de los recursos.</t>
  </si>
  <si>
    <t xml:space="preserve">
El Centro Educativo La Bogotana, cuenta con el programa de alimentación escolar (PAE), prestándole el servicio a La totalidad de estudiantes matriculados y apoyo del docente orientador. Implementando estrategias de un menú de alimentación saludable.
-Administración del servicio de mantenimiento y limpieza en la institución.
-La institución revisa y evalúa periódicamente la cobertura, calidad y oportunidad de los servicios.
</t>
  </si>
  <si>
    <t>El Centro Educativo Rural informa periódicamente a los acudientes y estudiantes que presentan bajo desempeño académico o dificultades, brindando así mismo apoyo y acompañamiento personalizado y adaptado a las necesidades específicas de cada estudiante</t>
  </si>
  <si>
    <t xml:space="preserve">
- Desarrollar un plan de apoyo personalizado para cada estudiante.
- Monitorear y evaluar regularmente el progreso del estudiante.
- Mantener una comunicación efectiva con los padres y otros profesionales relevantes.
- -Proporcionar apoyo emocional y psicológico según sea necesario.
- Crear grupos de apoyo para estudiantes que comparten dificultades similares.
</t>
  </si>
  <si>
    <t>Se vinculo a la comunidad educativa para que hiceran participes en la creación de la nueva visión y misión del CER. Esto permitió que pudiera socializar con toda la comunidad y se creara un sentido de pertenencia.</t>
  </si>
  <si>
    <t>Asamblea general donde se vinculo a toda la comunidad educativa para la creacion de la nueva Visión y Misión del CER.</t>
  </si>
  <si>
    <t>El CER LA BOGOTANA estableció unas metas intitucionales para cada area de gestion para realizar el respectivo seguimiento de cada una de ellas.</t>
  </si>
  <si>
    <t>Conformación de los diferentes grupos de gestion y el diligenciamiento de la autoevaluación. Cada área cuenta con sus respectivos soportes de archivo.</t>
  </si>
  <si>
    <t>El CER LA BOGOTANA cuenta con un plan informativo claro donde los miembros de la comunidad educativa estan informados sobre el direccionamiento y funcionamiento de la institución fortalenciendo el sentido de pertenecia y compromiso institucional.</t>
  </si>
  <si>
    <t>Actas de reunion con padres de familia. Asambleas. Carteleras informativas en cada una de las sedes. Creacion del DRIVE institucional. Divulgación de circulares emandas por los diversos organismos en las carteleras de las sedes educativas que conforman el CER.</t>
  </si>
  <si>
    <t xml:space="preserve">En el CER La Bogotana mediante su cuerpo docente, directivo y la psicorientadora donde se ha brindado atención y apoyo  a las diversas poblaciones existen en nuestra comunidad educativas, en el cual somos empaticos e inclusivos con los niños, niñas jovenes y adolscentes  con NEE y diferentes etnias raciales y creencias religiosas. </t>
  </si>
  <si>
    <t>Durante el año 2025 se evidencia un fortalecimiento del liderazgo institucional a partir del proceso de adaptación y consolidación del directivo entrante. Se promueve el trabajo colaborativo entre las sedes, se delegan funciones de manera más clara y se generan espacios de participación para docentes y personal administrativo. Aunque persisten retos propios del contexto rural y la dispersión geográfica, se observa mayor articulación en la toma de decisiones y seguimiento a los procesos institucionales.</t>
  </si>
  <si>
    <t>Actas de consejo directivo y consejo académico, socialización de funciones y responsabilidades por sedes, plan de trabajo del directivo, registros de reuniones institucionales.</t>
  </si>
  <si>
    <t>En el CER La Bogotana se evidencia una mayor articulación entre los planes, proyectos y acciones institucionales con el direccionamiento estratégico. Durante el año 2025 se fortaleció la coherencia entre PEI, planes de área, algunos proyectos transversales y acciones administrativas, con mayor socialización entre las sedes. Aunque aún se presentan limitaciones en el seguimiento sistemático, se avanza en la corresponsabilidad y el trabajo colaborativo.</t>
  </si>
  <si>
    <t>PEI actualizado y socializado.
Actas de reuniones de planeación institucional.
Cronogramas y planes de acción por áreas.</t>
  </si>
  <si>
    <t>La institución cuenta con una estrategia pedagógica coherente con la misión, visión y principios institucionales, la cual se viene aplicando de manera articulada en las diferentes sedes, niveles y grados. Durante el año 2025 se fortaleció el trabajo pedagógico a partir de la formación integral con la vinculación del docente TUTOR PTFI 3.0, ademasde la inclusión y el contexto rural, aunque se reconoce la necesidad de continuar consolidando prácticas comunes y procesos de evaluación sistemática.</t>
  </si>
  <si>
    <t>PEI y enfoque pedagógico institucional.
Planes de aula y planes de área.
Estrategias de formación integral y educación CRESE.
Evidencias de acompañamiento pedagógico.</t>
  </si>
  <si>
    <t>La institución utiliza información interna y externa para la toma de decisiones administrativas y pedagógicas; sin embargo, este uso aún no es completamente sistemático. Se emplean resultados académicos, registros administrativos y algunas evaluaciones institucionales, pero se requiere fortalecer el análisis de datos y su uso permanente para la mejora de los procesos institucionales.</t>
  </si>
  <si>
    <t>Registros académicos y administrativos.
Informes institucionales.
Resultados de evaluaciones internas.
Inventarios y formatos administrativos.</t>
  </si>
  <si>
    <t>El CER La Bogotana realiza procesos de seguimiento y autoevaluación institucional que permiten identificar avances y dificultades; no obstante, estos procesos aún requieren mayor sistematicidad y continuidad. Durante el año 2025 se avanzó en la cultura de la autoevaluación, pero es necesario fortalecer el uso de los resultados para la toma de decisiones y la mejora continua.</t>
  </si>
  <si>
    <t>Autoevaluación institucional.
Planes de mejoramiento.
Actas de revisión de procesos.
Informes de seguimiento.</t>
  </si>
  <si>
    <t>El dia 28 de febrero de 2025 se realizó la asamblea general del Centro Educativo Rural la Bogotana, en donde participaron el director, docentes y lideres comunales de las diferentes veredas, en donde se eligieron los respresentantes del consejo directivo.</t>
  </si>
  <si>
    <t xml:space="preserve">Acta 02 del 28 febrero de 2025  conformación de consejo directivo                             -Acta de reuniones del consejo directivo </t>
  </si>
  <si>
    <t xml:space="preserve">Se conforma el consejo académico con el fin realizar un trabajo orientado y diseñado  en la implementación del proyecto pedagogico, reuniéndose cada periodo cumpliendo con el objetivo del consejo.  </t>
  </si>
  <si>
    <t>Acta 002 del 08 de enero del  2025 conformación de consejo académico     -Actas de reunión del consejo académico</t>
  </si>
  <si>
    <t xml:space="preserve">Se conforma el comité de comisión de evaluación y promoción según lo estipulado en el SIE, para analizar el rendimiento académico de los estudiantes (fortalezas y debilidades), tomar decisiones sobre promoción o refuerzo, identificar necesidades y diseñar estrategias de mejora. </t>
  </si>
  <si>
    <t xml:space="preserve">Acta de conformación del comité                  -Actas de reunión del comité de evaluación y promoción </t>
  </si>
  <si>
    <t xml:space="preserve">El CER la Bogotana tiene conformado el comité de convivencia esolar y se reunen cada dos  meses en donde se habla de los tipos de casos presentados y las acciones y compromisos para mejorar la convivencia escolar. </t>
  </si>
  <si>
    <t xml:space="preserve">Acta 03 del 14 de marzo del 2025 conformación del comité de convivencia escolar                                                            -Actas de reuniones del comité de convivencia escolar </t>
  </si>
  <si>
    <t xml:space="preserve">El consejo estudiantil se conformó con los estudiantes que representan  los intereses de los estudiantes, ser su voz ante la directiva, fomentar el liderazgo y la buena ciudadanía, y organizar actividades que mejoren la vida escolar. </t>
  </si>
  <si>
    <t xml:space="preserve">Acta de conformación del consejo estudiantil                                                   -Actas de reuniones del consejo estudiantil </t>
  </si>
  <si>
    <t xml:space="preserve">Se realiza elección democratica de elección de personero y contralor estudiantil del CER LA BOGOTANA con funciones definidas para defender  de los derechos y deberes de los estudiantes y actuar como veedor del buen uso de los recursos y bienes públicos del centro educativo respectivamente. </t>
  </si>
  <si>
    <t xml:space="preserve">Acta de escrutinio 001 del 20 de febrero del 2025 elección representante del gobierno escolar                                                              -Evidencia fotográfica </t>
  </si>
  <si>
    <t xml:space="preserve">En el CER  la Bogotana se realizan Asambleas de padres  con un alto porcentajo de participación. </t>
  </si>
  <si>
    <t xml:space="preserve">Actas de reunión y listados de asistencia     -Evidencia fotográfica         </t>
  </si>
  <si>
    <t xml:space="preserve">Existe consejo de padres de familia, pero  solamente lo constituye la sede principal, por lo cual las otras sedes deben conformarlo. </t>
  </si>
  <si>
    <t xml:space="preserve">Acta de conformación  y  actas de reunión </t>
  </si>
  <si>
    <t>EL CER La Bogotana utiliza el medio de whatsapp y drive institucional para compartir informacion de los procesos de dar y recibir retroalimentacion para mejorar el desempeño.</t>
  </si>
  <si>
    <t xml:space="preserve">Grupo de wahatsapp, drive institucional </t>
  </si>
  <si>
    <t>EL CER La Bogotana trabaja en equipo orientados a responder por resultaos que generan un ambiente laboral agradable.</t>
  </si>
  <si>
    <t xml:space="preserve">Actas de reuniones y fotografias </t>
  </si>
  <si>
    <t>EL CER La Bogotana resalta el desempeño a la excelencia de los estudiantes y padres de familia quienes hicieron parte del proceso institucional.</t>
  </si>
  <si>
    <t>Se les otorgo menciones de honor a estudiantes y docentes que durante el año escolar sobresalieron.</t>
  </si>
  <si>
    <t>El CER La Bogotana cuenta con buenas practicas pedagogicas que han generado resultados positivos.</t>
  </si>
  <si>
    <t>Proyectos pedagogicos.</t>
  </si>
  <si>
    <t>los estudiantes del CER LA BOGOTANA tienen sentido de pertenencia con la institucion portando el uniforme, asisten a la escuela con animomo y siempre concientes que deben cuidar las instalaciones de las respectivas sedes educativas, conocen y participac activamente en las actividades que se realizan y esto  basandonos siempre en la filosofia la mision y vision del centro</t>
  </si>
  <si>
    <t xml:space="preserve">Dia a dia se recalca el  porte adecuado del uniforme institucional;se tienen  listas de asistencia y registros de control de puntualidad; actas y registros de jornadas de embellecimiento y aseo de las sedes educativas, </t>
  </si>
  <si>
    <t>El CER LA BOGOTANA ha avanzado positivamente en el mejoramiento fisico de sus sedes educativas lo que ha ayudado a mejorar el ambien te escolar, aunque aun falta mucho por avanzar.</t>
  </si>
  <si>
    <t xml:space="preserve">evidencia fotografica de los avances que se han obtenido en cada sede. </t>
  </si>
  <si>
    <t>Al comienzo del año escolar, el CER La Bogotana lleva a cabo una jornada de inducción para los estudiantes nuevos, en la cual se refuerza el conocimiento sobre el porte del uniforme, los horarios académicos, el listado de útiles escolares, las normas internas y la socialización del Manual de Convivencia Institucional, entre otros aspectos necesarios para su integración a la comunidad educativa.</t>
  </si>
  <si>
    <t>Durante la primera semana de regreso a clase se realiza induccion a los estudiantes nuevos.</t>
  </si>
  <si>
    <t>En algunas sedes del CER La Bogotana se desarrollan acciones pedagógicas orientadas a fortalecer la permanencia escolar y la motivación académica de los estudiantes, a través de charlas orientadoras, actividades dinámicas y otras estrategias que resaltan la importancia de la educación como herramienta para el desarrollo personal y el proyecto de vida.</t>
  </si>
  <si>
    <t xml:space="preserve">Registro fotografico </t>
  </si>
  <si>
    <t xml:space="preserve">El CER LA BOGOTANA ha ido  modificado y adaptado el manual de convivenicia buscando el mejoramiento y fortalecimiento de los ambitos academicos y  comportamentales para un buen funcionamiento educativo </t>
  </si>
  <si>
    <t xml:space="preserve">Manual de convivencia actuializado </t>
  </si>
  <si>
    <t>En algunas sedes del CER La Bogotana se realizan refuerzos académicos extracurriculares  dirigidos a los estudiantes que presentan dificultades en determinadas áreas, con el propósito de fortalecer los aprendizajes, mejorar el rendimiento escolar y garantizar el avance académico, de acuerdo con los lineamientos institucionales.</t>
  </si>
  <si>
    <t xml:space="preserve">Cronograma de actividades </t>
  </si>
  <si>
    <t>Todas las sedes del CER La Bogotana cuentan con la implementación del Plan de Alimentación Escolar (PAE), el cual contribuye al bienestar  de los estudiantes en el sistema educativo. No obstante, se hace necesario implementar mayores acciones complementarias que fortalezcan de manera integral el bienestar del alumnado y favorezcan su desarrollo físico, emocional y académico.</t>
  </si>
  <si>
    <t xml:space="preserve">Registro fotografico de la implementacion del PAE en cada una de las sedes </t>
  </si>
  <si>
    <t xml:space="preserve">El CER LA BOGOTANA cuenta con el comité de convivencia escolar el cual se encargade analizar los casos que se presentne en cada sede educativa y de hacer la respectiva  mediacion de estos, este comité se reune periodicamente. </t>
  </si>
  <si>
    <t>Actas y registro fotografico de cada reunion.</t>
  </si>
  <si>
    <t xml:space="preserve">Para el manejo de estos casos EL CER se apoya en el manual de convivencia escolar, el comité de convivencia escolar y la docente orientadora, pero hasta el momento no se han presen tado casos dificiles. </t>
  </si>
  <si>
    <t>Manual de convivencia actuializado, docente orientadora y comité de convivencia escolar.</t>
  </si>
  <si>
    <t xml:space="preserve">Se garantiza la debida información a padres de famila y acudientes reconociendo a la familia como un facilitador y mediador. Brindando informacion adecuada y oportuna. </t>
  </si>
  <si>
    <t>Reunines, asambleas, folios de matriculas, escuelas de padres, entregas de boletines, encuesta sin pade.</t>
  </si>
  <si>
    <t>La institución realiza un intercambio fluido de información con las autoridades educativas en el marco de la política definida, lo que facilita la ejecución de las actividades y la solución oportuna de los problemas</t>
  </si>
  <si>
    <t>Consejo académico. Comision y evaluación.</t>
  </si>
  <si>
    <t>La institución cuenta con una política para el establecimiento de alianzas o acuerdos con diferentes entidades 
para apoyar la ejecución de sus proyectos. Sin embargo, no hace 
seguimiento sistemático a sus 
resultados.</t>
  </si>
  <si>
    <t>Se hicieron acercamientos con el SENA.</t>
  </si>
  <si>
    <t>El CER establece relaciones esporádicas con el sector productivo; en ocasiones se reciben aportes y donaciones.</t>
  </si>
  <si>
    <t>Adecuaciones de las sedes.</t>
  </si>
  <si>
    <t>El CER atiende estudiantes con dificultades especiales en colaboración con la psicorientadora, pero se requiere mayor capacitación en cuanto al DUA y el PIAR.</t>
  </si>
  <si>
    <t>PEI, OBSERVADOR, PIAR, REGISTRO FOTOGRÁFICO.</t>
  </si>
  <si>
    <t>El CER atiende algunos estudiantes provenientes de algunas etnias pero se requiere de un mayor acompañamiento en su proceso educativo.</t>
  </si>
  <si>
    <t>PEI REGISTRO FOTOGRÁFICO.</t>
  </si>
  <si>
    <t>a institución cuenta con mecanismos que le permiten conocer las necesidades y expectativas de todos los estudiantes y divulga esta información en sucomunidad.</t>
  </si>
  <si>
    <t>REGISTRO FOTOGRÁFICO</t>
  </si>
  <si>
    <t>Existen en la institución algunas iniciativas para apoyar a los estudiantes en la formula ción de sus proyectos de vida.</t>
  </si>
  <si>
    <t>PROYECTOS TRANSVERSALES, REGISTRO FOTOGRÁFICO.</t>
  </si>
  <si>
    <t xml:space="preserve">La escuela de padres es coherente con el PEI, cuenta con el respaldo pedagógico de los docentes y se encuentra ampliamente divulgada 
en la comunidad. </t>
  </si>
  <si>
    <t>ACTAS DE ESCUELA DE PADRES, REGISTRO FOTOGRÁFICO.</t>
  </si>
  <si>
    <t>La institución cuenta con una estrategia de interacción con la comunidad que orienta, da sentido a las acciones que se planean co juntamente y dan respuesta a problemáticas y necesidades que apuntan al mejoramiento 
de condiciones de vida de la comunidad y 
los estudiantes.</t>
  </si>
  <si>
    <t>EL PEI, ESCUELA DE PADRES, CONSEJO DIRECTIVO, CONSEJO DE PADRES, EVIDENCIAS FOTOGRÁFICAS.</t>
  </si>
  <si>
    <t xml:space="preserve">El CER posee elementos de informática y de biblioteca para uso de la comunidad y sus estudiantes para las diferentes investigaciones. </t>
  </si>
  <si>
    <t>BIBLIOTECA, EQUIPOS DE INFORMÁTICA, REGISTRO FOTOGRÁFICO.</t>
  </si>
  <si>
    <t>El CER La Bogotana solo ofrece servicio educativo hasta el grado noveno, por tal motivo no se presta el servicio social obligatorio a los estudiantes.</t>
  </si>
  <si>
    <t>Los mecanismos y escenarios de participación por parte de los estudiantes se ha incrementado en escenarios reales.</t>
  </si>
  <si>
    <t>REGISTRO FOTOGRÁFICO, ACTAS CONSEJO ESTUDIANTIL, CONSEJO DIRECTIVO, PEI, CENTROS DE INTERÉS.</t>
  </si>
  <si>
    <t>La asamblea de padres participa en algunas decisiones relativas al 
mejoramiento de la institución</t>
  </si>
  <si>
    <t>PEI, ACTAS, REUNIONES, ESCUELA DE PADRES, CONFORMACIÓN DE COMITÉS, REGISTRO FOTOGRÁFICO.</t>
  </si>
  <si>
    <t>La institución tiene propuestas 
para estimular la participación 
de de las familias como me canismo de apoyo a acciones, 
que si bien son pertinentes 
para la institución y están en 
concordancia con el PEI, no 
han sido diseñadas con base 
en su participación.</t>
  </si>
  <si>
    <t xml:space="preserve">La institución cuenta con programas para la prevención de 
riesgos físicos que hacen parte  los proyectos transversales, la semana por la convivencia y demás actividades propuestas por el CER.
</t>
  </si>
  <si>
    <t>PEI, PROYECTOS TRANSVERSALES, COMITÉ DE CONVIVENCIA ESCOLAR, REGISTRO FOTOGRÁFICO.</t>
  </si>
  <si>
    <t>El CER  identifica los principales problemas 
que constituyen factores de 
riesgo para sus estudiantes y 
la comunidad (embarazo adolescente, consumo 
de sustancias psicoactivas, 
violencia intrafamiliar, abuso 
sexual, físico y psicológico etc.) 
y diseña acciones orientadas a 
su prevención.</t>
  </si>
  <si>
    <t>MANUAL DE CONVIVENCIA, RUTA DE ATENCIÓN, ACTAS, EVIDENCIAS FOTOGRÁFICAS.</t>
  </si>
  <si>
    <t>El CER se encuentra implementando algunas acciones en la prevención de desastres y alteraciones de orden público en la zona.</t>
  </si>
  <si>
    <t>SIMULACROS, EVIDENCIAS FOTOGRÁFICAS.</t>
  </si>
  <si>
    <t>6 actas de reuniones del Comité de restaurante Escolar</t>
  </si>
  <si>
    <t>CENTRO EDUCATIVO RURAL LA BOGOTANA</t>
  </si>
  <si>
    <t>VEREDA LA BOGOTANA</t>
  </si>
  <si>
    <t>EL CARMEN</t>
  </si>
  <si>
    <t>cer_labogotana@sednortedesantander.gov.co</t>
  </si>
  <si>
    <t>GENRY BAYONA QUINTANA</t>
  </si>
  <si>
    <t>DUVAN MAURICIO YAURIPOMA</t>
  </si>
  <si>
    <t>KEYLA MARCELA CAÑIZARES</t>
  </si>
  <si>
    <t>CARMEN LEONOR CRISTANCHO</t>
  </si>
  <si>
    <t>DIOCELINA ACEVEDO</t>
  </si>
  <si>
    <t>ACADÉMICA</t>
  </si>
  <si>
    <t>DIRECTIVA</t>
  </si>
  <si>
    <t>ADMINISTRATIVA</t>
  </si>
  <si>
    <t>COMUNITARIA</t>
  </si>
  <si>
    <t>DOCENTE</t>
  </si>
  <si>
    <t>DIRECTOR</t>
  </si>
  <si>
    <t>genrybaq@hotmail.com</t>
  </si>
  <si>
    <t>chemila-leo@hotmail.es</t>
  </si>
  <si>
    <t>dioacebla@gmail.com</t>
  </si>
  <si>
    <t>keylacanizarezac@gmail.com</t>
  </si>
  <si>
    <t>duvanyauripoma@gmail.com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</si>
</sst>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6">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b/>
      <sz val="9"/>
      <color indexed="8"/>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1"/>
      <color theme="1"/>
      <name val="Calibri"/>
      <family val="2"/>
    </font>
    <font>
      <sz val="10"/>
      <color theme="1"/>
      <name val="Arial"/>
      <family val="2"/>
    </font>
    <font>
      <sz val="12"/>
      <color theme="1"/>
      <name val="Calibri"/>
      <family val="2"/>
      <scheme val="minor"/>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9" fillId="0" borderId="0" applyNumberFormat="0" applyFill="0" applyBorder="0" applyAlignment="0" applyProtection="0">
      <alignment vertical="top"/>
      <protection locked="0"/>
    </xf>
    <xf numFmtId="0" fontId="8" fillId="0" borderId="0"/>
    <xf numFmtId="0" fontId="28" fillId="0" borderId="0"/>
    <xf numFmtId="0" fontId="28" fillId="0" borderId="0"/>
    <xf numFmtId="9" fontId="1" fillId="0" borderId="0" applyFont="0" applyFill="0" applyBorder="0" applyAlignment="0" applyProtection="0"/>
  </cellStyleXfs>
  <cellXfs count="351">
    <xf numFmtId="0" fontId="0" fillId="0" borderId="0" xfId="0"/>
    <xf numFmtId="0" fontId="30"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30" fillId="0" borderId="2" xfId="0" applyNumberFormat="1" applyFont="1" applyBorder="1" applyAlignment="1">
      <alignment horizontal="center" vertical="center"/>
    </xf>
    <xf numFmtId="0" fontId="6" fillId="0" borderId="0" xfId="0" applyFont="1" applyAlignment="1">
      <alignment horizontal="center"/>
    </xf>
    <xf numFmtId="2" fontId="30" fillId="0" borderId="0" xfId="0" applyNumberFormat="1" applyFont="1"/>
    <xf numFmtId="0" fontId="6" fillId="0" borderId="0" xfId="0" applyFont="1"/>
    <xf numFmtId="0" fontId="31" fillId="0" borderId="0" xfId="2" applyFont="1" applyAlignment="1" applyProtection="1"/>
    <xf numFmtId="9" fontId="6" fillId="0" borderId="2" xfId="0" applyNumberFormat="1" applyFont="1" applyBorder="1" applyAlignment="1">
      <alignment horizontal="center" vertical="center"/>
    </xf>
    <xf numFmtId="0" fontId="30" fillId="0" borderId="0" xfId="0" applyFont="1" applyAlignment="1">
      <alignment horizontal="left" vertical="top"/>
    </xf>
    <xf numFmtId="0" fontId="32" fillId="0" borderId="0" xfId="0" applyFont="1"/>
    <xf numFmtId="0" fontId="6" fillId="9" borderId="2" xfId="0" applyFont="1" applyFill="1" applyBorder="1" applyAlignment="1">
      <alignment horizontal="center" vertical="center" wrapText="1"/>
    </xf>
    <xf numFmtId="9" fontId="30" fillId="0" borderId="0" xfId="0" applyNumberFormat="1" applyFont="1"/>
    <xf numFmtId="9" fontId="5" fillId="0" borderId="2" xfId="0" applyNumberFormat="1" applyFont="1" applyBorder="1" applyAlignment="1">
      <alignment horizontal="center" vertical="center"/>
    </xf>
    <xf numFmtId="0" fontId="33" fillId="0" borderId="0" xfId="0" applyFont="1"/>
    <xf numFmtId="0" fontId="19" fillId="0" borderId="0" xfId="0" applyFont="1"/>
    <xf numFmtId="0" fontId="18" fillId="0" borderId="0" xfId="0" applyFont="1" applyAlignment="1">
      <alignment horizontal="center" vertical="center"/>
    </xf>
    <xf numFmtId="0" fontId="34" fillId="0" borderId="0" xfId="2" applyFont="1" applyFill="1" applyAlignment="1" applyProtection="1">
      <alignment vertical="center"/>
    </xf>
    <xf numFmtId="0" fontId="13" fillId="0" borderId="0" xfId="0" applyFont="1" applyAlignment="1">
      <alignment horizontal="left" vertical="center" wrapText="1"/>
    </xf>
    <xf numFmtId="0" fontId="33" fillId="0" borderId="0" xfId="0" applyFont="1" applyAlignment="1">
      <alignment vertical="center" wrapText="1"/>
    </xf>
    <xf numFmtId="0" fontId="33" fillId="0" borderId="0" xfId="0" applyFont="1" applyAlignment="1">
      <alignment vertical="center"/>
    </xf>
    <xf numFmtId="0" fontId="13" fillId="0" borderId="0" xfId="0" applyFont="1" applyAlignment="1">
      <alignment wrapText="1"/>
    </xf>
    <xf numFmtId="0" fontId="35" fillId="10" borderId="3" xfId="0" applyFont="1" applyFill="1" applyBorder="1" applyAlignment="1" applyProtection="1">
      <alignment horizontal="center" vertical="center"/>
      <protection locked="0"/>
    </xf>
    <xf numFmtId="0" fontId="33" fillId="10" borderId="3" xfId="0" applyFont="1" applyFill="1" applyBorder="1" applyAlignment="1" applyProtection="1">
      <alignment horizontal="center" vertical="center"/>
      <protection locked="0"/>
    </xf>
    <xf numFmtId="0" fontId="33" fillId="11" borderId="3" xfId="0" applyFont="1" applyFill="1" applyBorder="1" applyAlignment="1" applyProtection="1">
      <alignment horizontal="center" vertical="center"/>
      <protection locked="0"/>
    </xf>
    <xf numFmtId="0" fontId="33" fillId="12" borderId="3" xfId="0" applyFont="1" applyFill="1" applyBorder="1" applyAlignment="1" applyProtection="1">
      <alignment horizontal="center" vertical="center"/>
      <protection locked="0"/>
    </xf>
    <xf numFmtId="0" fontId="36" fillId="13" borderId="3" xfId="0" applyFont="1" applyFill="1" applyBorder="1" applyAlignment="1" applyProtection="1">
      <alignment horizontal="left" vertical="top" wrapText="1"/>
      <protection locked="0"/>
    </xf>
    <xf numFmtId="0" fontId="36" fillId="13" borderId="2" xfId="0" applyFont="1" applyFill="1" applyBorder="1" applyAlignment="1" applyProtection="1">
      <alignment horizontal="left" vertical="top" wrapText="1"/>
      <protection locked="0"/>
    </xf>
    <xf numFmtId="0" fontId="36" fillId="14" borderId="3" xfId="0" applyFont="1" applyFill="1" applyBorder="1" applyAlignment="1" applyProtection="1">
      <alignment horizontal="left" vertical="top" wrapText="1"/>
      <protection locked="0"/>
    </xf>
    <xf numFmtId="0" fontId="36" fillId="14" borderId="2" xfId="0" applyFont="1" applyFill="1" applyBorder="1" applyAlignment="1" applyProtection="1">
      <alignment horizontal="left" vertical="top" wrapText="1"/>
      <protection locked="0"/>
    </xf>
    <xf numFmtId="0" fontId="36" fillId="15" borderId="2" xfId="0" applyFont="1" applyFill="1" applyBorder="1" applyAlignment="1" applyProtection="1">
      <alignment horizontal="left" vertical="top" wrapText="1"/>
      <protection locked="0"/>
    </xf>
    <xf numFmtId="9" fontId="30"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6" fillId="17" borderId="3" xfId="0" applyFont="1" applyFill="1" applyBorder="1" applyAlignment="1" applyProtection="1">
      <alignment horizontal="left" vertical="top" wrapText="1"/>
      <protection locked="0"/>
    </xf>
    <xf numFmtId="0" fontId="36" fillId="17" borderId="2" xfId="0" applyFont="1" applyFill="1" applyBorder="1" applyAlignment="1" applyProtection="1">
      <alignment horizontal="left" vertical="top" wrapText="1"/>
      <protection locked="0"/>
    </xf>
    <xf numFmtId="0" fontId="33" fillId="18" borderId="3" xfId="0" applyFont="1" applyFill="1" applyBorder="1" applyAlignment="1" applyProtection="1">
      <alignment horizontal="center" vertical="center"/>
      <protection locked="0"/>
    </xf>
    <xf numFmtId="9" fontId="30"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3" fillId="14" borderId="2" xfId="0" applyFont="1" applyFill="1" applyBorder="1" applyAlignment="1">
      <alignment vertical="center"/>
    </xf>
    <xf numFmtId="0" fontId="33" fillId="19" borderId="0" xfId="0" applyFont="1" applyFill="1" applyAlignment="1">
      <alignment vertical="center"/>
    </xf>
    <xf numFmtId="0" fontId="13" fillId="19" borderId="0" xfId="0" applyFont="1" applyFill="1" applyAlignment="1">
      <alignment horizontal="left" vertical="center" wrapText="1"/>
    </xf>
    <xf numFmtId="0" fontId="36" fillId="13" borderId="3" xfId="0" applyFont="1" applyFill="1" applyBorder="1" applyAlignment="1" applyProtection="1">
      <alignment horizontal="left" vertical="justify" wrapText="1"/>
      <protection locked="0"/>
    </xf>
    <xf numFmtId="0" fontId="36" fillId="14" borderId="3" xfId="0" applyFont="1" applyFill="1" applyBorder="1" applyAlignment="1" applyProtection="1">
      <alignment horizontal="left" vertical="justify" wrapText="1"/>
      <protection locked="0"/>
    </xf>
    <xf numFmtId="0" fontId="37" fillId="17" borderId="12" xfId="0" applyFont="1" applyFill="1" applyBorder="1" applyAlignment="1" applyProtection="1">
      <alignment horizontal="left" vertical="justify" wrapText="1"/>
      <protection locked="0"/>
    </xf>
    <xf numFmtId="0" fontId="37" fillId="17" borderId="2" xfId="0" applyFont="1" applyFill="1" applyBorder="1" applyAlignment="1" applyProtection="1">
      <alignment horizontal="left" vertical="justify" wrapText="1"/>
      <protection locked="0"/>
    </xf>
    <xf numFmtId="0" fontId="36" fillId="14" borderId="2" xfId="0" applyFont="1" applyFill="1" applyBorder="1" applyAlignment="1" applyProtection="1">
      <alignment horizontal="left" vertical="justify" wrapText="1"/>
      <protection locked="0"/>
    </xf>
    <xf numFmtId="0" fontId="37" fillId="17" borderId="6" xfId="0" applyFont="1" applyFill="1" applyBorder="1" applyAlignment="1" applyProtection="1">
      <alignment horizontal="left" vertical="justify" wrapText="1"/>
      <protection locked="0"/>
    </xf>
    <xf numFmtId="0" fontId="33" fillId="13" borderId="3" xfId="0" applyFont="1" applyFill="1" applyBorder="1" applyAlignment="1" applyProtection="1">
      <alignment horizontal="left" vertical="justify" wrapText="1"/>
      <protection locked="0"/>
    </xf>
    <xf numFmtId="0" fontId="33" fillId="17" borderId="3" xfId="0" applyFont="1" applyFill="1" applyBorder="1" applyAlignment="1" applyProtection="1">
      <alignment horizontal="left" vertical="justify" wrapText="1"/>
      <protection locked="0"/>
    </xf>
    <xf numFmtId="0" fontId="33" fillId="17" borderId="2" xfId="0" applyFont="1" applyFill="1" applyBorder="1" applyAlignment="1" applyProtection="1">
      <alignment horizontal="left" vertical="justify" wrapText="1"/>
      <protection locked="0"/>
    </xf>
    <xf numFmtId="0" fontId="36" fillId="13" borderId="2" xfId="0" applyFont="1" applyFill="1" applyBorder="1" applyAlignment="1" applyProtection="1">
      <alignment horizontal="left" vertical="justify" wrapText="1"/>
      <protection locked="0"/>
    </xf>
    <xf numFmtId="0" fontId="36" fillId="15" borderId="3"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3"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1" borderId="3" xfId="0" applyFont="1" applyFill="1" applyBorder="1" applyAlignment="1" applyProtection="1">
      <alignment horizontal="center" vertical="center" wrapText="1"/>
      <protection locked="0"/>
    </xf>
    <xf numFmtId="0" fontId="33" fillId="11" borderId="3" xfId="0" applyFont="1" applyFill="1" applyBorder="1" applyAlignment="1" applyProtection="1">
      <alignment horizontal="center" vertical="center" wrapText="1"/>
      <protection locked="0"/>
    </xf>
    <xf numFmtId="0" fontId="33" fillId="12" borderId="3" xfId="0" applyFont="1" applyFill="1" applyBorder="1" applyAlignment="1" applyProtection="1">
      <alignment horizontal="center" vertical="center" wrapText="1"/>
      <protection locked="0"/>
    </xf>
    <xf numFmtId="0" fontId="35" fillId="18" borderId="3" xfId="0" applyFont="1" applyFill="1" applyBorder="1" applyAlignment="1" applyProtection="1">
      <alignment horizontal="center" vertical="center" wrapText="1"/>
      <protection locked="0"/>
    </xf>
    <xf numFmtId="0" fontId="33" fillId="18" borderId="3" xfId="0" applyFont="1" applyFill="1" applyBorder="1" applyAlignment="1" applyProtection="1">
      <alignment horizontal="center" vertical="center" wrapText="1"/>
      <protection locked="0"/>
    </xf>
    <xf numFmtId="0" fontId="33" fillId="0" borderId="0" xfId="0" applyFont="1" applyProtection="1">
      <protection locked="0"/>
    </xf>
    <xf numFmtId="0" fontId="38"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9"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3" fillId="0" borderId="3" xfId="0" applyFont="1" applyBorder="1" applyAlignment="1" applyProtection="1">
      <alignment wrapText="1"/>
      <protection locked="0"/>
    </xf>
    <xf numFmtId="0" fontId="33" fillId="0" borderId="2" xfId="0" applyFont="1" applyBorder="1" applyProtection="1">
      <protection locked="0"/>
    </xf>
    <xf numFmtId="0" fontId="33"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9"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3" fillId="0" borderId="3" xfId="0" applyFont="1" applyBorder="1" applyProtection="1">
      <protection locked="0"/>
    </xf>
    <xf numFmtId="0" fontId="33" fillId="0" borderId="13" xfId="0" applyFont="1" applyBorder="1" applyProtection="1">
      <protection locked="0"/>
    </xf>
    <xf numFmtId="0" fontId="33" fillId="0" borderId="4" xfId="0" applyFont="1" applyBorder="1" applyProtection="1">
      <protection locked="0"/>
    </xf>
    <xf numFmtId="0" fontId="39"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3" fillId="6" borderId="14" xfId="0" applyFont="1" applyFill="1" applyBorder="1" applyProtection="1">
      <protection locked="0"/>
    </xf>
    <xf numFmtId="0" fontId="40" fillId="6" borderId="2" xfId="0" applyFont="1" applyFill="1" applyBorder="1" applyAlignment="1" applyProtection="1">
      <alignment horizontal="left" vertical="center"/>
      <protection locked="0"/>
    </xf>
    <xf numFmtId="0" fontId="40" fillId="6" borderId="0" xfId="0" applyFont="1" applyFill="1" applyAlignment="1" applyProtection="1">
      <alignment horizontal="left" vertical="center"/>
      <protection locked="0"/>
    </xf>
    <xf numFmtId="0" fontId="33" fillId="6" borderId="8" xfId="0" applyFont="1" applyFill="1" applyBorder="1" applyProtection="1">
      <protection locked="0"/>
    </xf>
    <xf numFmtId="0" fontId="33" fillId="6" borderId="3" xfId="0" applyFont="1" applyFill="1" applyBorder="1" applyProtection="1">
      <protection locked="0"/>
    </xf>
    <xf numFmtId="2" fontId="33" fillId="0" borderId="15" xfId="0" applyNumberFormat="1" applyFont="1" applyBorder="1" applyAlignment="1" applyProtection="1">
      <alignment vertical="center"/>
      <protection locked="0"/>
    </xf>
    <xf numFmtId="0" fontId="33" fillId="0" borderId="15" xfId="0" applyFont="1" applyBorder="1" applyAlignment="1" applyProtection="1">
      <alignment horizontal="left" vertical="center"/>
      <protection locked="0"/>
    </xf>
    <xf numFmtId="0" fontId="33" fillId="0" borderId="0" xfId="0" applyFont="1" applyAlignment="1" applyProtection="1">
      <alignment horizontal="left" vertical="center"/>
      <protection locked="0"/>
    </xf>
    <xf numFmtId="0" fontId="33" fillId="6" borderId="8" xfId="0" applyFont="1" applyFill="1" applyBorder="1" applyAlignment="1" applyProtection="1">
      <alignment vertical="center"/>
      <protection locked="0"/>
    </xf>
    <xf numFmtId="0" fontId="41" fillId="6" borderId="0" xfId="0" applyFont="1" applyFill="1" applyAlignment="1" applyProtection="1">
      <alignment horizontal="left" vertical="center"/>
      <protection locked="0"/>
    </xf>
    <xf numFmtId="0" fontId="33" fillId="0" borderId="8" xfId="0" applyFont="1" applyBorder="1" applyAlignment="1" applyProtection="1">
      <alignment horizontal="left" vertical="center"/>
      <protection locked="0"/>
    </xf>
    <xf numFmtId="0" fontId="33" fillId="6" borderId="2" xfId="0" applyFont="1" applyFill="1" applyBorder="1" applyProtection="1">
      <protection locked="0"/>
    </xf>
    <xf numFmtId="0" fontId="42" fillId="6" borderId="2" xfId="0" applyFont="1" applyFill="1" applyBorder="1" applyAlignment="1" applyProtection="1">
      <alignment horizontal="left" vertical="center"/>
      <protection locked="0"/>
    </xf>
    <xf numFmtId="0" fontId="42" fillId="6" borderId="0" xfId="0" applyFont="1" applyFill="1" applyAlignment="1" applyProtection="1">
      <alignment horizontal="left" vertical="center"/>
      <protection locked="0"/>
    </xf>
    <xf numFmtId="0" fontId="41" fillId="6" borderId="2" xfId="0" applyFont="1" applyFill="1" applyBorder="1" applyProtection="1">
      <protection locked="0"/>
    </xf>
    <xf numFmtId="0" fontId="33" fillId="6" borderId="2" xfId="0" applyFont="1" applyFill="1" applyBorder="1" applyAlignment="1" applyProtection="1">
      <alignment vertical="center"/>
      <protection locked="0"/>
    </xf>
    <xf numFmtId="0" fontId="39" fillId="6" borderId="0" xfId="0" applyFont="1" applyFill="1" applyAlignment="1" applyProtection="1">
      <alignment horizontal="left" vertical="center"/>
      <protection locked="0"/>
    </xf>
    <xf numFmtId="0" fontId="33" fillId="6" borderId="0" xfId="0" applyFont="1" applyFill="1" applyProtection="1">
      <protection locked="0"/>
    </xf>
    <xf numFmtId="0" fontId="33" fillId="6" borderId="3" xfId="0" applyFont="1" applyFill="1" applyBorder="1" applyAlignment="1" applyProtection="1">
      <alignment vertical="center"/>
      <protection locked="0"/>
    </xf>
    <xf numFmtId="2" fontId="33" fillId="0" borderId="2" xfId="0" applyNumberFormat="1" applyFont="1" applyBorder="1" applyAlignment="1" applyProtection="1">
      <alignment vertical="center"/>
      <protection locked="0"/>
    </xf>
    <xf numFmtId="0" fontId="33" fillId="0" borderId="2" xfId="0" applyFont="1" applyBorder="1" applyAlignment="1" applyProtection="1">
      <alignment horizontal="left" vertical="center"/>
      <protection locked="0"/>
    </xf>
    <xf numFmtId="0" fontId="33"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3" fillId="0" borderId="0" xfId="0" applyFont="1" applyAlignment="1" applyProtection="1">
      <alignment vertical="justify" wrapText="1"/>
      <protection locked="0"/>
    </xf>
    <xf numFmtId="0" fontId="33" fillId="0" borderId="0" xfId="0" applyFont="1" applyAlignment="1" applyProtection="1">
      <alignment vertical="center"/>
      <protection locked="0"/>
    </xf>
    <xf numFmtId="0" fontId="34" fillId="0" borderId="0" xfId="2" applyFont="1" applyBorder="1" applyAlignment="1" applyProtection="1">
      <alignment horizontal="center"/>
      <protection locked="0"/>
    </xf>
    <xf numFmtId="0" fontId="30"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30" fillId="0" borderId="4" xfId="0" applyNumberFormat="1" applyFont="1" applyBorder="1" applyAlignment="1" applyProtection="1">
      <alignment horizontal="center" vertical="center"/>
      <protection locked="0"/>
    </xf>
    <xf numFmtId="9" fontId="30" fillId="0" borderId="2" xfId="0" applyNumberFormat="1" applyFont="1" applyBorder="1" applyAlignment="1" applyProtection="1">
      <alignment horizontal="center" vertical="center"/>
      <protection locked="0"/>
    </xf>
    <xf numFmtId="9" fontId="30" fillId="0" borderId="0" xfId="0" applyNumberFormat="1" applyFont="1" applyAlignment="1" applyProtection="1">
      <alignment horizontal="center" vertical="center"/>
      <protection locked="0"/>
    </xf>
    <xf numFmtId="9" fontId="30"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30"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2" fillId="0" borderId="0" xfId="0" applyFont="1" applyProtection="1">
      <protection locked="0"/>
    </xf>
    <xf numFmtId="0" fontId="30" fillId="0" borderId="0" xfId="0" applyFont="1" applyAlignment="1" applyProtection="1">
      <alignment horizontal="left" vertical="top"/>
      <protection locked="0"/>
    </xf>
    <xf numFmtId="0" fontId="6" fillId="0" borderId="0" xfId="0" applyFont="1" applyProtection="1">
      <protection locked="0"/>
    </xf>
    <xf numFmtId="0" fontId="31" fillId="0" borderId="0" xfId="2" applyFont="1" applyAlignment="1" applyProtection="1">
      <protection locked="0"/>
    </xf>
    <xf numFmtId="0" fontId="36" fillId="13" borderId="2" xfId="0" applyFont="1" applyFill="1" applyBorder="1" applyAlignment="1" applyProtection="1">
      <alignment horizontal="justify" vertical="center" wrapText="1"/>
      <protection locked="0"/>
    </xf>
    <xf numFmtId="0" fontId="36" fillId="13" borderId="3" xfId="0" applyFont="1" applyFill="1" applyBorder="1" applyAlignment="1" applyProtection="1">
      <alignment horizontal="left" vertical="center" wrapText="1"/>
      <protection locked="0"/>
    </xf>
    <xf numFmtId="0" fontId="36" fillId="15" borderId="2" xfId="0" applyFont="1" applyFill="1" applyBorder="1" applyAlignment="1" applyProtection="1">
      <alignment horizontal="left" vertical="justify"/>
      <protection locked="0"/>
    </xf>
    <xf numFmtId="0" fontId="36" fillId="15" borderId="2" xfId="0" applyFont="1" applyFill="1" applyBorder="1" applyAlignment="1" applyProtection="1">
      <alignment horizontal="left" vertical="center"/>
      <protection locked="0"/>
    </xf>
    <xf numFmtId="0" fontId="36" fillId="15" borderId="2" xfId="0" applyFont="1" applyFill="1" applyBorder="1" applyAlignment="1" applyProtection="1">
      <alignment horizontal="justify" vertical="center" wrapText="1"/>
      <protection locked="0"/>
    </xf>
    <xf numFmtId="0" fontId="36" fillId="15" borderId="2" xfId="0" applyFont="1" applyFill="1" applyBorder="1" applyAlignment="1" applyProtection="1">
      <alignment horizontal="left" vertical="center" wrapText="1"/>
      <protection locked="0"/>
    </xf>
    <xf numFmtId="0" fontId="36" fillId="13" borderId="3" xfId="0" applyFont="1" applyFill="1" applyBorder="1" applyAlignment="1" applyProtection="1">
      <alignment vertical="center" wrapText="1"/>
      <protection locked="0"/>
    </xf>
    <xf numFmtId="0" fontId="36" fillId="13" borderId="2" xfId="0" applyFont="1" applyFill="1" applyBorder="1" applyAlignment="1" applyProtection="1">
      <alignment horizontal="left" vertical="center" wrapText="1"/>
      <protection locked="0"/>
    </xf>
    <xf numFmtId="0" fontId="36" fillId="15" borderId="2" xfId="0" applyFont="1" applyFill="1" applyBorder="1" applyAlignment="1" applyProtection="1">
      <alignment vertical="justify" wrapText="1"/>
      <protection locked="0"/>
    </xf>
    <xf numFmtId="0" fontId="36" fillId="15" borderId="2" xfId="0" applyFont="1" applyFill="1" applyBorder="1" applyAlignment="1" applyProtection="1">
      <alignment horizontal="justify" vertical="justify" wrapText="1"/>
      <protection locked="0"/>
    </xf>
    <xf numFmtId="0" fontId="33" fillId="13" borderId="2" xfId="0" applyFont="1" applyFill="1" applyBorder="1" applyAlignment="1" applyProtection="1">
      <alignment horizontal="left" vertical="justify" wrapText="1"/>
      <protection locked="0"/>
    </xf>
    <xf numFmtId="0" fontId="43" fillId="14" borderId="3" xfId="0" applyFont="1" applyFill="1" applyBorder="1" applyAlignment="1" applyProtection="1">
      <alignment horizontal="left" vertical="justify" wrapText="1"/>
      <protection locked="0"/>
    </xf>
    <xf numFmtId="0" fontId="43" fillId="14" borderId="2" xfId="0" applyFont="1" applyFill="1" applyBorder="1" applyAlignment="1" applyProtection="1">
      <alignment horizontal="left" vertical="justify" wrapText="1"/>
      <protection locked="0"/>
    </xf>
    <xf numFmtId="0" fontId="44" fillId="13" borderId="3" xfId="0" applyFont="1" applyFill="1" applyBorder="1" applyAlignment="1" applyProtection="1">
      <alignment horizontal="left" vertical="center" wrapText="1"/>
      <protection locked="0"/>
    </xf>
    <xf numFmtId="0" fontId="43" fillId="14" borderId="3" xfId="0" applyFont="1" applyFill="1" applyBorder="1" applyAlignment="1" applyProtection="1">
      <alignment horizontal="left" vertical="justify"/>
      <protection locked="0"/>
    </xf>
    <xf numFmtId="0" fontId="45" fillId="15" borderId="2" xfId="0" applyFont="1" applyFill="1" applyBorder="1" applyAlignment="1" applyProtection="1">
      <alignment horizontal="left" vertical="center" wrapText="1"/>
      <protection locked="0"/>
    </xf>
    <xf numFmtId="0" fontId="37" fillId="15" borderId="12" xfId="0" applyFont="1" applyFill="1" applyBorder="1" applyAlignment="1" applyProtection="1">
      <alignment horizontal="left" vertical="justify" wrapText="1"/>
      <protection locked="0"/>
    </xf>
    <xf numFmtId="0" fontId="37" fillId="15" borderId="2" xfId="0" applyFont="1" applyFill="1" applyBorder="1" applyAlignment="1" applyProtection="1">
      <alignment horizontal="left" vertical="justify" wrapText="1"/>
      <protection locked="0"/>
    </xf>
    <xf numFmtId="0" fontId="37" fillId="15" borderId="6" xfId="0" applyFont="1" applyFill="1" applyBorder="1" applyAlignment="1" applyProtection="1">
      <alignment horizontal="left" vertical="justify" wrapText="1"/>
      <protection locked="0"/>
    </xf>
    <xf numFmtId="0" fontId="35" fillId="12" borderId="3" xfId="0" applyFont="1" applyFill="1" applyBorder="1" applyAlignment="1" applyProtection="1">
      <alignment horizontal="center" vertical="center" wrapText="1"/>
      <protection locked="0"/>
    </xf>
    <xf numFmtId="0" fontId="33" fillId="15" borderId="3" xfId="0" applyFont="1" applyFill="1" applyBorder="1" applyAlignment="1" applyProtection="1">
      <alignment horizontal="left" vertical="justify" wrapText="1"/>
      <protection locked="0"/>
    </xf>
    <xf numFmtId="0" fontId="33" fillId="15" borderId="2" xfId="0" applyFont="1" applyFill="1" applyBorder="1" applyAlignment="1" applyProtection="1">
      <alignment horizontal="left" vertical="justify" wrapText="1"/>
      <protection locked="0"/>
    </xf>
    <xf numFmtId="0" fontId="0" fillId="15" borderId="2" xfId="0" applyFill="1" applyBorder="1" applyAlignment="1" applyProtection="1">
      <alignment horizontal="left" vertical="justify" wrapText="1"/>
      <protection locked="0"/>
    </xf>
    <xf numFmtId="0" fontId="36" fillId="15" borderId="3" xfId="0" applyFont="1" applyFill="1" applyBorder="1" applyAlignment="1" applyProtection="1">
      <alignment horizontal="left" vertical="top" wrapText="1"/>
      <protection locked="0"/>
    </xf>
    <xf numFmtId="0" fontId="33" fillId="0" borderId="17"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9" fillId="6" borderId="4" xfId="0" applyFont="1" applyFill="1" applyBorder="1" applyAlignment="1" applyProtection="1">
      <alignment horizontal="left" vertical="center"/>
      <protection locked="0"/>
    </xf>
    <xf numFmtId="0" fontId="39" fillId="6" borderId="2" xfId="0" applyFont="1" applyFill="1" applyBorder="1" applyAlignment="1" applyProtection="1">
      <alignment horizontal="left" vertical="center"/>
      <protection locked="0"/>
    </xf>
    <xf numFmtId="0" fontId="39" fillId="6" borderId="15" xfId="0" applyFont="1" applyFill="1" applyBorder="1" applyAlignment="1" applyProtection="1">
      <alignment horizontal="left"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3" fillId="6" borderId="14" xfId="0" applyFont="1" applyFill="1" applyBorder="1" applyAlignment="1" applyProtection="1">
      <alignment horizontal="center"/>
      <protection locked="0"/>
    </xf>
    <xf numFmtId="0" fontId="33" fillId="6" borderId="11" xfId="0" applyFont="1" applyFill="1" applyBorder="1" applyAlignment="1" applyProtection="1">
      <alignment horizontal="center"/>
      <protection locked="0"/>
    </xf>
    <xf numFmtId="0" fontId="33" fillId="6" borderId="12" xfId="0" applyFont="1" applyFill="1" applyBorder="1" applyAlignment="1" applyProtection="1">
      <alignment horizontal="center"/>
      <protection locked="0"/>
    </xf>
    <xf numFmtId="0" fontId="33" fillId="6" borderId="8" xfId="0" applyFont="1" applyFill="1" applyBorder="1" applyAlignment="1" applyProtection="1">
      <alignment horizontal="center"/>
      <protection locked="0"/>
    </xf>
    <xf numFmtId="0" fontId="33" fillId="6" borderId="3" xfId="0" applyFont="1" applyFill="1" applyBorder="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6"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21" borderId="6" xfId="0" applyFont="1" applyFill="1" applyBorder="1" applyAlignment="1" applyProtection="1">
      <alignment horizontal="center" vertical="center"/>
      <protection locked="0"/>
    </xf>
    <xf numFmtId="0" fontId="12" fillId="21" borderId="7" xfId="0" applyFont="1" applyFill="1" applyBorder="1" applyAlignment="1" applyProtection="1">
      <alignment horizontal="center" vertical="center"/>
      <protection locked="0"/>
    </xf>
    <xf numFmtId="0" fontId="12" fillId="21" borderId="4"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0" borderId="17" xfId="0" applyFont="1" applyBorder="1" applyAlignment="1" applyProtection="1">
      <alignment horizontal="center"/>
      <protection locked="0"/>
    </xf>
    <xf numFmtId="0" fontId="39" fillId="6" borderId="6" xfId="0" applyFont="1" applyFill="1" applyBorder="1" applyAlignment="1" applyProtection="1">
      <alignment horizontal="left" vertical="center"/>
      <protection locked="0"/>
    </xf>
    <xf numFmtId="0" fontId="39" fillId="6" borderId="7" xfId="0" applyFont="1" applyFill="1" applyBorder="1" applyAlignment="1" applyProtection="1">
      <alignment horizontal="left" vertical="center"/>
      <protection locked="0"/>
    </xf>
    <xf numFmtId="0" fontId="39" fillId="6" borderId="16" xfId="0" applyFont="1" applyFill="1" applyBorder="1" applyAlignment="1" applyProtection="1">
      <alignment horizontal="left" vertical="center"/>
      <protection locked="0"/>
    </xf>
    <xf numFmtId="0" fontId="34"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6"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12" fillId="15" borderId="2" xfId="0" applyFont="1" applyFill="1" applyBorder="1" applyAlignment="1" applyProtection="1">
      <alignment horizontal="center" vertical="center"/>
      <protection locked="0"/>
    </xf>
    <xf numFmtId="0" fontId="38" fillId="0" borderId="2" xfId="0" applyFont="1" applyBorder="1" applyAlignment="1" applyProtection="1">
      <alignment horizontal="center" vertical="center"/>
      <protection locked="0"/>
    </xf>
    <xf numFmtId="0" fontId="38" fillId="0" borderId="15" xfId="0" applyFont="1" applyBorder="1" applyAlignment="1" applyProtection="1">
      <alignment horizontal="center" vertical="center"/>
      <protection locked="0"/>
    </xf>
    <xf numFmtId="0" fontId="24" fillId="20"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6"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6"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25" fillId="9" borderId="17"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3" fillId="2" borderId="18" xfId="0" applyFont="1" applyFill="1" applyBorder="1" applyAlignment="1">
      <alignment horizontal="center" vertical="center" wrapText="1"/>
    </xf>
    <xf numFmtId="0" fontId="33" fillId="2" borderId="3" xfId="0" applyFont="1" applyFill="1" applyBorder="1" applyAlignment="1">
      <alignment horizontal="center" vertical="center" wrapText="1"/>
    </xf>
    <xf numFmtId="0" fontId="33" fillId="0" borderId="19"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14" borderId="2" xfId="0" applyFont="1" applyFill="1" applyBorder="1" applyAlignment="1">
      <alignment vertical="center" wrapText="1"/>
    </xf>
    <xf numFmtId="0" fontId="33" fillId="14" borderId="2" xfId="0" applyFont="1" applyFill="1" applyBorder="1" applyAlignment="1">
      <alignment vertical="center"/>
    </xf>
    <xf numFmtId="0" fontId="33" fillId="2" borderId="2" xfId="0" applyFont="1" applyFill="1" applyBorder="1" applyAlignment="1">
      <alignment horizontal="center" vertical="center" wrapText="1"/>
    </xf>
    <xf numFmtId="0" fontId="33" fillId="2" borderId="6" xfId="0" applyFont="1" applyFill="1" applyBorder="1" applyAlignment="1">
      <alignment horizontal="center" vertical="center" wrapText="1"/>
    </xf>
    <xf numFmtId="1" fontId="33" fillId="0" borderId="4" xfId="0" applyNumberFormat="1" applyFont="1" applyBorder="1" applyAlignment="1" applyProtection="1">
      <alignment horizontal="center" vertical="center"/>
      <protection locked="0"/>
    </xf>
    <xf numFmtId="1" fontId="33"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33" fillId="2" borderId="11" xfId="0" applyFont="1" applyFill="1" applyBorder="1" applyAlignment="1">
      <alignment horizontal="center" vertical="center" wrapText="1"/>
    </xf>
    <xf numFmtId="0" fontId="33" fillId="2" borderId="0" xfId="0" applyFont="1" applyFill="1" applyAlignment="1">
      <alignment horizontal="center" vertical="center" wrapText="1"/>
    </xf>
    <xf numFmtId="164" fontId="33" fillId="0" borderId="2" xfId="0" applyNumberFormat="1" applyFont="1" applyBorder="1" applyAlignment="1" applyProtection="1">
      <alignment horizontal="center" vertical="center" wrapText="1"/>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3"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3" fillId="3" borderId="2" xfId="0" applyFont="1" applyFill="1" applyBorder="1" applyAlignment="1">
      <alignment horizontal="center" vertical="center"/>
    </xf>
    <xf numFmtId="0" fontId="33" fillId="0" borderId="2" xfId="0" applyFont="1" applyBorder="1" applyAlignment="1" applyProtection="1">
      <alignment horizontal="center" vertical="center"/>
      <protection locked="0"/>
    </xf>
    <xf numFmtId="0" fontId="33"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34" fillId="0" borderId="0" xfId="2" applyFont="1" applyFill="1" applyAlignment="1" applyProtection="1">
      <alignment horizontal="left" vertical="center"/>
    </xf>
    <xf numFmtId="0" fontId="12" fillId="0" borderId="0" xfId="0" applyFont="1" applyAlignment="1">
      <alignment horizontal="center"/>
    </xf>
    <xf numFmtId="0" fontId="34" fillId="0" borderId="0" xfId="2" applyFont="1" applyAlignment="1" applyProtection="1">
      <alignment horizontal="center"/>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6" xfId="3" applyFont="1" applyBorder="1" applyAlignment="1">
      <alignment horizontal="center"/>
    </xf>
    <xf numFmtId="0" fontId="26" fillId="0" borderId="11" xfId="3" applyFont="1" applyBorder="1" applyAlignment="1">
      <alignment horizontal="center"/>
    </xf>
    <xf numFmtId="0" fontId="26" fillId="0" borderId="17"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0" fillId="0" borderId="2" xfId="0" applyFont="1" applyBorder="1" applyAlignment="1" applyProtection="1">
      <alignment horizontal="center" vertical="top" wrapText="1"/>
      <protection locked="0"/>
    </xf>
    <xf numFmtId="0" fontId="30" fillId="0" borderId="11" xfId="0" applyFont="1" applyBorder="1" applyAlignment="1" applyProtection="1">
      <alignment horizontal="center"/>
      <protection locked="0"/>
    </xf>
    <xf numFmtId="0" fontId="3" fillId="21"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0" borderId="2" xfId="0" applyFont="1" applyFill="1" applyBorder="1" applyAlignment="1" applyProtection="1">
      <alignment horizontal="center" vertical="center"/>
      <protection locked="0"/>
    </xf>
    <xf numFmtId="0" fontId="3" fillId="20"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7"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30"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7" fillId="22" borderId="2" xfId="0" applyFont="1" applyFill="1" applyBorder="1" applyAlignment="1">
      <alignment horizontal="center" vertical="center"/>
    </xf>
    <xf numFmtId="0" fontId="3" fillId="0" borderId="17" xfId="0" applyFont="1" applyBorder="1" applyAlignment="1">
      <alignment horizontal="center"/>
    </xf>
    <xf numFmtId="0" fontId="3" fillId="0" borderId="8" xfId="0" applyFont="1" applyBorder="1" applyAlignment="1">
      <alignment horizontal="center"/>
    </xf>
    <xf numFmtId="0" fontId="3" fillId="20" borderId="2" xfId="0" applyFont="1" applyFill="1" applyBorder="1" applyAlignment="1">
      <alignment horizontal="center" vertical="center"/>
    </xf>
    <xf numFmtId="0" fontId="3" fillId="20" borderId="15" xfId="0" applyFont="1" applyFill="1" applyBorder="1" applyAlignment="1">
      <alignment horizontal="center" vertical="center"/>
    </xf>
    <xf numFmtId="0" fontId="3" fillId="12" borderId="2" xfId="0" applyFont="1" applyFill="1" applyBorder="1" applyAlignment="1">
      <alignment horizontal="center" vertical="center"/>
    </xf>
    <xf numFmtId="0" fontId="3" fillId="21"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0" fillId="0" borderId="2" xfId="0" applyFont="1" applyBorder="1" applyAlignment="1" applyProtection="1">
      <alignment horizontal="center" vertical="center" wrapText="1"/>
      <protection locked="0"/>
    </xf>
    <xf numFmtId="0" fontId="30" fillId="0" borderId="2" xfId="0" applyFont="1" applyBorder="1" applyAlignment="1" applyProtection="1">
      <alignment horizontal="center" vertical="top"/>
      <protection locked="0"/>
    </xf>
    <xf numFmtId="0" fontId="30" fillId="0" borderId="6" xfId="0" applyFont="1" applyBorder="1" applyAlignment="1" applyProtection="1">
      <alignment horizontal="center" vertical="top"/>
      <protection locked="0"/>
    </xf>
    <xf numFmtId="0" fontId="30" fillId="0" borderId="7" xfId="0" applyFont="1" applyBorder="1" applyAlignment="1" applyProtection="1">
      <alignment horizontal="center" vertical="top"/>
      <protection locked="0"/>
    </xf>
    <xf numFmtId="0" fontId="30" fillId="0" borderId="4" xfId="0" applyFont="1" applyBorder="1" applyAlignment="1" applyProtection="1">
      <alignment horizontal="center" vertical="top"/>
      <protection locked="0"/>
    </xf>
    <xf numFmtId="0" fontId="30" fillId="0" borderId="2" xfId="0" applyFont="1" applyBorder="1" applyAlignment="1" applyProtection="1">
      <alignment horizontal="center" vertical="center"/>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30" fillId="0" borderId="6" xfId="0" applyFont="1" applyBorder="1" applyAlignment="1" applyProtection="1">
      <alignment horizontal="center" vertical="top" wrapText="1"/>
      <protection locked="0"/>
    </xf>
    <xf numFmtId="0" fontId="30" fillId="0" borderId="7" xfId="0" applyFont="1" applyBorder="1" applyAlignment="1" applyProtection="1">
      <alignment horizontal="center" vertical="top" wrapText="1"/>
      <protection locked="0"/>
    </xf>
    <xf numFmtId="0" fontId="30" fillId="0" borderId="4" xfId="0" applyFont="1" applyBorder="1" applyAlignment="1" applyProtection="1">
      <alignment horizontal="center" vertical="top" wrapText="1"/>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F40-4C8C-B753-DF5BB39F11FC}"/>
              </c:ext>
            </c:extLst>
          </c:dPt>
          <c:dPt>
            <c:idx val="1"/>
            <c:invertIfNegative val="0"/>
            <c:bubble3D val="0"/>
            <c:spPr>
              <a:solidFill>
                <a:srgbClr val="C00000"/>
              </a:solidFill>
            </c:spPr>
            <c:extLst>
              <c:ext xmlns:c16="http://schemas.microsoft.com/office/drawing/2014/chart" uri="{C3380CC4-5D6E-409C-BE32-E72D297353CC}">
                <c16:uniqueId val="{00000001-AF40-4C8C-B753-DF5BB39F11F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F40-4C8C-B753-DF5BB39F11F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F40-4C8C-B753-DF5BB39F11F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AF40-4C8C-B753-DF5BB39F11FC}"/>
            </c:ext>
          </c:extLst>
        </c:ser>
        <c:dLbls>
          <c:showLegendKey val="0"/>
          <c:showVal val="0"/>
          <c:showCatName val="0"/>
          <c:showSerName val="0"/>
          <c:showPercent val="0"/>
          <c:showBubbleSize val="0"/>
        </c:dLbls>
        <c:gapWidth val="150"/>
        <c:shape val="box"/>
        <c:axId val="-224978960"/>
        <c:axId val="-224981136"/>
        <c:axId val="0"/>
      </c:bar3DChart>
      <c:catAx>
        <c:axId val="-224978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981136"/>
        <c:crosses val="autoZero"/>
        <c:auto val="1"/>
        <c:lblAlgn val="ctr"/>
        <c:lblOffset val="100"/>
        <c:noMultiLvlLbl val="0"/>
      </c:catAx>
      <c:valAx>
        <c:axId val="-224981136"/>
        <c:scaling>
          <c:orientation val="minMax"/>
        </c:scaling>
        <c:delete val="1"/>
        <c:axPos val="l"/>
        <c:numFmt formatCode="0%" sourceLinked="1"/>
        <c:majorTickMark val="out"/>
        <c:minorTickMark val="none"/>
        <c:tickLblPos val="nextTo"/>
        <c:crossAx val="-2249789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B3B-46F0-992D-7872C05705F5}"/>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B3B-46F0-992D-7872C05705F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B3B-46F0-992D-7872C05705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3-3B3B-46F0-992D-7872C05705F5}"/>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B3B-46F0-992D-7872C05705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0.33333333333333331</c:v>
                </c:pt>
                <c:pt idx="1">
                  <c:v>0.33333333333333331</c:v>
                </c:pt>
                <c:pt idx="2">
                  <c:v>0.25</c:v>
                </c:pt>
                <c:pt idx="3">
                  <c:v>0</c:v>
                </c:pt>
              </c:numCache>
            </c:numRef>
          </c:val>
          <c:smooth val="0"/>
          <c:extLst>
            <c:ext xmlns:c16="http://schemas.microsoft.com/office/drawing/2014/chart" uri="{C3380CC4-5D6E-409C-BE32-E72D297353CC}">
              <c16:uniqueId val="{00000005-3B3B-46F0-992D-7872C05705F5}"/>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B3B-46F0-992D-7872C05705F5}"/>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B3B-46F0-992D-7872C05705F5}"/>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B3B-46F0-992D-7872C05705F5}"/>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B3B-46F0-992D-7872C05705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A-3B3B-46F0-992D-7872C05705F5}"/>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B3B-46F0-992D-7872C05705F5}"/>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3B3B-46F0-992D-7872C05705F5}"/>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B3B-46F0-992D-7872C05705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3B3B-46F0-992D-7872C05705F5}"/>
            </c:ext>
          </c:extLst>
        </c:ser>
        <c:dLbls>
          <c:showLegendKey val="0"/>
          <c:showVal val="0"/>
          <c:showCatName val="0"/>
          <c:showSerName val="0"/>
          <c:showPercent val="0"/>
          <c:showBubbleSize val="0"/>
        </c:dLbls>
        <c:smooth val="0"/>
        <c:axId val="-129838032"/>
        <c:axId val="-129836400"/>
      </c:lineChart>
      <c:catAx>
        <c:axId val="-129838032"/>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29836400"/>
        <c:crosses val="autoZero"/>
        <c:auto val="1"/>
        <c:lblAlgn val="ctr"/>
        <c:lblOffset val="100"/>
        <c:noMultiLvlLbl val="0"/>
      </c:catAx>
      <c:valAx>
        <c:axId val="-129836400"/>
        <c:scaling>
          <c:orientation val="minMax"/>
        </c:scaling>
        <c:delete val="1"/>
        <c:axPos val="l"/>
        <c:numFmt formatCode="0%" sourceLinked="1"/>
        <c:majorTickMark val="out"/>
        <c:minorTickMark val="none"/>
        <c:tickLblPos val="nextTo"/>
        <c:crossAx val="-129838032"/>
        <c:crosses val="autoZero"/>
        <c:crossBetween val="between"/>
      </c:valAx>
    </c:plotArea>
    <c:legend>
      <c:legendPos val="r"/>
      <c:layout>
        <c:manualLayout>
          <c:xMode val="edge"/>
          <c:yMode val="edge"/>
          <c:x val="0.22073244592547103"/>
          <c:y val="0.89746698883153109"/>
          <c:w val="0.55753077891034464"/>
          <c:h val="6.760140954834909E-2"/>
        </c:manualLayout>
      </c:layout>
      <c:overlay val="0"/>
      <c:txPr>
        <a:bodyPr/>
        <a:lstStyle/>
        <a:p>
          <a:pPr>
            <a:defRPr sz="77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641-4540-A02D-0F3E315AAD2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641-4540-A02D-0F3E315AAD2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0.8571428571428571</c:v>
                </c:pt>
                <c:pt idx="1">
                  <c:v>0.14285714285714285</c:v>
                </c:pt>
                <c:pt idx="2">
                  <c:v>0</c:v>
                </c:pt>
                <c:pt idx="3">
                  <c:v>0</c:v>
                </c:pt>
              </c:numCache>
            </c:numRef>
          </c:val>
          <c:smooth val="0"/>
          <c:extLst>
            <c:ext xmlns:c16="http://schemas.microsoft.com/office/drawing/2014/chart" uri="{C3380CC4-5D6E-409C-BE32-E72D297353CC}">
              <c16:uniqueId val="{00000002-612E-4FF6-9297-F690BF1C5100}"/>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641-4540-A02D-0F3E315AAD2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641-4540-A02D-0F3E315AAD2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641-4540-A02D-0F3E315AAD2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641-4540-A02D-0F3E315AAD2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0.2</c:v>
                </c:pt>
                <c:pt idx="1">
                  <c:v>0.6</c:v>
                </c:pt>
                <c:pt idx="2">
                  <c:v>0.2</c:v>
                </c:pt>
                <c:pt idx="3">
                  <c:v>0</c:v>
                </c:pt>
              </c:numCache>
            </c:numRef>
          </c:val>
          <c:smooth val="0"/>
          <c:extLst>
            <c:ext xmlns:c16="http://schemas.microsoft.com/office/drawing/2014/chart" uri="{C3380CC4-5D6E-409C-BE32-E72D297353CC}">
              <c16:uniqueId val="{00000007-612E-4FF6-9297-F690BF1C5100}"/>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641-4540-A02D-0F3E315AAD2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641-4540-A02D-0F3E315AAD2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641-4540-A02D-0F3E315AAD2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641-4540-A02D-0F3E315AAD2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C-612E-4FF6-9297-F690BF1C5100}"/>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12E-4FF6-9297-F690BF1C5100}"/>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12E-4FF6-9297-F690BF1C5100}"/>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12E-4FF6-9297-F690BF1C5100}"/>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12E-4FF6-9297-F690BF1C51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12E-4FF6-9297-F690BF1C5100}"/>
            </c:ext>
          </c:extLst>
        </c:ser>
        <c:dLbls>
          <c:showLegendKey val="0"/>
          <c:showVal val="0"/>
          <c:showCatName val="0"/>
          <c:showSerName val="0"/>
          <c:showPercent val="0"/>
          <c:showBubbleSize val="0"/>
        </c:dLbls>
        <c:smooth val="0"/>
        <c:axId val="-129835312"/>
        <c:axId val="-129834768"/>
      </c:lineChart>
      <c:catAx>
        <c:axId val="-1298353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9834768"/>
        <c:crosses val="autoZero"/>
        <c:auto val="1"/>
        <c:lblAlgn val="ctr"/>
        <c:lblOffset val="100"/>
        <c:noMultiLvlLbl val="0"/>
      </c:catAx>
      <c:valAx>
        <c:axId val="-129834768"/>
        <c:scaling>
          <c:orientation val="minMax"/>
        </c:scaling>
        <c:delete val="1"/>
        <c:axPos val="l"/>
        <c:numFmt formatCode="0%" sourceLinked="1"/>
        <c:majorTickMark val="out"/>
        <c:minorTickMark val="none"/>
        <c:tickLblPos val="nextTo"/>
        <c:crossAx val="-129835312"/>
        <c:crosses val="autoZero"/>
        <c:crossBetween val="between"/>
      </c:valAx>
    </c:plotArea>
    <c:legend>
      <c:legendPos val="r"/>
      <c:layout>
        <c:manualLayout>
          <c:xMode val="edge"/>
          <c:yMode val="edge"/>
          <c:x val="0.15528450692051032"/>
          <c:y val="0.87881832412853822"/>
          <c:w val="0.68739275063479244"/>
          <c:h val="8.6250074251341943E-2"/>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33B-4D57-B802-15B69DDCD76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33B-4D57-B802-15B69DDCD76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1</c:v>
                </c:pt>
                <c:pt idx="1">
                  <c:v>0.875</c:v>
                </c:pt>
                <c:pt idx="2">
                  <c:v>0</c:v>
                </c:pt>
                <c:pt idx="3">
                  <c:v>0</c:v>
                </c:pt>
              </c:numCache>
            </c:numRef>
          </c:val>
          <c:smooth val="0"/>
          <c:extLst>
            <c:ext xmlns:c16="http://schemas.microsoft.com/office/drawing/2014/chart" uri="{C3380CC4-5D6E-409C-BE32-E72D297353CC}">
              <c16:uniqueId val="{00000002-733B-4D57-B802-15B69DDCD764}"/>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33B-4D57-B802-15B69DDCD76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33B-4D57-B802-15B69DDCD76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33B-4D57-B802-15B69DDCD76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33B-4D57-B802-15B69DDCD76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0.375</c:v>
                </c:pt>
                <c:pt idx="1">
                  <c:v>0.625</c:v>
                </c:pt>
                <c:pt idx="2">
                  <c:v>0.375</c:v>
                </c:pt>
                <c:pt idx="3">
                  <c:v>0</c:v>
                </c:pt>
              </c:numCache>
            </c:numRef>
          </c:val>
          <c:smooth val="0"/>
          <c:extLst>
            <c:ext xmlns:c16="http://schemas.microsoft.com/office/drawing/2014/chart" uri="{C3380CC4-5D6E-409C-BE32-E72D297353CC}">
              <c16:uniqueId val="{00000007-733B-4D57-B802-15B69DDCD76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33B-4D57-B802-15B69DDCD76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33B-4D57-B802-15B69DDCD76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33B-4D57-B802-15B69DDCD76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33B-4D57-B802-15B69DDCD76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733B-4D57-B802-15B69DDCD764}"/>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33B-4D57-B802-15B69DDCD764}"/>
            </c:ext>
          </c:extLst>
        </c:ser>
        <c:dLbls>
          <c:showLegendKey val="0"/>
          <c:showVal val="0"/>
          <c:showCatName val="0"/>
          <c:showSerName val="0"/>
          <c:showPercent val="0"/>
          <c:showBubbleSize val="0"/>
        </c:dLbls>
        <c:smooth val="0"/>
        <c:axId val="-129831504"/>
        <c:axId val="-129830960"/>
      </c:lineChart>
      <c:catAx>
        <c:axId val="-1298315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9830960"/>
        <c:crosses val="autoZero"/>
        <c:auto val="1"/>
        <c:lblAlgn val="ctr"/>
        <c:lblOffset val="100"/>
        <c:noMultiLvlLbl val="0"/>
      </c:catAx>
      <c:valAx>
        <c:axId val="-129830960"/>
        <c:scaling>
          <c:orientation val="minMax"/>
        </c:scaling>
        <c:delete val="1"/>
        <c:axPos val="l"/>
        <c:numFmt formatCode="0%" sourceLinked="1"/>
        <c:majorTickMark val="out"/>
        <c:minorTickMark val="none"/>
        <c:tickLblPos val="nextTo"/>
        <c:crossAx val="-129831504"/>
        <c:crosses val="autoZero"/>
        <c:crossBetween val="between"/>
      </c:valAx>
    </c:plotArea>
    <c:legend>
      <c:legendPos val="r"/>
      <c:layout>
        <c:manualLayout>
          <c:xMode val="edge"/>
          <c:yMode val="edge"/>
          <c:x val="0.17391864775097157"/>
          <c:y val="0.88002862570136164"/>
          <c:w val="0.64805400888159648"/>
          <c:h val="8.7061655483824552E-2"/>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45F-45BA-935F-3FAD430B8724}"/>
              </c:ext>
            </c:extLst>
          </c:dPt>
          <c:dPt>
            <c:idx val="1"/>
            <c:invertIfNegative val="0"/>
            <c:bubble3D val="0"/>
            <c:spPr>
              <a:solidFill>
                <a:srgbClr val="C00000"/>
              </a:solidFill>
            </c:spPr>
            <c:extLst>
              <c:ext xmlns:c16="http://schemas.microsoft.com/office/drawing/2014/chart" uri="{C3380CC4-5D6E-409C-BE32-E72D297353CC}">
                <c16:uniqueId val="{00000001-D45F-45BA-935F-3FAD430B872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45F-45BA-935F-3FAD430B872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45F-45BA-935F-3FAD430B872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D45F-45BA-935F-3FAD430B8724}"/>
            </c:ext>
          </c:extLst>
        </c:ser>
        <c:dLbls>
          <c:showLegendKey val="0"/>
          <c:showVal val="0"/>
          <c:showCatName val="0"/>
          <c:showSerName val="0"/>
          <c:showPercent val="0"/>
          <c:showBubbleSize val="0"/>
        </c:dLbls>
        <c:gapWidth val="150"/>
        <c:shape val="box"/>
        <c:axId val="-128944256"/>
        <c:axId val="-128942080"/>
        <c:axId val="0"/>
      </c:bar3DChart>
      <c:catAx>
        <c:axId val="-128944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8942080"/>
        <c:crosses val="autoZero"/>
        <c:auto val="1"/>
        <c:lblAlgn val="ctr"/>
        <c:lblOffset val="100"/>
        <c:noMultiLvlLbl val="0"/>
      </c:catAx>
      <c:valAx>
        <c:axId val="-128942080"/>
        <c:scaling>
          <c:orientation val="minMax"/>
        </c:scaling>
        <c:delete val="1"/>
        <c:axPos val="l"/>
        <c:numFmt formatCode="0%" sourceLinked="1"/>
        <c:majorTickMark val="out"/>
        <c:minorTickMark val="none"/>
        <c:tickLblPos val="nextTo"/>
        <c:crossAx val="-1289442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2E7-45C0-84CE-F8F11B7A02C6}"/>
              </c:ext>
            </c:extLst>
          </c:dPt>
          <c:dPt>
            <c:idx val="1"/>
            <c:invertIfNegative val="0"/>
            <c:bubble3D val="0"/>
            <c:spPr>
              <a:solidFill>
                <a:srgbClr val="C00000"/>
              </a:solidFill>
            </c:spPr>
            <c:extLst>
              <c:ext xmlns:c16="http://schemas.microsoft.com/office/drawing/2014/chart" uri="{C3380CC4-5D6E-409C-BE32-E72D297353CC}">
                <c16:uniqueId val="{00000001-22E7-45C0-84CE-F8F11B7A02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2E7-45C0-84CE-F8F11B7A02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2E7-45C0-84CE-F8F11B7A02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22E7-45C0-84CE-F8F11B7A02C6}"/>
            </c:ext>
          </c:extLst>
        </c:ser>
        <c:dLbls>
          <c:showLegendKey val="0"/>
          <c:showVal val="0"/>
          <c:showCatName val="0"/>
          <c:showSerName val="0"/>
          <c:showPercent val="0"/>
          <c:showBubbleSize val="0"/>
        </c:dLbls>
        <c:gapWidth val="150"/>
        <c:shape val="box"/>
        <c:axId val="-128951872"/>
        <c:axId val="-128960576"/>
        <c:axId val="0"/>
      </c:bar3DChart>
      <c:catAx>
        <c:axId val="-128951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8960576"/>
        <c:crosses val="autoZero"/>
        <c:auto val="1"/>
        <c:lblAlgn val="ctr"/>
        <c:lblOffset val="100"/>
        <c:noMultiLvlLbl val="0"/>
      </c:catAx>
      <c:valAx>
        <c:axId val="-128960576"/>
        <c:scaling>
          <c:orientation val="minMax"/>
        </c:scaling>
        <c:delete val="1"/>
        <c:axPos val="l"/>
        <c:numFmt formatCode="0%" sourceLinked="1"/>
        <c:majorTickMark val="out"/>
        <c:minorTickMark val="none"/>
        <c:tickLblPos val="nextTo"/>
        <c:crossAx val="-1289518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43-485A-9DEF-3F92B7181AFE}"/>
              </c:ext>
            </c:extLst>
          </c:dPt>
          <c:dPt>
            <c:idx val="1"/>
            <c:invertIfNegative val="0"/>
            <c:bubble3D val="0"/>
            <c:spPr>
              <a:solidFill>
                <a:srgbClr val="C00000"/>
              </a:solidFill>
            </c:spPr>
            <c:extLst>
              <c:ext xmlns:c16="http://schemas.microsoft.com/office/drawing/2014/chart" uri="{C3380CC4-5D6E-409C-BE32-E72D297353CC}">
                <c16:uniqueId val="{00000001-C643-485A-9DEF-3F92B7181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43-485A-9DEF-3F92B7181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43-485A-9DEF-3F92B7181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c:ext xmlns:c16="http://schemas.microsoft.com/office/drawing/2014/chart" uri="{C3380CC4-5D6E-409C-BE32-E72D297353CC}">
              <c16:uniqueId val="{00000004-C643-485A-9DEF-3F92B7181AFE}"/>
            </c:ext>
          </c:extLst>
        </c:ser>
        <c:dLbls>
          <c:showLegendKey val="0"/>
          <c:showVal val="0"/>
          <c:showCatName val="0"/>
          <c:showSerName val="0"/>
          <c:showPercent val="0"/>
          <c:showBubbleSize val="0"/>
        </c:dLbls>
        <c:gapWidth val="150"/>
        <c:shape val="box"/>
        <c:axId val="-128958944"/>
        <c:axId val="-128946976"/>
        <c:axId val="0"/>
      </c:bar3DChart>
      <c:catAx>
        <c:axId val="-128958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8946976"/>
        <c:crosses val="autoZero"/>
        <c:auto val="1"/>
        <c:lblAlgn val="ctr"/>
        <c:lblOffset val="100"/>
        <c:noMultiLvlLbl val="0"/>
      </c:catAx>
      <c:valAx>
        <c:axId val="-128946976"/>
        <c:scaling>
          <c:orientation val="minMax"/>
        </c:scaling>
        <c:delete val="1"/>
        <c:axPos val="l"/>
        <c:numFmt formatCode="0%" sourceLinked="1"/>
        <c:majorTickMark val="out"/>
        <c:minorTickMark val="none"/>
        <c:tickLblPos val="nextTo"/>
        <c:crossAx val="-1289589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F1E-4D9B-8383-0760F5DCCA43}"/>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F1E-4D9B-8383-0760F5DCCA4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2-5F1E-4D9B-8383-0760F5DCCA43}"/>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F1E-4D9B-8383-0760F5DCCA43}"/>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F1E-4D9B-8383-0760F5DCCA43}"/>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F1E-4D9B-8383-0760F5DCCA43}"/>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F1E-4D9B-8383-0760F5DCCA4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7-5F1E-4D9B-8383-0760F5DCCA43}"/>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F1E-4D9B-8383-0760F5DCCA43}"/>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F1E-4D9B-8383-0760F5DCCA43}"/>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F1E-4D9B-8383-0760F5DCCA43}"/>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F1E-4D9B-8383-0760F5DCCA4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5F1E-4D9B-8383-0760F5DCCA43}"/>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5F1E-4D9B-8383-0760F5DCCA43}"/>
            </c:ext>
          </c:extLst>
        </c:ser>
        <c:dLbls>
          <c:showLegendKey val="0"/>
          <c:showVal val="0"/>
          <c:showCatName val="0"/>
          <c:showSerName val="0"/>
          <c:showPercent val="0"/>
          <c:showBubbleSize val="0"/>
        </c:dLbls>
        <c:smooth val="0"/>
        <c:axId val="-128937184"/>
        <c:axId val="-128953504"/>
      </c:lineChart>
      <c:catAx>
        <c:axId val="-1289371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8953504"/>
        <c:crosses val="autoZero"/>
        <c:auto val="1"/>
        <c:lblAlgn val="ctr"/>
        <c:lblOffset val="100"/>
        <c:noMultiLvlLbl val="0"/>
      </c:catAx>
      <c:valAx>
        <c:axId val="-128953504"/>
        <c:scaling>
          <c:orientation val="minMax"/>
        </c:scaling>
        <c:delete val="1"/>
        <c:axPos val="l"/>
        <c:numFmt formatCode="0%" sourceLinked="1"/>
        <c:majorTickMark val="out"/>
        <c:minorTickMark val="none"/>
        <c:tickLblPos val="nextTo"/>
        <c:crossAx val="-128937184"/>
        <c:crosses val="autoZero"/>
        <c:crossBetween val="between"/>
      </c:valAx>
    </c:plotArea>
    <c:legend>
      <c:legendPos val="r"/>
      <c:layout>
        <c:manualLayout>
          <c:xMode val="edge"/>
          <c:yMode val="edge"/>
          <c:x val="0.15528450692051032"/>
          <c:y val="0.88087120678682784"/>
          <c:w val="0.68739275063479244"/>
          <c:h val="8.6451550798707241E-2"/>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AE4-4F91-A477-030A206271EC}"/>
              </c:ext>
            </c:extLst>
          </c:dPt>
          <c:dPt>
            <c:idx val="1"/>
            <c:invertIfNegative val="0"/>
            <c:bubble3D val="0"/>
            <c:spPr>
              <a:solidFill>
                <a:srgbClr val="C00000"/>
              </a:solidFill>
            </c:spPr>
            <c:extLst>
              <c:ext xmlns:c16="http://schemas.microsoft.com/office/drawing/2014/chart" uri="{C3380CC4-5D6E-409C-BE32-E72D297353CC}">
                <c16:uniqueId val="{00000001-DAE4-4F91-A477-030A206271E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E4-4F91-A477-030A206271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E4-4F91-A477-030A206271E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DAE4-4F91-A477-030A206271EC}"/>
            </c:ext>
          </c:extLst>
        </c:ser>
        <c:dLbls>
          <c:showLegendKey val="0"/>
          <c:showVal val="0"/>
          <c:showCatName val="0"/>
          <c:showSerName val="0"/>
          <c:showPercent val="0"/>
          <c:showBubbleSize val="0"/>
        </c:dLbls>
        <c:gapWidth val="150"/>
        <c:shape val="box"/>
        <c:axId val="-128938816"/>
        <c:axId val="-128941536"/>
        <c:axId val="0"/>
      </c:bar3DChart>
      <c:catAx>
        <c:axId val="-128938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8941536"/>
        <c:crosses val="autoZero"/>
        <c:auto val="1"/>
        <c:lblAlgn val="ctr"/>
        <c:lblOffset val="100"/>
        <c:noMultiLvlLbl val="0"/>
      </c:catAx>
      <c:valAx>
        <c:axId val="-128941536"/>
        <c:scaling>
          <c:orientation val="minMax"/>
        </c:scaling>
        <c:delete val="1"/>
        <c:axPos val="l"/>
        <c:numFmt formatCode="0%" sourceLinked="1"/>
        <c:majorTickMark val="out"/>
        <c:minorTickMark val="none"/>
        <c:tickLblPos val="nextTo"/>
        <c:crossAx val="-1289388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8AB-4715-8113-0BC596AD0DA1}"/>
              </c:ext>
            </c:extLst>
          </c:dPt>
          <c:dPt>
            <c:idx val="1"/>
            <c:invertIfNegative val="0"/>
            <c:bubble3D val="0"/>
            <c:spPr>
              <a:solidFill>
                <a:srgbClr val="C00000"/>
              </a:solidFill>
            </c:spPr>
            <c:extLst>
              <c:ext xmlns:c16="http://schemas.microsoft.com/office/drawing/2014/chart" uri="{C3380CC4-5D6E-409C-BE32-E72D297353CC}">
                <c16:uniqueId val="{00000001-08AB-4715-8113-0BC596AD0DA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8AB-4715-8113-0BC596AD0DA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8AB-4715-8113-0BC596AD0DA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0.44444444444444442</c:v>
                </c:pt>
                <c:pt idx="1">
                  <c:v>0.55555555555555558</c:v>
                </c:pt>
                <c:pt idx="2">
                  <c:v>0</c:v>
                </c:pt>
                <c:pt idx="3">
                  <c:v>0</c:v>
                </c:pt>
              </c:numCache>
            </c:numRef>
          </c:val>
          <c:extLst>
            <c:ext xmlns:c16="http://schemas.microsoft.com/office/drawing/2014/chart" uri="{C3380CC4-5D6E-409C-BE32-E72D297353CC}">
              <c16:uniqueId val="{00000004-08AB-4715-8113-0BC596AD0DA1}"/>
            </c:ext>
          </c:extLst>
        </c:ser>
        <c:dLbls>
          <c:showLegendKey val="0"/>
          <c:showVal val="0"/>
          <c:showCatName val="0"/>
          <c:showSerName val="0"/>
          <c:showPercent val="0"/>
          <c:showBubbleSize val="0"/>
        </c:dLbls>
        <c:gapWidth val="150"/>
        <c:shape val="box"/>
        <c:axId val="-128945344"/>
        <c:axId val="-128956224"/>
        <c:axId val="0"/>
      </c:bar3DChart>
      <c:catAx>
        <c:axId val="-128945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8956224"/>
        <c:crosses val="autoZero"/>
        <c:auto val="1"/>
        <c:lblAlgn val="ctr"/>
        <c:lblOffset val="100"/>
        <c:noMultiLvlLbl val="0"/>
      </c:catAx>
      <c:valAx>
        <c:axId val="-128956224"/>
        <c:scaling>
          <c:orientation val="minMax"/>
        </c:scaling>
        <c:delete val="1"/>
        <c:axPos val="l"/>
        <c:numFmt formatCode="0%" sourceLinked="1"/>
        <c:majorTickMark val="out"/>
        <c:minorTickMark val="none"/>
        <c:tickLblPos val="nextTo"/>
        <c:crossAx val="-1289453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0CB-4BDF-A19A-B7E1A781B820}"/>
              </c:ext>
            </c:extLst>
          </c:dPt>
          <c:dPt>
            <c:idx val="1"/>
            <c:invertIfNegative val="0"/>
            <c:bubble3D val="0"/>
            <c:spPr>
              <a:solidFill>
                <a:srgbClr val="C00000"/>
              </a:solidFill>
            </c:spPr>
            <c:extLst>
              <c:ext xmlns:c16="http://schemas.microsoft.com/office/drawing/2014/chart" uri="{C3380CC4-5D6E-409C-BE32-E72D297353CC}">
                <c16:uniqueId val="{00000001-50CB-4BDF-A19A-B7E1A781B82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0CB-4BDF-A19A-B7E1A781B82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0CB-4BDF-A19A-B7E1A781B82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0.1111111111111111</c:v>
                </c:pt>
                <c:pt idx="2">
                  <c:v>0.77777777777777779</c:v>
                </c:pt>
                <c:pt idx="3">
                  <c:v>0</c:v>
                </c:pt>
              </c:numCache>
            </c:numRef>
          </c:val>
          <c:extLst>
            <c:ext xmlns:c16="http://schemas.microsoft.com/office/drawing/2014/chart" uri="{C3380CC4-5D6E-409C-BE32-E72D297353CC}">
              <c16:uniqueId val="{00000004-50CB-4BDF-A19A-B7E1A781B820}"/>
            </c:ext>
          </c:extLst>
        </c:ser>
        <c:dLbls>
          <c:showLegendKey val="0"/>
          <c:showVal val="0"/>
          <c:showCatName val="0"/>
          <c:showSerName val="0"/>
          <c:showPercent val="0"/>
          <c:showBubbleSize val="0"/>
        </c:dLbls>
        <c:gapWidth val="150"/>
        <c:shape val="box"/>
        <c:axId val="-128963840"/>
        <c:axId val="-128940448"/>
        <c:axId val="0"/>
      </c:bar3DChart>
      <c:catAx>
        <c:axId val="-128963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8940448"/>
        <c:crosses val="autoZero"/>
        <c:auto val="1"/>
        <c:lblAlgn val="ctr"/>
        <c:lblOffset val="100"/>
        <c:noMultiLvlLbl val="0"/>
      </c:catAx>
      <c:valAx>
        <c:axId val="-128940448"/>
        <c:scaling>
          <c:orientation val="minMax"/>
        </c:scaling>
        <c:delete val="1"/>
        <c:axPos val="l"/>
        <c:numFmt formatCode="0%" sourceLinked="1"/>
        <c:majorTickMark val="out"/>
        <c:minorTickMark val="none"/>
        <c:tickLblPos val="nextTo"/>
        <c:crossAx val="-1289638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5CC-4C61-A53E-425A8E8ED62E}"/>
              </c:ext>
            </c:extLst>
          </c:dPt>
          <c:dPt>
            <c:idx val="1"/>
            <c:invertIfNegative val="0"/>
            <c:bubble3D val="0"/>
            <c:spPr>
              <a:solidFill>
                <a:srgbClr val="C00000"/>
              </a:solidFill>
            </c:spPr>
            <c:extLst>
              <c:ext xmlns:c16="http://schemas.microsoft.com/office/drawing/2014/chart" uri="{C3380CC4-5D6E-409C-BE32-E72D297353CC}">
                <c16:uniqueId val="{00000001-A5CC-4C61-A53E-425A8E8ED6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5CC-4C61-A53E-425A8E8ED6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5CC-4C61-A53E-425A8E8ED6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0.33333333333333331</c:v>
                </c:pt>
                <c:pt idx="1">
                  <c:v>0.33333333333333331</c:v>
                </c:pt>
                <c:pt idx="2">
                  <c:v>0.25</c:v>
                </c:pt>
                <c:pt idx="3">
                  <c:v>0</c:v>
                </c:pt>
              </c:numCache>
            </c:numRef>
          </c:val>
          <c:extLst>
            <c:ext xmlns:c16="http://schemas.microsoft.com/office/drawing/2014/chart" uri="{C3380CC4-5D6E-409C-BE32-E72D297353CC}">
              <c16:uniqueId val="{00000004-A5CC-4C61-A53E-425A8E8ED62E}"/>
            </c:ext>
          </c:extLst>
        </c:ser>
        <c:dLbls>
          <c:showLegendKey val="0"/>
          <c:showVal val="0"/>
          <c:showCatName val="0"/>
          <c:showSerName val="0"/>
          <c:showPercent val="0"/>
          <c:showBubbleSize val="0"/>
        </c:dLbls>
        <c:gapWidth val="150"/>
        <c:shape val="box"/>
        <c:axId val="-224977872"/>
        <c:axId val="-224987120"/>
        <c:axId val="0"/>
      </c:bar3DChart>
      <c:catAx>
        <c:axId val="-224977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987120"/>
        <c:crosses val="autoZero"/>
        <c:auto val="1"/>
        <c:lblAlgn val="ctr"/>
        <c:lblOffset val="100"/>
        <c:noMultiLvlLbl val="0"/>
      </c:catAx>
      <c:valAx>
        <c:axId val="-224987120"/>
        <c:scaling>
          <c:orientation val="minMax"/>
        </c:scaling>
        <c:delete val="1"/>
        <c:axPos val="l"/>
        <c:numFmt formatCode="0%" sourceLinked="1"/>
        <c:majorTickMark val="out"/>
        <c:minorTickMark val="none"/>
        <c:tickLblPos val="nextTo"/>
        <c:crossAx val="-2249778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EB9-4CD5-B25C-413965B1287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EB9-4CD5-B25C-413965B128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759A-4EC2-B7F1-9CC9441DB4D7}"/>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EB9-4CD5-B25C-413965B1287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EB9-4CD5-B25C-413965B1287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EB9-4CD5-B25C-413965B1287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EB9-4CD5-B25C-413965B128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0.44444444444444442</c:v>
                </c:pt>
                <c:pt idx="1">
                  <c:v>0.55555555555555558</c:v>
                </c:pt>
                <c:pt idx="2">
                  <c:v>0</c:v>
                </c:pt>
                <c:pt idx="3">
                  <c:v>0</c:v>
                </c:pt>
              </c:numCache>
            </c:numRef>
          </c:val>
          <c:smooth val="0"/>
          <c:extLst>
            <c:ext xmlns:c16="http://schemas.microsoft.com/office/drawing/2014/chart" uri="{C3380CC4-5D6E-409C-BE32-E72D297353CC}">
              <c16:uniqueId val="{00000007-759A-4EC2-B7F1-9CC9441DB4D7}"/>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EB9-4CD5-B25C-413965B1287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EB9-4CD5-B25C-413965B1287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EB9-4CD5-B25C-413965B1287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EB9-4CD5-B25C-413965B128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0.1111111111111111</c:v>
                </c:pt>
                <c:pt idx="2">
                  <c:v>0.77777777777777779</c:v>
                </c:pt>
                <c:pt idx="3">
                  <c:v>0</c:v>
                </c:pt>
              </c:numCache>
            </c:numRef>
          </c:val>
          <c:smooth val="0"/>
          <c:extLst>
            <c:ext xmlns:c16="http://schemas.microsoft.com/office/drawing/2014/chart" uri="{C3380CC4-5D6E-409C-BE32-E72D297353CC}">
              <c16:uniqueId val="{0000000C-759A-4EC2-B7F1-9CC9441DB4D7}"/>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59A-4EC2-B7F1-9CC9441DB4D7}"/>
            </c:ext>
          </c:extLst>
        </c:ser>
        <c:dLbls>
          <c:showLegendKey val="0"/>
          <c:showVal val="0"/>
          <c:showCatName val="0"/>
          <c:showSerName val="0"/>
          <c:showPercent val="0"/>
          <c:showBubbleSize val="0"/>
        </c:dLbls>
        <c:smooth val="0"/>
        <c:axId val="-128938272"/>
        <c:axId val="-128963296"/>
      </c:lineChart>
      <c:catAx>
        <c:axId val="-1289382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8963296"/>
        <c:crosses val="autoZero"/>
        <c:auto val="1"/>
        <c:lblAlgn val="ctr"/>
        <c:lblOffset val="100"/>
        <c:noMultiLvlLbl val="0"/>
      </c:catAx>
      <c:valAx>
        <c:axId val="-128963296"/>
        <c:scaling>
          <c:orientation val="minMax"/>
        </c:scaling>
        <c:delete val="1"/>
        <c:axPos val="l"/>
        <c:numFmt formatCode="0%" sourceLinked="1"/>
        <c:majorTickMark val="out"/>
        <c:minorTickMark val="none"/>
        <c:tickLblPos val="nextTo"/>
        <c:crossAx val="-128938272"/>
        <c:crosses val="autoZero"/>
        <c:crossBetween val="between"/>
      </c:valAx>
    </c:plotArea>
    <c:legend>
      <c:legendPos val="r"/>
      <c:layout>
        <c:manualLayout>
          <c:xMode val="edge"/>
          <c:yMode val="edge"/>
          <c:x val="0.16380686955505575"/>
          <c:y val="0.88031082537306826"/>
          <c:w val="0.67140593447257413"/>
          <c:h val="8.6857334770142736E-2"/>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A0C-47A7-912B-8DCF101A12BF}"/>
              </c:ext>
            </c:extLst>
          </c:dPt>
          <c:dPt>
            <c:idx val="1"/>
            <c:invertIfNegative val="0"/>
            <c:bubble3D val="0"/>
            <c:spPr>
              <a:solidFill>
                <a:srgbClr val="C00000"/>
              </a:solidFill>
            </c:spPr>
            <c:extLst>
              <c:ext xmlns:c16="http://schemas.microsoft.com/office/drawing/2014/chart" uri="{C3380CC4-5D6E-409C-BE32-E72D297353CC}">
                <c16:uniqueId val="{00000001-3A0C-47A7-912B-8DCF101A12B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A0C-47A7-912B-8DCF101A12B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A0C-47A7-912B-8DCF101A12B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0.5</c:v>
                </c:pt>
                <c:pt idx="1">
                  <c:v>0.5</c:v>
                </c:pt>
                <c:pt idx="2">
                  <c:v>0</c:v>
                </c:pt>
                <c:pt idx="3">
                  <c:v>0</c:v>
                </c:pt>
              </c:numCache>
            </c:numRef>
          </c:val>
          <c:extLst>
            <c:ext xmlns:c16="http://schemas.microsoft.com/office/drawing/2014/chart" uri="{C3380CC4-5D6E-409C-BE32-E72D297353CC}">
              <c16:uniqueId val="{00000004-3A0C-47A7-912B-8DCF101A12BF}"/>
            </c:ext>
          </c:extLst>
        </c:ser>
        <c:dLbls>
          <c:showLegendKey val="0"/>
          <c:showVal val="0"/>
          <c:showCatName val="0"/>
          <c:showSerName val="0"/>
          <c:showPercent val="0"/>
          <c:showBubbleSize val="0"/>
        </c:dLbls>
        <c:gapWidth val="150"/>
        <c:shape val="box"/>
        <c:axId val="-128943712"/>
        <c:axId val="-128965472"/>
        <c:axId val="0"/>
      </c:bar3DChart>
      <c:catAx>
        <c:axId val="-128943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8965472"/>
        <c:crosses val="autoZero"/>
        <c:auto val="1"/>
        <c:lblAlgn val="ctr"/>
        <c:lblOffset val="100"/>
        <c:noMultiLvlLbl val="0"/>
      </c:catAx>
      <c:valAx>
        <c:axId val="-128965472"/>
        <c:scaling>
          <c:orientation val="minMax"/>
        </c:scaling>
        <c:delete val="1"/>
        <c:axPos val="l"/>
        <c:numFmt formatCode="0%" sourceLinked="1"/>
        <c:majorTickMark val="out"/>
        <c:minorTickMark val="none"/>
        <c:tickLblPos val="nextTo"/>
        <c:crossAx val="-1289437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E91-4984-8F34-3A0640A2EB3B}"/>
              </c:ext>
            </c:extLst>
          </c:dPt>
          <c:dPt>
            <c:idx val="1"/>
            <c:invertIfNegative val="0"/>
            <c:bubble3D val="0"/>
            <c:spPr>
              <a:solidFill>
                <a:srgbClr val="C00000"/>
              </a:solidFill>
            </c:spPr>
            <c:extLst>
              <c:ext xmlns:c16="http://schemas.microsoft.com/office/drawing/2014/chart" uri="{C3380CC4-5D6E-409C-BE32-E72D297353CC}">
                <c16:uniqueId val="{00000001-7E91-4984-8F34-3A0640A2EB3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E91-4984-8F34-3A0640A2EB3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E91-4984-8F34-3A0640A2EB3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7E91-4984-8F34-3A0640A2EB3B}"/>
            </c:ext>
          </c:extLst>
        </c:ser>
        <c:dLbls>
          <c:showLegendKey val="0"/>
          <c:showVal val="0"/>
          <c:showCatName val="0"/>
          <c:showSerName val="0"/>
          <c:showPercent val="0"/>
          <c:showBubbleSize val="0"/>
        </c:dLbls>
        <c:gapWidth val="150"/>
        <c:shape val="box"/>
        <c:axId val="-128950784"/>
        <c:axId val="-128950240"/>
        <c:axId val="0"/>
      </c:bar3DChart>
      <c:catAx>
        <c:axId val="-128950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8950240"/>
        <c:crosses val="autoZero"/>
        <c:auto val="1"/>
        <c:lblAlgn val="ctr"/>
        <c:lblOffset val="100"/>
        <c:noMultiLvlLbl val="0"/>
      </c:catAx>
      <c:valAx>
        <c:axId val="-128950240"/>
        <c:scaling>
          <c:orientation val="minMax"/>
        </c:scaling>
        <c:delete val="1"/>
        <c:axPos val="l"/>
        <c:numFmt formatCode="0%" sourceLinked="1"/>
        <c:majorTickMark val="out"/>
        <c:minorTickMark val="none"/>
        <c:tickLblPos val="nextTo"/>
        <c:crossAx val="-1289507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AF6-4BE0-9B78-CFCFE5075C90}"/>
              </c:ext>
            </c:extLst>
          </c:dPt>
          <c:dPt>
            <c:idx val="1"/>
            <c:invertIfNegative val="0"/>
            <c:bubble3D val="0"/>
            <c:spPr>
              <a:solidFill>
                <a:srgbClr val="C00000"/>
              </a:solidFill>
            </c:spPr>
            <c:extLst>
              <c:ext xmlns:c16="http://schemas.microsoft.com/office/drawing/2014/chart" uri="{C3380CC4-5D6E-409C-BE32-E72D297353CC}">
                <c16:uniqueId val="{00000001-8AF6-4BE0-9B78-CFCFE5075C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AF6-4BE0-9B78-CFCFE5075C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AF6-4BE0-9B78-CFCFE5075C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8AF6-4BE0-9B78-CFCFE5075C90}"/>
            </c:ext>
          </c:extLst>
        </c:ser>
        <c:dLbls>
          <c:showLegendKey val="0"/>
          <c:showVal val="0"/>
          <c:showCatName val="0"/>
          <c:showSerName val="0"/>
          <c:showPercent val="0"/>
          <c:showBubbleSize val="0"/>
        </c:dLbls>
        <c:gapWidth val="150"/>
        <c:shape val="box"/>
        <c:axId val="-128948064"/>
        <c:axId val="-128947520"/>
        <c:axId val="0"/>
      </c:bar3DChart>
      <c:catAx>
        <c:axId val="-128948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8947520"/>
        <c:crosses val="autoZero"/>
        <c:auto val="1"/>
        <c:lblAlgn val="ctr"/>
        <c:lblOffset val="100"/>
        <c:noMultiLvlLbl val="0"/>
      </c:catAx>
      <c:valAx>
        <c:axId val="-128947520"/>
        <c:scaling>
          <c:orientation val="minMax"/>
        </c:scaling>
        <c:delete val="1"/>
        <c:axPos val="l"/>
        <c:numFmt formatCode="0%" sourceLinked="1"/>
        <c:majorTickMark val="out"/>
        <c:minorTickMark val="none"/>
        <c:tickLblPos val="nextTo"/>
        <c:crossAx val="-1289480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EAC-4E09-9909-6F42CA394D4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EAC-4E09-9909-6F42CA394D4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2166-4D17-956F-7825C8A30E64}"/>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4EAC-4E09-9909-6F42CA394D4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EAC-4E09-9909-6F42CA394D4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EAC-4E09-9909-6F42CA394D4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EAC-4E09-9909-6F42CA394D4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0.44444444444444442</c:v>
                </c:pt>
                <c:pt idx="1">
                  <c:v>0.55555555555555558</c:v>
                </c:pt>
                <c:pt idx="2">
                  <c:v>0</c:v>
                </c:pt>
                <c:pt idx="3">
                  <c:v>0</c:v>
                </c:pt>
              </c:numCache>
            </c:numRef>
          </c:val>
          <c:smooth val="0"/>
          <c:extLst>
            <c:ext xmlns:c16="http://schemas.microsoft.com/office/drawing/2014/chart" uri="{C3380CC4-5D6E-409C-BE32-E72D297353CC}">
              <c16:uniqueId val="{00000007-2166-4D17-956F-7825C8A30E64}"/>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EAC-4E09-9909-6F42CA394D4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4EAC-4E09-9909-6F42CA394D4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EAC-4E09-9909-6F42CA394D4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EAC-4E09-9909-6F42CA394D4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0.1111111111111111</c:v>
                </c:pt>
                <c:pt idx="2">
                  <c:v>0.77777777777777779</c:v>
                </c:pt>
                <c:pt idx="3">
                  <c:v>0</c:v>
                </c:pt>
              </c:numCache>
            </c:numRef>
          </c:val>
          <c:smooth val="0"/>
          <c:extLst>
            <c:ext xmlns:c16="http://schemas.microsoft.com/office/drawing/2014/chart" uri="{C3380CC4-5D6E-409C-BE32-E72D297353CC}">
              <c16:uniqueId val="{0000000C-2166-4D17-956F-7825C8A30E64}"/>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166-4D17-956F-7825C8A30E64}"/>
            </c:ext>
          </c:extLst>
        </c:ser>
        <c:dLbls>
          <c:showLegendKey val="0"/>
          <c:showVal val="0"/>
          <c:showCatName val="0"/>
          <c:showSerName val="0"/>
          <c:showPercent val="0"/>
          <c:showBubbleSize val="0"/>
        </c:dLbls>
        <c:smooth val="0"/>
        <c:axId val="-128944800"/>
        <c:axId val="-128957856"/>
      </c:lineChart>
      <c:catAx>
        <c:axId val="-1289448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8957856"/>
        <c:crosses val="autoZero"/>
        <c:auto val="1"/>
        <c:lblAlgn val="ctr"/>
        <c:lblOffset val="100"/>
        <c:noMultiLvlLbl val="0"/>
      </c:catAx>
      <c:valAx>
        <c:axId val="-128957856"/>
        <c:scaling>
          <c:orientation val="minMax"/>
        </c:scaling>
        <c:delete val="1"/>
        <c:axPos val="l"/>
        <c:numFmt formatCode="0%" sourceLinked="1"/>
        <c:majorTickMark val="out"/>
        <c:minorTickMark val="none"/>
        <c:tickLblPos val="nextTo"/>
        <c:crossAx val="-128944800"/>
        <c:crosses val="autoZero"/>
        <c:crossBetween val="between"/>
      </c:valAx>
    </c:plotArea>
    <c:legend>
      <c:legendPos val="r"/>
      <c:layout>
        <c:manualLayout>
          <c:xMode val="edge"/>
          <c:yMode val="edge"/>
          <c:x val="0.16667193583625589"/>
          <c:y val="0.88002862570136164"/>
          <c:w val="0.66269560116930493"/>
          <c:h val="8.7061655483824552E-2"/>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D35-4860-BFA1-221FC1F474A7}"/>
              </c:ext>
            </c:extLst>
          </c:dPt>
          <c:dPt>
            <c:idx val="1"/>
            <c:invertIfNegative val="0"/>
            <c:bubble3D val="0"/>
            <c:spPr>
              <a:solidFill>
                <a:srgbClr val="C00000"/>
              </a:solidFill>
            </c:spPr>
            <c:extLst>
              <c:ext xmlns:c16="http://schemas.microsoft.com/office/drawing/2014/chart" uri="{C3380CC4-5D6E-409C-BE32-E72D297353CC}">
                <c16:uniqueId val="{00000001-3D35-4860-BFA1-221FC1F474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35-4860-BFA1-221FC1F474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35-4860-BFA1-221FC1F474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3D35-4860-BFA1-221FC1F474A7}"/>
            </c:ext>
          </c:extLst>
        </c:ser>
        <c:dLbls>
          <c:showLegendKey val="0"/>
          <c:showVal val="0"/>
          <c:showCatName val="0"/>
          <c:showSerName val="0"/>
          <c:showPercent val="0"/>
          <c:showBubbleSize val="0"/>
        </c:dLbls>
        <c:gapWidth val="150"/>
        <c:shape val="box"/>
        <c:axId val="-128956768"/>
        <c:axId val="-128955680"/>
        <c:axId val="0"/>
      </c:bar3DChart>
      <c:catAx>
        <c:axId val="-1289567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8955680"/>
        <c:crosses val="autoZero"/>
        <c:auto val="1"/>
        <c:lblAlgn val="ctr"/>
        <c:lblOffset val="100"/>
        <c:noMultiLvlLbl val="0"/>
      </c:catAx>
      <c:valAx>
        <c:axId val="-128955680"/>
        <c:scaling>
          <c:orientation val="minMax"/>
        </c:scaling>
        <c:delete val="1"/>
        <c:axPos val="l"/>
        <c:numFmt formatCode="0%" sourceLinked="1"/>
        <c:majorTickMark val="out"/>
        <c:minorTickMark val="none"/>
        <c:tickLblPos val="nextTo"/>
        <c:crossAx val="-1289567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04FE-4636-9979-E328A1690186}"/>
              </c:ext>
            </c:extLst>
          </c:dPt>
          <c:dPt>
            <c:idx val="1"/>
            <c:invertIfNegative val="0"/>
            <c:bubble3D val="0"/>
            <c:spPr>
              <a:solidFill>
                <a:srgbClr val="CC0000"/>
              </a:solidFill>
            </c:spPr>
            <c:extLst>
              <c:ext xmlns:c16="http://schemas.microsoft.com/office/drawing/2014/chart" uri="{C3380CC4-5D6E-409C-BE32-E72D297353CC}">
                <c16:uniqueId val="{00000001-04FE-4636-9979-E328A16901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4FE-4636-9979-E328A16901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4FE-4636-9979-E328A16901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04FE-4636-9979-E328A1690186}"/>
            </c:ext>
          </c:extLst>
        </c:ser>
        <c:dLbls>
          <c:showLegendKey val="0"/>
          <c:showVal val="0"/>
          <c:showCatName val="0"/>
          <c:showSerName val="0"/>
          <c:showPercent val="0"/>
          <c:showBubbleSize val="0"/>
        </c:dLbls>
        <c:gapWidth val="150"/>
        <c:shape val="box"/>
        <c:axId val="-128942624"/>
        <c:axId val="-128940992"/>
        <c:axId val="0"/>
      </c:bar3DChart>
      <c:catAx>
        <c:axId val="-1289426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8940992"/>
        <c:crosses val="autoZero"/>
        <c:auto val="1"/>
        <c:lblAlgn val="ctr"/>
        <c:lblOffset val="100"/>
        <c:noMultiLvlLbl val="0"/>
      </c:catAx>
      <c:valAx>
        <c:axId val="-128940992"/>
        <c:scaling>
          <c:orientation val="minMax"/>
        </c:scaling>
        <c:delete val="1"/>
        <c:axPos val="l"/>
        <c:numFmt formatCode="0%" sourceLinked="1"/>
        <c:majorTickMark val="out"/>
        <c:minorTickMark val="none"/>
        <c:tickLblPos val="nextTo"/>
        <c:crossAx val="-1289426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E0D-4762-9175-BABD64EF3812}"/>
              </c:ext>
            </c:extLst>
          </c:dPt>
          <c:dPt>
            <c:idx val="1"/>
            <c:invertIfNegative val="0"/>
            <c:bubble3D val="0"/>
            <c:spPr>
              <a:solidFill>
                <a:srgbClr val="CC0000"/>
              </a:solidFill>
            </c:spPr>
            <c:extLst>
              <c:ext xmlns:c16="http://schemas.microsoft.com/office/drawing/2014/chart" uri="{C3380CC4-5D6E-409C-BE32-E72D297353CC}">
                <c16:uniqueId val="{00000001-3E0D-4762-9175-BABD64EF381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0D-4762-9175-BABD64EF381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0D-4762-9175-BABD64EF381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E0D-4762-9175-BABD64EF3812}"/>
            </c:ext>
          </c:extLst>
        </c:ser>
        <c:dLbls>
          <c:showLegendKey val="0"/>
          <c:showVal val="0"/>
          <c:showCatName val="0"/>
          <c:showSerName val="0"/>
          <c:showPercent val="0"/>
          <c:showBubbleSize val="0"/>
        </c:dLbls>
        <c:gapWidth val="150"/>
        <c:shape val="box"/>
        <c:axId val="-128937728"/>
        <c:axId val="-128935008"/>
        <c:axId val="0"/>
      </c:bar3DChart>
      <c:catAx>
        <c:axId val="-1289377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8935008"/>
        <c:crosses val="autoZero"/>
        <c:auto val="1"/>
        <c:lblAlgn val="ctr"/>
        <c:lblOffset val="100"/>
        <c:noMultiLvlLbl val="0"/>
      </c:catAx>
      <c:valAx>
        <c:axId val="-128935008"/>
        <c:scaling>
          <c:orientation val="minMax"/>
        </c:scaling>
        <c:delete val="1"/>
        <c:axPos val="l"/>
        <c:numFmt formatCode="0%" sourceLinked="1"/>
        <c:majorTickMark val="out"/>
        <c:minorTickMark val="none"/>
        <c:tickLblPos val="nextTo"/>
        <c:crossAx val="-1289377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8E2-45E8-9538-7AA99EC1BF82}"/>
              </c:ext>
            </c:extLst>
          </c:dPt>
          <c:dPt>
            <c:idx val="1"/>
            <c:invertIfNegative val="0"/>
            <c:bubble3D val="0"/>
            <c:spPr>
              <a:solidFill>
                <a:srgbClr val="CC0000"/>
              </a:solidFill>
            </c:spPr>
            <c:extLst>
              <c:ext xmlns:c16="http://schemas.microsoft.com/office/drawing/2014/chart" uri="{C3380CC4-5D6E-409C-BE32-E72D297353CC}">
                <c16:uniqueId val="{00000001-38E2-45E8-9538-7AA99EC1BF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8E2-45E8-9538-7AA99EC1BF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8E2-45E8-9538-7AA99EC1BF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38E2-45E8-9538-7AA99EC1BF82}"/>
            </c:ext>
          </c:extLst>
        </c:ser>
        <c:dLbls>
          <c:showLegendKey val="0"/>
          <c:showVal val="0"/>
          <c:showCatName val="0"/>
          <c:showSerName val="0"/>
          <c:showPercent val="0"/>
          <c:showBubbleSize val="0"/>
        </c:dLbls>
        <c:gapWidth val="150"/>
        <c:shape val="box"/>
        <c:axId val="-127559984"/>
        <c:axId val="-127565424"/>
        <c:axId val="0"/>
      </c:bar3DChart>
      <c:catAx>
        <c:axId val="-1275599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7565424"/>
        <c:crosses val="autoZero"/>
        <c:auto val="1"/>
        <c:lblAlgn val="ctr"/>
        <c:lblOffset val="100"/>
        <c:noMultiLvlLbl val="0"/>
      </c:catAx>
      <c:valAx>
        <c:axId val="-127565424"/>
        <c:scaling>
          <c:orientation val="minMax"/>
        </c:scaling>
        <c:delete val="1"/>
        <c:axPos val="l"/>
        <c:numFmt formatCode="0%" sourceLinked="1"/>
        <c:majorTickMark val="out"/>
        <c:minorTickMark val="none"/>
        <c:tickLblPos val="nextTo"/>
        <c:crossAx val="-1275599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CEAD-4BE7-9E14-0DCF0BAD53B0}"/>
              </c:ext>
            </c:extLst>
          </c:dPt>
          <c:dPt>
            <c:idx val="1"/>
            <c:invertIfNegative val="0"/>
            <c:bubble3D val="0"/>
            <c:spPr>
              <a:solidFill>
                <a:srgbClr val="CC0000"/>
              </a:solidFill>
            </c:spPr>
            <c:extLst>
              <c:ext xmlns:c16="http://schemas.microsoft.com/office/drawing/2014/chart" uri="{C3380CC4-5D6E-409C-BE32-E72D297353CC}">
                <c16:uniqueId val="{00000001-CEAD-4BE7-9E14-0DCF0BAD53B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AD-4BE7-9E14-0DCF0BAD53B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AD-4BE7-9E14-0DCF0BAD53B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CEAD-4BE7-9E14-0DCF0BAD53B0}"/>
            </c:ext>
          </c:extLst>
        </c:ser>
        <c:dLbls>
          <c:showLegendKey val="0"/>
          <c:showVal val="0"/>
          <c:showCatName val="0"/>
          <c:showSerName val="0"/>
          <c:showPercent val="0"/>
          <c:showBubbleSize val="0"/>
        </c:dLbls>
        <c:gapWidth val="150"/>
        <c:shape val="box"/>
        <c:axId val="-127539856"/>
        <c:axId val="-127548560"/>
        <c:axId val="0"/>
      </c:bar3DChart>
      <c:catAx>
        <c:axId val="-1275398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7548560"/>
        <c:crosses val="autoZero"/>
        <c:auto val="1"/>
        <c:lblAlgn val="ctr"/>
        <c:lblOffset val="100"/>
        <c:noMultiLvlLbl val="0"/>
      </c:catAx>
      <c:valAx>
        <c:axId val="-127548560"/>
        <c:scaling>
          <c:orientation val="minMax"/>
        </c:scaling>
        <c:delete val="1"/>
        <c:axPos val="l"/>
        <c:numFmt formatCode="0%" sourceLinked="1"/>
        <c:majorTickMark val="out"/>
        <c:minorTickMark val="none"/>
        <c:tickLblPos val="nextTo"/>
        <c:crossAx val="-127539856"/>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D33-4C28-84F8-F8DF119F28EA}"/>
              </c:ext>
            </c:extLst>
          </c:dPt>
          <c:dPt>
            <c:idx val="1"/>
            <c:invertIfNegative val="0"/>
            <c:bubble3D val="0"/>
            <c:spPr>
              <a:solidFill>
                <a:srgbClr val="C00000"/>
              </a:solidFill>
            </c:spPr>
            <c:extLst>
              <c:ext xmlns:c16="http://schemas.microsoft.com/office/drawing/2014/chart" uri="{C3380CC4-5D6E-409C-BE32-E72D297353CC}">
                <c16:uniqueId val="{00000001-8D33-4C28-84F8-F8DF119F28E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D33-4C28-84F8-F8DF119F28E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D33-4C28-84F8-F8DF119F28E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8D33-4C28-84F8-F8DF119F28EA}"/>
            </c:ext>
          </c:extLst>
        </c:ser>
        <c:dLbls>
          <c:showLegendKey val="0"/>
          <c:showVal val="0"/>
          <c:showCatName val="0"/>
          <c:showSerName val="0"/>
          <c:showPercent val="0"/>
          <c:showBubbleSize val="0"/>
        </c:dLbls>
        <c:gapWidth val="150"/>
        <c:shape val="box"/>
        <c:axId val="-224976784"/>
        <c:axId val="-224980048"/>
        <c:axId val="0"/>
      </c:bar3DChart>
      <c:catAx>
        <c:axId val="-224976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980048"/>
        <c:crosses val="autoZero"/>
        <c:auto val="1"/>
        <c:lblAlgn val="ctr"/>
        <c:lblOffset val="100"/>
        <c:noMultiLvlLbl val="0"/>
      </c:catAx>
      <c:valAx>
        <c:axId val="-224980048"/>
        <c:scaling>
          <c:orientation val="minMax"/>
        </c:scaling>
        <c:delete val="1"/>
        <c:axPos val="l"/>
        <c:numFmt formatCode="0%" sourceLinked="1"/>
        <c:majorTickMark val="out"/>
        <c:minorTickMark val="none"/>
        <c:tickLblPos val="nextTo"/>
        <c:crossAx val="-2249767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BFB-43AF-847D-7575DE24E878}"/>
              </c:ext>
            </c:extLst>
          </c:dPt>
          <c:dPt>
            <c:idx val="1"/>
            <c:invertIfNegative val="0"/>
            <c:bubble3D val="0"/>
            <c:spPr>
              <a:solidFill>
                <a:srgbClr val="CC0000"/>
              </a:solidFill>
            </c:spPr>
            <c:extLst>
              <c:ext xmlns:c16="http://schemas.microsoft.com/office/drawing/2014/chart" uri="{C3380CC4-5D6E-409C-BE32-E72D297353CC}">
                <c16:uniqueId val="{00000001-1BFB-43AF-847D-7575DE24E87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BFB-43AF-847D-7575DE24E87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BFB-43AF-847D-7575DE24E87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1BFB-43AF-847D-7575DE24E878}"/>
            </c:ext>
          </c:extLst>
        </c:ser>
        <c:dLbls>
          <c:showLegendKey val="0"/>
          <c:showVal val="0"/>
          <c:showCatName val="0"/>
          <c:showSerName val="0"/>
          <c:showPercent val="0"/>
          <c:showBubbleSize val="0"/>
        </c:dLbls>
        <c:gapWidth val="150"/>
        <c:shape val="box"/>
        <c:axId val="-127558896"/>
        <c:axId val="-127562160"/>
        <c:axId val="0"/>
      </c:bar3DChart>
      <c:catAx>
        <c:axId val="-1275588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7562160"/>
        <c:crosses val="autoZero"/>
        <c:auto val="1"/>
        <c:lblAlgn val="ctr"/>
        <c:lblOffset val="100"/>
        <c:noMultiLvlLbl val="0"/>
      </c:catAx>
      <c:valAx>
        <c:axId val="-127562160"/>
        <c:scaling>
          <c:orientation val="minMax"/>
        </c:scaling>
        <c:delete val="1"/>
        <c:axPos val="l"/>
        <c:numFmt formatCode="0%" sourceLinked="1"/>
        <c:majorTickMark val="out"/>
        <c:minorTickMark val="none"/>
        <c:tickLblPos val="nextTo"/>
        <c:crossAx val="-1275588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A40-4EA2-BA6D-00411A2BE1B0}"/>
              </c:ext>
            </c:extLst>
          </c:dPt>
          <c:dPt>
            <c:idx val="1"/>
            <c:invertIfNegative val="0"/>
            <c:bubble3D val="0"/>
            <c:spPr>
              <a:solidFill>
                <a:srgbClr val="C00000"/>
              </a:solidFill>
            </c:spPr>
            <c:extLst>
              <c:ext xmlns:c16="http://schemas.microsoft.com/office/drawing/2014/chart" uri="{C3380CC4-5D6E-409C-BE32-E72D297353CC}">
                <c16:uniqueId val="{00000001-DA40-4EA2-BA6D-00411A2BE1B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40-4EA2-BA6D-00411A2BE1B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40-4EA2-BA6D-00411A2BE1B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0.4</c:v>
                </c:pt>
                <c:pt idx="1">
                  <c:v>0.6</c:v>
                </c:pt>
                <c:pt idx="2">
                  <c:v>0</c:v>
                </c:pt>
                <c:pt idx="3">
                  <c:v>0</c:v>
                </c:pt>
              </c:numCache>
            </c:numRef>
          </c:val>
          <c:extLst>
            <c:ext xmlns:c16="http://schemas.microsoft.com/office/drawing/2014/chart" uri="{C3380CC4-5D6E-409C-BE32-E72D297353CC}">
              <c16:uniqueId val="{00000004-DA40-4EA2-BA6D-00411A2BE1B0}"/>
            </c:ext>
          </c:extLst>
        </c:ser>
        <c:dLbls>
          <c:showLegendKey val="0"/>
          <c:showVal val="0"/>
          <c:showCatName val="0"/>
          <c:showSerName val="0"/>
          <c:showPercent val="0"/>
          <c:showBubbleSize val="0"/>
        </c:dLbls>
        <c:gapWidth val="150"/>
        <c:shape val="box"/>
        <c:axId val="-127561616"/>
        <c:axId val="-127554544"/>
        <c:axId val="0"/>
      </c:bar3DChart>
      <c:catAx>
        <c:axId val="-127561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7554544"/>
        <c:crosses val="autoZero"/>
        <c:auto val="1"/>
        <c:lblAlgn val="ctr"/>
        <c:lblOffset val="100"/>
        <c:noMultiLvlLbl val="0"/>
      </c:catAx>
      <c:valAx>
        <c:axId val="-127554544"/>
        <c:scaling>
          <c:orientation val="minMax"/>
        </c:scaling>
        <c:delete val="1"/>
        <c:axPos val="l"/>
        <c:numFmt formatCode="0%" sourceLinked="1"/>
        <c:majorTickMark val="out"/>
        <c:minorTickMark val="none"/>
        <c:tickLblPos val="nextTo"/>
        <c:crossAx val="-1275616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190-4CAF-8CAF-424E6C386902}"/>
              </c:ext>
            </c:extLst>
          </c:dPt>
          <c:dPt>
            <c:idx val="1"/>
            <c:invertIfNegative val="0"/>
            <c:bubble3D val="0"/>
            <c:spPr>
              <a:solidFill>
                <a:srgbClr val="C00000"/>
              </a:solidFill>
            </c:spPr>
            <c:extLst>
              <c:ext xmlns:c16="http://schemas.microsoft.com/office/drawing/2014/chart" uri="{C3380CC4-5D6E-409C-BE32-E72D297353CC}">
                <c16:uniqueId val="{00000001-7190-4CAF-8CAF-424E6C38690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190-4CAF-8CAF-424E6C38690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190-4CAF-8CAF-424E6C3869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0.4</c:v>
                </c:pt>
                <c:pt idx="1">
                  <c:v>0.6</c:v>
                </c:pt>
                <c:pt idx="2">
                  <c:v>0</c:v>
                </c:pt>
                <c:pt idx="3">
                  <c:v>0</c:v>
                </c:pt>
              </c:numCache>
            </c:numRef>
          </c:val>
          <c:extLst>
            <c:ext xmlns:c16="http://schemas.microsoft.com/office/drawing/2014/chart" uri="{C3380CC4-5D6E-409C-BE32-E72D297353CC}">
              <c16:uniqueId val="{00000004-7190-4CAF-8CAF-424E6C386902}"/>
            </c:ext>
          </c:extLst>
        </c:ser>
        <c:dLbls>
          <c:showLegendKey val="0"/>
          <c:showVal val="0"/>
          <c:showCatName val="0"/>
          <c:showSerName val="0"/>
          <c:showPercent val="0"/>
          <c:showBubbleSize val="0"/>
        </c:dLbls>
        <c:gapWidth val="150"/>
        <c:shape val="box"/>
        <c:axId val="-127548016"/>
        <c:axId val="-127563792"/>
        <c:axId val="0"/>
      </c:bar3DChart>
      <c:catAx>
        <c:axId val="-127548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7563792"/>
        <c:crosses val="autoZero"/>
        <c:auto val="1"/>
        <c:lblAlgn val="ctr"/>
        <c:lblOffset val="100"/>
        <c:noMultiLvlLbl val="0"/>
      </c:catAx>
      <c:valAx>
        <c:axId val="-127563792"/>
        <c:scaling>
          <c:orientation val="minMax"/>
        </c:scaling>
        <c:delete val="1"/>
        <c:axPos val="l"/>
        <c:numFmt formatCode="0%" sourceLinked="1"/>
        <c:majorTickMark val="out"/>
        <c:minorTickMark val="none"/>
        <c:tickLblPos val="nextTo"/>
        <c:crossAx val="-1275480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F78-4FA1-A6D9-FBB01841FAAD}"/>
              </c:ext>
            </c:extLst>
          </c:dPt>
          <c:dPt>
            <c:idx val="1"/>
            <c:invertIfNegative val="0"/>
            <c:bubble3D val="0"/>
            <c:spPr>
              <a:solidFill>
                <a:srgbClr val="C00000"/>
              </a:solidFill>
            </c:spPr>
            <c:extLst>
              <c:ext xmlns:c16="http://schemas.microsoft.com/office/drawing/2014/chart" uri="{C3380CC4-5D6E-409C-BE32-E72D297353CC}">
                <c16:uniqueId val="{00000001-AF78-4FA1-A6D9-FBB01841FAA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F78-4FA1-A6D9-FBB01841FAA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F78-4FA1-A6D9-FBB01841FAA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0.8</c:v>
                </c:pt>
                <c:pt idx="2">
                  <c:v>0.2</c:v>
                </c:pt>
                <c:pt idx="3">
                  <c:v>0</c:v>
                </c:pt>
              </c:numCache>
            </c:numRef>
          </c:val>
          <c:extLst>
            <c:ext xmlns:c16="http://schemas.microsoft.com/office/drawing/2014/chart" uri="{C3380CC4-5D6E-409C-BE32-E72D297353CC}">
              <c16:uniqueId val="{00000004-AF78-4FA1-A6D9-FBB01841FAAD}"/>
            </c:ext>
          </c:extLst>
        </c:ser>
        <c:dLbls>
          <c:showLegendKey val="0"/>
          <c:showVal val="0"/>
          <c:showCatName val="0"/>
          <c:showSerName val="0"/>
          <c:showPercent val="0"/>
          <c:showBubbleSize val="0"/>
        </c:dLbls>
        <c:gapWidth val="150"/>
        <c:shape val="box"/>
        <c:axId val="-127563248"/>
        <c:axId val="-127549104"/>
        <c:axId val="0"/>
      </c:bar3DChart>
      <c:catAx>
        <c:axId val="-127563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7549104"/>
        <c:crosses val="autoZero"/>
        <c:auto val="1"/>
        <c:lblAlgn val="ctr"/>
        <c:lblOffset val="100"/>
        <c:noMultiLvlLbl val="0"/>
      </c:catAx>
      <c:valAx>
        <c:axId val="-127549104"/>
        <c:scaling>
          <c:orientation val="minMax"/>
        </c:scaling>
        <c:delete val="1"/>
        <c:axPos val="l"/>
        <c:numFmt formatCode="0%" sourceLinked="1"/>
        <c:majorTickMark val="out"/>
        <c:minorTickMark val="none"/>
        <c:tickLblPos val="nextTo"/>
        <c:crossAx val="-1275632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CA1-40F0-85B3-B6B380CB0654}"/>
              </c:ext>
            </c:extLst>
          </c:dPt>
          <c:dPt>
            <c:idx val="1"/>
            <c:invertIfNegative val="0"/>
            <c:bubble3D val="0"/>
            <c:spPr>
              <a:solidFill>
                <a:srgbClr val="C00000"/>
              </a:solidFill>
            </c:spPr>
            <c:extLst>
              <c:ext xmlns:c16="http://schemas.microsoft.com/office/drawing/2014/chart" uri="{C3380CC4-5D6E-409C-BE32-E72D297353CC}">
                <c16:uniqueId val="{00000001-5CA1-40F0-85B3-B6B380CB065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CA1-40F0-85B3-B6B380CB065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CA1-40F0-85B3-B6B380CB065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5CA1-40F0-85B3-B6B380CB0654}"/>
            </c:ext>
          </c:extLst>
        </c:ser>
        <c:dLbls>
          <c:showLegendKey val="0"/>
          <c:showVal val="0"/>
          <c:showCatName val="0"/>
          <c:showSerName val="0"/>
          <c:showPercent val="0"/>
          <c:showBubbleSize val="0"/>
        </c:dLbls>
        <c:gapWidth val="150"/>
        <c:shape val="box"/>
        <c:axId val="-127557808"/>
        <c:axId val="-127560528"/>
        <c:axId val="0"/>
      </c:bar3DChart>
      <c:catAx>
        <c:axId val="-127557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7560528"/>
        <c:crosses val="autoZero"/>
        <c:auto val="1"/>
        <c:lblAlgn val="ctr"/>
        <c:lblOffset val="100"/>
        <c:noMultiLvlLbl val="0"/>
      </c:catAx>
      <c:valAx>
        <c:axId val="-127560528"/>
        <c:scaling>
          <c:orientation val="minMax"/>
        </c:scaling>
        <c:delete val="1"/>
        <c:axPos val="l"/>
        <c:numFmt formatCode="0%" sourceLinked="1"/>
        <c:majorTickMark val="out"/>
        <c:minorTickMark val="none"/>
        <c:tickLblPos val="nextTo"/>
        <c:crossAx val="-1275578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1E-47DF-A51D-427886DD942C}"/>
              </c:ext>
            </c:extLst>
          </c:dPt>
          <c:dPt>
            <c:idx val="1"/>
            <c:invertIfNegative val="0"/>
            <c:bubble3D val="0"/>
            <c:spPr>
              <a:solidFill>
                <a:srgbClr val="C00000"/>
              </a:solidFill>
            </c:spPr>
            <c:extLst>
              <c:ext xmlns:c16="http://schemas.microsoft.com/office/drawing/2014/chart" uri="{C3380CC4-5D6E-409C-BE32-E72D297353CC}">
                <c16:uniqueId val="{00000001-661E-47DF-A51D-427886DD942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1E-47DF-A51D-427886DD942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1E-47DF-A51D-427886DD942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661E-47DF-A51D-427886DD942C}"/>
            </c:ext>
          </c:extLst>
        </c:ser>
        <c:dLbls>
          <c:showLegendKey val="0"/>
          <c:showVal val="0"/>
          <c:showCatName val="0"/>
          <c:showSerName val="0"/>
          <c:showPercent val="0"/>
          <c:showBubbleSize val="0"/>
        </c:dLbls>
        <c:gapWidth val="150"/>
        <c:shape val="box"/>
        <c:axId val="-127549648"/>
        <c:axId val="-127538224"/>
        <c:axId val="0"/>
      </c:bar3DChart>
      <c:catAx>
        <c:axId val="-127549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7538224"/>
        <c:crosses val="autoZero"/>
        <c:auto val="1"/>
        <c:lblAlgn val="ctr"/>
        <c:lblOffset val="100"/>
        <c:noMultiLvlLbl val="0"/>
      </c:catAx>
      <c:valAx>
        <c:axId val="-127538224"/>
        <c:scaling>
          <c:orientation val="minMax"/>
        </c:scaling>
        <c:delete val="1"/>
        <c:axPos val="l"/>
        <c:numFmt formatCode="0%" sourceLinked="1"/>
        <c:majorTickMark val="out"/>
        <c:minorTickMark val="none"/>
        <c:tickLblPos val="nextTo"/>
        <c:crossAx val="-1275496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803-4AD6-B864-A6EA9FFBB394}"/>
              </c:ext>
            </c:extLst>
          </c:dPt>
          <c:dPt>
            <c:idx val="1"/>
            <c:invertIfNegative val="0"/>
            <c:bubble3D val="0"/>
            <c:spPr>
              <a:solidFill>
                <a:srgbClr val="C00000"/>
              </a:solidFill>
            </c:spPr>
            <c:extLst>
              <c:ext xmlns:c16="http://schemas.microsoft.com/office/drawing/2014/chart" uri="{C3380CC4-5D6E-409C-BE32-E72D297353CC}">
                <c16:uniqueId val="{00000001-B803-4AD6-B864-A6EA9FFBB39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803-4AD6-B864-A6EA9FFBB39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803-4AD6-B864-A6EA9FFBB39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0.4</c:v>
                </c:pt>
                <c:pt idx="2">
                  <c:v>0.6</c:v>
                </c:pt>
                <c:pt idx="3">
                  <c:v>0</c:v>
                </c:pt>
              </c:numCache>
            </c:numRef>
          </c:val>
          <c:extLst>
            <c:ext xmlns:c16="http://schemas.microsoft.com/office/drawing/2014/chart" uri="{C3380CC4-5D6E-409C-BE32-E72D297353CC}">
              <c16:uniqueId val="{00000004-B803-4AD6-B864-A6EA9FFBB394}"/>
            </c:ext>
          </c:extLst>
        </c:ser>
        <c:dLbls>
          <c:showLegendKey val="0"/>
          <c:showVal val="0"/>
          <c:showCatName val="0"/>
          <c:showSerName val="0"/>
          <c:showPercent val="0"/>
          <c:showBubbleSize val="0"/>
        </c:dLbls>
        <c:gapWidth val="150"/>
        <c:shape val="box"/>
        <c:axId val="-127546384"/>
        <c:axId val="-127567056"/>
        <c:axId val="0"/>
      </c:bar3DChart>
      <c:catAx>
        <c:axId val="-127546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7567056"/>
        <c:crosses val="autoZero"/>
        <c:auto val="1"/>
        <c:lblAlgn val="ctr"/>
        <c:lblOffset val="100"/>
        <c:noMultiLvlLbl val="0"/>
      </c:catAx>
      <c:valAx>
        <c:axId val="-127567056"/>
        <c:scaling>
          <c:orientation val="minMax"/>
        </c:scaling>
        <c:delete val="1"/>
        <c:axPos val="l"/>
        <c:numFmt formatCode="0%" sourceLinked="1"/>
        <c:majorTickMark val="out"/>
        <c:minorTickMark val="none"/>
        <c:tickLblPos val="nextTo"/>
        <c:crossAx val="-1275463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B32-4B1C-BAD9-64B32898DFD6}"/>
              </c:ext>
            </c:extLst>
          </c:dPt>
          <c:dPt>
            <c:idx val="1"/>
            <c:invertIfNegative val="0"/>
            <c:bubble3D val="0"/>
            <c:spPr>
              <a:solidFill>
                <a:srgbClr val="C00000"/>
              </a:solidFill>
            </c:spPr>
            <c:extLst>
              <c:ext xmlns:c16="http://schemas.microsoft.com/office/drawing/2014/chart" uri="{C3380CC4-5D6E-409C-BE32-E72D297353CC}">
                <c16:uniqueId val="{00000001-FB32-4B1C-BAD9-64B32898DFD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B32-4B1C-BAD9-64B32898DFD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B32-4B1C-BAD9-64B32898DFD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FB32-4B1C-BAD9-64B32898DFD6}"/>
            </c:ext>
          </c:extLst>
        </c:ser>
        <c:dLbls>
          <c:showLegendKey val="0"/>
          <c:showVal val="0"/>
          <c:showCatName val="0"/>
          <c:showSerName val="0"/>
          <c:showPercent val="0"/>
          <c:showBubbleSize val="0"/>
        </c:dLbls>
        <c:gapWidth val="150"/>
        <c:shape val="box"/>
        <c:axId val="-127558352"/>
        <c:axId val="-127544208"/>
        <c:axId val="0"/>
      </c:bar3DChart>
      <c:catAx>
        <c:axId val="-127558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7544208"/>
        <c:crosses val="autoZero"/>
        <c:auto val="1"/>
        <c:lblAlgn val="ctr"/>
        <c:lblOffset val="100"/>
        <c:noMultiLvlLbl val="0"/>
      </c:catAx>
      <c:valAx>
        <c:axId val="-127544208"/>
        <c:scaling>
          <c:orientation val="minMax"/>
        </c:scaling>
        <c:delete val="1"/>
        <c:axPos val="l"/>
        <c:numFmt formatCode="0%" sourceLinked="1"/>
        <c:majorTickMark val="out"/>
        <c:minorTickMark val="none"/>
        <c:tickLblPos val="nextTo"/>
        <c:crossAx val="-1275583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B2B-4F03-BFE7-6C5B294DAE22}"/>
              </c:ext>
            </c:extLst>
          </c:dPt>
          <c:dPt>
            <c:idx val="1"/>
            <c:invertIfNegative val="0"/>
            <c:bubble3D val="0"/>
            <c:spPr>
              <a:solidFill>
                <a:srgbClr val="C00000"/>
              </a:solidFill>
            </c:spPr>
            <c:extLst>
              <c:ext xmlns:c16="http://schemas.microsoft.com/office/drawing/2014/chart" uri="{C3380CC4-5D6E-409C-BE32-E72D297353CC}">
                <c16:uniqueId val="{00000001-7B2B-4F03-BFE7-6C5B294DAE2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B2B-4F03-BFE7-6C5B294DAE2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B2B-4F03-BFE7-6C5B294DAE2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7B2B-4F03-BFE7-6C5B294DAE22}"/>
            </c:ext>
          </c:extLst>
        </c:ser>
        <c:dLbls>
          <c:showLegendKey val="0"/>
          <c:showVal val="0"/>
          <c:showCatName val="0"/>
          <c:showSerName val="0"/>
          <c:showPercent val="0"/>
          <c:showBubbleSize val="0"/>
        </c:dLbls>
        <c:gapWidth val="150"/>
        <c:shape val="box"/>
        <c:axId val="-127542576"/>
        <c:axId val="-127556720"/>
        <c:axId val="0"/>
      </c:bar3DChart>
      <c:catAx>
        <c:axId val="-127542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7556720"/>
        <c:crosses val="autoZero"/>
        <c:auto val="1"/>
        <c:lblAlgn val="ctr"/>
        <c:lblOffset val="100"/>
        <c:noMultiLvlLbl val="0"/>
      </c:catAx>
      <c:valAx>
        <c:axId val="-127556720"/>
        <c:scaling>
          <c:orientation val="minMax"/>
        </c:scaling>
        <c:delete val="1"/>
        <c:axPos val="l"/>
        <c:numFmt formatCode="0%" sourceLinked="1"/>
        <c:majorTickMark val="out"/>
        <c:minorTickMark val="none"/>
        <c:tickLblPos val="nextTo"/>
        <c:crossAx val="-1275425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DA1-45CA-99AE-D859C4001E5B}"/>
              </c:ext>
            </c:extLst>
          </c:dPt>
          <c:dPt>
            <c:idx val="1"/>
            <c:invertIfNegative val="0"/>
            <c:bubble3D val="0"/>
            <c:spPr>
              <a:solidFill>
                <a:srgbClr val="C00000"/>
              </a:solidFill>
            </c:spPr>
            <c:extLst>
              <c:ext xmlns:c16="http://schemas.microsoft.com/office/drawing/2014/chart" uri="{C3380CC4-5D6E-409C-BE32-E72D297353CC}">
                <c16:uniqueId val="{00000001-4DA1-45CA-99AE-D859C4001E5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DA1-45CA-99AE-D859C4001E5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DA1-45CA-99AE-D859C4001E5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DA1-45CA-99AE-D859C4001E5B}"/>
            </c:ext>
          </c:extLst>
        </c:ser>
        <c:dLbls>
          <c:showLegendKey val="0"/>
          <c:showVal val="0"/>
          <c:showCatName val="0"/>
          <c:showSerName val="0"/>
          <c:showPercent val="0"/>
          <c:showBubbleSize val="0"/>
        </c:dLbls>
        <c:gapWidth val="150"/>
        <c:shape val="box"/>
        <c:axId val="-127555088"/>
        <c:axId val="-127554000"/>
        <c:axId val="0"/>
      </c:bar3DChart>
      <c:catAx>
        <c:axId val="-127555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7554000"/>
        <c:crosses val="autoZero"/>
        <c:auto val="1"/>
        <c:lblAlgn val="ctr"/>
        <c:lblOffset val="100"/>
        <c:noMultiLvlLbl val="0"/>
      </c:catAx>
      <c:valAx>
        <c:axId val="-127554000"/>
        <c:scaling>
          <c:orientation val="minMax"/>
        </c:scaling>
        <c:delete val="1"/>
        <c:axPos val="l"/>
        <c:numFmt formatCode="0%" sourceLinked="1"/>
        <c:majorTickMark val="out"/>
        <c:minorTickMark val="none"/>
        <c:tickLblPos val="nextTo"/>
        <c:crossAx val="-1275550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36-4E92-A72E-A421A97D988E}"/>
              </c:ext>
            </c:extLst>
          </c:dPt>
          <c:dPt>
            <c:idx val="1"/>
            <c:invertIfNegative val="0"/>
            <c:bubble3D val="0"/>
            <c:spPr>
              <a:solidFill>
                <a:srgbClr val="C00000"/>
              </a:solidFill>
            </c:spPr>
            <c:extLst>
              <c:ext xmlns:c16="http://schemas.microsoft.com/office/drawing/2014/chart" uri="{C3380CC4-5D6E-409C-BE32-E72D297353CC}">
                <c16:uniqueId val="{00000001-4736-4E92-A72E-A421A97D988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36-4E92-A72E-A421A97D988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36-4E92-A72E-A421A97D988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0.8571428571428571</c:v>
                </c:pt>
                <c:pt idx="1">
                  <c:v>0.14285714285714285</c:v>
                </c:pt>
                <c:pt idx="2">
                  <c:v>0</c:v>
                </c:pt>
                <c:pt idx="3">
                  <c:v>0</c:v>
                </c:pt>
              </c:numCache>
            </c:numRef>
          </c:val>
          <c:extLst>
            <c:ext xmlns:c16="http://schemas.microsoft.com/office/drawing/2014/chart" uri="{C3380CC4-5D6E-409C-BE32-E72D297353CC}">
              <c16:uniqueId val="{00000004-4736-4E92-A72E-A421A97D988E}"/>
            </c:ext>
          </c:extLst>
        </c:ser>
        <c:dLbls>
          <c:showLegendKey val="0"/>
          <c:showVal val="0"/>
          <c:showCatName val="0"/>
          <c:showSerName val="0"/>
          <c:showPercent val="0"/>
          <c:showBubbleSize val="0"/>
        </c:dLbls>
        <c:gapWidth val="150"/>
        <c:shape val="box"/>
        <c:axId val="-228668560"/>
        <c:axId val="-228656592"/>
        <c:axId val="0"/>
      </c:bar3DChart>
      <c:catAx>
        <c:axId val="-228668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8656592"/>
        <c:crosses val="autoZero"/>
        <c:auto val="1"/>
        <c:lblAlgn val="ctr"/>
        <c:lblOffset val="100"/>
        <c:noMultiLvlLbl val="0"/>
      </c:catAx>
      <c:valAx>
        <c:axId val="-228656592"/>
        <c:scaling>
          <c:orientation val="minMax"/>
        </c:scaling>
        <c:delete val="1"/>
        <c:axPos val="l"/>
        <c:numFmt formatCode="0%" sourceLinked="1"/>
        <c:majorTickMark val="out"/>
        <c:minorTickMark val="none"/>
        <c:tickLblPos val="nextTo"/>
        <c:crossAx val="-2286685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118-45B0-BF68-C22A3EDBC96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118-45B0-BF68-C22A3EDBC96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0.4</c:v>
                </c:pt>
                <c:pt idx="1">
                  <c:v>0.6</c:v>
                </c:pt>
                <c:pt idx="2">
                  <c:v>0</c:v>
                </c:pt>
                <c:pt idx="3">
                  <c:v>0</c:v>
                </c:pt>
              </c:numCache>
            </c:numRef>
          </c:val>
          <c:smooth val="0"/>
          <c:extLst>
            <c:ext xmlns:c16="http://schemas.microsoft.com/office/drawing/2014/chart" uri="{C3380CC4-5D6E-409C-BE32-E72D297353CC}">
              <c16:uniqueId val="{00000002-3927-4E49-9B96-31D308395D6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118-45B0-BF68-C22A3EDBC96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118-45B0-BF68-C22A3EDBC96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118-45B0-BF68-C22A3EDBC96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118-45B0-BF68-C22A3EDBC96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0.4</c:v>
                </c:pt>
                <c:pt idx="1">
                  <c:v>0.6</c:v>
                </c:pt>
                <c:pt idx="2">
                  <c:v>0</c:v>
                </c:pt>
                <c:pt idx="3">
                  <c:v>0</c:v>
                </c:pt>
              </c:numCache>
            </c:numRef>
          </c:val>
          <c:smooth val="0"/>
          <c:extLst>
            <c:ext xmlns:c16="http://schemas.microsoft.com/office/drawing/2014/chart" uri="{C3380CC4-5D6E-409C-BE32-E72D297353CC}">
              <c16:uniqueId val="{00000007-3927-4E49-9B96-31D308395D6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118-45B0-BF68-C22A3EDBC96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118-45B0-BF68-C22A3EDBC96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118-45B0-BF68-C22A3EDBC96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118-45B0-BF68-C22A3EDBC96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0.8</c:v>
                </c:pt>
                <c:pt idx="2">
                  <c:v>0.2</c:v>
                </c:pt>
                <c:pt idx="3">
                  <c:v>0</c:v>
                </c:pt>
              </c:numCache>
            </c:numRef>
          </c:val>
          <c:smooth val="0"/>
          <c:extLst>
            <c:ext xmlns:c16="http://schemas.microsoft.com/office/drawing/2014/chart" uri="{C3380CC4-5D6E-409C-BE32-E72D297353CC}">
              <c16:uniqueId val="{0000000C-3927-4E49-9B96-31D308395D68}"/>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927-4E49-9B96-31D308395D68}"/>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927-4E49-9B96-31D308395D68}"/>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927-4E49-9B96-31D308395D68}"/>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927-4E49-9B96-31D308395D6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927-4E49-9B96-31D308395D68}"/>
            </c:ext>
          </c:extLst>
        </c:ser>
        <c:dLbls>
          <c:showLegendKey val="0"/>
          <c:showVal val="0"/>
          <c:showCatName val="0"/>
          <c:showSerName val="0"/>
          <c:showPercent val="0"/>
          <c:showBubbleSize val="0"/>
        </c:dLbls>
        <c:smooth val="0"/>
        <c:axId val="-127552912"/>
        <c:axId val="-127552368"/>
      </c:lineChart>
      <c:catAx>
        <c:axId val="-1275529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7552368"/>
        <c:crosses val="autoZero"/>
        <c:auto val="1"/>
        <c:lblAlgn val="ctr"/>
        <c:lblOffset val="100"/>
        <c:noMultiLvlLbl val="0"/>
      </c:catAx>
      <c:valAx>
        <c:axId val="-127552368"/>
        <c:scaling>
          <c:orientation val="minMax"/>
        </c:scaling>
        <c:delete val="1"/>
        <c:axPos val="l"/>
        <c:numFmt formatCode="0%" sourceLinked="1"/>
        <c:majorTickMark val="out"/>
        <c:minorTickMark val="none"/>
        <c:tickLblPos val="nextTo"/>
        <c:crossAx val="-127552912"/>
        <c:crosses val="autoZero"/>
        <c:crossBetween val="between"/>
      </c:valAx>
    </c:plotArea>
    <c:legend>
      <c:legendPos val="r"/>
      <c:layout>
        <c:manualLayout>
          <c:xMode val="edge"/>
          <c:yMode val="edge"/>
          <c:x val="0.15440908189152669"/>
          <c:y val="0.87881832412853822"/>
          <c:w val="0.68810490185217266"/>
          <c:h val="8.6250074251341943E-2"/>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1B8-4F5F-A6F3-077FF2436DD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1B8-4F5F-A6F3-077FF2436DD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2-F968-4D7E-B8E1-8D4E372AA6E6}"/>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31B8-4F5F-A6F3-077FF2436DD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1B8-4F5F-A6F3-077FF2436DD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1B8-4F5F-A6F3-077FF2436DD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1B8-4F5F-A6F3-077FF2436DD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7-F968-4D7E-B8E1-8D4E372AA6E6}"/>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1B8-4F5F-A6F3-077FF2436DD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31B8-4F5F-A6F3-077FF2436DD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1B8-4F5F-A6F3-077FF2436DD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1B8-4F5F-A6F3-077FF2436DD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C-F968-4D7E-B8E1-8D4E372AA6E6}"/>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968-4D7E-B8E1-8D4E372AA6E6}"/>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968-4D7E-B8E1-8D4E372AA6E6}"/>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F968-4D7E-B8E1-8D4E372AA6E6}"/>
            </c:ext>
          </c:extLst>
        </c:ser>
        <c:dLbls>
          <c:showLegendKey val="0"/>
          <c:showVal val="0"/>
          <c:showCatName val="0"/>
          <c:showSerName val="0"/>
          <c:showPercent val="0"/>
          <c:showBubbleSize val="0"/>
        </c:dLbls>
        <c:smooth val="0"/>
        <c:axId val="-127551280"/>
        <c:axId val="-127550736"/>
      </c:lineChart>
      <c:catAx>
        <c:axId val="-1275512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7550736"/>
        <c:crosses val="autoZero"/>
        <c:auto val="1"/>
        <c:lblAlgn val="ctr"/>
        <c:lblOffset val="100"/>
        <c:noMultiLvlLbl val="0"/>
      </c:catAx>
      <c:valAx>
        <c:axId val="-127550736"/>
        <c:scaling>
          <c:orientation val="minMax"/>
        </c:scaling>
        <c:delete val="1"/>
        <c:axPos val="l"/>
        <c:numFmt formatCode="0%" sourceLinked="1"/>
        <c:majorTickMark val="out"/>
        <c:minorTickMark val="none"/>
        <c:tickLblPos val="nextTo"/>
        <c:crossAx val="-127551280"/>
        <c:crosses val="autoZero"/>
        <c:crossBetween val="between"/>
      </c:valAx>
    </c:plotArea>
    <c:legend>
      <c:legendPos val="r"/>
      <c:layout>
        <c:manualLayout>
          <c:xMode val="edge"/>
          <c:yMode val="edge"/>
          <c:x val="0.15440908189152669"/>
          <c:y val="0.87881832412853822"/>
          <c:w val="0.68810490185217266"/>
          <c:h val="8.6250074251341943E-2"/>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FFA-47F6-A47C-4ED92FC8762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FFA-47F6-A47C-4ED92FC8762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3992-44D9-BF4A-A0E57B2E1B0F}"/>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FFA-47F6-A47C-4ED92FC8762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FFA-47F6-A47C-4ED92FC8762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FFA-47F6-A47C-4ED92FC8762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FFA-47F6-A47C-4ED92FC8762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3992-44D9-BF4A-A0E57B2E1B0F}"/>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FFA-47F6-A47C-4ED92FC8762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FFA-47F6-A47C-4ED92FC8762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FFA-47F6-A47C-4ED92FC8762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FFA-47F6-A47C-4ED92FC8762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3992-44D9-BF4A-A0E57B2E1B0F}"/>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992-44D9-BF4A-A0E57B2E1B0F}"/>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992-44D9-BF4A-A0E57B2E1B0F}"/>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992-44D9-BF4A-A0E57B2E1B0F}"/>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992-44D9-BF4A-A0E57B2E1B0F}"/>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992-44D9-BF4A-A0E57B2E1B0F}"/>
            </c:ext>
          </c:extLst>
        </c:ser>
        <c:dLbls>
          <c:showLegendKey val="0"/>
          <c:showVal val="0"/>
          <c:showCatName val="0"/>
          <c:showSerName val="0"/>
          <c:showPercent val="0"/>
          <c:showBubbleSize val="0"/>
        </c:dLbls>
        <c:smooth val="0"/>
        <c:axId val="-127567600"/>
        <c:axId val="-127566512"/>
      </c:lineChart>
      <c:catAx>
        <c:axId val="-1275676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7566512"/>
        <c:crosses val="autoZero"/>
        <c:auto val="1"/>
        <c:lblAlgn val="ctr"/>
        <c:lblOffset val="100"/>
        <c:noMultiLvlLbl val="0"/>
      </c:catAx>
      <c:valAx>
        <c:axId val="-127566512"/>
        <c:scaling>
          <c:orientation val="minMax"/>
        </c:scaling>
        <c:delete val="1"/>
        <c:axPos val="l"/>
        <c:numFmt formatCode="0%" sourceLinked="1"/>
        <c:majorTickMark val="out"/>
        <c:minorTickMark val="none"/>
        <c:tickLblPos val="nextTo"/>
        <c:crossAx val="-127567600"/>
        <c:crosses val="autoZero"/>
        <c:crossBetween val="between"/>
      </c:valAx>
    </c:plotArea>
    <c:legend>
      <c:legendPos val="r"/>
      <c:layout>
        <c:manualLayout>
          <c:xMode val="edge"/>
          <c:yMode val="edge"/>
          <c:x val="0.15440908189152669"/>
          <c:y val="0.88002862570136164"/>
          <c:w val="0.68810490185217266"/>
          <c:h val="8.7061655483824552E-2"/>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20B-47B8-A3D0-C355836CAC1F}"/>
              </c:ext>
            </c:extLst>
          </c:dPt>
          <c:dPt>
            <c:idx val="1"/>
            <c:invertIfNegative val="0"/>
            <c:bubble3D val="0"/>
            <c:spPr>
              <a:solidFill>
                <a:srgbClr val="C00000"/>
              </a:solidFill>
            </c:spPr>
            <c:extLst>
              <c:ext xmlns:c16="http://schemas.microsoft.com/office/drawing/2014/chart" uri="{C3380CC4-5D6E-409C-BE32-E72D297353CC}">
                <c16:uniqueId val="{00000001-E20B-47B8-A3D0-C355836CAC1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20B-47B8-A3D0-C355836CAC1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20B-47B8-A3D0-C355836CAC1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E20B-47B8-A3D0-C355836CAC1F}"/>
            </c:ext>
          </c:extLst>
        </c:ser>
        <c:dLbls>
          <c:showLegendKey val="0"/>
          <c:showVal val="0"/>
          <c:showCatName val="0"/>
          <c:showSerName val="0"/>
          <c:showPercent val="0"/>
          <c:showBubbleSize val="0"/>
        </c:dLbls>
        <c:gapWidth val="150"/>
        <c:shape val="box"/>
        <c:axId val="-89341936"/>
        <c:axId val="-89353904"/>
        <c:axId val="0"/>
      </c:bar3DChart>
      <c:catAx>
        <c:axId val="-89341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9353904"/>
        <c:crosses val="autoZero"/>
        <c:auto val="1"/>
        <c:lblAlgn val="ctr"/>
        <c:lblOffset val="100"/>
        <c:noMultiLvlLbl val="0"/>
      </c:catAx>
      <c:valAx>
        <c:axId val="-89353904"/>
        <c:scaling>
          <c:orientation val="minMax"/>
        </c:scaling>
        <c:delete val="1"/>
        <c:axPos val="l"/>
        <c:numFmt formatCode="0%" sourceLinked="1"/>
        <c:majorTickMark val="out"/>
        <c:minorTickMark val="none"/>
        <c:tickLblPos val="nextTo"/>
        <c:crossAx val="-893419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5C-4F56-B0EB-B43C5F20D2FC}"/>
              </c:ext>
            </c:extLst>
          </c:dPt>
          <c:dPt>
            <c:idx val="1"/>
            <c:invertIfNegative val="0"/>
            <c:bubble3D val="0"/>
            <c:spPr>
              <a:solidFill>
                <a:srgbClr val="C00000"/>
              </a:solidFill>
            </c:spPr>
            <c:extLst>
              <c:ext xmlns:c16="http://schemas.microsoft.com/office/drawing/2014/chart" uri="{C3380CC4-5D6E-409C-BE32-E72D297353CC}">
                <c16:uniqueId val="{00000001-0F5C-4F56-B0EB-B43C5F20D2F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5C-4F56-B0EB-B43C5F20D2F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5C-4F56-B0EB-B43C5F20D2F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0F5C-4F56-B0EB-B43C5F20D2FC}"/>
            </c:ext>
          </c:extLst>
        </c:ser>
        <c:dLbls>
          <c:showLegendKey val="0"/>
          <c:showVal val="0"/>
          <c:showCatName val="0"/>
          <c:showSerName val="0"/>
          <c:showPercent val="0"/>
          <c:showBubbleSize val="0"/>
        </c:dLbls>
        <c:gapWidth val="150"/>
        <c:shape val="box"/>
        <c:axId val="-89347920"/>
        <c:axId val="-89345744"/>
        <c:axId val="0"/>
      </c:bar3DChart>
      <c:catAx>
        <c:axId val="-89347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9345744"/>
        <c:crosses val="autoZero"/>
        <c:auto val="1"/>
        <c:lblAlgn val="ctr"/>
        <c:lblOffset val="100"/>
        <c:noMultiLvlLbl val="0"/>
      </c:catAx>
      <c:valAx>
        <c:axId val="-89345744"/>
        <c:scaling>
          <c:orientation val="minMax"/>
        </c:scaling>
        <c:delete val="1"/>
        <c:axPos val="l"/>
        <c:numFmt formatCode="0%" sourceLinked="1"/>
        <c:majorTickMark val="out"/>
        <c:minorTickMark val="none"/>
        <c:tickLblPos val="nextTo"/>
        <c:crossAx val="-893479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63-4384-BF82-330E354F4664}"/>
              </c:ext>
            </c:extLst>
          </c:dPt>
          <c:dPt>
            <c:idx val="1"/>
            <c:invertIfNegative val="0"/>
            <c:bubble3D val="0"/>
            <c:spPr>
              <a:solidFill>
                <a:srgbClr val="C00000"/>
              </a:solidFill>
            </c:spPr>
            <c:extLst>
              <c:ext xmlns:c16="http://schemas.microsoft.com/office/drawing/2014/chart" uri="{C3380CC4-5D6E-409C-BE32-E72D297353CC}">
                <c16:uniqueId val="{00000001-6663-4384-BF82-330E354F46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63-4384-BF82-330E354F46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63-4384-BF82-330E354F46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c:ext xmlns:c16="http://schemas.microsoft.com/office/drawing/2014/chart" uri="{C3380CC4-5D6E-409C-BE32-E72D297353CC}">
              <c16:uniqueId val="{00000004-6663-4384-BF82-330E354F4664}"/>
            </c:ext>
          </c:extLst>
        </c:ser>
        <c:dLbls>
          <c:showLegendKey val="0"/>
          <c:showVal val="0"/>
          <c:showCatName val="0"/>
          <c:showSerName val="0"/>
          <c:showPercent val="0"/>
          <c:showBubbleSize val="0"/>
        </c:dLbls>
        <c:gapWidth val="150"/>
        <c:shape val="box"/>
        <c:axId val="-89334864"/>
        <c:axId val="-89344656"/>
        <c:axId val="0"/>
      </c:bar3DChart>
      <c:catAx>
        <c:axId val="-893348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9344656"/>
        <c:crosses val="autoZero"/>
        <c:auto val="1"/>
        <c:lblAlgn val="ctr"/>
        <c:lblOffset val="100"/>
        <c:noMultiLvlLbl val="0"/>
      </c:catAx>
      <c:valAx>
        <c:axId val="-89344656"/>
        <c:scaling>
          <c:orientation val="minMax"/>
        </c:scaling>
        <c:delete val="1"/>
        <c:axPos val="l"/>
        <c:numFmt formatCode="0%" sourceLinked="1"/>
        <c:majorTickMark val="out"/>
        <c:minorTickMark val="none"/>
        <c:tickLblPos val="nextTo"/>
        <c:crossAx val="-893348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CA0-45E1-AFE0-5B2B3A7AC8AA}"/>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CA0-45E1-AFE0-5B2B3A7AC8A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0.25</c:v>
                </c:pt>
                <c:pt idx="1">
                  <c:v>0.375</c:v>
                </c:pt>
                <c:pt idx="2">
                  <c:v>0.375</c:v>
                </c:pt>
                <c:pt idx="3">
                  <c:v>0</c:v>
                </c:pt>
              </c:numCache>
            </c:numRef>
          </c:val>
          <c:smooth val="0"/>
          <c:extLst>
            <c:ext xmlns:c16="http://schemas.microsoft.com/office/drawing/2014/chart" uri="{C3380CC4-5D6E-409C-BE32-E72D297353CC}">
              <c16:uniqueId val="{00000002-0CA0-45E1-AFE0-5B2B3A7AC8AA}"/>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CA0-45E1-AFE0-5B2B3A7AC8AA}"/>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CA0-45E1-AFE0-5B2B3A7AC8AA}"/>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CA0-45E1-AFE0-5B2B3A7AC8AA}"/>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CA0-45E1-AFE0-5B2B3A7AC8A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0.5</c:v>
                </c:pt>
                <c:pt idx="1">
                  <c:v>0.33333333333333331</c:v>
                </c:pt>
                <c:pt idx="2">
                  <c:v>0.16666666666666666</c:v>
                </c:pt>
                <c:pt idx="3">
                  <c:v>0</c:v>
                </c:pt>
              </c:numCache>
            </c:numRef>
          </c:val>
          <c:smooth val="0"/>
          <c:extLst>
            <c:ext xmlns:c16="http://schemas.microsoft.com/office/drawing/2014/chart" uri="{C3380CC4-5D6E-409C-BE32-E72D297353CC}">
              <c16:uniqueId val="{00000007-0CA0-45E1-AFE0-5B2B3A7AC8AA}"/>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CA0-45E1-AFE0-5B2B3A7AC8AA}"/>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CA0-45E1-AFE0-5B2B3A7AC8AA}"/>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CA0-45E1-AFE0-5B2B3A7AC8AA}"/>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CA0-45E1-AFE0-5B2B3A7AC8A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0.33333333333333331</c:v>
                </c:pt>
                <c:pt idx="1">
                  <c:v>0.5</c:v>
                </c:pt>
                <c:pt idx="2">
                  <c:v>0.16666666666666666</c:v>
                </c:pt>
                <c:pt idx="3">
                  <c:v>0</c:v>
                </c:pt>
              </c:numCache>
            </c:numRef>
          </c:val>
          <c:smooth val="0"/>
          <c:extLst>
            <c:ext xmlns:c16="http://schemas.microsoft.com/office/drawing/2014/chart" uri="{C3380CC4-5D6E-409C-BE32-E72D297353CC}">
              <c16:uniqueId val="{0000000C-0CA0-45E1-AFE0-5B2B3A7AC8AA}"/>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0CA0-45E1-AFE0-5B2B3A7AC8AA}"/>
            </c:ext>
          </c:extLst>
        </c:ser>
        <c:dLbls>
          <c:showLegendKey val="0"/>
          <c:showVal val="0"/>
          <c:showCatName val="0"/>
          <c:showSerName val="0"/>
          <c:showPercent val="0"/>
          <c:showBubbleSize val="0"/>
        </c:dLbls>
        <c:smooth val="0"/>
        <c:axId val="-89361520"/>
        <c:axId val="-89344112"/>
      </c:lineChart>
      <c:catAx>
        <c:axId val="-893615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89344112"/>
        <c:crosses val="autoZero"/>
        <c:auto val="1"/>
        <c:lblAlgn val="ctr"/>
        <c:lblOffset val="100"/>
        <c:noMultiLvlLbl val="0"/>
      </c:catAx>
      <c:valAx>
        <c:axId val="-89344112"/>
        <c:scaling>
          <c:orientation val="minMax"/>
        </c:scaling>
        <c:delete val="1"/>
        <c:axPos val="l"/>
        <c:numFmt formatCode="0%" sourceLinked="1"/>
        <c:majorTickMark val="out"/>
        <c:minorTickMark val="none"/>
        <c:tickLblPos val="nextTo"/>
        <c:crossAx val="-89361520"/>
        <c:crosses val="autoZero"/>
        <c:crossBetween val="between"/>
      </c:valAx>
    </c:plotArea>
    <c:legend>
      <c:legendPos val="r"/>
      <c:layout>
        <c:manualLayout>
          <c:xMode val="edge"/>
          <c:yMode val="edge"/>
          <c:x val="0.1533727793284963"/>
          <c:y val="0.87824964160295993"/>
          <c:w val="0.68810490185217266"/>
          <c:h val="8.665396463815872E-2"/>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0F2-4C0E-B6DC-EC5441797AA0}"/>
              </c:ext>
            </c:extLst>
          </c:dPt>
          <c:dPt>
            <c:idx val="1"/>
            <c:invertIfNegative val="0"/>
            <c:bubble3D val="0"/>
            <c:spPr>
              <a:solidFill>
                <a:srgbClr val="C00000"/>
              </a:solidFill>
            </c:spPr>
            <c:extLst>
              <c:ext xmlns:c16="http://schemas.microsoft.com/office/drawing/2014/chart" uri="{C3380CC4-5D6E-409C-BE32-E72D297353CC}">
                <c16:uniqueId val="{00000001-20F2-4C0E-B6DC-EC5441797AA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F2-4C0E-B6DC-EC5441797AA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F2-4C0E-B6DC-EC5441797AA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20F2-4C0E-B6DC-EC5441797AA0}"/>
            </c:ext>
          </c:extLst>
        </c:ser>
        <c:dLbls>
          <c:showLegendKey val="0"/>
          <c:showVal val="0"/>
          <c:showCatName val="0"/>
          <c:showSerName val="0"/>
          <c:showPercent val="0"/>
          <c:showBubbleSize val="0"/>
        </c:dLbls>
        <c:gapWidth val="150"/>
        <c:shape val="box"/>
        <c:axId val="-89354992"/>
        <c:axId val="-89346832"/>
        <c:axId val="0"/>
      </c:bar3DChart>
      <c:catAx>
        <c:axId val="-893549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89346832"/>
        <c:crosses val="autoZero"/>
        <c:auto val="1"/>
        <c:lblAlgn val="ctr"/>
        <c:lblOffset val="100"/>
        <c:noMultiLvlLbl val="0"/>
      </c:catAx>
      <c:valAx>
        <c:axId val="-89346832"/>
        <c:scaling>
          <c:orientation val="minMax"/>
        </c:scaling>
        <c:delete val="1"/>
        <c:axPos val="l"/>
        <c:numFmt formatCode="0%" sourceLinked="1"/>
        <c:majorTickMark val="out"/>
        <c:minorTickMark val="none"/>
        <c:tickLblPos val="nextTo"/>
        <c:crossAx val="-893549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5429-478F-A817-888347767A2E}"/>
              </c:ext>
            </c:extLst>
          </c:dPt>
          <c:dPt>
            <c:idx val="1"/>
            <c:invertIfNegative val="0"/>
            <c:bubble3D val="0"/>
            <c:spPr>
              <a:solidFill>
                <a:srgbClr val="C00000"/>
              </a:solidFill>
            </c:spPr>
            <c:extLst>
              <c:ext xmlns:c16="http://schemas.microsoft.com/office/drawing/2014/chart" uri="{C3380CC4-5D6E-409C-BE32-E72D297353CC}">
                <c16:uniqueId val="{00000001-5429-478F-A817-888347767A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429-478F-A817-888347767A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429-478F-A817-888347767A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5429-478F-A817-888347767A2E}"/>
            </c:ext>
          </c:extLst>
        </c:ser>
        <c:dLbls>
          <c:showLegendKey val="0"/>
          <c:showVal val="0"/>
          <c:showCatName val="0"/>
          <c:showSerName val="0"/>
          <c:showPercent val="0"/>
          <c:showBubbleSize val="0"/>
        </c:dLbls>
        <c:gapWidth val="150"/>
        <c:shape val="box"/>
        <c:axId val="-89336496"/>
        <c:axId val="-89359888"/>
        <c:axId val="0"/>
      </c:bar3DChart>
      <c:catAx>
        <c:axId val="-893364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89359888"/>
        <c:crosses val="autoZero"/>
        <c:auto val="1"/>
        <c:lblAlgn val="ctr"/>
        <c:lblOffset val="100"/>
        <c:noMultiLvlLbl val="0"/>
      </c:catAx>
      <c:valAx>
        <c:axId val="-89359888"/>
        <c:scaling>
          <c:orientation val="minMax"/>
        </c:scaling>
        <c:delete val="1"/>
        <c:axPos val="l"/>
        <c:numFmt formatCode="0%" sourceLinked="1"/>
        <c:majorTickMark val="out"/>
        <c:minorTickMark val="none"/>
        <c:tickLblPos val="nextTo"/>
        <c:crossAx val="-893364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1F86-436B-9223-6DEA5D9A58D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1F86-436B-9223-6DEA5D9A58D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1F86-436B-9223-6DEA5D9A58D6}"/>
            </c:ext>
          </c:extLst>
        </c:ser>
        <c:dLbls>
          <c:showLegendKey val="0"/>
          <c:showVal val="0"/>
          <c:showCatName val="0"/>
          <c:showSerName val="0"/>
          <c:showPercent val="0"/>
          <c:showBubbleSize val="0"/>
        </c:dLbls>
        <c:gapWidth val="150"/>
        <c:shape val="box"/>
        <c:axId val="-89359344"/>
        <c:axId val="-89360432"/>
        <c:axId val="0"/>
      </c:bar3DChart>
      <c:catAx>
        <c:axId val="-893593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89360432"/>
        <c:crosses val="autoZero"/>
        <c:auto val="1"/>
        <c:lblAlgn val="ctr"/>
        <c:lblOffset val="100"/>
        <c:noMultiLvlLbl val="0"/>
      </c:catAx>
      <c:valAx>
        <c:axId val="-89360432"/>
        <c:scaling>
          <c:orientation val="minMax"/>
        </c:scaling>
        <c:delete val="1"/>
        <c:axPos val="l"/>
        <c:numFmt formatCode="0%" sourceLinked="1"/>
        <c:majorTickMark val="out"/>
        <c:minorTickMark val="none"/>
        <c:tickLblPos val="nextTo"/>
        <c:crossAx val="-893593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2C4-49E2-857A-A9A430A80E12}"/>
              </c:ext>
            </c:extLst>
          </c:dPt>
          <c:dPt>
            <c:idx val="1"/>
            <c:invertIfNegative val="0"/>
            <c:bubble3D val="0"/>
            <c:spPr>
              <a:solidFill>
                <a:srgbClr val="C00000"/>
              </a:solidFill>
            </c:spPr>
            <c:extLst>
              <c:ext xmlns:c16="http://schemas.microsoft.com/office/drawing/2014/chart" uri="{C3380CC4-5D6E-409C-BE32-E72D297353CC}">
                <c16:uniqueId val="{00000001-F2C4-49E2-857A-A9A430A80E1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2C4-49E2-857A-A9A430A80E1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2C4-49E2-857A-A9A430A80E1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0.2</c:v>
                </c:pt>
                <c:pt idx="1">
                  <c:v>0.6</c:v>
                </c:pt>
                <c:pt idx="2">
                  <c:v>0.2</c:v>
                </c:pt>
                <c:pt idx="3">
                  <c:v>0</c:v>
                </c:pt>
              </c:numCache>
            </c:numRef>
          </c:val>
          <c:extLst>
            <c:ext xmlns:c16="http://schemas.microsoft.com/office/drawing/2014/chart" uri="{C3380CC4-5D6E-409C-BE32-E72D297353CC}">
              <c16:uniqueId val="{00000004-F2C4-49E2-857A-A9A430A80E12}"/>
            </c:ext>
          </c:extLst>
        </c:ser>
        <c:dLbls>
          <c:showLegendKey val="0"/>
          <c:showVal val="0"/>
          <c:showCatName val="0"/>
          <c:showSerName val="0"/>
          <c:showPercent val="0"/>
          <c:showBubbleSize val="0"/>
        </c:dLbls>
        <c:gapWidth val="150"/>
        <c:shape val="box"/>
        <c:axId val="-423236064"/>
        <c:axId val="-129845104"/>
        <c:axId val="0"/>
      </c:bar3DChart>
      <c:catAx>
        <c:axId val="-423236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9845104"/>
        <c:crosses val="autoZero"/>
        <c:auto val="1"/>
        <c:lblAlgn val="ctr"/>
        <c:lblOffset val="100"/>
        <c:noMultiLvlLbl val="0"/>
      </c:catAx>
      <c:valAx>
        <c:axId val="-129845104"/>
        <c:scaling>
          <c:orientation val="minMax"/>
        </c:scaling>
        <c:delete val="1"/>
        <c:axPos val="l"/>
        <c:numFmt formatCode="0%" sourceLinked="1"/>
        <c:majorTickMark val="out"/>
        <c:minorTickMark val="none"/>
        <c:tickLblPos val="nextTo"/>
        <c:crossAx val="-4232360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D2-4E2A-8F75-D9FE4C2BC351}"/>
              </c:ext>
            </c:extLst>
          </c:dPt>
          <c:dPt>
            <c:idx val="1"/>
            <c:invertIfNegative val="0"/>
            <c:bubble3D val="0"/>
            <c:spPr>
              <a:solidFill>
                <a:srgbClr val="C00000"/>
              </a:solidFill>
            </c:spPr>
            <c:extLst>
              <c:ext xmlns:c16="http://schemas.microsoft.com/office/drawing/2014/chart" uri="{C3380CC4-5D6E-409C-BE32-E72D297353CC}">
                <c16:uniqueId val="{00000001-D7D2-4E2A-8F75-D9FE4C2BC3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D2-4E2A-8F75-D9FE4C2BC3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D2-4E2A-8F75-D9FE4C2BC3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7D2-4E2A-8F75-D9FE4C2BC351}"/>
            </c:ext>
          </c:extLst>
        </c:ser>
        <c:dLbls>
          <c:showLegendKey val="0"/>
          <c:showVal val="0"/>
          <c:showCatName val="0"/>
          <c:showSerName val="0"/>
          <c:showPercent val="0"/>
          <c:showBubbleSize val="0"/>
        </c:dLbls>
        <c:gapWidth val="150"/>
        <c:shape val="box"/>
        <c:axId val="-89358256"/>
        <c:axId val="-89334320"/>
        <c:axId val="0"/>
      </c:bar3DChart>
      <c:catAx>
        <c:axId val="-893582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89334320"/>
        <c:crosses val="autoZero"/>
        <c:auto val="1"/>
        <c:lblAlgn val="ctr"/>
        <c:lblOffset val="100"/>
        <c:noMultiLvlLbl val="0"/>
      </c:catAx>
      <c:valAx>
        <c:axId val="-89334320"/>
        <c:scaling>
          <c:orientation val="minMax"/>
        </c:scaling>
        <c:delete val="1"/>
        <c:axPos val="l"/>
        <c:numFmt formatCode="0%" sourceLinked="1"/>
        <c:majorTickMark val="out"/>
        <c:minorTickMark val="none"/>
        <c:tickLblPos val="nextTo"/>
        <c:crossAx val="-893582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02-416C-AD18-2175B08CCE1B}"/>
              </c:ext>
            </c:extLst>
          </c:dPt>
          <c:dPt>
            <c:idx val="1"/>
            <c:invertIfNegative val="0"/>
            <c:bubble3D val="0"/>
            <c:spPr>
              <a:solidFill>
                <a:srgbClr val="C00000"/>
              </a:solidFill>
            </c:spPr>
            <c:extLst>
              <c:ext xmlns:c16="http://schemas.microsoft.com/office/drawing/2014/chart" uri="{C3380CC4-5D6E-409C-BE32-E72D297353CC}">
                <c16:uniqueId val="{00000001-6602-416C-AD18-2175B08CCE1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02-416C-AD18-2175B08CCE1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02-416C-AD18-2175B08CCE1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Administrativa!$C$4:$F$4</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6602-416C-AD18-2175B08CCE1B}"/>
            </c:ext>
          </c:extLst>
        </c:ser>
        <c:dLbls>
          <c:showLegendKey val="0"/>
          <c:showVal val="0"/>
          <c:showCatName val="0"/>
          <c:showSerName val="0"/>
          <c:showPercent val="0"/>
          <c:showBubbleSize val="0"/>
        </c:dLbls>
        <c:gapWidth val="150"/>
        <c:shape val="box"/>
        <c:axId val="-89340304"/>
        <c:axId val="-89335952"/>
        <c:axId val="0"/>
      </c:bar3DChart>
      <c:catAx>
        <c:axId val="-89340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9335952"/>
        <c:crosses val="autoZero"/>
        <c:auto val="1"/>
        <c:lblAlgn val="ctr"/>
        <c:lblOffset val="100"/>
        <c:noMultiLvlLbl val="0"/>
      </c:catAx>
      <c:valAx>
        <c:axId val="-89335952"/>
        <c:scaling>
          <c:orientation val="minMax"/>
        </c:scaling>
        <c:delete val="1"/>
        <c:axPos val="l"/>
        <c:numFmt formatCode="0%" sourceLinked="1"/>
        <c:majorTickMark val="out"/>
        <c:minorTickMark val="none"/>
        <c:tickLblPos val="nextTo"/>
        <c:crossAx val="-893403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107-4B9B-97BF-3699EA78D8E7}"/>
              </c:ext>
            </c:extLst>
          </c:dPt>
          <c:dPt>
            <c:idx val="1"/>
            <c:invertIfNegative val="0"/>
            <c:bubble3D val="0"/>
            <c:spPr>
              <a:solidFill>
                <a:srgbClr val="C00000"/>
              </a:solidFill>
            </c:spPr>
            <c:extLst>
              <c:ext xmlns:c16="http://schemas.microsoft.com/office/drawing/2014/chart" uri="{C3380CC4-5D6E-409C-BE32-E72D297353CC}">
                <c16:uniqueId val="{00000001-7107-4B9B-97BF-3699EA78D8E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107-4B9B-97BF-3699EA78D8E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107-4B9B-97BF-3699EA78D8E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Administrativa!$H$4:$K$4</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7107-4B9B-97BF-3699EA78D8E7}"/>
            </c:ext>
          </c:extLst>
        </c:ser>
        <c:dLbls>
          <c:showLegendKey val="0"/>
          <c:showVal val="0"/>
          <c:showCatName val="0"/>
          <c:showSerName val="0"/>
          <c:showPercent val="0"/>
          <c:showBubbleSize val="0"/>
        </c:dLbls>
        <c:gapWidth val="150"/>
        <c:shape val="box"/>
        <c:axId val="-89352272"/>
        <c:axId val="-89357168"/>
        <c:axId val="0"/>
      </c:bar3DChart>
      <c:catAx>
        <c:axId val="-89352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9357168"/>
        <c:crosses val="autoZero"/>
        <c:auto val="1"/>
        <c:lblAlgn val="ctr"/>
        <c:lblOffset val="100"/>
        <c:noMultiLvlLbl val="0"/>
      </c:catAx>
      <c:valAx>
        <c:axId val="-89357168"/>
        <c:scaling>
          <c:orientation val="minMax"/>
        </c:scaling>
        <c:delete val="1"/>
        <c:axPos val="l"/>
        <c:numFmt formatCode="0%" sourceLinked="1"/>
        <c:majorTickMark val="out"/>
        <c:minorTickMark val="none"/>
        <c:tickLblPos val="nextTo"/>
        <c:crossAx val="-893522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965-4BAD-BA98-DCC203CCCD6A}"/>
              </c:ext>
            </c:extLst>
          </c:dPt>
          <c:dPt>
            <c:idx val="1"/>
            <c:invertIfNegative val="0"/>
            <c:bubble3D val="0"/>
            <c:spPr>
              <a:solidFill>
                <a:srgbClr val="C00000"/>
              </a:solidFill>
            </c:spPr>
            <c:extLst>
              <c:ext xmlns:c16="http://schemas.microsoft.com/office/drawing/2014/chart" uri="{C3380CC4-5D6E-409C-BE32-E72D297353CC}">
                <c16:uniqueId val="{00000001-4965-4BAD-BA98-DCC203CCCD6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965-4BAD-BA98-DCC203CCCD6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965-4BAD-BA98-DCC203CCCD6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4965-4BAD-BA98-DCC203CCCD6A}"/>
            </c:ext>
          </c:extLst>
        </c:ser>
        <c:dLbls>
          <c:showLegendKey val="0"/>
          <c:showVal val="0"/>
          <c:showCatName val="0"/>
          <c:showSerName val="0"/>
          <c:showPercent val="0"/>
          <c:showBubbleSize val="0"/>
        </c:dLbls>
        <c:gapWidth val="150"/>
        <c:shape val="box"/>
        <c:axId val="-89365872"/>
        <c:axId val="-89358800"/>
        <c:axId val="0"/>
      </c:bar3DChart>
      <c:catAx>
        <c:axId val="-89365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9358800"/>
        <c:crosses val="autoZero"/>
        <c:auto val="1"/>
        <c:lblAlgn val="ctr"/>
        <c:lblOffset val="100"/>
        <c:noMultiLvlLbl val="0"/>
      </c:catAx>
      <c:valAx>
        <c:axId val="-89358800"/>
        <c:scaling>
          <c:orientation val="minMax"/>
        </c:scaling>
        <c:delete val="1"/>
        <c:axPos val="l"/>
        <c:numFmt formatCode="0%" sourceLinked="1"/>
        <c:majorTickMark val="out"/>
        <c:minorTickMark val="none"/>
        <c:tickLblPos val="nextTo"/>
        <c:crossAx val="-893658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A67-4FAE-B2BF-05BE3DEF2E5F}"/>
              </c:ext>
            </c:extLst>
          </c:dPt>
          <c:dPt>
            <c:idx val="1"/>
            <c:invertIfNegative val="0"/>
            <c:bubble3D val="0"/>
            <c:spPr>
              <a:solidFill>
                <a:srgbClr val="C00000"/>
              </a:solidFill>
            </c:spPr>
            <c:extLst>
              <c:ext xmlns:c16="http://schemas.microsoft.com/office/drawing/2014/chart" uri="{C3380CC4-5D6E-409C-BE32-E72D297353CC}">
                <c16:uniqueId val="{00000001-8A67-4FAE-B2BF-05BE3DEF2E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A67-4FAE-B2BF-05BE3DEF2E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A67-4FAE-B2BF-05BE3DEF2E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Administrativa!$C$5:$F$5</c:f>
              <c:numCache>
                <c:formatCode>0%</c:formatCode>
                <c:ptCount val="4"/>
                <c:pt idx="0">
                  <c:v>0.8571428571428571</c:v>
                </c:pt>
                <c:pt idx="1">
                  <c:v>0.14285714285714285</c:v>
                </c:pt>
                <c:pt idx="2">
                  <c:v>0</c:v>
                </c:pt>
                <c:pt idx="3">
                  <c:v>0</c:v>
                </c:pt>
              </c:numCache>
            </c:numRef>
          </c:val>
          <c:extLst>
            <c:ext xmlns:c16="http://schemas.microsoft.com/office/drawing/2014/chart" uri="{C3380CC4-5D6E-409C-BE32-E72D297353CC}">
              <c16:uniqueId val="{00000004-8A67-4FAE-B2BF-05BE3DEF2E5F}"/>
            </c:ext>
          </c:extLst>
        </c:ser>
        <c:dLbls>
          <c:showLegendKey val="0"/>
          <c:showVal val="0"/>
          <c:showCatName val="0"/>
          <c:showSerName val="0"/>
          <c:showPercent val="0"/>
          <c:showBubbleSize val="0"/>
        </c:dLbls>
        <c:gapWidth val="150"/>
        <c:shape val="box"/>
        <c:axId val="-89350096"/>
        <c:axId val="-89349552"/>
        <c:axId val="0"/>
      </c:bar3DChart>
      <c:catAx>
        <c:axId val="-89350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9349552"/>
        <c:crosses val="autoZero"/>
        <c:auto val="1"/>
        <c:lblAlgn val="ctr"/>
        <c:lblOffset val="100"/>
        <c:noMultiLvlLbl val="0"/>
      </c:catAx>
      <c:valAx>
        <c:axId val="-89349552"/>
        <c:scaling>
          <c:orientation val="minMax"/>
        </c:scaling>
        <c:delete val="1"/>
        <c:axPos val="l"/>
        <c:numFmt formatCode="0%" sourceLinked="1"/>
        <c:majorTickMark val="out"/>
        <c:minorTickMark val="none"/>
        <c:tickLblPos val="nextTo"/>
        <c:crossAx val="-893500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A83-4D59-9E51-DE640BA0A2CE}"/>
              </c:ext>
            </c:extLst>
          </c:dPt>
          <c:dPt>
            <c:idx val="1"/>
            <c:invertIfNegative val="0"/>
            <c:bubble3D val="0"/>
            <c:spPr>
              <a:solidFill>
                <a:srgbClr val="C00000"/>
              </a:solidFill>
            </c:spPr>
            <c:extLst>
              <c:ext xmlns:c16="http://schemas.microsoft.com/office/drawing/2014/chart" uri="{C3380CC4-5D6E-409C-BE32-E72D297353CC}">
                <c16:uniqueId val="{00000001-1A83-4D59-9E51-DE640BA0A2C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83-4D59-9E51-DE640BA0A2C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83-4D59-9E51-DE640BA0A2C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Administrativa!$H$5:$K$5</c:f>
              <c:numCache>
                <c:formatCode>0%</c:formatCode>
                <c:ptCount val="4"/>
                <c:pt idx="0">
                  <c:v>0.42857142857142855</c:v>
                </c:pt>
                <c:pt idx="1">
                  <c:v>0.5714285714285714</c:v>
                </c:pt>
                <c:pt idx="2">
                  <c:v>0</c:v>
                </c:pt>
                <c:pt idx="3">
                  <c:v>0</c:v>
                </c:pt>
              </c:numCache>
            </c:numRef>
          </c:val>
          <c:extLst>
            <c:ext xmlns:c16="http://schemas.microsoft.com/office/drawing/2014/chart" uri="{C3380CC4-5D6E-409C-BE32-E72D297353CC}">
              <c16:uniqueId val="{00000004-1A83-4D59-9E51-DE640BA0A2CE}"/>
            </c:ext>
          </c:extLst>
        </c:ser>
        <c:dLbls>
          <c:showLegendKey val="0"/>
          <c:showVal val="0"/>
          <c:showCatName val="0"/>
          <c:showSerName val="0"/>
          <c:showPercent val="0"/>
          <c:showBubbleSize val="0"/>
        </c:dLbls>
        <c:gapWidth val="150"/>
        <c:shape val="box"/>
        <c:axId val="-89365328"/>
        <c:axId val="-89355536"/>
        <c:axId val="0"/>
      </c:bar3DChart>
      <c:catAx>
        <c:axId val="-89365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9355536"/>
        <c:crosses val="autoZero"/>
        <c:auto val="1"/>
        <c:lblAlgn val="ctr"/>
        <c:lblOffset val="100"/>
        <c:noMultiLvlLbl val="0"/>
      </c:catAx>
      <c:valAx>
        <c:axId val="-89355536"/>
        <c:scaling>
          <c:orientation val="minMax"/>
        </c:scaling>
        <c:delete val="1"/>
        <c:axPos val="l"/>
        <c:numFmt formatCode="0%" sourceLinked="1"/>
        <c:majorTickMark val="out"/>
        <c:minorTickMark val="none"/>
        <c:tickLblPos val="nextTo"/>
        <c:crossAx val="-893653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Administrativa!$B$5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02E-49B3-ABD6-204780F36765}"/>
              </c:ext>
            </c:extLst>
          </c:dPt>
          <c:dPt>
            <c:idx val="1"/>
            <c:invertIfNegative val="0"/>
            <c:bubble3D val="0"/>
            <c:spPr>
              <a:solidFill>
                <a:srgbClr val="C00000"/>
              </a:solidFill>
            </c:spPr>
            <c:extLst>
              <c:ext xmlns:c16="http://schemas.microsoft.com/office/drawing/2014/chart" uri="{C3380CC4-5D6E-409C-BE32-E72D297353CC}">
                <c16:uniqueId val="{00000001-F02E-49B3-ABD6-204780F3676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02E-49B3-ABD6-204780F3676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02E-49B3-ABD6-204780F3676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Administrativa!$M$5:$P$5</c:f>
              <c:numCache>
                <c:formatCode>0%</c:formatCode>
                <c:ptCount val="4"/>
                <c:pt idx="0">
                  <c:v>0.42857142857142855</c:v>
                </c:pt>
                <c:pt idx="1">
                  <c:v>0.2857142857142857</c:v>
                </c:pt>
                <c:pt idx="2">
                  <c:v>0.2857142857142857</c:v>
                </c:pt>
                <c:pt idx="3">
                  <c:v>0</c:v>
                </c:pt>
              </c:numCache>
            </c:numRef>
          </c:val>
          <c:extLst>
            <c:ext xmlns:c16="http://schemas.microsoft.com/office/drawing/2014/chart" uri="{C3380CC4-5D6E-409C-BE32-E72D297353CC}">
              <c16:uniqueId val="{00000004-F02E-49B3-ABD6-204780F36765}"/>
            </c:ext>
          </c:extLst>
        </c:ser>
        <c:dLbls>
          <c:showLegendKey val="0"/>
          <c:showVal val="0"/>
          <c:showCatName val="0"/>
          <c:showSerName val="0"/>
          <c:showPercent val="0"/>
          <c:showBubbleSize val="0"/>
        </c:dLbls>
        <c:gapWidth val="150"/>
        <c:shape val="box"/>
        <c:axId val="-89337584"/>
        <c:axId val="-89349008"/>
        <c:axId val="0"/>
      </c:bar3DChart>
      <c:catAx>
        <c:axId val="-89337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9349008"/>
        <c:crosses val="autoZero"/>
        <c:auto val="1"/>
        <c:lblAlgn val="ctr"/>
        <c:lblOffset val="100"/>
        <c:noMultiLvlLbl val="0"/>
      </c:catAx>
      <c:valAx>
        <c:axId val="-89349008"/>
        <c:scaling>
          <c:orientation val="minMax"/>
        </c:scaling>
        <c:delete val="1"/>
        <c:axPos val="l"/>
        <c:numFmt formatCode="0%" sourceLinked="1"/>
        <c:majorTickMark val="out"/>
        <c:minorTickMark val="none"/>
        <c:tickLblPos val="nextTo"/>
        <c:crossAx val="-893375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0D8-45F4-BA57-9C36D1B39D64}"/>
              </c:ext>
            </c:extLst>
          </c:dPt>
          <c:dPt>
            <c:idx val="1"/>
            <c:invertIfNegative val="0"/>
            <c:bubble3D val="0"/>
            <c:spPr>
              <a:solidFill>
                <a:srgbClr val="C00000"/>
              </a:solidFill>
            </c:spPr>
            <c:extLst>
              <c:ext xmlns:c16="http://schemas.microsoft.com/office/drawing/2014/chart" uri="{C3380CC4-5D6E-409C-BE32-E72D297353CC}">
                <c16:uniqueId val="{00000001-C0D8-45F4-BA57-9C36D1B39D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0D8-45F4-BA57-9C36D1B39D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0D8-45F4-BA57-9C36D1B39D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Administrativa!$C$6:$F$6</c:f>
              <c:numCache>
                <c:formatCode>0%</c:formatCode>
                <c:ptCount val="4"/>
                <c:pt idx="0">
                  <c:v>1</c:v>
                </c:pt>
                <c:pt idx="1">
                  <c:v>0</c:v>
                </c:pt>
                <c:pt idx="2">
                  <c:v>0</c:v>
                </c:pt>
                <c:pt idx="3">
                  <c:v>0</c:v>
                </c:pt>
              </c:numCache>
            </c:numRef>
          </c:val>
          <c:extLst>
            <c:ext xmlns:c16="http://schemas.microsoft.com/office/drawing/2014/chart" uri="{C3380CC4-5D6E-409C-BE32-E72D297353CC}">
              <c16:uniqueId val="{00000004-C0D8-45F4-BA57-9C36D1B39D64}"/>
            </c:ext>
          </c:extLst>
        </c:ser>
        <c:dLbls>
          <c:showLegendKey val="0"/>
          <c:showVal val="0"/>
          <c:showCatName val="0"/>
          <c:showSerName val="0"/>
          <c:showPercent val="0"/>
          <c:showBubbleSize val="0"/>
        </c:dLbls>
        <c:gapWidth val="150"/>
        <c:shape val="box"/>
        <c:axId val="-89337040"/>
        <c:axId val="-89362608"/>
        <c:axId val="0"/>
      </c:bar3DChart>
      <c:catAx>
        <c:axId val="-89337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9362608"/>
        <c:crosses val="autoZero"/>
        <c:auto val="1"/>
        <c:lblAlgn val="ctr"/>
        <c:lblOffset val="100"/>
        <c:noMultiLvlLbl val="0"/>
      </c:catAx>
      <c:valAx>
        <c:axId val="-89362608"/>
        <c:scaling>
          <c:orientation val="minMax"/>
        </c:scaling>
        <c:delete val="1"/>
        <c:axPos val="l"/>
        <c:numFmt formatCode="0%" sourceLinked="1"/>
        <c:majorTickMark val="out"/>
        <c:minorTickMark val="none"/>
        <c:tickLblPos val="nextTo"/>
        <c:crossAx val="-893370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4D9-43E2-8AC5-66B850E7FF63}"/>
              </c:ext>
            </c:extLst>
          </c:dPt>
          <c:dPt>
            <c:idx val="1"/>
            <c:invertIfNegative val="0"/>
            <c:bubble3D val="0"/>
            <c:spPr>
              <a:solidFill>
                <a:srgbClr val="C00000"/>
              </a:solidFill>
            </c:spPr>
            <c:extLst>
              <c:ext xmlns:c16="http://schemas.microsoft.com/office/drawing/2014/chart" uri="{C3380CC4-5D6E-409C-BE32-E72D297353CC}">
                <c16:uniqueId val="{00000001-44D9-43E2-8AC5-66B850E7FF6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4D9-43E2-8AC5-66B850E7FF6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4D9-43E2-8AC5-66B850E7FF6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Administrativa!$H$6:$K$6</c:f>
              <c:numCache>
                <c:formatCode>0%</c:formatCode>
                <c:ptCount val="4"/>
                <c:pt idx="0">
                  <c:v>1</c:v>
                </c:pt>
                <c:pt idx="1">
                  <c:v>0</c:v>
                </c:pt>
                <c:pt idx="2">
                  <c:v>0</c:v>
                </c:pt>
                <c:pt idx="3">
                  <c:v>0</c:v>
                </c:pt>
              </c:numCache>
            </c:numRef>
          </c:val>
          <c:extLst>
            <c:ext xmlns:c16="http://schemas.microsoft.com/office/drawing/2014/chart" uri="{C3380CC4-5D6E-409C-BE32-E72D297353CC}">
              <c16:uniqueId val="{00000004-44D9-43E2-8AC5-66B850E7FF63}"/>
            </c:ext>
          </c:extLst>
        </c:ser>
        <c:dLbls>
          <c:showLegendKey val="0"/>
          <c:showVal val="0"/>
          <c:showCatName val="0"/>
          <c:showSerName val="0"/>
          <c:showPercent val="0"/>
          <c:showBubbleSize val="0"/>
        </c:dLbls>
        <c:gapWidth val="150"/>
        <c:shape val="box"/>
        <c:axId val="-87902976"/>
        <c:axId val="-87898080"/>
        <c:axId val="0"/>
      </c:bar3DChart>
      <c:catAx>
        <c:axId val="-87902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7898080"/>
        <c:crosses val="autoZero"/>
        <c:auto val="1"/>
        <c:lblAlgn val="ctr"/>
        <c:lblOffset val="100"/>
        <c:noMultiLvlLbl val="0"/>
      </c:catAx>
      <c:valAx>
        <c:axId val="-87898080"/>
        <c:scaling>
          <c:orientation val="minMax"/>
        </c:scaling>
        <c:delete val="1"/>
        <c:axPos val="l"/>
        <c:numFmt formatCode="0%" sourceLinked="1"/>
        <c:majorTickMark val="out"/>
        <c:minorTickMark val="none"/>
        <c:tickLblPos val="nextTo"/>
        <c:crossAx val="-879029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877-4FB7-A73E-9EB39804E025}"/>
              </c:ext>
            </c:extLst>
          </c:dPt>
          <c:dPt>
            <c:idx val="1"/>
            <c:invertIfNegative val="0"/>
            <c:bubble3D val="0"/>
            <c:spPr>
              <a:solidFill>
                <a:srgbClr val="C00000"/>
              </a:solidFill>
            </c:spPr>
            <c:extLst>
              <c:ext xmlns:c16="http://schemas.microsoft.com/office/drawing/2014/chart" uri="{C3380CC4-5D6E-409C-BE32-E72D297353CC}">
                <c16:uniqueId val="{00000001-8877-4FB7-A73E-9EB39804E02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877-4FB7-A73E-9EB39804E02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877-4FB7-A73E-9EB39804E02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8877-4FB7-A73E-9EB39804E025}"/>
            </c:ext>
          </c:extLst>
        </c:ser>
        <c:dLbls>
          <c:showLegendKey val="0"/>
          <c:showVal val="0"/>
          <c:showCatName val="0"/>
          <c:showSerName val="0"/>
          <c:showPercent val="0"/>
          <c:showBubbleSize val="0"/>
        </c:dLbls>
        <c:gapWidth val="150"/>
        <c:shape val="box"/>
        <c:axId val="-87902432"/>
        <c:axId val="-87886112"/>
        <c:axId val="0"/>
      </c:bar3DChart>
      <c:catAx>
        <c:axId val="-87902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7886112"/>
        <c:crosses val="autoZero"/>
        <c:auto val="1"/>
        <c:lblAlgn val="ctr"/>
        <c:lblOffset val="100"/>
        <c:noMultiLvlLbl val="0"/>
      </c:catAx>
      <c:valAx>
        <c:axId val="-87886112"/>
        <c:scaling>
          <c:orientation val="minMax"/>
        </c:scaling>
        <c:delete val="1"/>
        <c:axPos val="l"/>
        <c:numFmt formatCode="0%" sourceLinked="1"/>
        <c:majorTickMark val="out"/>
        <c:minorTickMark val="none"/>
        <c:tickLblPos val="nextTo"/>
        <c:crossAx val="-879024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116-4CB5-90A0-5D38C4C7132A}"/>
              </c:ext>
            </c:extLst>
          </c:dPt>
          <c:dPt>
            <c:idx val="1"/>
            <c:invertIfNegative val="0"/>
            <c:bubble3D val="0"/>
            <c:spPr>
              <a:solidFill>
                <a:srgbClr val="C00000"/>
              </a:solidFill>
            </c:spPr>
            <c:extLst>
              <c:ext xmlns:c16="http://schemas.microsoft.com/office/drawing/2014/chart" uri="{C3380CC4-5D6E-409C-BE32-E72D297353CC}">
                <c16:uniqueId val="{00000001-7116-4CB5-90A0-5D38C4C713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116-4CB5-90A0-5D38C4C713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116-4CB5-90A0-5D38C4C713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0.4</c:v>
                </c:pt>
                <c:pt idx="2">
                  <c:v>0.6</c:v>
                </c:pt>
                <c:pt idx="3">
                  <c:v>0</c:v>
                </c:pt>
              </c:numCache>
            </c:numRef>
          </c:val>
          <c:extLst>
            <c:ext xmlns:c16="http://schemas.microsoft.com/office/drawing/2014/chart" uri="{C3380CC4-5D6E-409C-BE32-E72D297353CC}">
              <c16:uniqueId val="{00000004-7116-4CB5-90A0-5D38C4C7132A}"/>
            </c:ext>
          </c:extLst>
        </c:ser>
        <c:dLbls>
          <c:showLegendKey val="0"/>
          <c:showVal val="0"/>
          <c:showCatName val="0"/>
          <c:showSerName val="0"/>
          <c:showPercent val="0"/>
          <c:showBubbleSize val="0"/>
        </c:dLbls>
        <c:gapWidth val="150"/>
        <c:shape val="box"/>
        <c:axId val="-129833136"/>
        <c:axId val="-129844016"/>
        <c:axId val="0"/>
      </c:bar3DChart>
      <c:catAx>
        <c:axId val="-129833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9844016"/>
        <c:crosses val="autoZero"/>
        <c:auto val="1"/>
        <c:lblAlgn val="ctr"/>
        <c:lblOffset val="100"/>
        <c:noMultiLvlLbl val="0"/>
      </c:catAx>
      <c:valAx>
        <c:axId val="-129844016"/>
        <c:scaling>
          <c:orientation val="minMax"/>
        </c:scaling>
        <c:delete val="1"/>
        <c:axPos val="l"/>
        <c:numFmt formatCode="0%" sourceLinked="1"/>
        <c:majorTickMark val="out"/>
        <c:minorTickMark val="none"/>
        <c:tickLblPos val="nextTo"/>
        <c:crossAx val="-1298331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overlay val="0"/>
    </c:title>
    <c:autoTitleDeleted val="0"/>
    <c:plotArea>
      <c:layout/>
      <c:lineChart>
        <c:grouping val="standard"/>
        <c:varyColors val="0"/>
        <c:ser>
          <c:idx val="2"/>
          <c:order val="0"/>
          <c:tx>
            <c:strRef>
              <c:f>Administrativa!$C$2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435-43D0-AA5F-A234018BD0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435-43D0-AA5F-A234018BD0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Administrativa!$C$4:$F$4</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BA73-42E3-AC64-49315FF61712}"/>
            </c:ext>
          </c:extLst>
        </c:ser>
        <c:ser>
          <c:idx val="0"/>
          <c:order val="1"/>
          <c:tx>
            <c:strRef>
              <c:f>Administrativa!$H$2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435-43D0-AA5F-A234018BD0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435-43D0-AA5F-A234018BD0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435-43D0-AA5F-A234018BD0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435-43D0-AA5F-A234018BD0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Administrativa!$H$4:$K$4</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7-BA73-42E3-AC64-49315FF61712}"/>
            </c:ext>
          </c:extLst>
        </c:ser>
        <c:ser>
          <c:idx val="1"/>
          <c:order val="2"/>
          <c:tx>
            <c:strRef>
              <c:f>Administrativa!$M$2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435-43D0-AA5F-A234018BD0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435-43D0-AA5F-A234018BD0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435-43D0-AA5F-A234018BD0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435-43D0-AA5F-A234018BD0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Administrativa!$M$4:$P$4</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C-BA73-42E3-AC64-49315FF61712}"/>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A73-42E3-AC64-49315FF61712}"/>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A73-42E3-AC64-49315FF61712}"/>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A73-42E3-AC64-49315FF61712}"/>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BA73-42E3-AC64-49315FF61712}"/>
            </c:ext>
          </c:extLst>
        </c:ser>
        <c:dLbls>
          <c:showLegendKey val="0"/>
          <c:showVal val="0"/>
          <c:showCatName val="0"/>
          <c:showSerName val="0"/>
          <c:showPercent val="0"/>
          <c:showBubbleSize val="0"/>
        </c:dLbls>
        <c:smooth val="0"/>
        <c:axId val="-87910592"/>
        <c:axId val="-87904608"/>
      </c:lineChart>
      <c:catAx>
        <c:axId val="-879105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87904608"/>
        <c:crosses val="autoZero"/>
        <c:auto val="1"/>
        <c:lblAlgn val="ctr"/>
        <c:lblOffset val="100"/>
        <c:noMultiLvlLbl val="0"/>
      </c:catAx>
      <c:valAx>
        <c:axId val="-87904608"/>
        <c:scaling>
          <c:orientation val="minMax"/>
        </c:scaling>
        <c:delete val="1"/>
        <c:axPos val="l"/>
        <c:numFmt formatCode="0%" sourceLinked="1"/>
        <c:majorTickMark val="out"/>
        <c:minorTickMark val="none"/>
        <c:tickLblPos val="nextTo"/>
        <c:crossAx val="-87910592"/>
        <c:crosses val="autoZero"/>
        <c:crossBetween val="between"/>
      </c:valAx>
    </c:plotArea>
    <c:legend>
      <c:legendPos val="r"/>
      <c:layout>
        <c:manualLayout>
          <c:xMode val="edge"/>
          <c:yMode val="edge"/>
          <c:x val="0.17306252802607353"/>
          <c:y val="0.88087120678682784"/>
          <c:w val="0.64872540445701821"/>
          <c:h val="8.6451550798707241E-2"/>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overlay val="0"/>
    </c:title>
    <c:autoTitleDeleted val="0"/>
    <c:plotArea>
      <c:layout/>
      <c:lineChart>
        <c:grouping val="standard"/>
        <c:varyColors val="0"/>
        <c:ser>
          <c:idx val="2"/>
          <c:order val="0"/>
          <c:tx>
            <c:strRef>
              <c:f>Administrativa!$C$2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387-4B81-BE7B-A6A0E74A719D}"/>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387-4B81-BE7B-A6A0E74A71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Administrativa!$C$5:$F$5</c:f>
              <c:numCache>
                <c:formatCode>0%</c:formatCode>
                <c:ptCount val="4"/>
                <c:pt idx="0">
                  <c:v>0.8571428571428571</c:v>
                </c:pt>
                <c:pt idx="1">
                  <c:v>0.14285714285714285</c:v>
                </c:pt>
                <c:pt idx="2">
                  <c:v>0</c:v>
                </c:pt>
                <c:pt idx="3">
                  <c:v>0</c:v>
                </c:pt>
              </c:numCache>
            </c:numRef>
          </c:val>
          <c:smooth val="0"/>
          <c:extLst>
            <c:ext xmlns:c16="http://schemas.microsoft.com/office/drawing/2014/chart" uri="{C3380CC4-5D6E-409C-BE32-E72D297353CC}">
              <c16:uniqueId val="{00000002-9387-4B81-BE7B-A6A0E74A719D}"/>
            </c:ext>
          </c:extLst>
        </c:ser>
        <c:ser>
          <c:idx val="0"/>
          <c:order val="1"/>
          <c:tx>
            <c:strRef>
              <c:f>Administrativa!$H$2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387-4B81-BE7B-A6A0E74A719D}"/>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387-4B81-BE7B-A6A0E74A719D}"/>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387-4B81-BE7B-A6A0E74A719D}"/>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387-4B81-BE7B-A6A0E74A71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Administrativa!$H$5:$K$5</c:f>
              <c:numCache>
                <c:formatCode>0%</c:formatCode>
                <c:ptCount val="4"/>
                <c:pt idx="0">
                  <c:v>0.42857142857142855</c:v>
                </c:pt>
                <c:pt idx="1">
                  <c:v>0.5714285714285714</c:v>
                </c:pt>
                <c:pt idx="2">
                  <c:v>0</c:v>
                </c:pt>
                <c:pt idx="3">
                  <c:v>0</c:v>
                </c:pt>
              </c:numCache>
            </c:numRef>
          </c:val>
          <c:smooth val="0"/>
          <c:extLst>
            <c:ext xmlns:c16="http://schemas.microsoft.com/office/drawing/2014/chart" uri="{C3380CC4-5D6E-409C-BE32-E72D297353CC}">
              <c16:uniqueId val="{00000007-9387-4B81-BE7B-A6A0E74A719D}"/>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387-4B81-BE7B-A6A0E74A719D}"/>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387-4B81-BE7B-A6A0E74A719D}"/>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387-4B81-BE7B-A6A0E74A719D}"/>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387-4B81-BE7B-A6A0E74A71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C-9387-4B81-BE7B-A6A0E74A719D}"/>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387-4B81-BE7B-A6A0E74A719D}"/>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387-4B81-BE7B-A6A0E74A719D}"/>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387-4B81-BE7B-A6A0E74A719D}"/>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387-4B81-BE7B-A6A0E74A71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387-4B81-BE7B-A6A0E74A719D}"/>
            </c:ext>
          </c:extLst>
        </c:ser>
        <c:dLbls>
          <c:showLegendKey val="0"/>
          <c:showVal val="0"/>
          <c:showCatName val="0"/>
          <c:showSerName val="0"/>
          <c:showPercent val="0"/>
          <c:showBubbleSize val="0"/>
        </c:dLbls>
        <c:smooth val="0"/>
        <c:axId val="-87883936"/>
        <c:axId val="-87882848"/>
      </c:lineChart>
      <c:catAx>
        <c:axId val="-878839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87882848"/>
        <c:crosses val="autoZero"/>
        <c:auto val="1"/>
        <c:lblAlgn val="ctr"/>
        <c:lblOffset val="100"/>
        <c:noMultiLvlLbl val="0"/>
      </c:catAx>
      <c:valAx>
        <c:axId val="-87882848"/>
        <c:scaling>
          <c:orientation val="minMax"/>
        </c:scaling>
        <c:delete val="1"/>
        <c:axPos val="l"/>
        <c:numFmt formatCode="0%" sourceLinked="1"/>
        <c:majorTickMark val="out"/>
        <c:minorTickMark val="none"/>
        <c:tickLblPos val="nextTo"/>
        <c:crossAx val="-87883936"/>
        <c:crosses val="autoZero"/>
        <c:crossBetween val="between"/>
      </c:valAx>
    </c:plotArea>
    <c:legend>
      <c:legendPos val="r"/>
      <c:layout>
        <c:manualLayout>
          <c:xMode val="edge"/>
          <c:yMode val="edge"/>
          <c:x val="0.17306252802607353"/>
          <c:y val="0.88332498901993572"/>
          <c:w val="0.64872540445701821"/>
          <c:h val="8.4671048170304727E-2"/>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overlay val="0"/>
    </c:title>
    <c:autoTitleDeleted val="0"/>
    <c:plotArea>
      <c:layout/>
      <c:lineChart>
        <c:grouping val="standard"/>
        <c:varyColors val="0"/>
        <c:ser>
          <c:idx val="2"/>
          <c:order val="0"/>
          <c:tx>
            <c:strRef>
              <c:f>Administrativa!$C$2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B6C-4F27-8245-805E80CA92B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B6C-4F27-8245-805E80CA92B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Administrativa!$C$6:$F$6</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2-85B4-4035-A019-242C3A5C4E29}"/>
            </c:ext>
          </c:extLst>
        </c:ser>
        <c:ser>
          <c:idx val="0"/>
          <c:order val="1"/>
          <c:tx>
            <c:strRef>
              <c:f>Administrativa!$H$2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B6C-4F27-8245-805E80CA92B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B6C-4F27-8245-805E80CA92B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B6C-4F27-8245-805E80CA92B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B6C-4F27-8245-805E80CA92B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Administrativa!$H$6:$K$6</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7-85B4-4035-A019-242C3A5C4E29}"/>
            </c:ext>
          </c:extLst>
        </c:ser>
        <c:ser>
          <c:idx val="1"/>
          <c:order val="2"/>
          <c:tx>
            <c:strRef>
              <c:f>Administrativa!$M$2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B6C-4F27-8245-805E80CA92B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B6C-4F27-8245-805E80CA92B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B6C-4F27-8245-805E80CA92B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B6C-4F27-8245-805E80CA92B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85B4-4035-A019-242C3A5C4E29}"/>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5B4-4035-A019-242C3A5C4E29}"/>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5B4-4035-A019-242C3A5C4E2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85B4-4035-A019-242C3A5C4E29}"/>
            </c:ext>
          </c:extLst>
        </c:ser>
        <c:dLbls>
          <c:showLegendKey val="0"/>
          <c:showVal val="0"/>
          <c:showCatName val="0"/>
          <c:showSerName val="0"/>
          <c:showPercent val="0"/>
          <c:showBubbleSize val="0"/>
        </c:dLbls>
        <c:smooth val="0"/>
        <c:axId val="-87895904"/>
        <c:axId val="-87905696"/>
      </c:lineChart>
      <c:catAx>
        <c:axId val="-878959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87905696"/>
        <c:crosses val="autoZero"/>
        <c:auto val="1"/>
        <c:lblAlgn val="ctr"/>
        <c:lblOffset val="100"/>
        <c:noMultiLvlLbl val="0"/>
      </c:catAx>
      <c:valAx>
        <c:axId val="-87905696"/>
        <c:scaling>
          <c:orientation val="minMax"/>
        </c:scaling>
        <c:delete val="1"/>
        <c:axPos val="l"/>
        <c:numFmt formatCode="0%" sourceLinked="1"/>
        <c:majorTickMark val="out"/>
        <c:minorTickMark val="none"/>
        <c:tickLblPos val="nextTo"/>
        <c:crossAx val="-87895904"/>
        <c:crosses val="autoZero"/>
        <c:crossBetween val="between"/>
      </c:valAx>
    </c:plotArea>
    <c:legend>
      <c:legendPos val="r"/>
      <c:layout>
        <c:manualLayout>
          <c:xMode val="edge"/>
          <c:yMode val="edge"/>
          <c:x val="0.17306252802607353"/>
          <c:y val="0.88002862570136164"/>
          <c:w val="0.64872540445701821"/>
          <c:h val="8.7061655483824552E-2"/>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FFF-4530-A494-82E362089F56}"/>
              </c:ext>
            </c:extLst>
          </c:dPt>
          <c:dPt>
            <c:idx val="1"/>
            <c:invertIfNegative val="0"/>
            <c:bubble3D val="0"/>
            <c:spPr>
              <a:solidFill>
                <a:srgbClr val="C00000"/>
              </a:solidFill>
            </c:spPr>
            <c:extLst>
              <c:ext xmlns:c16="http://schemas.microsoft.com/office/drawing/2014/chart" uri="{C3380CC4-5D6E-409C-BE32-E72D297353CC}">
                <c16:uniqueId val="{00000001-1FFF-4530-A494-82E362089F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FFF-4530-A494-82E362089F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FFF-4530-A494-82E362089F5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Administrativa!$C$7:$F$7</c:f>
              <c:numCache>
                <c:formatCode>0%</c:formatCode>
                <c:ptCount val="4"/>
                <c:pt idx="0">
                  <c:v>0.4</c:v>
                </c:pt>
                <c:pt idx="1">
                  <c:v>0.2</c:v>
                </c:pt>
                <c:pt idx="2">
                  <c:v>0.4</c:v>
                </c:pt>
                <c:pt idx="3">
                  <c:v>0</c:v>
                </c:pt>
              </c:numCache>
            </c:numRef>
          </c:val>
          <c:extLst>
            <c:ext xmlns:c16="http://schemas.microsoft.com/office/drawing/2014/chart" uri="{C3380CC4-5D6E-409C-BE32-E72D297353CC}">
              <c16:uniqueId val="{00000004-1FFF-4530-A494-82E362089F56}"/>
            </c:ext>
          </c:extLst>
        </c:ser>
        <c:dLbls>
          <c:showLegendKey val="0"/>
          <c:showVal val="0"/>
          <c:showCatName val="0"/>
          <c:showSerName val="0"/>
          <c:showPercent val="0"/>
          <c:showBubbleSize val="0"/>
        </c:dLbls>
        <c:gapWidth val="150"/>
        <c:shape val="box"/>
        <c:axId val="-87895360"/>
        <c:axId val="-87887200"/>
        <c:axId val="0"/>
      </c:bar3DChart>
      <c:catAx>
        <c:axId val="-87895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7887200"/>
        <c:crosses val="autoZero"/>
        <c:auto val="1"/>
        <c:lblAlgn val="ctr"/>
        <c:lblOffset val="100"/>
        <c:noMultiLvlLbl val="0"/>
      </c:catAx>
      <c:valAx>
        <c:axId val="-87887200"/>
        <c:scaling>
          <c:orientation val="minMax"/>
        </c:scaling>
        <c:delete val="1"/>
        <c:axPos val="l"/>
        <c:numFmt formatCode="0%" sourceLinked="1"/>
        <c:majorTickMark val="out"/>
        <c:minorTickMark val="none"/>
        <c:tickLblPos val="nextTo"/>
        <c:crossAx val="-878953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32B-4CB1-AF6C-3B1F068DDCAA}"/>
              </c:ext>
            </c:extLst>
          </c:dPt>
          <c:dPt>
            <c:idx val="1"/>
            <c:invertIfNegative val="0"/>
            <c:bubble3D val="0"/>
            <c:spPr>
              <a:solidFill>
                <a:srgbClr val="C00000"/>
              </a:solidFill>
            </c:spPr>
            <c:extLst>
              <c:ext xmlns:c16="http://schemas.microsoft.com/office/drawing/2014/chart" uri="{C3380CC4-5D6E-409C-BE32-E72D297353CC}">
                <c16:uniqueId val="{00000001-E32B-4CB1-AF6C-3B1F068DDC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32B-4CB1-AF6C-3B1F068DDC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32B-4CB1-AF6C-3B1F068DDC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Administrativa!$H$7:$K$7</c:f>
              <c:numCache>
                <c:formatCode>0%</c:formatCode>
                <c:ptCount val="4"/>
                <c:pt idx="0">
                  <c:v>0.1</c:v>
                </c:pt>
                <c:pt idx="1">
                  <c:v>0.3</c:v>
                </c:pt>
                <c:pt idx="2">
                  <c:v>0.6</c:v>
                </c:pt>
                <c:pt idx="3">
                  <c:v>0</c:v>
                </c:pt>
              </c:numCache>
            </c:numRef>
          </c:val>
          <c:extLst>
            <c:ext xmlns:c16="http://schemas.microsoft.com/office/drawing/2014/chart" uri="{C3380CC4-5D6E-409C-BE32-E72D297353CC}">
              <c16:uniqueId val="{00000004-E32B-4CB1-AF6C-3B1F068DDCAA}"/>
            </c:ext>
          </c:extLst>
        </c:ser>
        <c:dLbls>
          <c:showLegendKey val="0"/>
          <c:showVal val="0"/>
          <c:showCatName val="0"/>
          <c:showSerName val="0"/>
          <c:showPercent val="0"/>
          <c:showBubbleSize val="0"/>
        </c:dLbls>
        <c:gapWidth val="150"/>
        <c:shape val="box"/>
        <c:axId val="-87886656"/>
        <c:axId val="-87881216"/>
        <c:axId val="0"/>
      </c:bar3DChart>
      <c:catAx>
        <c:axId val="-87886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7881216"/>
        <c:crosses val="autoZero"/>
        <c:auto val="1"/>
        <c:lblAlgn val="ctr"/>
        <c:lblOffset val="100"/>
        <c:noMultiLvlLbl val="0"/>
      </c:catAx>
      <c:valAx>
        <c:axId val="-87881216"/>
        <c:scaling>
          <c:orientation val="minMax"/>
        </c:scaling>
        <c:delete val="1"/>
        <c:axPos val="l"/>
        <c:numFmt formatCode="0%" sourceLinked="1"/>
        <c:majorTickMark val="out"/>
        <c:minorTickMark val="none"/>
        <c:tickLblPos val="nextTo"/>
        <c:crossAx val="-878866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C1E-4CD7-BDDB-DAF178F54938}"/>
              </c:ext>
            </c:extLst>
          </c:dPt>
          <c:dPt>
            <c:idx val="1"/>
            <c:invertIfNegative val="0"/>
            <c:bubble3D val="0"/>
            <c:spPr>
              <a:solidFill>
                <a:srgbClr val="C00000"/>
              </a:solidFill>
            </c:spPr>
            <c:extLst>
              <c:ext xmlns:c16="http://schemas.microsoft.com/office/drawing/2014/chart" uri="{C3380CC4-5D6E-409C-BE32-E72D297353CC}">
                <c16:uniqueId val="{00000001-9C1E-4CD7-BDDB-DAF178F5493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C1E-4CD7-BDDB-DAF178F5493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C1E-4CD7-BDDB-DAF178F5493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Administrativa!$H$7:$K$7</c:f>
              <c:numCache>
                <c:formatCode>0%</c:formatCode>
                <c:ptCount val="4"/>
                <c:pt idx="0">
                  <c:v>0.1</c:v>
                </c:pt>
                <c:pt idx="1">
                  <c:v>0.3</c:v>
                </c:pt>
                <c:pt idx="2">
                  <c:v>0.6</c:v>
                </c:pt>
                <c:pt idx="3">
                  <c:v>0</c:v>
                </c:pt>
              </c:numCache>
            </c:numRef>
          </c:val>
          <c:extLst>
            <c:ext xmlns:c16="http://schemas.microsoft.com/office/drawing/2014/chart" uri="{C3380CC4-5D6E-409C-BE32-E72D297353CC}">
              <c16:uniqueId val="{00000004-9C1E-4CD7-BDDB-DAF178F54938}"/>
            </c:ext>
          </c:extLst>
        </c:ser>
        <c:dLbls>
          <c:showLegendKey val="0"/>
          <c:showVal val="0"/>
          <c:showCatName val="0"/>
          <c:showSerName val="0"/>
          <c:showPercent val="0"/>
          <c:showBubbleSize val="0"/>
        </c:dLbls>
        <c:gapWidth val="150"/>
        <c:shape val="box"/>
        <c:axId val="-87894816"/>
        <c:axId val="-87880672"/>
        <c:axId val="0"/>
      </c:bar3DChart>
      <c:catAx>
        <c:axId val="-87894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7880672"/>
        <c:crosses val="autoZero"/>
        <c:auto val="1"/>
        <c:lblAlgn val="ctr"/>
        <c:lblOffset val="100"/>
        <c:noMultiLvlLbl val="0"/>
      </c:catAx>
      <c:valAx>
        <c:axId val="-87880672"/>
        <c:scaling>
          <c:orientation val="minMax"/>
        </c:scaling>
        <c:delete val="1"/>
        <c:axPos val="l"/>
        <c:numFmt formatCode="0%" sourceLinked="1"/>
        <c:majorTickMark val="out"/>
        <c:minorTickMark val="none"/>
        <c:tickLblPos val="nextTo"/>
        <c:crossAx val="-878948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overlay val="0"/>
    </c:title>
    <c:autoTitleDeleted val="0"/>
    <c:plotArea>
      <c:layout/>
      <c:lineChart>
        <c:grouping val="standard"/>
        <c:varyColors val="0"/>
        <c:ser>
          <c:idx val="2"/>
          <c:order val="0"/>
          <c:tx>
            <c:strRef>
              <c:f>Administrativa!$C$2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28C-49D9-834C-DA265A7791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28C-49D9-834C-DA265A7791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Administrativa!$I$5</c:f>
              <c:numCache>
                <c:formatCode>0%</c:formatCode>
                <c:ptCount val="1"/>
                <c:pt idx="0">
                  <c:v>0.5714285714285714</c:v>
                </c:pt>
              </c:numCache>
            </c:numRef>
          </c:val>
          <c:smooth val="0"/>
          <c:extLst>
            <c:ext xmlns:c16="http://schemas.microsoft.com/office/drawing/2014/chart" uri="{C3380CC4-5D6E-409C-BE32-E72D297353CC}">
              <c16:uniqueId val="{00000002-9AE8-4BAA-B530-DB26E9512AD0}"/>
            </c:ext>
          </c:extLst>
        </c:ser>
        <c:ser>
          <c:idx val="0"/>
          <c:order val="1"/>
          <c:tx>
            <c:strRef>
              <c:f>Administrativa!$H$2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28C-49D9-834C-DA265A7791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28C-49D9-834C-DA265A7791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28C-49D9-834C-DA265A7791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28C-49D9-834C-DA265A7791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Administrativa!$H$7:$K$7</c:f>
              <c:numCache>
                <c:formatCode>0%</c:formatCode>
                <c:ptCount val="4"/>
                <c:pt idx="0">
                  <c:v>0.1</c:v>
                </c:pt>
                <c:pt idx="1">
                  <c:v>0.3</c:v>
                </c:pt>
                <c:pt idx="2">
                  <c:v>0.6</c:v>
                </c:pt>
                <c:pt idx="3">
                  <c:v>0</c:v>
                </c:pt>
              </c:numCache>
            </c:numRef>
          </c:val>
          <c:smooth val="0"/>
          <c:extLst>
            <c:ext xmlns:c16="http://schemas.microsoft.com/office/drawing/2014/chart" uri="{C3380CC4-5D6E-409C-BE32-E72D297353CC}">
              <c16:uniqueId val="{00000007-9AE8-4BAA-B530-DB26E9512AD0}"/>
            </c:ext>
          </c:extLst>
        </c:ser>
        <c:ser>
          <c:idx val="1"/>
          <c:order val="2"/>
          <c:tx>
            <c:strRef>
              <c:f>Administrativa!$M$2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28C-49D9-834C-DA265A7791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28C-49D9-834C-DA265A7791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28C-49D9-834C-DA265A7791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28C-49D9-834C-DA265A7791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Administrativa!$M$7:$P$7</c:f>
              <c:numCache>
                <c:formatCode>0%</c:formatCode>
                <c:ptCount val="4"/>
                <c:pt idx="0">
                  <c:v>0.1</c:v>
                </c:pt>
                <c:pt idx="1">
                  <c:v>0.2</c:v>
                </c:pt>
                <c:pt idx="2">
                  <c:v>0.5</c:v>
                </c:pt>
                <c:pt idx="3">
                  <c:v>0.2</c:v>
                </c:pt>
              </c:numCache>
            </c:numRef>
          </c:val>
          <c:smooth val="0"/>
          <c:extLst>
            <c:ext xmlns:c16="http://schemas.microsoft.com/office/drawing/2014/chart" uri="{C3380CC4-5D6E-409C-BE32-E72D297353CC}">
              <c16:uniqueId val="{0000000C-9AE8-4BAA-B530-DB26E9512AD0}"/>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AE8-4BAA-B530-DB26E9512AD0}"/>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AE8-4BAA-B530-DB26E9512AD0}"/>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AE8-4BAA-B530-DB26E9512AD0}"/>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AE8-4BAA-B530-DB26E9512AD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AE8-4BAA-B530-DB26E9512AD0}"/>
            </c:ext>
          </c:extLst>
        </c:ser>
        <c:dLbls>
          <c:showLegendKey val="0"/>
          <c:showVal val="0"/>
          <c:showCatName val="0"/>
          <c:showSerName val="0"/>
          <c:showPercent val="0"/>
          <c:showBubbleSize val="0"/>
        </c:dLbls>
        <c:smooth val="0"/>
        <c:axId val="-87901888"/>
        <c:axId val="-87885568"/>
      </c:lineChart>
      <c:catAx>
        <c:axId val="-879018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87885568"/>
        <c:crosses val="autoZero"/>
        <c:auto val="1"/>
        <c:lblAlgn val="ctr"/>
        <c:lblOffset val="100"/>
        <c:noMultiLvlLbl val="0"/>
      </c:catAx>
      <c:valAx>
        <c:axId val="-87885568"/>
        <c:scaling>
          <c:orientation val="minMax"/>
        </c:scaling>
        <c:delete val="1"/>
        <c:axPos val="l"/>
        <c:numFmt formatCode="0%" sourceLinked="1"/>
        <c:majorTickMark val="out"/>
        <c:minorTickMark val="none"/>
        <c:tickLblPos val="nextTo"/>
        <c:crossAx val="-87901888"/>
        <c:crosses val="autoZero"/>
        <c:crossBetween val="between"/>
      </c:valAx>
    </c:plotArea>
    <c:legend>
      <c:legendPos val="r"/>
      <c:layout>
        <c:manualLayout>
          <c:xMode val="edge"/>
          <c:yMode val="edge"/>
          <c:x val="0.15440908189152669"/>
          <c:y val="0.88087120678682784"/>
          <c:w val="0.68810490185217266"/>
          <c:h val="8.6451550798707241E-2"/>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BF4-4383-974D-FFFFC85C269F}"/>
              </c:ext>
            </c:extLst>
          </c:dPt>
          <c:dPt>
            <c:idx val="1"/>
            <c:invertIfNegative val="0"/>
            <c:bubble3D val="0"/>
            <c:spPr>
              <a:solidFill>
                <a:srgbClr val="C00000"/>
              </a:solidFill>
            </c:spPr>
            <c:extLst>
              <c:ext xmlns:c16="http://schemas.microsoft.com/office/drawing/2014/chart" uri="{C3380CC4-5D6E-409C-BE32-E72D297353CC}">
                <c16:uniqueId val="{00000001-ABF4-4383-974D-FFFFC85C269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BF4-4383-974D-FFFFC85C269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BF4-4383-974D-FFFFC85C269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Administrativa!$C$8:$F$8</c:f>
              <c:numCache>
                <c:formatCode>0%</c:formatCode>
                <c:ptCount val="4"/>
                <c:pt idx="0">
                  <c:v>1</c:v>
                </c:pt>
                <c:pt idx="1">
                  <c:v>0</c:v>
                </c:pt>
                <c:pt idx="2">
                  <c:v>0</c:v>
                </c:pt>
                <c:pt idx="3">
                  <c:v>0</c:v>
                </c:pt>
              </c:numCache>
            </c:numRef>
          </c:val>
          <c:extLst>
            <c:ext xmlns:c16="http://schemas.microsoft.com/office/drawing/2014/chart" uri="{C3380CC4-5D6E-409C-BE32-E72D297353CC}">
              <c16:uniqueId val="{00000004-ABF4-4383-974D-FFFFC85C269F}"/>
            </c:ext>
          </c:extLst>
        </c:ser>
        <c:dLbls>
          <c:showLegendKey val="0"/>
          <c:showVal val="0"/>
          <c:showCatName val="0"/>
          <c:showSerName val="0"/>
          <c:showPercent val="0"/>
          <c:showBubbleSize val="0"/>
        </c:dLbls>
        <c:gapWidth val="150"/>
        <c:shape val="box"/>
        <c:axId val="-87901344"/>
        <c:axId val="-87889376"/>
        <c:axId val="0"/>
      </c:bar3DChart>
      <c:catAx>
        <c:axId val="-87901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7889376"/>
        <c:crosses val="autoZero"/>
        <c:auto val="1"/>
        <c:lblAlgn val="ctr"/>
        <c:lblOffset val="100"/>
        <c:noMultiLvlLbl val="0"/>
      </c:catAx>
      <c:valAx>
        <c:axId val="-87889376"/>
        <c:scaling>
          <c:orientation val="minMax"/>
        </c:scaling>
        <c:delete val="1"/>
        <c:axPos val="l"/>
        <c:numFmt formatCode="0%" sourceLinked="1"/>
        <c:majorTickMark val="out"/>
        <c:minorTickMark val="none"/>
        <c:tickLblPos val="nextTo"/>
        <c:crossAx val="-879013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608-46A2-BD7F-FB0579F20C22}"/>
              </c:ext>
            </c:extLst>
          </c:dPt>
          <c:dPt>
            <c:idx val="1"/>
            <c:invertIfNegative val="0"/>
            <c:bubble3D val="0"/>
            <c:spPr>
              <a:solidFill>
                <a:srgbClr val="C00000"/>
              </a:solidFill>
            </c:spPr>
            <c:extLst>
              <c:ext xmlns:c16="http://schemas.microsoft.com/office/drawing/2014/chart" uri="{C3380CC4-5D6E-409C-BE32-E72D297353CC}">
                <c16:uniqueId val="{00000001-E608-46A2-BD7F-FB0579F20C2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608-46A2-BD7F-FB0579F20C2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608-46A2-BD7F-FB0579F20C2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Administrativa!$H$8:$K$8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E608-46A2-BD7F-FB0579F20C22}"/>
            </c:ext>
          </c:extLst>
        </c:ser>
        <c:dLbls>
          <c:showLegendKey val="0"/>
          <c:showVal val="0"/>
          <c:showCatName val="0"/>
          <c:showSerName val="0"/>
          <c:showPercent val="0"/>
          <c:showBubbleSize val="0"/>
        </c:dLbls>
        <c:gapWidth val="150"/>
        <c:shape val="box"/>
        <c:axId val="-87885024"/>
        <c:axId val="-87900800"/>
        <c:axId val="0"/>
      </c:bar3DChart>
      <c:catAx>
        <c:axId val="-878850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7900800"/>
        <c:crosses val="autoZero"/>
        <c:auto val="1"/>
        <c:lblAlgn val="ctr"/>
        <c:lblOffset val="100"/>
        <c:noMultiLvlLbl val="0"/>
      </c:catAx>
      <c:valAx>
        <c:axId val="-87900800"/>
        <c:scaling>
          <c:orientation val="minMax"/>
        </c:scaling>
        <c:delete val="1"/>
        <c:axPos val="l"/>
        <c:numFmt formatCode="0%" sourceLinked="1"/>
        <c:majorTickMark val="out"/>
        <c:minorTickMark val="none"/>
        <c:tickLblPos val="nextTo"/>
        <c:crossAx val="-878850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663-4A57-932C-060C5CF3872B}"/>
              </c:ext>
            </c:extLst>
          </c:dPt>
          <c:dPt>
            <c:idx val="1"/>
            <c:invertIfNegative val="0"/>
            <c:bubble3D val="0"/>
            <c:spPr>
              <a:solidFill>
                <a:srgbClr val="C00000"/>
              </a:solidFill>
            </c:spPr>
            <c:extLst>
              <c:ext xmlns:c16="http://schemas.microsoft.com/office/drawing/2014/chart" uri="{C3380CC4-5D6E-409C-BE32-E72D297353CC}">
                <c16:uniqueId val="{00000001-7663-4A57-932C-060C5CF3872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663-4A57-932C-060C5CF3872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663-4A57-932C-060C5CF3872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Administrativa!$M$8:$P$8</c:f>
              <c:numCache>
                <c:formatCode>0%</c:formatCode>
                <c:ptCount val="4"/>
                <c:pt idx="0">
                  <c:v>0</c:v>
                </c:pt>
                <c:pt idx="1">
                  <c:v>0</c:v>
                </c:pt>
                <c:pt idx="2">
                  <c:v>1</c:v>
                </c:pt>
                <c:pt idx="3">
                  <c:v>0</c:v>
                </c:pt>
              </c:numCache>
            </c:numRef>
          </c:val>
          <c:extLst>
            <c:ext xmlns:c16="http://schemas.microsoft.com/office/drawing/2014/chart" uri="{C3380CC4-5D6E-409C-BE32-E72D297353CC}">
              <c16:uniqueId val="{00000004-7663-4A57-932C-060C5CF3872B}"/>
            </c:ext>
          </c:extLst>
        </c:ser>
        <c:dLbls>
          <c:showLegendKey val="0"/>
          <c:showVal val="0"/>
          <c:showCatName val="0"/>
          <c:showSerName val="0"/>
          <c:showPercent val="0"/>
          <c:showBubbleSize val="0"/>
        </c:dLbls>
        <c:gapWidth val="150"/>
        <c:shape val="box"/>
        <c:axId val="-87900256"/>
        <c:axId val="-87890464"/>
        <c:axId val="0"/>
      </c:bar3DChart>
      <c:catAx>
        <c:axId val="-87900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7890464"/>
        <c:crosses val="autoZero"/>
        <c:auto val="1"/>
        <c:lblAlgn val="ctr"/>
        <c:lblOffset val="100"/>
        <c:noMultiLvlLbl val="0"/>
      </c:catAx>
      <c:valAx>
        <c:axId val="-87890464"/>
        <c:scaling>
          <c:orientation val="minMax"/>
        </c:scaling>
        <c:delete val="1"/>
        <c:axPos val="l"/>
        <c:numFmt formatCode="0%" sourceLinked="1"/>
        <c:majorTickMark val="out"/>
        <c:minorTickMark val="none"/>
        <c:tickLblPos val="nextTo"/>
        <c:crossAx val="-879002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71B-4355-A9B0-B2D490881D1B}"/>
              </c:ext>
            </c:extLst>
          </c:dPt>
          <c:dPt>
            <c:idx val="1"/>
            <c:invertIfNegative val="0"/>
            <c:bubble3D val="0"/>
            <c:spPr>
              <a:solidFill>
                <a:srgbClr val="C00000"/>
              </a:solidFill>
            </c:spPr>
            <c:extLst>
              <c:ext xmlns:c16="http://schemas.microsoft.com/office/drawing/2014/chart" uri="{C3380CC4-5D6E-409C-BE32-E72D297353CC}">
                <c16:uniqueId val="{00000001-A71B-4355-A9B0-B2D490881D1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71B-4355-A9B0-B2D490881D1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71B-4355-A9B0-B2D490881D1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1</c:v>
                </c:pt>
                <c:pt idx="1">
                  <c:v>0.875</c:v>
                </c:pt>
                <c:pt idx="2">
                  <c:v>0</c:v>
                </c:pt>
                <c:pt idx="3">
                  <c:v>0</c:v>
                </c:pt>
              </c:numCache>
            </c:numRef>
          </c:val>
          <c:extLst>
            <c:ext xmlns:c16="http://schemas.microsoft.com/office/drawing/2014/chart" uri="{C3380CC4-5D6E-409C-BE32-E72D297353CC}">
              <c16:uniqueId val="{00000004-A71B-4355-A9B0-B2D490881D1B}"/>
            </c:ext>
          </c:extLst>
        </c:ser>
        <c:dLbls>
          <c:showLegendKey val="0"/>
          <c:showVal val="0"/>
          <c:showCatName val="0"/>
          <c:showSerName val="0"/>
          <c:showPercent val="0"/>
          <c:showBubbleSize val="0"/>
        </c:dLbls>
        <c:gapWidth val="150"/>
        <c:shape val="box"/>
        <c:axId val="-129837488"/>
        <c:axId val="-129832592"/>
        <c:axId val="0"/>
      </c:bar3DChart>
      <c:catAx>
        <c:axId val="-129837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9832592"/>
        <c:crosses val="autoZero"/>
        <c:auto val="1"/>
        <c:lblAlgn val="ctr"/>
        <c:lblOffset val="100"/>
        <c:noMultiLvlLbl val="0"/>
      </c:catAx>
      <c:valAx>
        <c:axId val="-129832592"/>
        <c:scaling>
          <c:orientation val="minMax"/>
        </c:scaling>
        <c:delete val="1"/>
        <c:axPos val="l"/>
        <c:numFmt formatCode="0%" sourceLinked="1"/>
        <c:majorTickMark val="out"/>
        <c:minorTickMark val="none"/>
        <c:tickLblPos val="nextTo"/>
        <c:crossAx val="-1298374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overlay val="0"/>
    </c:title>
    <c:autoTitleDeleted val="0"/>
    <c:plotArea>
      <c:layout/>
      <c:lineChart>
        <c:grouping val="standard"/>
        <c:varyColors val="0"/>
        <c:ser>
          <c:idx val="2"/>
          <c:order val="0"/>
          <c:tx>
            <c:strRef>
              <c:f>Administrativa!$C$2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869-4767-8BF5-26B60013620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869-4767-8BF5-26B60013620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Administrativa!$C$8:$F$8</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2-8434-4368-BAE7-A393C379411E}"/>
            </c:ext>
          </c:extLst>
        </c:ser>
        <c:ser>
          <c:idx val="0"/>
          <c:order val="1"/>
          <c:tx>
            <c:strRef>
              <c:f>Administrativa!$H$2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869-4767-8BF5-26B60013620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869-4767-8BF5-26B60013620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869-4767-8BF5-26B60013620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869-4767-8BF5-26B60013620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Administrativa!$H$8:$K$8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8434-4368-BAE7-A393C379411E}"/>
            </c:ext>
          </c:extLst>
        </c:ser>
        <c:ser>
          <c:idx val="1"/>
          <c:order val="2"/>
          <c:tx>
            <c:strRef>
              <c:f>Administrativa!$M$2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869-4767-8BF5-26B60013620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869-4767-8BF5-26B60013620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869-4767-8BF5-26B60013620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869-4767-8BF5-26B60013620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Administrativa!$M$8:$P$8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8434-4368-BAE7-A393C379411E}"/>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434-4368-BAE7-A393C379411E}"/>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434-4368-BAE7-A393C379411E}"/>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434-4368-BAE7-A393C379411E}"/>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434-4368-BAE7-A393C379411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434-4368-BAE7-A393C379411E}"/>
            </c:ext>
          </c:extLst>
        </c:ser>
        <c:dLbls>
          <c:showLegendKey val="0"/>
          <c:showVal val="0"/>
          <c:showCatName val="0"/>
          <c:showSerName val="0"/>
          <c:showPercent val="0"/>
          <c:showBubbleSize val="0"/>
        </c:dLbls>
        <c:smooth val="0"/>
        <c:axId val="-87896448"/>
        <c:axId val="-87899168"/>
      </c:lineChart>
      <c:catAx>
        <c:axId val="-878964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87899168"/>
        <c:crosses val="autoZero"/>
        <c:auto val="1"/>
        <c:lblAlgn val="ctr"/>
        <c:lblOffset val="100"/>
        <c:noMultiLvlLbl val="0"/>
      </c:catAx>
      <c:valAx>
        <c:axId val="-87899168"/>
        <c:scaling>
          <c:orientation val="minMax"/>
        </c:scaling>
        <c:delete val="1"/>
        <c:axPos val="l"/>
        <c:numFmt formatCode="0%" sourceLinked="1"/>
        <c:majorTickMark val="out"/>
        <c:minorTickMark val="none"/>
        <c:tickLblPos val="nextTo"/>
        <c:crossAx val="-87896448"/>
        <c:crosses val="autoZero"/>
        <c:crossBetween val="between"/>
      </c:valAx>
    </c:plotArea>
    <c:legend>
      <c:legendPos val="r"/>
      <c:layout>
        <c:manualLayout>
          <c:xMode val="edge"/>
          <c:yMode val="edge"/>
          <c:x val="0.15440908189152669"/>
          <c:y val="0.86790378080774266"/>
          <c:w val="0.68810490185217266"/>
          <c:h val="9.5858029522049193E-2"/>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A7F-4D31-8A5B-8084C7725D95}"/>
              </c:ext>
            </c:extLst>
          </c:dPt>
          <c:dPt>
            <c:idx val="1"/>
            <c:invertIfNegative val="0"/>
            <c:bubble3D val="0"/>
            <c:spPr>
              <a:solidFill>
                <a:srgbClr val="C00000"/>
              </a:solidFill>
            </c:spPr>
            <c:extLst>
              <c:ext xmlns:c16="http://schemas.microsoft.com/office/drawing/2014/chart" uri="{C3380CC4-5D6E-409C-BE32-E72D297353CC}">
                <c16:uniqueId val="{00000001-4A7F-4D31-8A5B-8084C7725D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A7F-4D31-8A5B-8084C7725D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A7F-4D31-8A5B-8084C7725D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4A7F-4D31-8A5B-8084C7725D95}"/>
            </c:ext>
          </c:extLst>
        </c:ser>
        <c:dLbls>
          <c:showLegendKey val="0"/>
          <c:showVal val="0"/>
          <c:showCatName val="0"/>
          <c:showSerName val="0"/>
          <c:showPercent val="0"/>
          <c:showBubbleSize val="0"/>
        </c:dLbls>
        <c:gapWidth val="150"/>
        <c:shape val="box"/>
        <c:axId val="-87889920"/>
        <c:axId val="-87896992"/>
        <c:axId val="0"/>
      </c:bar3DChart>
      <c:catAx>
        <c:axId val="-878899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87896992"/>
        <c:crosses val="autoZero"/>
        <c:auto val="1"/>
        <c:lblAlgn val="ctr"/>
        <c:lblOffset val="100"/>
        <c:noMultiLvlLbl val="0"/>
      </c:catAx>
      <c:valAx>
        <c:axId val="-87896992"/>
        <c:scaling>
          <c:orientation val="minMax"/>
        </c:scaling>
        <c:delete val="1"/>
        <c:axPos val="l"/>
        <c:numFmt formatCode="0%" sourceLinked="1"/>
        <c:majorTickMark val="out"/>
        <c:minorTickMark val="none"/>
        <c:tickLblPos val="nextTo"/>
        <c:crossAx val="-878899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8F41-4DFC-ABC2-CC9AED63E8EC}"/>
              </c:ext>
            </c:extLst>
          </c:dPt>
          <c:dPt>
            <c:idx val="1"/>
            <c:invertIfNegative val="0"/>
            <c:bubble3D val="0"/>
            <c:spPr>
              <a:solidFill>
                <a:srgbClr val="C00000"/>
              </a:solidFill>
            </c:spPr>
            <c:extLst>
              <c:ext xmlns:c16="http://schemas.microsoft.com/office/drawing/2014/chart" uri="{C3380CC4-5D6E-409C-BE32-E72D297353CC}">
                <c16:uniqueId val="{00000001-8F41-4DFC-ABC2-CC9AED63E8E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F41-4DFC-ABC2-CC9AED63E8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F41-4DFC-ABC2-CC9AED63E8E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F41-4DFC-ABC2-CC9AED63E8EC}"/>
            </c:ext>
          </c:extLst>
        </c:ser>
        <c:dLbls>
          <c:showLegendKey val="0"/>
          <c:showVal val="0"/>
          <c:showCatName val="0"/>
          <c:showSerName val="0"/>
          <c:showPercent val="0"/>
          <c:showBubbleSize val="0"/>
        </c:dLbls>
        <c:gapWidth val="150"/>
        <c:shape val="box"/>
        <c:axId val="-87910048"/>
        <c:axId val="-87908960"/>
        <c:axId val="0"/>
      </c:bar3DChart>
      <c:catAx>
        <c:axId val="-879100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87908960"/>
        <c:crosses val="autoZero"/>
        <c:auto val="1"/>
        <c:lblAlgn val="ctr"/>
        <c:lblOffset val="100"/>
        <c:noMultiLvlLbl val="0"/>
      </c:catAx>
      <c:valAx>
        <c:axId val="-87908960"/>
        <c:scaling>
          <c:orientation val="minMax"/>
        </c:scaling>
        <c:delete val="1"/>
        <c:axPos val="l"/>
        <c:numFmt formatCode="0%" sourceLinked="1"/>
        <c:majorTickMark val="out"/>
        <c:minorTickMark val="none"/>
        <c:tickLblPos val="nextTo"/>
        <c:crossAx val="-879100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AC63-4675-9DFE-323CC964DF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AC63-4675-9DFE-323CC964DF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AC63-4675-9DFE-323CC964DF82}"/>
            </c:ext>
          </c:extLst>
        </c:ser>
        <c:dLbls>
          <c:showLegendKey val="0"/>
          <c:showVal val="0"/>
          <c:showCatName val="0"/>
          <c:showSerName val="0"/>
          <c:showPercent val="0"/>
          <c:showBubbleSize val="0"/>
        </c:dLbls>
        <c:gapWidth val="150"/>
        <c:shape val="box"/>
        <c:axId val="-86289616"/>
        <c:axId val="-86285808"/>
        <c:axId val="0"/>
      </c:bar3DChart>
      <c:catAx>
        <c:axId val="-86289616"/>
        <c:scaling>
          <c:orientation val="minMax"/>
        </c:scaling>
        <c:delete val="1"/>
        <c:axPos val="b"/>
        <c:majorTickMark val="out"/>
        <c:minorTickMark val="none"/>
        <c:tickLblPos val="nextTo"/>
        <c:crossAx val="-86285808"/>
        <c:crosses val="autoZero"/>
        <c:auto val="1"/>
        <c:lblAlgn val="ctr"/>
        <c:lblOffset val="100"/>
        <c:noMultiLvlLbl val="0"/>
      </c:catAx>
      <c:valAx>
        <c:axId val="-86285808"/>
        <c:scaling>
          <c:orientation val="minMax"/>
        </c:scaling>
        <c:delete val="1"/>
        <c:axPos val="l"/>
        <c:numFmt formatCode="0%" sourceLinked="1"/>
        <c:majorTickMark val="out"/>
        <c:minorTickMark val="none"/>
        <c:tickLblPos val="nextTo"/>
        <c:crossAx val="-862896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166F-4527-B432-91C51F6074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166F-4527-B432-91C51F6074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166F-4527-B432-91C51F607476}"/>
            </c:ext>
          </c:extLst>
        </c:ser>
        <c:dLbls>
          <c:showLegendKey val="0"/>
          <c:showVal val="0"/>
          <c:showCatName val="0"/>
          <c:showSerName val="0"/>
          <c:showPercent val="0"/>
          <c:showBubbleSize val="0"/>
        </c:dLbls>
        <c:gapWidth val="150"/>
        <c:shape val="box"/>
        <c:axId val="-86307024"/>
        <c:axId val="-86287440"/>
        <c:axId val="0"/>
      </c:bar3DChart>
      <c:catAx>
        <c:axId val="-863070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86287440"/>
        <c:crosses val="autoZero"/>
        <c:auto val="1"/>
        <c:lblAlgn val="ctr"/>
        <c:lblOffset val="100"/>
        <c:noMultiLvlLbl val="0"/>
      </c:catAx>
      <c:valAx>
        <c:axId val="-86287440"/>
        <c:scaling>
          <c:orientation val="minMax"/>
        </c:scaling>
        <c:delete val="1"/>
        <c:axPos val="l"/>
        <c:numFmt formatCode="0%" sourceLinked="1"/>
        <c:majorTickMark val="out"/>
        <c:minorTickMark val="none"/>
        <c:tickLblPos val="nextTo"/>
        <c:crossAx val="-863070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5BEB-4DE5-B09A-9B224EC0DBBC}"/>
              </c:ext>
            </c:extLst>
          </c:dPt>
          <c:dPt>
            <c:idx val="1"/>
            <c:invertIfNegative val="0"/>
            <c:bubble3D val="0"/>
            <c:spPr>
              <a:solidFill>
                <a:srgbClr val="C00000"/>
              </a:solidFill>
            </c:spPr>
            <c:extLst>
              <c:ext xmlns:c16="http://schemas.microsoft.com/office/drawing/2014/chart" uri="{C3380CC4-5D6E-409C-BE32-E72D297353CC}">
                <c16:uniqueId val="{00000001-5BEB-4DE5-B09A-9B224EC0DBB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BEB-4DE5-B09A-9B224EC0DBB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BEB-4DE5-B09A-9B224EC0DBB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5BEB-4DE5-B09A-9B224EC0DBBC}"/>
            </c:ext>
          </c:extLst>
        </c:ser>
        <c:dLbls>
          <c:showLegendKey val="0"/>
          <c:showVal val="0"/>
          <c:showCatName val="0"/>
          <c:showSerName val="0"/>
          <c:showPercent val="0"/>
          <c:showBubbleSize val="0"/>
        </c:dLbls>
        <c:gapWidth val="150"/>
        <c:shape val="box"/>
        <c:axId val="-86314096"/>
        <c:axId val="-86296144"/>
        <c:axId val="0"/>
      </c:bar3DChart>
      <c:catAx>
        <c:axId val="-863140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86296144"/>
        <c:crosses val="autoZero"/>
        <c:auto val="1"/>
        <c:lblAlgn val="ctr"/>
        <c:lblOffset val="100"/>
        <c:noMultiLvlLbl val="0"/>
      </c:catAx>
      <c:valAx>
        <c:axId val="-86296144"/>
        <c:scaling>
          <c:orientation val="minMax"/>
        </c:scaling>
        <c:delete val="1"/>
        <c:axPos val="l"/>
        <c:numFmt formatCode="0%" sourceLinked="1"/>
        <c:majorTickMark val="out"/>
        <c:minorTickMark val="none"/>
        <c:tickLblPos val="nextTo"/>
        <c:crossAx val="-863140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Comunitaria!$B$4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AEF-4005-884F-8EF53102E4BD}"/>
              </c:ext>
            </c:extLst>
          </c:dPt>
          <c:dPt>
            <c:idx val="1"/>
            <c:invertIfNegative val="0"/>
            <c:bubble3D val="0"/>
            <c:spPr>
              <a:solidFill>
                <a:srgbClr val="C00000"/>
              </a:solidFill>
            </c:spPr>
            <c:extLst>
              <c:ext xmlns:c16="http://schemas.microsoft.com/office/drawing/2014/chart" uri="{C3380CC4-5D6E-409C-BE32-E72D297353CC}">
                <c16:uniqueId val="{00000001-FAEF-4005-884F-8EF53102E4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AEF-4005-884F-8EF53102E4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AEF-4005-884F-8EF53102E4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Comunitaria!$C$4:$F$4</c:f>
              <c:numCache>
                <c:formatCode>0%</c:formatCode>
                <c:ptCount val="4"/>
                <c:pt idx="0">
                  <c:v>0.5</c:v>
                </c:pt>
                <c:pt idx="1">
                  <c:v>0.5</c:v>
                </c:pt>
                <c:pt idx="2">
                  <c:v>0</c:v>
                </c:pt>
                <c:pt idx="3">
                  <c:v>0</c:v>
                </c:pt>
              </c:numCache>
            </c:numRef>
          </c:val>
          <c:extLst>
            <c:ext xmlns:c16="http://schemas.microsoft.com/office/drawing/2014/chart" uri="{C3380CC4-5D6E-409C-BE32-E72D297353CC}">
              <c16:uniqueId val="{00000004-FAEF-4005-884F-8EF53102E4BD}"/>
            </c:ext>
          </c:extLst>
        </c:ser>
        <c:dLbls>
          <c:showLegendKey val="0"/>
          <c:showVal val="0"/>
          <c:showCatName val="0"/>
          <c:showSerName val="0"/>
          <c:showPercent val="0"/>
          <c:showBubbleSize val="0"/>
        </c:dLbls>
        <c:gapWidth val="150"/>
        <c:shape val="box"/>
        <c:axId val="-86293968"/>
        <c:axId val="-86288528"/>
        <c:axId val="0"/>
      </c:bar3DChart>
      <c:catAx>
        <c:axId val="-86293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6288528"/>
        <c:crosses val="autoZero"/>
        <c:auto val="1"/>
        <c:lblAlgn val="ctr"/>
        <c:lblOffset val="100"/>
        <c:noMultiLvlLbl val="0"/>
      </c:catAx>
      <c:valAx>
        <c:axId val="-86288528"/>
        <c:scaling>
          <c:orientation val="minMax"/>
        </c:scaling>
        <c:delete val="1"/>
        <c:axPos val="l"/>
        <c:numFmt formatCode="0%" sourceLinked="1"/>
        <c:majorTickMark val="out"/>
        <c:minorTickMark val="none"/>
        <c:tickLblPos val="nextTo"/>
        <c:crossAx val="-862939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Comunitaria!$B$4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3E5-403F-90E1-1F727E360BF7}"/>
              </c:ext>
            </c:extLst>
          </c:dPt>
          <c:dPt>
            <c:idx val="1"/>
            <c:invertIfNegative val="0"/>
            <c:bubble3D val="0"/>
            <c:spPr>
              <a:solidFill>
                <a:srgbClr val="C00000"/>
              </a:solidFill>
            </c:spPr>
            <c:extLst>
              <c:ext xmlns:c16="http://schemas.microsoft.com/office/drawing/2014/chart" uri="{C3380CC4-5D6E-409C-BE32-E72D297353CC}">
                <c16:uniqueId val="{00000001-43E5-403F-90E1-1F727E360BF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3E5-403F-90E1-1F727E360BF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3E5-403F-90E1-1F727E360BF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Comunitaria!$H$4:$K$4</c:f>
              <c:numCache>
                <c:formatCode>0%</c:formatCode>
                <c:ptCount val="4"/>
                <c:pt idx="0">
                  <c:v>0.5</c:v>
                </c:pt>
                <c:pt idx="1">
                  <c:v>0.5</c:v>
                </c:pt>
                <c:pt idx="2">
                  <c:v>0</c:v>
                </c:pt>
                <c:pt idx="3">
                  <c:v>0</c:v>
                </c:pt>
              </c:numCache>
            </c:numRef>
          </c:val>
          <c:extLst>
            <c:ext xmlns:c16="http://schemas.microsoft.com/office/drawing/2014/chart" uri="{C3380CC4-5D6E-409C-BE32-E72D297353CC}">
              <c16:uniqueId val="{00000004-43E5-403F-90E1-1F727E360BF7}"/>
            </c:ext>
          </c:extLst>
        </c:ser>
        <c:dLbls>
          <c:showLegendKey val="0"/>
          <c:showVal val="0"/>
          <c:showCatName val="0"/>
          <c:showSerName val="0"/>
          <c:showPercent val="0"/>
          <c:showBubbleSize val="0"/>
        </c:dLbls>
        <c:gapWidth val="150"/>
        <c:shape val="box"/>
        <c:axId val="-86306480"/>
        <c:axId val="-86291792"/>
        <c:axId val="0"/>
      </c:bar3DChart>
      <c:catAx>
        <c:axId val="-86306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6291792"/>
        <c:crosses val="autoZero"/>
        <c:auto val="1"/>
        <c:lblAlgn val="ctr"/>
        <c:lblOffset val="100"/>
        <c:noMultiLvlLbl val="0"/>
      </c:catAx>
      <c:valAx>
        <c:axId val="-86291792"/>
        <c:scaling>
          <c:orientation val="minMax"/>
        </c:scaling>
        <c:delete val="1"/>
        <c:axPos val="l"/>
        <c:numFmt formatCode="0%" sourceLinked="1"/>
        <c:majorTickMark val="out"/>
        <c:minorTickMark val="none"/>
        <c:tickLblPos val="nextTo"/>
        <c:crossAx val="-863064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Comunitaria!$B$4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D8-4399-A766-FBE338A32218}"/>
              </c:ext>
            </c:extLst>
          </c:dPt>
          <c:dPt>
            <c:idx val="1"/>
            <c:invertIfNegative val="0"/>
            <c:bubble3D val="0"/>
            <c:spPr>
              <a:solidFill>
                <a:srgbClr val="C00000"/>
              </a:solidFill>
            </c:spPr>
            <c:extLst>
              <c:ext xmlns:c16="http://schemas.microsoft.com/office/drawing/2014/chart" uri="{C3380CC4-5D6E-409C-BE32-E72D297353CC}">
                <c16:uniqueId val="{00000001-FCD8-4399-A766-FBE338A3221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D8-4399-A766-FBE338A3221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D8-4399-A766-FBE338A3221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Comunitaria!$M$4:$P$4</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FCD8-4399-A766-FBE338A32218}"/>
            </c:ext>
          </c:extLst>
        </c:ser>
        <c:dLbls>
          <c:showLegendKey val="0"/>
          <c:showVal val="0"/>
          <c:showCatName val="0"/>
          <c:showSerName val="0"/>
          <c:showPercent val="0"/>
          <c:showBubbleSize val="0"/>
        </c:dLbls>
        <c:gapWidth val="150"/>
        <c:shape val="box"/>
        <c:axId val="-86304848"/>
        <c:axId val="-86312464"/>
        <c:axId val="0"/>
      </c:bar3DChart>
      <c:catAx>
        <c:axId val="-86304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6312464"/>
        <c:crosses val="autoZero"/>
        <c:auto val="1"/>
        <c:lblAlgn val="ctr"/>
        <c:lblOffset val="100"/>
        <c:noMultiLvlLbl val="0"/>
      </c:catAx>
      <c:valAx>
        <c:axId val="-86312464"/>
        <c:scaling>
          <c:orientation val="minMax"/>
        </c:scaling>
        <c:delete val="1"/>
        <c:axPos val="l"/>
        <c:numFmt formatCode="0%" sourceLinked="1"/>
        <c:majorTickMark val="out"/>
        <c:minorTickMark val="none"/>
        <c:tickLblPos val="nextTo"/>
        <c:crossAx val="-863048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Comunitaria!$B$5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FF1-4BB7-8A99-B8E0840D9EC2}"/>
              </c:ext>
            </c:extLst>
          </c:dPt>
          <c:dPt>
            <c:idx val="1"/>
            <c:invertIfNegative val="0"/>
            <c:bubble3D val="0"/>
            <c:spPr>
              <a:solidFill>
                <a:srgbClr val="C00000"/>
              </a:solidFill>
            </c:spPr>
            <c:extLst>
              <c:ext xmlns:c16="http://schemas.microsoft.com/office/drawing/2014/chart" uri="{C3380CC4-5D6E-409C-BE32-E72D297353CC}">
                <c16:uniqueId val="{00000001-9FF1-4BB7-8A99-B8E0840D9EC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FF1-4BB7-8A99-B8E0840D9EC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FF1-4BB7-8A99-B8E0840D9EC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Comunitaria!$C$5:$F$5</c:f>
              <c:numCache>
                <c:formatCode>0%</c:formatCode>
                <c:ptCount val="4"/>
                <c:pt idx="0">
                  <c:v>0.5</c:v>
                </c:pt>
                <c:pt idx="1">
                  <c:v>0.5</c:v>
                </c:pt>
                <c:pt idx="2">
                  <c:v>0</c:v>
                </c:pt>
                <c:pt idx="3">
                  <c:v>0</c:v>
                </c:pt>
              </c:numCache>
            </c:numRef>
          </c:val>
          <c:extLst>
            <c:ext xmlns:c16="http://schemas.microsoft.com/office/drawing/2014/chart" uri="{C3380CC4-5D6E-409C-BE32-E72D297353CC}">
              <c16:uniqueId val="{00000004-9FF1-4BB7-8A99-B8E0840D9EC2}"/>
            </c:ext>
          </c:extLst>
        </c:ser>
        <c:dLbls>
          <c:showLegendKey val="0"/>
          <c:showVal val="0"/>
          <c:showCatName val="0"/>
          <c:showSerName val="0"/>
          <c:showPercent val="0"/>
          <c:showBubbleSize val="0"/>
        </c:dLbls>
        <c:gapWidth val="150"/>
        <c:shape val="box"/>
        <c:axId val="-86311376"/>
        <c:axId val="-86316272"/>
        <c:axId val="0"/>
      </c:bar3DChart>
      <c:catAx>
        <c:axId val="-86311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6316272"/>
        <c:crosses val="autoZero"/>
        <c:auto val="1"/>
        <c:lblAlgn val="ctr"/>
        <c:lblOffset val="100"/>
        <c:noMultiLvlLbl val="0"/>
      </c:catAx>
      <c:valAx>
        <c:axId val="-86316272"/>
        <c:scaling>
          <c:orientation val="minMax"/>
        </c:scaling>
        <c:delete val="1"/>
        <c:axPos val="l"/>
        <c:numFmt formatCode="0%" sourceLinked="1"/>
        <c:majorTickMark val="out"/>
        <c:minorTickMark val="none"/>
        <c:tickLblPos val="nextTo"/>
        <c:crossAx val="-863113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43-4D6F-A66D-5401C473939D}"/>
              </c:ext>
            </c:extLst>
          </c:dPt>
          <c:dPt>
            <c:idx val="1"/>
            <c:invertIfNegative val="0"/>
            <c:bubble3D val="0"/>
            <c:spPr>
              <a:solidFill>
                <a:srgbClr val="C00000"/>
              </a:solidFill>
            </c:spPr>
            <c:extLst>
              <c:ext xmlns:c16="http://schemas.microsoft.com/office/drawing/2014/chart" uri="{C3380CC4-5D6E-409C-BE32-E72D297353CC}">
                <c16:uniqueId val="{00000001-5243-4D6F-A66D-5401C473939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43-4D6F-A66D-5401C473939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43-4D6F-A66D-5401C473939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0.375</c:v>
                </c:pt>
                <c:pt idx="1">
                  <c:v>0.625</c:v>
                </c:pt>
                <c:pt idx="2">
                  <c:v>0.375</c:v>
                </c:pt>
                <c:pt idx="3">
                  <c:v>0</c:v>
                </c:pt>
              </c:numCache>
            </c:numRef>
          </c:val>
          <c:extLst>
            <c:ext xmlns:c16="http://schemas.microsoft.com/office/drawing/2014/chart" uri="{C3380CC4-5D6E-409C-BE32-E72D297353CC}">
              <c16:uniqueId val="{00000004-5243-4D6F-A66D-5401C473939D}"/>
            </c:ext>
          </c:extLst>
        </c:ser>
        <c:dLbls>
          <c:showLegendKey val="0"/>
          <c:showVal val="0"/>
          <c:showCatName val="0"/>
          <c:showSerName val="0"/>
          <c:showPercent val="0"/>
          <c:showBubbleSize val="0"/>
        </c:dLbls>
        <c:gapWidth val="150"/>
        <c:shape val="box"/>
        <c:axId val="-129832048"/>
        <c:axId val="-129839664"/>
        <c:axId val="0"/>
      </c:bar3DChart>
      <c:catAx>
        <c:axId val="-129832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9839664"/>
        <c:crosses val="autoZero"/>
        <c:auto val="1"/>
        <c:lblAlgn val="ctr"/>
        <c:lblOffset val="100"/>
        <c:noMultiLvlLbl val="0"/>
      </c:catAx>
      <c:valAx>
        <c:axId val="-129839664"/>
        <c:scaling>
          <c:orientation val="minMax"/>
        </c:scaling>
        <c:delete val="1"/>
        <c:axPos val="l"/>
        <c:numFmt formatCode="0%" sourceLinked="1"/>
        <c:majorTickMark val="out"/>
        <c:minorTickMark val="none"/>
        <c:tickLblPos val="nextTo"/>
        <c:crossAx val="-1298320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Comunitaria!$B$5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C2A-4BF9-89FA-75F9D4618402}"/>
              </c:ext>
            </c:extLst>
          </c:dPt>
          <c:dPt>
            <c:idx val="1"/>
            <c:invertIfNegative val="0"/>
            <c:bubble3D val="0"/>
            <c:spPr>
              <a:solidFill>
                <a:srgbClr val="C00000"/>
              </a:solidFill>
            </c:spPr>
            <c:extLst>
              <c:ext xmlns:c16="http://schemas.microsoft.com/office/drawing/2014/chart" uri="{C3380CC4-5D6E-409C-BE32-E72D297353CC}">
                <c16:uniqueId val="{00000001-9C2A-4BF9-89FA-75F9D461840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C2A-4BF9-89FA-75F9D461840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C2A-4BF9-89FA-75F9D46184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Comunitaria!$H$5:$K$5</c:f>
              <c:numCache>
                <c:formatCode>0%</c:formatCode>
                <c:ptCount val="4"/>
                <c:pt idx="0">
                  <c:v>0</c:v>
                </c:pt>
                <c:pt idx="1">
                  <c:v>1</c:v>
                </c:pt>
                <c:pt idx="2">
                  <c:v>0</c:v>
                </c:pt>
                <c:pt idx="3">
                  <c:v>0</c:v>
                </c:pt>
              </c:numCache>
            </c:numRef>
          </c:val>
          <c:extLst>
            <c:ext xmlns:c16="http://schemas.microsoft.com/office/drawing/2014/chart" uri="{C3380CC4-5D6E-409C-BE32-E72D297353CC}">
              <c16:uniqueId val="{00000004-9C2A-4BF9-89FA-75F9D4618402}"/>
            </c:ext>
          </c:extLst>
        </c:ser>
        <c:dLbls>
          <c:showLegendKey val="0"/>
          <c:showVal val="0"/>
          <c:showCatName val="0"/>
          <c:showSerName val="0"/>
          <c:showPercent val="0"/>
          <c:showBubbleSize val="0"/>
        </c:dLbls>
        <c:gapWidth val="150"/>
        <c:shape val="box"/>
        <c:axId val="-86313552"/>
        <c:axId val="-86303216"/>
        <c:axId val="0"/>
      </c:bar3DChart>
      <c:catAx>
        <c:axId val="-86313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6303216"/>
        <c:crosses val="autoZero"/>
        <c:auto val="1"/>
        <c:lblAlgn val="ctr"/>
        <c:lblOffset val="100"/>
        <c:noMultiLvlLbl val="0"/>
      </c:catAx>
      <c:valAx>
        <c:axId val="-86303216"/>
        <c:scaling>
          <c:orientation val="minMax"/>
        </c:scaling>
        <c:delete val="1"/>
        <c:axPos val="l"/>
        <c:numFmt formatCode="0%" sourceLinked="1"/>
        <c:majorTickMark val="out"/>
        <c:minorTickMark val="none"/>
        <c:tickLblPos val="nextTo"/>
        <c:crossAx val="-863135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Comunitaria!$B$5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7D4-42BF-A46A-FD84D4D6ABFE}"/>
              </c:ext>
            </c:extLst>
          </c:dPt>
          <c:dPt>
            <c:idx val="1"/>
            <c:invertIfNegative val="0"/>
            <c:bubble3D val="0"/>
            <c:spPr>
              <a:solidFill>
                <a:srgbClr val="C00000"/>
              </a:solidFill>
            </c:spPr>
            <c:extLst>
              <c:ext xmlns:c16="http://schemas.microsoft.com/office/drawing/2014/chart" uri="{C3380CC4-5D6E-409C-BE32-E72D297353CC}">
                <c16:uniqueId val="{00000001-07D4-42BF-A46A-FD84D4D6AB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7D4-42BF-A46A-FD84D4D6AB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7D4-42BF-A46A-FD84D4D6AB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Comunitaria!$M$5:$P$5</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07D4-42BF-A46A-FD84D4D6ABFE}"/>
            </c:ext>
          </c:extLst>
        </c:ser>
        <c:dLbls>
          <c:showLegendKey val="0"/>
          <c:showVal val="0"/>
          <c:showCatName val="0"/>
          <c:showSerName val="0"/>
          <c:showPercent val="0"/>
          <c:showBubbleSize val="0"/>
        </c:dLbls>
        <c:gapWidth val="150"/>
        <c:shape val="box"/>
        <c:axId val="-86309200"/>
        <c:axId val="-86295600"/>
        <c:axId val="0"/>
      </c:bar3DChart>
      <c:catAx>
        <c:axId val="-86309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6295600"/>
        <c:crosses val="autoZero"/>
        <c:auto val="1"/>
        <c:lblAlgn val="ctr"/>
        <c:lblOffset val="100"/>
        <c:noMultiLvlLbl val="0"/>
      </c:catAx>
      <c:valAx>
        <c:axId val="-86295600"/>
        <c:scaling>
          <c:orientation val="minMax"/>
        </c:scaling>
        <c:delete val="1"/>
        <c:axPos val="l"/>
        <c:numFmt formatCode="0%" sourceLinked="1"/>
        <c:majorTickMark val="out"/>
        <c:minorTickMark val="none"/>
        <c:tickLblPos val="nextTo"/>
        <c:crossAx val="-863092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Comunitaria!$B$6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B2A-47F3-933B-DA066B1D1447}"/>
              </c:ext>
            </c:extLst>
          </c:dPt>
          <c:dPt>
            <c:idx val="1"/>
            <c:invertIfNegative val="0"/>
            <c:bubble3D val="0"/>
            <c:spPr>
              <a:solidFill>
                <a:srgbClr val="C00000"/>
              </a:solidFill>
            </c:spPr>
            <c:extLst>
              <c:ext xmlns:c16="http://schemas.microsoft.com/office/drawing/2014/chart" uri="{C3380CC4-5D6E-409C-BE32-E72D297353CC}">
                <c16:uniqueId val="{00000001-0B2A-47F3-933B-DA066B1D144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B2A-47F3-933B-DA066B1D144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B2A-47F3-933B-DA066B1D144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Comunitaria!$C$6:$F$6</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0B2A-47F3-933B-DA066B1D1447}"/>
            </c:ext>
          </c:extLst>
        </c:ser>
        <c:dLbls>
          <c:showLegendKey val="0"/>
          <c:showVal val="0"/>
          <c:showCatName val="0"/>
          <c:showSerName val="0"/>
          <c:showPercent val="0"/>
          <c:showBubbleSize val="0"/>
        </c:dLbls>
        <c:gapWidth val="150"/>
        <c:shape val="box"/>
        <c:axId val="-86294512"/>
        <c:axId val="-86299408"/>
        <c:axId val="0"/>
      </c:bar3DChart>
      <c:catAx>
        <c:axId val="-86294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6299408"/>
        <c:crosses val="autoZero"/>
        <c:auto val="1"/>
        <c:lblAlgn val="ctr"/>
        <c:lblOffset val="100"/>
        <c:noMultiLvlLbl val="0"/>
      </c:catAx>
      <c:valAx>
        <c:axId val="-86299408"/>
        <c:scaling>
          <c:orientation val="minMax"/>
        </c:scaling>
        <c:delete val="1"/>
        <c:axPos val="l"/>
        <c:numFmt formatCode="0%" sourceLinked="1"/>
        <c:majorTickMark val="out"/>
        <c:minorTickMark val="none"/>
        <c:tickLblPos val="nextTo"/>
        <c:crossAx val="-862945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Comunitaria!$B$6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281-4F20-B17B-D2A90F17C8D4}"/>
              </c:ext>
            </c:extLst>
          </c:dPt>
          <c:dPt>
            <c:idx val="1"/>
            <c:invertIfNegative val="0"/>
            <c:bubble3D val="0"/>
            <c:spPr>
              <a:solidFill>
                <a:srgbClr val="C00000"/>
              </a:solidFill>
            </c:spPr>
            <c:extLst>
              <c:ext xmlns:c16="http://schemas.microsoft.com/office/drawing/2014/chart" uri="{C3380CC4-5D6E-409C-BE32-E72D297353CC}">
                <c16:uniqueId val="{00000001-4281-4F20-B17B-D2A90F17C8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281-4F20-B17B-D2A90F17C8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281-4F20-B17B-D2A90F17C8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4281-4F20-B17B-D2A90F17C8D4}"/>
            </c:ext>
          </c:extLst>
        </c:ser>
        <c:dLbls>
          <c:showLegendKey val="0"/>
          <c:showVal val="0"/>
          <c:showCatName val="0"/>
          <c:showSerName val="0"/>
          <c:showPercent val="0"/>
          <c:showBubbleSize val="0"/>
        </c:dLbls>
        <c:gapWidth val="150"/>
        <c:shape val="box"/>
        <c:axId val="-86300496"/>
        <c:axId val="-86304304"/>
        <c:axId val="0"/>
      </c:bar3DChart>
      <c:catAx>
        <c:axId val="-86300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6304304"/>
        <c:crosses val="autoZero"/>
        <c:auto val="1"/>
        <c:lblAlgn val="ctr"/>
        <c:lblOffset val="100"/>
        <c:noMultiLvlLbl val="0"/>
      </c:catAx>
      <c:valAx>
        <c:axId val="-86304304"/>
        <c:scaling>
          <c:orientation val="minMax"/>
        </c:scaling>
        <c:delete val="1"/>
        <c:axPos val="l"/>
        <c:numFmt formatCode="0%" sourceLinked="1"/>
        <c:majorTickMark val="out"/>
        <c:minorTickMark val="none"/>
        <c:tickLblPos val="nextTo"/>
        <c:crossAx val="-863004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Comunitaria!$B$6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DA7-4CD8-899B-003BF9AEBA78}"/>
              </c:ext>
            </c:extLst>
          </c:dPt>
          <c:dPt>
            <c:idx val="1"/>
            <c:invertIfNegative val="0"/>
            <c:bubble3D val="0"/>
            <c:spPr>
              <a:solidFill>
                <a:srgbClr val="C00000"/>
              </a:solidFill>
            </c:spPr>
            <c:extLst>
              <c:ext xmlns:c16="http://schemas.microsoft.com/office/drawing/2014/chart" uri="{C3380CC4-5D6E-409C-BE32-E72D297353CC}">
                <c16:uniqueId val="{00000001-BDA7-4CD8-899B-003BF9AEBA7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DA7-4CD8-899B-003BF9AEBA7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DA7-4CD8-899B-003BF9AEBA7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Comunitaria!$M$6:$P$6</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BDA7-4CD8-899B-003BF9AEBA78}"/>
            </c:ext>
          </c:extLst>
        </c:ser>
        <c:dLbls>
          <c:showLegendKey val="0"/>
          <c:showVal val="0"/>
          <c:showCatName val="0"/>
          <c:showSerName val="0"/>
          <c:showPercent val="0"/>
          <c:showBubbleSize val="0"/>
        </c:dLbls>
        <c:gapWidth val="150"/>
        <c:shape val="box"/>
        <c:axId val="-86286896"/>
        <c:axId val="-86301584"/>
        <c:axId val="0"/>
      </c:bar3DChart>
      <c:catAx>
        <c:axId val="-86286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6301584"/>
        <c:crosses val="autoZero"/>
        <c:auto val="1"/>
        <c:lblAlgn val="ctr"/>
        <c:lblOffset val="100"/>
        <c:noMultiLvlLbl val="0"/>
      </c:catAx>
      <c:valAx>
        <c:axId val="-86301584"/>
        <c:scaling>
          <c:orientation val="minMax"/>
        </c:scaling>
        <c:delete val="1"/>
        <c:axPos val="l"/>
        <c:numFmt formatCode="0%" sourceLinked="1"/>
        <c:majorTickMark val="out"/>
        <c:minorTickMark val="none"/>
        <c:tickLblPos val="nextTo"/>
        <c:crossAx val="-862868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overlay val="0"/>
    </c:title>
    <c:autoTitleDeleted val="0"/>
    <c:plotArea>
      <c:layout/>
      <c:lineChart>
        <c:grouping val="standard"/>
        <c:varyColors val="0"/>
        <c:ser>
          <c:idx val="2"/>
          <c:order val="0"/>
          <c:tx>
            <c:strRef>
              <c:f>Comunitaria!$C$2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673-42E3-A0FE-65DB073F30A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673-42E3-A0FE-65DB073F30A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Comunitaria!$C$4:$F$4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4F1E-4E56-981C-A3EB10AD6D10}"/>
            </c:ext>
          </c:extLst>
        </c:ser>
        <c:ser>
          <c:idx val="0"/>
          <c:order val="1"/>
          <c:tx>
            <c:strRef>
              <c:f>Comunitaria!$H$2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673-42E3-A0FE-65DB073F30A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673-42E3-A0FE-65DB073F30A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673-42E3-A0FE-65DB073F30A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673-42E3-A0FE-65DB073F30A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Comunitaria!$H$4:$K$4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7-4F1E-4E56-981C-A3EB10AD6D10}"/>
            </c:ext>
          </c:extLst>
        </c:ser>
        <c:ser>
          <c:idx val="1"/>
          <c:order val="2"/>
          <c:tx>
            <c:strRef>
              <c:f>Comunitaria!$M$2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673-42E3-A0FE-65DB073F30A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673-42E3-A0FE-65DB073F30A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673-42E3-A0FE-65DB073F30A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673-42E3-A0FE-65DB073F30A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Comunitaria!$M$4:$P$4</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C-4F1E-4E56-981C-A3EB10AD6D10}"/>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F1E-4E56-981C-A3EB10AD6D10}"/>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F1E-4E56-981C-A3EB10AD6D10}"/>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F1E-4E56-981C-A3EB10AD6D10}"/>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F1E-4E56-981C-A3EB10AD6D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F1E-4E56-981C-A3EB10AD6D10}"/>
            </c:ext>
          </c:extLst>
        </c:ser>
        <c:dLbls>
          <c:showLegendKey val="0"/>
          <c:showVal val="0"/>
          <c:showCatName val="0"/>
          <c:showSerName val="0"/>
          <c:showPercent val="0"/>
          <c:showBubbleSize val="0"/>
        </c:dLbls>
        <c:smooth val="0"/>
        <c:axId val="-86298864"/>
        <c:axId val="-86308112"/>
      </c:lineChart>
      <c:catAx>
        <c:axId val="-862988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86308112"/>
        <c:crosses val="autoZero"/>
        <c:auto val="1"/>
        <c:lblAlgn val="ctr"/>
        <c:lblOffset val="100"/>
        <c:noMultiLvlLbl val="0"/>
      </c:catAx>
      <c:valAx>
        <c:axId val="-86308112"/>
        <c:scaling>
          <c:orientation val="minMax"/>
        </c:scaling>
        <c:delete val="1"/>
        <c:axPos val="l"/>
        <c:numFmt formatCode="0%" sourceLinked="1"/>
        <c:majorTickMark val="out"/>
        <c:minorTickMark val="none"/>
        <c:tickLblPos val="nextTo"/>
        <c:crossAx val="-86298864"/>
        <c:crosses val="autoZero"/>
        <c:crossBetween val="between"/>
      </c:valAx>
    </c:plotArea>
    <c:legend>
      <c:legendPos val="r"/>
      <c:layout>
        <c:manualLayout>
          <c:xMode val="edge"/>
          <c:yMode val="edge"/>
          <c:x val="0.15440908189152669"/>
          <c:y val="0.88087120678682784"/>
          <c:w val="0.68810490185217266"/>
          <c:h val="8.6451550798707241E-2"/>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overlay val="0"/>
    </c:title>
    <c:autoTitleDeleted val="0"/>
    <c:plotArea>
      <c:layout/>
      <c:lineChart>
        <c:grouping val="standard"/>
        <c:varyColors val="0"/>
        <c:ser>
          <c:idx val="2"/>
          <c:order val="0"/>
          <c:tx>
            <c:strRef>
              <c:f>Comunitaria!$C$2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B8A-4E22-9A9B-6ACF609712F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B8A-4E22-9A9B-6ACF609712F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Comunitaria!$C$5:$F$5</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EAAA-4039-98C1-6F3FD059B354}"/>
            </c:ext>
          </c:extLst>
        </c:ser>
        <c:ser>
          <c:idx val="0"/>
          <c:order val="1"/>
          <c:tx>
            <c:strRef>
              <c:f>Comunitaria!$H$2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B8A-4E22-9A9B-6ACF609712F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B8A-4E22-9A9B-6ACF609712F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B8A-4E22-9A9B-6ACF609712F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B8A-4E22-9A9B-6ACF609712F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Comunitaria!$H$5:$K$5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EAAA-4039-98C1-6F3FD059B354}"/>
            </c:ext>
          </c:extLst>
        </c:ser>
        <c:ser>
          <c:idx val="1"/>
          <c:order val="2"/>
          <c:tx>
            <c:strRef>
              <c:f>Comunitaria!$M$2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B8A-4E22-9A9B-6ACF609712F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B8A-4E22-9A9B-6ACF609712F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B8A-4E22-9A9B-6ACF609712F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B8A-4E22-9A9B-6ACF609712F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Comunitaria!$M$5:$P$5</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C-EAAA-4039-98C1-6F3FD059B354}"/>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AAA-4039-98C1-6F3FD059B354}"/>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AAA-4039-98C1-6F3FD059B354}"/>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AAA-4039-98C1-6F3FD059B354}"/>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AAA-4039-98C1-6F3FD059B3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AAA-4039-98C1-6F3FD059B354}"/>
            </c:ext>
          </c:extLst>
        </c:ser>
        <c:dLbls>
          <c:showLegendKey val="0"/>
          <c:showVal val="0"/>
          <c:showCatName val="0"/>
          <c:showSerName val="0"/>
          <c:showPercent val="0"/>
          <c:showBubbleSize val="0"/>
        </c:dLbls>
        <c:smooth val="0"/>
        <c:axId val="-86302672"/>
        <c:axId val="-86302128"/>
      </c:lineChart>
      <c:catAx>
        <c:axId val="-863026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86302128"/>
        <c:crosses val="autoZero"/>
        <c:auto val="1"/>
        <c:lblAlgn val="ctr"/>
        <c:lblOffset val="100"/>
        <c:noMultiLvlLbl val="0"/>
      </c:catAx>
      <c:valAx>
        <c:axId val="-86302128"/>
        <c:scaling>
          <c:orientation val="minMax"/>
        </c:scaling>
        <c:delete val="1"/>
        <c:axPos val="l"/>
        <c:numFmt formatCode="0%" sourceLinked="1"/>
        <c:majorTickMark val="out"/>
        <c:minorTickMark val="none"/>
        <c:tickLblPos val="nextTo"/>
        <c:crossAx val="-86302672"/>
        <c:crosses val="autoZero"/>
        <c:crossBetween val="between"/>
      </c:valAx>
    </c:plotArea>
    <c:legend>
      <c:legendPos val="r"/>
      <c:layout>
        <c:manualLayout>
          <c:xMode val="edge"/>
          <c:yMode val="edge"/>
          <c:x val="0.15528450692051032"/>
          <c:y val="0.88103658231263027"/>
          <c:w val="0.68739275063479244"/>
          <c:h val="8.4671048170304727E-2"/>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overlay val="0"/>
    </c:title>
    <c:autoTitleDeleted val="0"/>
    <c:plotArea>
      <c:layout/>
      <c:lineChart>
        <c:grouping val="standard"/>
        <c:varyColors val="0"/>
        <c:ser>
          <c:idx val="2"/>
          <c:order val="0"/>
          <c:tx>
            <c:strRef>
              <c:f>Comunitaria!$C$2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AE2-4180-89C4-CCF4D43095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AE2-4180-89C4-CCF4D43095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Comunitaria!$C$6:$F$6</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2-B256-4688-B171-4F0F2247652F}"/>
            </c:ext>
          </c:extLst>
        </c:ser>
        <c:ser>
          <c:idx val="0"/>
          <c:order val="1"/>
          <c:tx>
            <c:strRef>
              <c:f>Comunitaria!$H$2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AE2-4180-89C4-CCF4D43095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AE2-4180-89C4-CCF4D430953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AE2-4180-89C4-CCF4D430953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AE2-4180-89C4-CCF4D43095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B256-4688-B171-4F0F2247652F}"/>
            </c:ext>
          </c:extLst>
        </c:ser>
        <c:ser>
          <c:idx val="1"/>
          <c:order val="2"/>
          <c:tx>
            <c:strRef>
              <c:f>Comunitaria!$M$2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AE2-4180-89C4-CCF4D43095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AE2-4180-89C4-CCF4D430953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AE2-4180-89C4-CCF4D430953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AE2-4180-89C4-CCF4D43095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Comunitaria!$M$6:$P$6</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C-B256-4688-B171-4F0F2247652F}"/>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56-4688-B171-4F0F2247652F}"/>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56-4688-B171-4F0F2247652F}"/>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56-4688-B171-4F0F2247652F}"/>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56-4688-B171-4F0F2247652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56-4688-B171-4F0F2247652F}"/>
            </c:ext>
          </c:extLst>
        </c:ser>
        <c:dLbls>
          <c:showLegendKey val="0"/>
          <c:showVal val="0"/>
          <c:showCatName val="0"/>
          <c:showSerName val="0"/>
          <c:showPercent val="0"/>
          <c:showBubbleSize val="0"/>
        </c:dLbls>
        <c:smooth val="0"/>
        <c:axId val="-86318448"/>
        <c:axId val="-86285264"/>
      </c:lineChart>
      <c:catAx>
        <c:axId val="-863184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86285264"/>
        <c:crosses val="autoZero"/>
        <c:auto val="1"/>
        <c:lblAlgn val="ctr"/>
        <c:lblOffset val="100"/>
        <c:noMultiLvlLbl val="0"/>
      </c:catAx>
      <c:valAx>
        <c:axId val="-86285264"/>
        <c:scaling>
          <c:orientation val="minMax"/>
        </c:scaling>
        <c:delete val="1"/>
        <c:axPos val="l"/>
        <c:numFmt formatCode="0%" sourceLinked="1"/>
        <c:majorTickMark val="out"/>
        <c:minorTickMark val="none"/>
        <c:tickLblPos val="nextTo"/>
        <c:crossAx val="-86318448"/>
        <c:crosses val="autoZero"/>
        <c:crossBetween val="between"/>
      </c:valAx>
    </c:plotArea>
    <c:legend>
      <c:legendPos val="r"/>
      <c:layout>
        <c:manualLayout>
          <c:xMode val="edge"/>
          <c:yMode val="edge"/>
          <c:x val="0.15440908189152669"/>
          <c:y val="0.88002862570136164"/>
          <c:w val="0.68810490185217266"/>
          <c:h val="8.7061655483824552E-2"/>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Comunitaria!$B$7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790-4EC6-8489-E9FEA551D7E9}"/>
              </c:ext>
            </c:extLst>
          </c:dPt>
          <c:dPt>
            <c:idx val="1"/>
            <c:invertIfNegative val="0"/>
            <c:bubble3D val="0"/>
            <c:spPr>
              <a:solidFill>
                <a:srgbClr val="C00000"/>
              </a:solidFill>
            </c:spPr>
            <c:extLst>
              <c:ext xmlns:c16="http://schemas.microsoft.com/office/drawing/2014/chart" uri="{C3380CC4-5D6E-409C-BE32-E72D297353CC}">
                <c16:uniqueId val="{00000001-3790-4EC6-8489-E9FEA551D7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790-4EC6-8489-E9FEA551D7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790-4EC6-8489-E9FEA551D7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Comunitaria!$C$7:$F$7</c:f>
              <c:numCache>
                <c:formatCode>0%</c:formatCode>
                <c:ptCount val="4"/>
                <c:pt idx="0">
                  <c:v>1</c:v>
                </c:pt>
                <c:pt idx="1">
                  <c:v>0</c:v>
                </c:pt>
                <c:pt idx="2">
                  <c:v>0</c:v>
                </c:pt>
                <c:pt idx="3">
                  <c:v>0</c:v>
                </c:pt>
              </c:numCache>
            </c:numRef>
          </c:val>
          <c:extLst>
            <c:ext xmlns:c16="http://schemas.microsoft.com/office/drawing/2014/chart" uri="{C3380CC4-5D6E-409C-BE32-E72D297353CC}">
              <c16:uniqueId val="{00000004-3790-4EC6-8489-E9FEA551D7E9}"/>
            </c:ext>
          </c:extLst>
        </c:ser>
        <c:dLbls>
          <c:showLegendKey val="0"/>
          <c:showVal val="0"/>
          <c:showCatName val="0"/>
          <c:showSerName val="0"/>
          <c:showPercent val="0"/>
          <c:showBubbleSize val="0"/>
        </c:dLbls>
        <c:gapWidth val="150"/>
        <c:shape val="box"/>
        <c:axId val="-86315184"/>
        <c:axId val="-86314640"/>
        <c:axId val="0"/>
      </c:bar3DChart>
      <c:catAx>
        <c:axId val="-86315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6314640"/>
        <c:crosses val="autoZero"/>
        <c:auto val="1"/>
        <c:lblAlgn val="ctr"/>
        <c:lblOffset val="100"/>
        <c:noMultiLvlLbl val="0"/>
      </c:catAx>
      <c:valAx>
        <c:axId val="-86314640"/>
        <c:scaling>
          <c:orientation val="minMax"/>
        </c:scaling>
        <c:delete val="1"/>
        <c:axPos val="l"/>
        <c:numFmt formatCode="0%" sourceLinked="1"/>
        <c:majorTickMark val="out"/>
        <c:minorTickMark val="none"/>
        <c:tickLblPos val="nextTo"/>
        <c:crossAx val="-863151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Comunitaria!$B$7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67-491E-B4BD-A47CE747CD61}"/>
              </c:ext>
            </c:extLst>
          </c:dPt>
          <c:dPt>
            <c:idx val="1"/>
            <c:invertIfNegative val="0"/>
            <c:bubble3D val="0"/>
            <c:spPr>
              <a:solidFill>
                <a:srgbClr val="C00000"/>
              </a:solidFill>
            </c:spPr>
            <c:extLst>
              <c:ext xmlns:c16="http://schemas.microsoft.com/office/drawing/2014/chart" uri="{C3380CC4-5D6E-409C-BE32-E72D297353CC}">
                <c16:uniqueId val="{00000001-1767-491E-B4BD-A47CE747CD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67-491E-B4BD-A47CE747CD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67-491E-B4BD-A47CE747CD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Comunitaria!$H$7:$K$7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1767-491E-B4BD-A47CE747CD61}"/>
            </c:ext>
          </c:extLst>
        </c:ser>
        <c:dLbls>
          <c:showLegendKey val="0"/>
          <c:showVal val="0"/>
          <c:showCatName val="0"/>
          <c:showSerName val="0"/>
          <c:showPercent val="0"/>
          <c:showBubbleSize val="0"/>
        </c:dLbls>
        <c:gapWidth val="150"/>
        <c:shape val="box"/>
        <c:axId val="-86273296"/>
        <c:axId val="-86265680"/>
        <c:axId val="0"/>
      </c:bar3DChart>
      <c:catAx>
        <c:axId val="-86273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6265680"/>
        <c:crosses val="autoZero"/>
        <c:auto val="1"/>
        <c:lblAlgn val="ctr"/>
        <c:lblOffset val="100"/>
        <c:noMultiLvlLbl val="0"/>
      </c:catAx>
      <c:valAx>
        <c:axId val="-86265680"/>
        <c:scaling>
          <c:orientation val="minMax"/>
        </c:scaling>
        <c:delete val="1"/>
        <c:axPos val="l"/>
        <c:numFmt formatCode="0%" sourceLinked="1"/>
        <c:majorTickMark val="out"/>
        <c:minorTickMark val="none"/>
        <c:tickLblPos val="nextTo"/>
        <c:crossAx val="-862732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05A-443D-813E-8787974C0192}"/>
              </c:ext>
            </c:extLst>
          </c:dPt>
          <c:dPt>
            <c:idx val="1"/>
            <c:invertIfNegative val="0"/>
            <c:bubble3D val="0"/>
            <c:spPr>
              <a:solidFill>
                <a:srgbClr val="C00000"/>
              </a:solidFill>
            </c:spPr>
            <c:extLst>
              <c:ext xmlns:c16="http://schemas.microsoft.com/office/drawing/2014/chart" uri="{C3380CC4-5D6E-409C-BE32-E72D297353CC}">
                <c16:uniqueId val="{00000001-E05A-443D-813E-8787974C01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5A-443D-813E-8787974C01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5A-443D-813E-8787974C019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E05A-443D-813E-8787974C0192}"/>
            </c:ext>
          </c:extLst>
        </c:ser>
        <c:dLbls>
          <c:showLegendKey val="0"/>
          <c:showVal val="0"/>
          <c:showCatName val="0"/>
          <c:showSerName val="0"/>
          <c:showPercent val="0"/>
          <c:showBubbleSize val="0"/>
        </c:dLbls>
        <c:gapWidth val="150"/>
        <c:shape val="box"/>
        <c:axId val="-129842928"/>
        <c:axId val="-129836944"/>
        <c:axId val="0"/>
      </c:bar3DChart>
      <c:catAx>
        <c:axId val="-129842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9836944"/>
        <c:crosses val="autoZero"/>
        <c:auto val="1"/>
        <c:lblAlgn val="ctr"/>
        <c:lblOffset val="100"/>
        <c:noMultiLvlLbl val="0"/>
      </c:catAx>
      <c:valAx>
        <c:axId val="-129836944"/>
        <c:scaling>
          <c:orientation val="minMax"/>
        </c:scaling>
        <c:delete val="1"/>
        <c:axPos val="l"/>
        <c:numFmt formatCode="0%" sourceLinked="1"/>
        <c:majorTickMark val="out"/>
        <c:minorTickMark val="none"/>
        <c:tickLblPos val="nextTo"/>
        <c:crossAx val="-1298429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Comunitaria!$B$7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452-4004-97DF-3493A6AAC6D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Administrativa!$M$8:$P$8</c:f>
              <c:numCache>
                <c:formatCode>0%</c:formatCode>
                <c:ptCount val="4"/>
                <c:pt idx="0">
                  <c:v>0</c:v>
                </c:pt>
                <c:pt idx="1">
                  <c:v>0</c:v>
                </c:pt>
                <c:pt idx="2">
                  <c:v>1</c:v>
                </c:pt>
                <c:pt idx="3">
                  <c:v>0</c:v>
                </c:pt>
              </c:numCache>
            </c:numRef>
          </c:val>
          <c:extLst>
            <c:ext xmlns:c16="http://schemas.microsoft.com/office/drawing/2014/chart" uri="{C3380CC4-5D6E-409C-BE32-E72D297353CC}">
              <c16:uniqueId val="{00000001-5452-4004-97DF-3493A6AAC6D3}"/>
            </c:ext>
          </c:extLst>
        </c:ser>
        <c:dLbls>
          <c:showLegendKey val="0"/>
          <c:showVal val="0"/>
          <c:showCatName val="0"/>
          <c:showSerName val="0"/>
          <c:showPercent val="0"/>
          <c:showBubbleSize val="0"/>
        </c:dLbls>
        <c:gapWidth val="150"/>
        <c:shape val="box"/>
        <c:axId val="-86255888"/>
        <c:axId val="-86264592"/>
        <c:axId val="0"/>
      </c:bar3DChart>
      <c:catAx>
        <c:axId val="-86255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6264592"/>
        <c:crosses val="autoZero"/>
        <c:auto val="1"/>
        <c:lblAlgn val="ctr"/>
        <c:lblOffset val="100"/>
        <c:noMultiLvlLbl val="0"/>
      </c:catAx>
      <c:valAx>
        <c:axId val="-86264592"/>
        <c:scaling>
          <c:orientation val="minMax"/>
        </c:scaling>
        <c:delete val="1"/>
        <c:axPos val="l"/>
        <c:numFmt formatCode="0%" sourceLinked="1"/>
        <c:majorTickMark val="out"/>
        <c:minorTickMark val="none"/>
        <c:tickLblPos val="nextTo"/>
        <c:crossAx val="-862558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overlay val="0"/>
    </c:title>
    <c:autoTitleDeleted val="0"/>
    <c:plotArea>
      <c:layout/>
      <c:lineChart>
        <c:grouping val="standard"/>
        <c:varyColors val="0"/>
        <c:ser>
          <c:idx val="2"/>
          <c:order val="0"/>
          <c:tx>
            <c:strRef>
              <c:f>Comunitaria!$C$2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CCF-4E4B-891B-B6063C8F293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CCF-4E4B-891B-B6063C8F29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Comunitaria!$C$7:$F$7</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2-A748-432F-8F61-6E8BA0D82866}"/>
            </c:ext>
          </c:extLst>
        </c:ser>
        <c:ser>
          <c:idx val="0"/>
          <c:order val="1"/>
          <c:tx>
            <c:strRef>
              <c:f>Comunitaria!$H$2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CCF-4E4B-891B-B6063C8F293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CCF-4E4B-891B-B6063C8F293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CCF-4E4B-891B-B6063C8F293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CCF-4E4B-891B-B6063C8F29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Comunitaria!$H$7:$K$7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7-A748-432F-8F61-6E8BA0D82866}"/>
            </c:ext>
          </c:extLst>
        </c:ser>
        <c:ser>
          <c:idx val="1"/>
          <c:order val="2"/>
          <c:tx>
            <c:strRef>
              <c:f>Comunitaria!$M$2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CCF-4E4B-891B-B6063C8F293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CCF-4E4B-891B-B6063C8F293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CCF-4E4B-891B-B6063C8F293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CCF-4E4B-891B-B6063C8F29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Comunitaria!$M$7:$P$7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C-A748-432F-8F61-6E8BA0D82866}"/>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748-432F-8F61-6E8BA0D82866}"/>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748-432F-8F61-6E8BA0D82866}"/>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748-432F-8F61-6E8BA0D82866}"/>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748-432F-8F61-6E8BA0D8286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748-432F-8F61-6E8BA0D82866}"/>
            </c:ext>
          </c:extLst>
        </c:ser>
        <c:dLbls>
          <c:showLegendKey val="0"/>
          <c:showVal val="0"/>
          <c:showCatName val="0"/>
          <c:showSerName val="0"/>
          <c:showPercent val="0"/>
          <c:showBubbleSize val="0"/>
        </c:dLbls>
        <c:smooth val="0"/>
        <c:axId val="-86270576"/>
        <c:axId val="-86276560"/>
      </c:lineChart>
      <c:catAx>
        <c:axId val="-862705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86276560"/>
        <c:crosses val="autoZero"/>
        <c:auto val="1"/>
        <c:lblAlgn val="ctr"/>
        <c:lblOffset val="100"/>
        <c:noMultiLvlLbl val="0"/>
      </c:catAx>
      <c:valAx>
        <c:axId val="-86276560"/>
        <c:scaling>
          <c:orientation val="minMax"/>
        </c:scaling>
        <c:delete val="1"/>
        <c:axPos val="l"/>
        <c:numFmt formatCode="0%" sourceLinked="1"/>
        <c:majorTickMark val="out"/>
        <c:minorTickMark val="none"/>
        <c:tickLblPos val="nextTo"/>
        <c:crossAx val="-86270576"/>
        <c:crosses val="autoZero"/>
        <c:crossBetween val="between"/>
      </c:valAx>
    </c:plotArea>
    <c:legend>
      <c:legendPos val="r"/>
      <c:layout>
        <c:manualLayout>
          <c:xMode val="edge"/>
          <c:yMode val="edge"/>
          <c:x val="0.15528450692051032"/>
          <c:y val="0.88087120678682784"/>
          <c:w val="0.68739275063479244"/>
          <c:h val="8.6451550798707241E-2"/>
        </c:manualLayout>
      </c:layout>
      <c:overlay val="0"/>
      <c:txPr>
        <a:bodyPr/>
        <a:lstStyle/>
        <a:p>
          <a:pPr>
            <a:defRPr sz="10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683-409E-858E-1A770B8B7E22}"/>
              </c:ext>
            </c:extLst>
          </c:dPt>
          <c:dPt>
            <c:idx val="1"/>
            <c:invertIfNegative val="0"/>
            <c:bubble3D val="0"/>
            <c:spPr>
              <a:solidFill>
                <a:srgbClr val="C00000"/>
              </a:solidFill>
            </c:spPr>
            <c:extLst>
              <c:ext xmlns:c16="http://schemas.microsoft.com/office/drawing/2014/chart" uri="{C3380CC4-5D6E-409C-BE32-E72D297353CC}">
                <c16:uniqueId val="{00000001-F683-409E-858E-1A770B8B7E2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83-409E-858E-1A770B8B7E2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83-409E-858E-1A770B8B7E2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F683-409E-858E-1A770B8B7E22}"/>
            </c:ext>
          </c:extLst>
        </c:ser>
        <c:dLbls>
          <c:showLegendKey val="0"/>
          <c:showVal val="0"/>
          <c:showCatName val="0"/>
          <c:showSerName val="0"/>
          <c:showPercent val="0"/>
          <c:showBubbleSize val="0"/>
        </c:dLbls>
        <c:gapWidth val="150"/>
        <c:shape val="box"/>
        <c:axId val="-86254800"/>
        <c:axId val="-86262416"/>
        <c:axId val="0"/>
      </c:bar3DChart>
      <c:catAx>
        <c:axId val="-862548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86262416"/>
        <c:crosses val="autoZero"/>
        <c:auto val="1"/>
        <c:lblAlgn val="ctr"/>
        <c:lblOffset val="100"/>
        <c:noMultiLvlLbl val="0"/>
      </c:catAx>
      <c:valAx>
        <c:axId val="-86262416"/>
        <c:scaling>
          <c:orientation val="minMax"/>
        </c:scaling>
        <c:delete val="1"/>
        <c:axPos val="l"/>
        <c:numFmt formatCode="0%" sourceLinked="1"/>
        <c:majorTickMark val="out"/>
        <c:minorTickMark val="none"/>
        <c:tickLblPos val="nextTo"/>
        <c:crossAx val="-862548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C48D-43ED-8358-D74703E1DB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C48D-43ED-8358-D74703E1DB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C48D-43ED-8358-D74703E1DBC8}"/>
            </c:ext>
          </c:extLst>
        </c:ser>
        <c:dLbls>
          <c:showLegendKey val="0"/>
          <c:showVal val="0"/>
          <c:showCatName val="0"/>
          <c:showSerName val="0"/>
          <c:showPercent val="0"/>
          <c:showBubbleSize val="0"/>
        </c:dLbls>
        <c:gapWidth val="150"/>
        <c:shape val="box"/>
        <c:axId val="-86261872"/>
        <c:axId val="-86279280"/>
        <c:axId val="0"/>
      </c:bar3DChart>
      <c:catAx>
        <c:axId val="-862618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86279280"/>
        <c:crosses val="autoZero"/>
        <c:auto val="1"/>
        <c:lblAlgn val="ctr"/>
        <c:lblOffset val="100"/>
        <c:noMultiLvlLbl val="0"/>
      </c:catAx>
      <c:valAx>
        <c:axId val="-86279280"/>
        <c:scaling>
          <c:orientation val="minMax"/>
        </c:scaling>
        <c:delete val="1"/>
        <c:axPos val="l"/>
        <c:numFmt formatCode="0%" sourceLinked="1"/>
        <c:majorTickMark val="out"/>
        <c:minorTickMark val="none"/>
        <c:tickLblPos val="nextTo"/>
        <c:crossAx val="-862618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6CC3-499A-A927-D0B8BE914D1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6CC3-499A-A927-D0B8BE914D1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6CC3-499A-A927-D0B8BE914D16}"/>
            </c:ext>
          </c:extLst>
        </c:ser>
        <c:dLbls>
          <c:showLegendKey val="0"/>
          <c:showVal val="0"/>
          <c:showCatName val="0"/>
          <c:showSerName val="0"/>
          <c:showPercent val="0"/>
          <c:showBubbleSize val="0"/>
        </c:dLbls>
        <c:gapWidth val="150"/>
        <c:shape val="box"/>
        <c:axId val="-86284176"/>
        <c:axId val="-86261328"/>
        <c:axId val="0"/>
      </c:bar3DChart>
      <c:catAx>
        <c:axId val="-862841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86261328"/>
        <c:crosses val="autoZero"/>
        <c:auto val="1"/>
        <c:lblAlgn val="ctr"/>
        <c:lblOffset val="100"/>
        <c:noMultiLvlLbl val="0"/>
      </c:catAx>
      <c:valAx>
        <c:axId val="-86261328"/>
        <c:scaling>
          <c:orientation val="minMax"/>
        </c:scaling>
        <c:delete val="1"/>
        <c:axPos val="l"/>
        <c:numFmt formatCode="0%" sourceLinked="1"/>
        <c:majorTickMark val="out"/>
        <c:minorTickMark val="none"/>
        <c:tickLblPos val="nextTo"/>
        <c:crossAx val="-862841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061A-43C8-B9E7-921DA6D53E2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061A-43C8-B9E7-921DA6D53E2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Comunitaria!$R$7:$U$7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061A-43C8-B9E7-921DA6D53E27}"/>
            </c:ext>
          </c:extLst>
        </c:ser>
        <c:dLbls>
          <c:showLegendKey val="0"/>
          <c:showVal val="0"/>
          <c:showCatName val="0"/>
          <c:showSerName val="0"/>
          <c:showPercent val="0"/>
          <c:showBubbleSize val="0"/>
        </c:dLbls>
        <c:gapWidth val="150"/>
        <c:shape val="box"/>
        <c:axId val="-86260784"/>
        <c:axId val="-86264048"/>
        <c:axId val="0"/>
      </c:bar3DChart>
      <c:catAx>
        <c:axId val="-862607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86264048"/>
        <c:crosses val="autoZero"/>
        <c:auto val="1"/>
        <c:lblAlgn val="ctr"/>
        <c:lblOffset val="100"/>
        <c:noMultiLvlLbl val="0"/>
      </c:catAx>
      <c:valAx>
        <c:axId val="-86264048"/>
        <c:scaling>
          <c:orientation val="minMax"/>
        </c:scaling>
        <c:delete val="1"/>
        <c:axPos val="l"/>
        <c:numFmt formatCode="0%" sourceLinked="1"/>
        <c:majorTickMark val="out"/>
        <c:minorTickMark val="none"/>
        <c:tickLblPos val="nextTo"/>
        <c:crossAx val="-862607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3" Type="http://schemas.openxmlformats.org/officeDocument/2006/relationships/image" Target="../media/image7.png"/><Relationship Id="rId18" Type="http://schemas.openxmlformats.org/officeDocument/2006/relationships/hyperlink" Target="#Admon!A5"/><Relationship Id="rId26" Type="http://schemas.openxmlformats.org/officeDocument/2006/relationships/hyperlink" Target="#Comunidad!A5"/><Relationship Id="rId3" Type="http://schemas.openxmlformats.org/officeDocument/2006/relationships/hyperlink" Target="#Directiva!A5"/><Relationship Id="rId21" Type="http://schemas.openxmlformats.org/officeDocument/2006/relationships/image" Target="../media/image10.png"/><Relationship Id="rId34" Type="http://schemas.openxmlformats.org/officeDocument/2006/relationships/image" Target="../media/image15.png"/><Relationship Id="rId7" Type="http://schemas.openxmlformats.org/officeDocument/2006/relationships/hyperlink" Target="#Directiva!A7"/><Relationship Id="rId12" Type="http://schemas.openxmlformats.org/officeDocument/2006/relationships/hyperlink" Target="#Academica!A5"/><Relationship Id="rId17" Type="http://schemas.openxmlformats.org/officeDocument/2006/relationships/hyperlink" Target="#Admon!A4"/><Relationship Id="rId25" Type="http://schemas.openxmlformats.org/officeDocument/2006/relationships/hyperlink" Target="#Comunidad!A4"/><Relationship Id="rId33" Type="http://schemas.openxmlformats.org/officeDocument/2006/relationships/image" Target="../media/image14.png"/><Relationship Id="rId2" Type="http://schemas.openxmlformats.org/officeDocument/2006/relationships/image" Target="../media/image3.png"/><Relationship Id="rId16" Type="http://schemas.openxmlformats.org/officeDocument/2006/relationships/image" Target="../media/image8.png"/><Relationship Id="rId20" Type="http://schemas.openxmlformats.org/officeDocument/2006/relationships/hyperlink" Target="#Admon!A6"/><Relationship Id="rId29" Type="http://schemas.openxmlformats.org/officeDocument/2006/relationships/hyperlink" Target="#Instituci&#243;n!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4"/><Relationship Id="rId24" Type="http://schemas.openxmlformats.org/officeDocument/2006/relationships/hyperlink" Target="#Admon!A8"/><Relationship Id="rId32" Type="http://schemas.openxmlformats.org/officeDocument/2006/relationships/image" Target="../media/image13.jpeg"/><Relationship Id="rId5" Type="http://schemas.openxmlformats.org/officeDocument/2006/relationships/hyperlink" Target="#Directiva!A6"/><Relationship Id="rId15" Type="http://schemas.openxmlformats.org/officeDocument/2006/relationships/hyperlink" Target="#Academica!A7"/><Relationship Id="rId23" Type="http://schemas.openxmlformats.org/officeDocument/2006/relationships/image" Target="../media/image11.png"/><Relationship Id="rId28" Type="http://schemas.openxmlformats.org/officeDocument/2006/relationships/hyperlink" Target="#Comunidad!A7"/><Relationship Id="rId10" Type="http://schemas.openxmlformats.org/officeDocument/2006/relationships/hyperlink" Target="#Directiva!A9"/><Relationship Id="rId19" Type="http://schemas.openxmlformats.org/officeDocument/2006/relationships/image" Target="../media/image9.png"/><Relationship Id="rId31" Type="http://schemas.openxmlformats.org/officeDocument/2006/relationships/hyperlink" Target="#Directiva!A1"/><Relationship Id="rId4" Type="http://schemas.openxmlformats.org/officeDocument/2006/relationships/image" Target="../media/image4.png"/><Relationship Id="rId9" Type="http://schemas.openxmlformats.org/officeDocument/2006/relationships/image" Target="../media/image6.png"/><Relationship Id="rId14" Type="http://schemas.openxmlformats.org/officeDocument/2006/relationships/hyperlink" Target="#Academica!A6"/><Relationship Id="rId22" Type="http://schemas.openxmlformats.org/officeDocument/2006/relationships/hyperlink" Target="#Admon!A7"/><Relationship Id="rId27" Type="http://schemas.openxmlformats.org/officeDocument/2006/relationships/hyperlink" Target="#Comunidad!A6"/><Relationship Id="rId30" Type="http://schemas.openxmlformats.org/officeDocument/2006/relationships/image" Target="../media/image12.jpeg"/><Relationship Id="rId35" Type="http://schemas.openxmlformats.org/officeDocument/2006/relationships/image" Target="../media/image16.png"/><Relationship Id="rId8" Type="http://schemas.openxmlformats.org/officeDocument/2006/relationships/hyperlink" Target="#Directiva!A8"/></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7.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8.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9.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749300</xdr:colOff>
      <xdr:row>2</xdr:row>
      <xdr:rowOff>95250</xdr:rowOff>
    </xdr:to>
    <xdr:pic>
      <xdr:nvPicPr>
        <xdr:cNvPr id="27565419" name="1 Imagen" descr="Secretaría de Educación">
          <a:extLst>
            <a:ext uri="{FF2B5EF4-FFF2-40B4-BE49-F238E27FC236}">
              <a16:creationId xmlns:a16="http://schemas.microsoft.com/office/drawing/2014/main" id="{143BE1AB-022B-254D-8836-68C59B52EC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5113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139700</xdr:colOff>
      <xdr:row>0</xdr:row>
      <xdr:rowOff>114300</xdr:rowOff>
    </xdr:from>
    <xdr:to>
      <xdr:col>10</xdr:col>
      <xdr:colOff>869950</xdr:colOff>
      <xdr:row>2</xdr:row>
      <xdr:rowOff>215900</xdr:rowOff>
    </xdr:to>
    <xdr:pic>
      <xdr:nvPicPr>
        <xdr:cNvPr id="27565420" name="Picture 3995" descr="MB900431547">
          <a:hlinkClick xmlns:r="http://schemas.openxmlformats.org/officeDocument/2006/relationships" r:id="rId2" tooltip="Ir a revision identidad"/>
          <a:extLst>
            <a:ext uri="{FF2B5EF4-FFF2-40B4-BE49-F238E27FC236}">
              <a16:creationId xmlns:a16="http://schemas.microsoft.com/office/drawing/2014/main" id="{40C8F263-36EE-1A97-CF2F-1FD417929BB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328150" y="114300"/>
          <a:ext cx="730250" cy="679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2901950</xdr:colOff>
      <xdr:row>5</xdr:row>
      <xdr:rowOff>6350</xdr:rowOff>
    </xdr:from>
    <xdr:to>
      <xdr:col>3</xdr:col>
      <xdr:colOff>38100</xdr:colOff>
      <xdr:row>6</xdr:row>
      <xdr:rowOff>25400</xdr:rowOff>
    </xdr:to>
    <xdr:pic>
      <xdr:nvPicPr>
        <xdr:cNvPr id="55714992" name="2 Imagen">
          <a:hlinkClick xmlns:r="http://schemas.openxmlformats.org/officeDocument/2006/relationships" r:id="rId1" tooltip="IR A RESUMEN"/>
          <a:extLst>
            <a:ext uri="{FF2B5EF4-FFF2-40B4-BE49-F238E27FC236}">
              <a16:creationId xmlns:a16="http://schemas.microsoft.com/office/drawing/2014/main" id="{D3F33093-1AC7-524C-4E5C-70AF3A1B3ED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035300" y="1206500"/>
          <a:ext cx="260350"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2895600</xdr:colOff>
      <xdr:row>11</xdr:row>
      <xdr:rowOff>6350</xdr:rowOff>
    </xdr:from>
    <xdr:to>
      <xdr:col>3</xdr:col>
      <xdr:colOff>31750</xdr:colOff>
      <xdr:row>12</xdr:row>
      <xdr:rowOff>19050</xdr:rowOff>
    </xdr:to>
    <xdr:pic>
      <xdr:nvPicPr>
        <xdr:cNvPr id="55714993" name="3 Imagen">
          <a:hlinkClick xmlns:r="http://schemas.openxmlformats.org/officeDocument/2006/relationships" r:id="rId3" tooltip="IR A RESUMEN"/>
          <a:extLst>
            <a:ext uri="{FF2B5EF4-FFF2-40B4-BE49-F238E27FC236}">
              <a16:creationId xmlns:a16="http://schemas.microsoft.com/office/drawing/2014/main" id="{6E07A68A-90EC-D453-802B-9D9121E6436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028950" y="3536950"/>
          <a:ext cx="2603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2882900</xdr:colOff>
      <xdr:row>18</xdr:row>
      <xdr:rowOff>6350</xdr:rowOff>
    </xdr:from>
    <xdr:to>
      <xdr:col>3</xdr:col>
      <xdr:colOff>31750</xdr:colOff>
      <xdr:row>19</xdr:row>
      <xdr:rowOff>19050</xdr:rowOff>
    </xdr:to>
    <xdr:pic>
      <xdr:nvPicPr>
        <xdr:cNvPr id="55714994" name="4 Imagen">
          <a:hlinkClick xmlns:r="http://schemas.openxmlformats.org/officeDocument/2006/relationships" r:id="rId5" tooltip="IR A RESUMEN"/>
          <a:extLst>
            <a:ext uri="{FF2B5EF4-FFF2-40B4-BE49-F238E27FC236}">
              <a16:creationId xmlns:a16="http://schemas.microsoft.com/office/drawing/2014/main" id="{494CB8BB-E6D9-BE7E-160C-B13FDCC71304}"/>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3016250" y="6394450"/>
          <a:ext cx="2730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2914650</xdr:colOff>
      <xdr:row>28</xdr:row>
      <xdr:rowOff>6350</xdr:rowOff>
    </xdr:from>
    <xdr:to>
      <xdr:col>3</xdr:col>
      <xdr:colOff>50800</xdr:colOff>
      <xdr:row>29</xdr:row>
      <xdr:rowOff>19050</xdr:rowOff>
    </xdr:to>
    <xdr:pic>
      <xdr:nvPicPr>
        <xdr:cNvPr id="55714995" name="5 Imagen">
          <a:hlinkClick xmlns:r="http://schemas.openxmlformats.org/officeDocument/2006/relationships" r:id="rId7" tooltip="IR A RESUMEN"/>
          <a:extLst>
            <a:ext uri="{FF2B5EF4-FFF2-40B4-BE49-F238E27FC236}">
              <a16:creationId xmlns:a16="http://schemas.microsoft.com/office/drawing/2014/main" id="{1B35A455-A053-DED0-C9A2-23A19034016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048000" y="10775950"/>
          <a:ext cx="2603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2876550</xdr:colOff>
      <xdr:row>34</xdr:row>
      <xdr:rowOff>19050</xdr:rowOff>
    </xdr:from>
    <xdr:to>
      <xdr:col>3</xdr:col>
      <xdr:colOff>12700</xdr:colOff>
      <xdr:row>35</xdr:row>
      <xdr:rowOff>25400</xdr:rowOff>
    </xdr:to>
    <xdr:pic>
      <xdr:nvPicPr>
        <xdr:cNvPr id="55714996" name="7 Imagen">
          <a:hlinkClick xmlns:r="http://schemas.openxmlformats.org/officeDocument/2006/relationships" r:id="rId8" tooltip="IR A RESUMEN"/>
          <a:extLst>
            <a:ext uri="{FF2B5EF4-FFF2-40B4-BE49-F238E27FC236}">
              <a16:creationId xmlns:a16="http://schemas.microsoft.com/office/drawing/2014/main" id="{C4A04FF1-8450-A2F1-4DB9-F064C928840E}"/>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3009900" y="13157200"/>
          <a:ext cx="2603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2882900</xdr:colOff>
      <xdr:row>45</xdr:row>
      <xdr:rowOff>6350</xdr:rowOff>
    </xdr:from>
    <xdr:to>
      <xdr:col>3</xdr:col>
      <xdr:colOff>19050</xdr:colOff>
      <xdr:row>46</xdr:row>
      <xdr:rowOff>25400</xdr:rowOff>
    </xdr:to>
    <xdr:pic>
      <xdr:nvPicPr>
        <xdr:cNvPr id="55714997" name="8 Imagen">
          <a:hlinkClick xmlns:r="http://schemas.openxmlformats.org/officeDocument/2006/relationships" r:id="rId10" tooltip="IR A RESUMEN"/>
          <a:extLst>
            <a:ext uri="{FF2B5EF4-FFF2-40B4-BE49-F238E27FC236}">
              <a16:creationId xmlns:a16="http://schemas.microsoft.com/office/drawing/2014/main" id="{FA281C87-AFBB-8CCF-05E3-257D3D28E1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016250" y="18021300"/>
          <a:ext cx="260350"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2901950</xdr:colOff>
      <xdr:row>53</xdr:row>
      <xdr:rowOff>6350</xdr:rowOff>
    </xdr:from>
    <xdr:to>
      <xdr:col>3</xdr:col>
      <xdr:colOff>38100</xdr:colOff>
      <xdr:row>54</xdr:row>
      <xdr:rowOff>19050</xdr:rowOff>
    </xdr:to>
    <xdr:pic>
      <xdr:nvPicPr>
        <xdr:cNvPr id="55714998" name="9 Imagen">
          <a:hlinkClick xmlns:r="http://schemas.openxmlformats.org/officeDocument/2006/relationships" r:id="rId11" tooltip="IR A RESUMEN"/>
          <a:extLst>
            <a:ext uri="{FF2B5EF4-FFF2-40B4-BE49-F238E27FC236}">
              <a16:creationId xmlns:a16="http://schemas.microsoft.com/office/drawing/2014/main" id="{E696C870-9172-004E-CC91-BB90152B700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035300" y="21101050"/>
          <a:ext cx="2603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2876550</xdr:colOff>
      <xdr:row>59</xdr:row>
      <xdr:rowOff>76200</xdr:rowOff>
    </xdr:from>
    <xdr:to>
      <xdr:col>3</xdr:col>
      <xdr:colOff>12700</xdr:colOff>
      <xdr:row>61</xdr:row>
      <xdr:rowOff>6350</xdr:rowOff>
    </xdr:to>
    <xdr:pic>
      <xdr:nvPicPr>
        <xdr:cNvPr id="55714999" name="10 Imagen">
          <a:hlinkClick xmlns:r="http://schemas.openxmlformats.org/officeDocument/2006/relationships" r:id="rId12" tooltip="IR A RESUMEN"/>
          <a:extLst>
            <a:ext uri="{FF2B5EF4-FFF2-40B4-BE49-F238E27FC236}">
              <a16:creationId xmlns:a16="http://schemas.microsoft.com/office/drawing/2014/main" id="{FC727C63-C91F-6892-7E2E-18E811CD0304}"/>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3009900" y="23298150"/>
          <a:ext cx="2603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2882900</xdr:colOff>
      <xdr:row>66</xdr:row>
      <xdr:rowOff>19050</xdr:rowOff>
    </xdr:from>
    <xdr:to>
      <xdr:col>3</xdr:col>
      <xdr:colOff>19050</xdr:colOff>
      <xdr:row>67</xdr:row>
      <xdr:rowOff>25400</xdr:rowOff>
    </xdr:to>
    <xdr:pic>
      <xdr:nvPicPr>
        <xdr:cNvPr id="55715000" name="11 Imagen">
          <a:hlinkClick xmlns:r="http://schemas.openxmlformats.org/officeDocument/2006/relationships" r:id="rId14" tooltip="IR A RESUMEN"/>
          <a:extLst>
            <a:ext uri="{FF2B5EF4-FFF2-40B4-BE49-F238E27FC236}">
              <a16:creationId xmlns:a16="http://schemas.microsoft.com/office/drawing/2014/main" id="{9E71C2CC-18C2-4664-C6BF-A5FE18D0A256}"/>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3016250" y="25184100"/>
          <a:ext cx="2603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2901950</xdr:colOff>
      <xdr:row>72</xdr:row>
      <xdr:rowOff>0</xdr:rowOff>
    </xdr:from>
    <xdr:to>
      <xdr:col>3</xdr:col>
      <xdr:colOff>50800</xdr:colOff>
      <xdr:row>73</xdr:row>
      <xdr:rowOff>19050</xdr:rowOff>
    </xdr:to>
    <xdr:pic>
      <xdr:nvPicPr>
        <xdr:cNvPr id="55715001" name="12 Imagen">
          <a:hlinkClick xmlns:r="http://schemas.openxmlformats.org/officeDocument/2006/relationships" r:id="rId15" tooltip="IR A RESUMEN"/>
          <a:extLst>
            <a:ext uri="{FF2B5EF4-FFF2-40B4-BE49-F238E27FC236}">
              <a16:creationId xmlns:a16="http://schemas.microsoft.com/office/drawing/2014/main" id="{21EB462D-B7AB-127A-6907-F16B6CDF5588}"/>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035300" y="27012900"/>
          <a:ext cx="273050"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2895600</xdr:colOff>
      <xdr:row>82</xdr:row>
      <xdr:rowOff>6350</xdr:rowOff>
    </xdr:from>
    <xdr:to>
      <xdr:col>3</xdr:col>
      <xdr:colOff>31750</xdr:colOff>
      <xdr:row>83</xdr:row>
      <xdr:rowOff>25400</xdr:rowOff>
    </xdr:to>
    <xdr:pic>
      <xdr:nvPicPr>
        <xdr:cNvPr id="55715002" name="13 Imagen">
          <a:hlinkClick xmlns:r="http://schemas.openxmlformats.org/officeDocument/2006/relationships" r:id="rId17" tooltip="IR A RESUMEN"/>
          <a:extLst>
            <a:ext uri="{FF2B5EF4-FFF2-40B4-BE49-F238E27FC236}">
              <a16:creationId xmlns:a16="http://schemas.microsoft.com/office/drawing/2014/main" id="{A10DE16F-BE4B-BCE9-3854-BF92BB5A497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028950" y="30314900"/>
          <a:ext cx="260350"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698500</xdr:colOff>
      <xdr:row>86</xdr:row>
      <xdr:rowOff>69850</xdr:rowOff>
    </xdr:from>
    <xdr:to>
      <xdr:col>4</xdr:col>
      <xdr:colOff>946150</xdr:colOff>
      <xdr:row>87</xdr:row>
      <xdr:rowOff>50800</xdr:rowOff>
    </xdr:to>
    <xdr:pic>
      <xdr:nvPicPr>
        <xdr:cNvPr id="55715003" name="14 Imagen">
          <a:hlinkClick xmlns:r="http://schemas.openxmlformats.org/officeDocument/2006/relationships" r:id="rId18" tooltip="IR A RESUMEN"/>
          <a:extLst>
            <a:ext uri="{FF2B5EF4-FFF2-40B4-BE49-F238E27FC236}">
              <a16:creationId xmlns:a16="http://schemas.microsoft.com/office/drawing/2014/main" id="{74AE7725-0B74-9EEB-70FD-71E176374ECD}"/>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775200" y="317436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96</xdr:row>
      <xdr:rowOff>6350</xdr:rowOff>
    </xdr:from>
    <xdr:to>
      <xdr:col>4</xdr:col>
      <xdr:colOff>927100</xdr:colOff>
      <xdr:row>97</xdr:row>
      <xdr:rowOff>19050</xdr:rowOff>
    </xdr:to>
    <xdr:pic>
      <xdr:nvPicPr>
        <xdr:cNvPr id="55715004" name="15 Imagen">
          <a:hlinkClick xmlns:r="http://schemas.openxmlformats.org/officeDocument/2006/relationships" r:id="rId20" tooltip="IR A RESUMEN"/>
          <a:extLst>
            <a:ext uri="{FF2B5EF4-FFF2-40B4-BE49-F238E27FC236}">
              <a16:creationId xmlns:a16="http://schemas.microsoft.com/office/drawing/2014/main" id="{E20587DB-409D-553D-4A4A-66A7E2673D70}"/>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4743450" y="34899600"/>
          <a:ext cx="2603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2832100</xdr:colOff>
      <xdr:row>100</xdr:row>
      <xdr:rowOff>19050</xdr:rowOff>
    </xdr:from>
    <xdr:to>
      <xdr:col>2</xdr:col>
      <xdr:colOff>2978150</xdr:colOff>
      <xdr:row>101</xdr:row>
      <xdr:rowOff>25399</xdr:rowOff>
    </xdr:to>
    <xdr:pic>
      <xdr:nvPicPr>
        <xdr:cNvPr id="55715005" name="16 Imagen">
          <a:hlinkClick xmlns:r="http://schemas.openxmlformats.org/officeDocument/2006/relationships" r:id="rId22" tooltip="IR A RESUMEN"/>
          <a:extLst>
            <a:ext uri="{FF2B5EF4-FFF2-40B4-BE49-F238E27FC236}">
              <a16:creationId xmlns:a16="http://schemas.microsoft.com/office/drawing/2014/main" id="{8ACC7713-540B-30FD-490A-D811905E511A}"/>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2965450" y="36988750"/>
          <a:ext cx="2603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2895600</xdr:colOff>
      <xdr:row>112</xdr:row>
      <xdr:rowOff>19050</xdr:rowOff>
    </xdr:from>
    <xdr:to>
      <xdr:col>3</xdr:col>
      <xdr:colOff>31750</xdr:colOff>
      <xdr:row>113</xdr:row>
      <xdr:rowOff>25399</xdr:rowOff>
    </xdr:to>
    <xdr:pic>
      <xdr:nvPicPr>
        <xdr:cNvPr id="55715006" name="17 Imagen">
          <a:hlinkClick xmlns:r="http://schemas.openxmlformats.org/officeDocument/2006/relationships" r:id="rId24" tooltip="IR A RESUMEN"/>
          <a:extLst>
            <a:ext uri="{FF2B5EF4-FFF2-40B4-BE49-F238E27FC236}">
              <a16:creationId xmlns:a16="http://schemas.microsoft.com/office/drawing/2014/main" id="{C00288F3-2BBE-BA9A-96FC-C855DD197292}"/>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3028950" y="41084500"/>
          <a:ext cx="2603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2895600</xdr:colOff>
      <xdr:row>120</xdr:row>
      <xdr:rowOff>6350</xdr:rowOff>
    </xdr:from>
    <xdr:to>
      <xdr:col>3</xdr:col>
      <xdr:colOff>31750</xdr:colOff>
      <xdr:row>121</xdr:row>
      <xdr:rowOff>19049</xdr:rowOff>
    </xdr:to>
    <xdr:pic>
      <xdr:nvPicPr>
        <xdr:cNvPr id="55715007" name="18 Imagen">
          <a:hlinkClick xmlns:r="http://schemas.openxmlformats.org/officeDocument/2006/relationships" r:id="rId25" tooltip="IR A RESUMEN"/>
          <a:extLst>
            <a:ext uri="{FF2B5EF4-FFF2-40B4-BE49-F238E27FC236}">
              <a16:creationId xmlns:a16="http://schemas.microsoft.com/office/drawing/2014/main" id="{957DA323-E9CD-332B-D898-F056A806699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028950" y="43307000"/>
          <a:ext cx="2603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2901950</xdr:colOff>
      <xdr:row>125</xdr:row>
      <xdr:rowOff>107950</xdr:rowOff>
    </xdr:from>
    <xdr:to>
      <xdr:col>3</xdr:col>
      <xdr:colOff>38100</xdr:colOff>
      <xdr:row>127</xdr:row>
      <xdr:rowOff>6351</xdr:rowOff>
    </xdr:to>
    <xdr:pic>
      <xdr:nvPicPr>
        <xdr:cNvPr id="55715008" name="19 Imagen">
          <a:hlinkClick xmlns:r="http://schemas.openxmlformats.org/officeDocument/2006/relationships" r:id="rId26" tooltip="IR A RESUMEN"/>
          <a:extLst>
            <a:ext uri="{FF2B5EF4-FFF2-40B4-BE49-F238E27FC236}">
              <a16:creationId xmlns:a16="http://schemas.microsoft.com/office/drawing/2014/main" id="{18FA0F01-140D-DB4D-6C98-C71179C0B764}"/>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3035300" y="45262800"/>
          <a:ext cx="2603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2901950</xdr:colOff>
      <xdr:row>132</xdr:row>
      <xdr:rowOff>6350</xdr:rowOff>
    </xdr:from>
    <xdr:to>
      <xdr:col>3</xdr:col>
      <xdr:colOff>38100</xdr:colOff>
      <xdr:row>133</xdr:row>
      <xdr:rowOff>19051</xdr:rowOff>
    </xdr:to>
    <xdr:pic>
      <xdr:nvPicPr>
        <xdr:cNvPr id="55715009" name="20 Imagen">
          <a:hlinkClick xmlns:r="http://schemas.openxmlformats.org/officeDocument/2006/relationships" r:id="rId27" tooltip="IR A RESUMEN"/>
          <a:extLst>
            <a:ext uri="{FF2B5EF4-FFF2-40B4-BE49-F238E27FC236}">
              <a16:creationId xmlns:a16="http://schemas.microsoft.com/office/drawing/2014/main" id="{1E74E719-735E-042B-99DC-56296F0C88E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035300" y="47129700"/>
          <a:ext cx="2603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2914650</xdr:colOff>
      <xdr:row>137</xdr:row>
      <xdr:rowOff>19050</xdr:rowOff>
    </xdr:from>
    <xdr:to>
      <xdr:col>3</xdr:col>
      <xdr:colOff>50800</xdr:colOff>
      <xdr:row>138</xdr:row>
      <xdr:rowOff>25399</xdr:rowOff>
    </xdr:to>
    <xdr:pic>
      <xdr:nvPicPr>
        <xdr:cNvPr id="55715010" name="21 Imagen">
          <a:hlinkClick xmlns:r="http://schemas.openxmlformats.org/officeDocument/2006/relationships" r:id="rId28" tooltip="IR A RESUMEN"/>
          <a:extLst>
            <a:ext uri="{FF2B5EF4-FFF2-40B4-BE49-F238E27FC236}">
              <a16:creationId xmlns:a16="http://schemas.microsoft.com/office/drawing/2014/main" id="{B6B30DD9-7FBD-8EEA-0992-AC56ADAD023F}"/>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3048000" y="48621950"/>
          <a:ext cx="2603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88900</xdr:colOff>
      <xdr:row>0</xdr:row>
      <xdr:rowOff>12700</xdr:rowOff>
    </xdr:from>
    <xdr:to>
      <xdr:col>2</xdr:col>
      <xdr:colOff>393700</xdr:colOff>
      <xdr:row>0</xdr:row>
      <xdr:rowOff>381000</xdr:rowOff>
    </xdr:to>
    <xdr:pic>
      <xdr:nvPicPr>
        <xdr:cNvPr id="55715011" name="Picture 3995" descr="MB900431547">
          <a:hlinkClick xmlns:r="http://schemas.openxmlformats.org/officeDocument/2006/relationships" r:id="rId29" tooltip="Regresar"/>
          <a:extLst>
            <a:ext uri="{FF2B5EF4-FFF2-40B4-BE49-F238E27FC236}">
              <a16:creationId xmlns:a16="http://schemas.microsoft.com/office/drawing/2014/main" id="{F77FCACC-F787-49C0-5DA8-ABBDD60BD4FD}"/>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20650" y="12700"/>
          <a:ext cx="406400" cy="368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488950</xdr:colOff>
      <xdr:row>0</xdr:row>
      <xdr:rowOff>19050</xdr:rowOff>
    </xdr:from>
    <xdr:to>
      <xdr:col>2</xdr:col>
      <xdr:colOff>889000</xdr:colOff>
      <xdr:row>0</xdr:row>
      <xdr:rowOff>400050</xdr:rowOff>
    </xdr:to>
    <xdr:pic>
      <xdr:nvPicPr>
        <xdr:cNvPr id="55715012" name="Picture 3995" descr="MB900431547">
          <a:hlinkClick xmlns:r="http://schemas.openxmlformats.org/officeDocument/2006/relationships" r:id="rId31" tooltip="Ir a directiva"/>
          <a:extLst>
            <a:ext uri="{FF2B5EF4-FFF2-40B4-BE49-F238E27FC236}">
              <a16:creationId xmlns:a16="http://schemas.microsoft.com/office/drawing/2014/main" id="{B039758B-8D72-F769-8273-0AC379B3633B}"/>
            </a:ext>
          </a:extLst>
        </xdr:cNvPr>
        <xdr:cNvPicPr>
          <a:picLocks noChangeAspect="1" noChangeArrowheads="1"/>
        </xdr:cNvPicPr>
      </xdr:nvPicPr>
      <xdr:blipFill>
        <a:blip xmlns:r="http://schemas.openxmlformats.org/officeDocument/2006/relationships" r:embed="rId3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22300" y="19050"/>
          <a:ext cx="4000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4</xdr:col>
      <xdr:colOff>666750</xdr:colOff>
      <xdr:row>96</xdr:row>
      <xdr:rowOff>6350</xdr:rowOff>
    </xdr:from>
    <xdr:to>
      <xdr:col>4</xdr:col>
      <xdr:colOff>927100</xdr:colOff>
      <xdr:row>97</xdr:row>
      <xdr:rowOff>25400</xdr:rowOff>
    </xdr:to>
    <xdr:pic>
      <xdr:nvPicPr>
        <xdr:cNvPr id="55715013" name="15 Imagen">
          <a:hlinkClick xmlns:r="http://schemas.openxmlformats.org/officeDocument/2006/relationships" r:id="rId20" tooltip="IR A RESUMEN"/>
          <a:extLst>
            <a:ext uri="{FF2B5EF4-FFF2-40B4-BE49-F238E27FC236}">
              <a16:creationId xmlns:a16="http://schemas.microsoft.com/office/drawing/2014/main" id="{4EDAF156-19E7-A1DC-6733-D543376E662E}"/>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4743450" y="34899600"/>
          <a:ext cx="260350"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96</xdr:row>
      <xdr:rowOff>6350</xdr:rowOff>
    </xdr:from>
    <xdr:to>
      <xdr:col>4</xdr:col>
      <xdr:colOff>927100</xdr:colOff>
      <xdr:row>97</xdr:row>
      <xdr:rowOff>25400</xdr:rowOff>
    </xdr:to>
    <xdr:pic>
      <xdr:nvPicPr>
        <xdr:cNvPr id="55715014" name="15 Imagen">
          <a:hlinkClick xmlns:r="http://schemas.openxmlformats.org/officeDocument/2006/relationships" r:id="rId20" tooltip="IR A RESUMEN"/>
          <a:extLst>
            <a:ext uri="{FF2B5EF4-FFF2-40B4-BE49-F238E27FC236}">
              <a16:creationId xmlns:a16="http://schemas.microsoft.com/office/drawing/2014/main" id="{55AC34FB-2AA9-DC76-B94F-06F149ECA0EE}"/>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4743450" y="34899600"/>
          <a:ext cx="260350"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96</xdr:row>
      <xdr:rowOff>6350</xdr:rowOff>
    </xdr:from>
    <xdr:to>
      <xdr:col>4</xdr:col>
      <xdr:colOff>927100</xdr:colOff>
      <xdr:row>97</xdr:row>
      <xdr:rowOff>25400</xdr:rowOff>
    </xdr:to>
    <xdr:pic>
      <xdr:nvPicPr>
        <xdr:cNvPr id="55715015" name="15 Imagen">
          <a:hlinkClick xmlns:r="http://schemas.openxmlformats.org/officeDocument/2006/relationships" r:id="rId20" tooltip="IR A RESUMEN"/>
          <a:extLst>
            <a:ext uri="{FF2B5EF4-FFF2-40B4-BE49-F238E27FC236}">
              <a16:creationId xmlns:a16="http://schemas.microsoft.com/office/drawing/2014/main" id="{35ADB6C8-D2A4-7B9C-3EDF-E8C9A9B051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4743450" y="34899600"/>
          <a:ext cx="260350"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96</xdr:row>
      <xdr:rowOff>6350</xdr:rowOff>
    </xdr:from>
    <xdr:to>
      <xdr:col>4</xdr:col>
      <xdr:colOff>927100</xdr:colOff>
      <xdr:row>97</xdr:row>
      <xdr:rowOff>25400</xdr:rowOff>
    </xdr:to>
    <xdr:pic>
      <xdr:nvPicPr>
        <xdr:cNvPr id="55715016" name="15 Imagen">
          <a:hlinkClick xmlns:r="http://schemas.openxmlformats.org/officeDocument/2006/relationships" r:id="rId20" tooltip="IR A RESUMEN"/>
          <a:extLst>
            <a:ext uri="{FF2B5EF4-FFF2-40B4-BE49-F238E27FC236}">
              <a16:creationId xmlns:a16="http://schemas.microsoft.com/office/drawing/2014/main" id="{4405E324-A92F-5FCD-EF96-4D97F9374E7C}"/>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4743450" y="34899600"/>
          <a:ext cx="260350"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2895600</xdr:colOff>
      <xdr:row>82</xdr:row>
      <xdr:rowOff>6350</xdr:rowOff>
    </xdr:from>
    <xdr:to>
      <xdr:col>3</xdr:col>
      <xdr:colOff>31750</xdr:colOff>
      <xdr:row>83</xdr:row>
      <xdr:rowOff>25400</xdr:rowOff>
    </xdr:to>
    <xdr:pic>
      <xdr:nvPicPr>
        <xdr:cNvPr id="55715017" name="13 Imagen">
          <a:hlinkClick xmlns:r="http://schemas.openxmlformats.org/officeDocument/2006/relationships" r:id="rId17" tooltip="IR A RESUMEN"/>
          <a:extLst>
            <a:ext uri="{FF2B5EF4-FFF2-40B4-BE49-F238E27FC236}">
              <a16:creationId xmlns:a16="http://schemas.microsoft.com/office/drawing/2014/main" id="{4BCFE8F2-16BD-A7CE-205D-F812922BEA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028950" y="30314900"/>
          <a:ext cx="260350"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2895600</xdr:colOff>
      <xdr:row>82</xdr:row>
      <xdr:rowOff>6350</xdr:rowOff>
    </xdr:from>
    <xdr:to>
      <xdr:col>3</xdr:col>
      <xdr:colOff>31750</xdr:colOff>
      <xdr:row>83</xdr:row>
      <xdr:rowOff>25400</xdr:rowOff>
    </xdr:to>
    <xdr:pic>
      <xdr:nvPicPr>
        <xdr:cNvPr id="55715018" name="13 Imagen">
          <a:hlinkClick xmlns:r="http://schemas.openxmlformats.org/officeDocument/2006/relationships" r:id="rId17" tooltip="IR A RESUMEN"/>
          <a:extLst>
            <a:ext uri="{FF2B5EF4-FFF2-40B4-BE49-F238E27FC236}">
              <a16:creationId xmlns:a16="http://schemas.microsoft.com/office/drawing/2014/main" id="{E491DC85-49CA-9EC8-5BA2-E54C2C7B992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028950" y="30314900"/>
          <a:ext cx="260350"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2895600</xdr:colOff>
      <xdr:row>112</xdr:row>
      <xdr:rowOff>19050</xdr:rowOff>
    </xdr:from>
    <xdr:to>
      <xdr:col>3</xdr:col>
      <xdr:colOff>31750</xdr:colOff>
      <xdr:row>113</xdr:row>
      <xdr:rowOff>25399</xdr:rowOff>
    </xdr:to>
    <xdr:pic>
      <xdr:nvPicPr>
        <xdr:cNvPr id="55715019" name="17 Imagen">
          <a:hlinkClick xmlns:r="http://schemas.openxmlformats.org/officeDocument/2006/relationships" r:id="rId24" tooltip="IR A RESUMEN"/>
          <a:extLst>
            <a:ext uri="{FF2B5EF4-FFF2-40B4-BE49-F238E27FC236}">
              <a16:creationId xmlns:a16="http://schemas.microsoft.com/office/drawing/2014/main" id="{5AA2009F-984B-2547-3F3C-8F8E68447982}"/>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3028950" y="41084500"/>
          <a:ext cx="2603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2901950</xdr:colOff>
      <xdr:row>5</xdr:row>
      <xdr:rowOff>6350</xdr:rowOff>
    </xdr:from>
    <xdr:to>
      <xdr:col>3</xdr:col>
      <xdr:colOff>38100</xdr:colOff>
      <xdr:row>6</xdr:row>
      <xdr:rowOff>38100</xdr:rowOff>
    </xdr:to>
    <xdr:pic>
      <xdr:nvPicPr>
        <xdr:cNvPr id="55715020" name="2 Imagen">
          <a:hlinkClick xmlns:r="http://schemas.openxmlformats.org/officeDocument/2006/relationships" r:id="rId1" tooltip="IR A RESUMEN"/>
          <a:extLst>
            <a:ext uri="{FF2B5EF4-FFF2-40B4-BE49-F238E27FC236}">
              <a16:creationId xmlns:a16="http://schemas.microsoft.com/office/drawing/2014/main" id="{F00D3780-3BCF-C110-9D95-4A9609152FEF}"/>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3035300" y="1206500"/>
          <a:ext cx="26035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2895600</xdr:colOff>
      <xdr:row>11</xdr:row>
      <xdr:rowOff>6350</xdr:rowOff>
    </xdr:from>
    <xdr:to>
      <xdr:col>3</xdr:col>
      <xdr:colOff>31750</xdr:colOff>
      <xdr:row>12</xdr:row>
      <xdr:rowOff>19050</xdr:rowOff>
    </xdr:to>
    <xdr:pic>
      <xdr:nvPicPr>
        <xdr:cNvPr id="55715021" name="3 Imagen">
          <a:hlinkClick xmlns:r="http://schemas.openxmlformats.org/officeDocument/2006/relationships" r:id="rId3" tooltip="IR A RESUMEN"/>
          <a:extLst>
            <a:ext uri="{FF2B5EF4-FFF2-40B4-BE49-F238E27FC236}">
              <a16:creationId xmlns:a16="http://schemas.microsoft.com/office/drawing/2014/main" id="{971BB77C-C8F2-1EEF-E3C9-5113B944CD9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028950" y="3536950"/>
          <a:ext cx="2603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2895600</xdr:colOff>
      <xdr:row>11</xdr:row>
      <xdr:rowOff>6350</xdr:rowOff>
    </xdr:from>
    <xdr:to>
      <xdr:col>9</xdr:col>
      <xdr:colOff>260350</xdr:colOff>
      <xdr:row>12</xdr:row>
      <xdr:rowOff>19050</xdr:rowOff>
    </xdr:to>
    <xdr:pic>
      <xdr:nvPicPr>
        <xdr:cNvPr id="55715022" name="3 Imagen">
          <a:hlinkClick xmlns:r="http://schemas.openxmlformats.org/officeDocument/2006/relationships" r:id="rId3" tooltip="IR A RESUMEN"/>
          <a:extLst>
            <a:ext uri="{FF2B5EF4-FFF2-40B4-BE49-F238E27FC236}">
              <a16:creationId xmlns:a16="http://schemas.microsoft.com/office/drawing/2014/main" id="{D20CA133-86A2-58FA-FB2B-F502A011809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4319250" y="3536950"/>
          <a:ext cx="2603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2882900</xdr:colOff>
      <xdr:row>18</xdr:row>
      <xdr:rowOff>6350</xdr:rowOff>
    </xdr:from>
    <xdr:to>
      <xdr:col>3</xdr:col>
      <xdr:colOff>31750</xdr:colOff>
      <xdr:row>19</xdr:row>
      <xdr:rowOff>19050</xdr:rowOff>
    </xdr:to>
    <xdr:pic>
      <xdr:nvPicPr>
        <xdr:cNvPr id="55715023" name="4 Imagen">
          <a:hlinkClick xmlns:r="http://schemas.openxmlformats.org/officeDocument/2006/relationships" r:id="rId5" tooltip="IR A RESUMEN"/>
          <a:extLst>
            <a:ext uri="{FF2B5EF4-FFF2-40B4-BE49-F238E27FC236}">
              <a16:creationId xmlns:a16="http://schemas.microsoft.com/office/drawing/2014/main" id="{5A917D21-CF32-1DBD-2876-5C3239E19C3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3016250" y="6394450"/>
          <a:ext cx="2730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2914650</xdr:colOff>
      <xdr:row>28</xdr:row>
      <xdr:rowOff>6350</xdr:rowOff>
    </xdr:from>
    <xdr:to>
      <xdr:col>3</xdr:col>
      <xdr:colOff>50800</xdr:colOff>
      <xdr:row>29</xdr:row>
      <xdr:rowOff>19050</xdr:rowOff>
    </xdr:to>
    <xdr:pic>
      <xdr:nvPicPr>
        <xdr:cNvPr id="55715024" name="5 Imagen">
          <a:hlinkClick xmlns:r="http://schemas.openxmlformats.org/officeDocument/2006/relationships" r:id="rId7" tooltip="IR A RESUMEN"/>
          <a:extLst>
            <a:ext uri="{FF2B5EF4-FFF2-40B4-BE49-F238E27FC236}">
              <a16:creationId xmlns:a16="http://schemas.microsoft.com/office/drawing/2014/main" id="{16D8310F-4BBE-2619-F5BD-73EFCBDBCEA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048000" y="10775950"/>
          <a:ext cx="2603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2876550</xdr:colOff>
      <xdr:row>34</xdr:row>
      <xdr:rowOff>19050</xdr:rowOff>
    </xdr:from>
    <xdr:to>
      <xdr:col>3</xdr:col>
      <xdr:colOff>12700</xdr:colOff>
      <xdr:row>35</xdr:row>
      <xdr:rowOff>19050</xdr:rowOff>
    </xdr:to>
    <xdr:pic>
      <xdr:nvPicPr>
        <xdr:cNvPr id="55715025" name="7 Imagen">
          <a:hlinkClick xmlns:r="http://schemas.openxmlformats.org/officeDocument/2006/relationships" r:id="rId8" tooltip="IR A RESUMEN"/>
          <a:extLst>
            <a:ext uri="{FF2B5EF4-FFF2-40B4-BE49-F238E27FC236}">
              <a16:creationId xmlns:a16="http://schemas.microsoft.com/office/drawing/2014/main" id="{E42224CB-16C2-E09F-52E8-5DEC22C702D7}"/>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3009900" y="13157200"/>
          <a:ext cx="260350" cy="222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2882900</xdr:colOff>
      <xdr:row>45</xdr:row>
      <xdr:rowOff>6350</xdr:rowOff>
    </xdr:from>
    <xdr:to>
      <xdr:col>3</xdr:col>
      <xdr:colOff>19050</xdr:colOff>
      <xdr:row>46</xdr:row>
      <xdr:rowOff>25400</xdr:rowOff>
    </xdr:to>
    <xdr:pic>
      <xdr:nvPicPr>
        <xdr:cNvPr id="55715026" name="8 Imagen">
          <a:hlinkClick xmlns:r="http://schemas.openxmlformats.org/officeDocument/2006/relationships" r:id="rId10" tooltip="IR A RESUMEN"/>
          <a:extLst>
            <a:ext uri="{FF2B5EF4-FFF2-40B4-BE49-F238E27FC236}">
              <a16:creationId xmlns:a16="http://schemas.microsoft.com/office/drawing/2014/main" id="{EDB2375D-F8F2-A876-AC0A-F27F6AAAD74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016250" y="18021300"/>
          <a:ext cx="260350"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12700</xdr:colOff>
      <xdr:row>2</xdr:row>
      <xdr:rowOff>12700</xdr:rowOff>
    </xdr:from>
    <xdr:to>
      <xdr:col>27</xdr:col>
      <xdr:colOff>12700</xdr:colOff>
      <xdr:row>8</xdr:row>
      <xdr:rowOff>0</xdr:rowOff>
    </xdr:to>
    <xdr:graphicFrame macro="">
      <xdr:nvGraphicFramePr>
        <xdr:cNvPr id="55030144" name="1 Gráfico">
          <a:extLst>
            <a:ext uri="{FF2B5EF4-FFF2-40B4-BE49-F238E27FC236}">
              <a16:creationId xmlns:a16="http://schemas.microsoft.com/office/drawing/2014/main" id="{964DC844-60BF-37F8-1D64-A1276D0C94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787400</xdr:colOff>
      <xdr:row>1</xdr:row>
      <xdr:rowOff>285750</xdr:rowOff>
    </xdr:from>
    <xdr:to>
      <xdr:col>32</xdr:col>
      <xdr:colOff>768350</xdr:colOff>
      <xdr:row>7</xdr:row>
      <xdr:rowOff>469900</xdr:rowOff>
    </xdr:to>
    <xdr:graphicFrame macro="">
      <xdr:nvGraphicFramePr>
        <xdr:cNvPr id="55030145" name="2 Gráfico">
          <a:extLst>
            <a:ext uri="{FF2B5EF4-FFF2-40B4-BE49-F238E27FC236}">
              <a16:creationId xmlns:a16="http://schemas.microsoft.com/office/drawing/2014/main" id="{1E039902-9BB4-B79F-79F9-9B2B9D7BB3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31750</xdr:colOff>
      <xdr:row>2</xdr:row>
      <xdr:rowOff>0</xdr:rowOff>
    </xdr:from>
    <xdr:to>
      <xdr:col>39</xdr:col>
      <xdr:colOff>0</xdr:colOff>
      <xdr:row>8</xdr:row>
      <xdr:rowOff>0</xdr:rowOff>
    </xdr:to>
    <xdr:graphicFrame macro="">
      <xdr:nvGraphicFramePr>
        <xdr:cNvPr id="55030146" name="3 Gráfico">
          <a:extLst>
            <a:ext uri="{FF2B5EF4-FFF2-40B4-BE49-F238E27FC236}">
              <a16:creationId xmlns:a16="http://schemas.microsoft.com/office/drawing/2014/main" id="{B1AF4336-45CF-97E8-B16B-7D8F87E808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355600</xdr:rowOff>
    </xdr:from>
    <xdr:to>
      <xdr:col>27</xdr:col>
      <xdr:colOff>0</xdr:colOff>
      <xdr:row>14</xdr:row>
      <xdr:rowOff>539750</xdr:rowOff>
    </xdr:to>
    <xdr:graphicFrame macro="">
      <xdr:nvGraphicFramePr>
        <xdr:cNvPr id="55030147" name="4 Gráfico">
          <a:extLst>
            <a:ext uri="{FF2B5EF4-FFF2-40B4-BE49-F238E27FC236}">
              <a16:creationId xmlns:a16="http://schemas.microsoft.com/office/drawing/2014/main" id="{2BE6625A-8B81-9603-0AC1-88B0C99726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355600</xdr:rowOff>
    </xdr:from>
    <xdr:to>
      <xdr:col>33</xdr:col>
      <xdr:colOff>0</xdr:colOff>
      <xdr:row>14</xdr:row>
      <xdr:rowOff>565150</xdr:rowOff>
    </xdr:to>
    <xdr:graphicFrame macro="">
      <xdr:nvGraphicFramePr>
        <xdr:cNvPr id="55030148" name="5 Gráfico">
          <a:extLst>
            <a:ext uri="{FF2B5EF4-FFF2-40B4-BE49-F238E27FC236}">
              <a16:creationId xmlns:a16="http://schemas.microsoft.com/office/drawing/2014/main" id="{FB1EC96F-BEF6-B7C1-D42D-CE3860DB94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355600</xdr:rowOff>
    </xdr:from>
    <xdr:to>
      <xdr:col>39</xdr:col>
      <xdr:colOff>0</xdr:colOff>
      <xdr:row>14</xdr:row>
      <xdr:rowOff>565150</xdr:rowOff>
    </xdr:to>
    <xdr:graphicFrame macro="">
      <xdr:nvGraphicFramePr>
        <xdr:cNvPr id="55030149" name="6 Gráfico">
          <a:extLst>
            <a:ext uri="{FF2B5EF4-FFF2-40B4-BE49-F238E27FC236}">
              <a16:creationId xmlns:a16="http://schemas.microsoft.com/office/drawing/2014/main" id="{E542C15C-DD60-ED01-A588-3D0E11232F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88900</xdr:rowOff>
    </xdr:to>
    <xdr:graphicFrame macro="">
      <xdr:nvGraphicFramePr>
        <xdr:cNvPr id="55030150" name="7 Gráfico">
          <a:extLst>
            <a:ext uri="{FF2B5EF4-FFF2-40B4-BE49-F238E27FC236}">
              <a16:creationId xmlns:a16="http://schemas.microsoft.com/office/drawing/2014/main" id="{EC274F34-0C13-D5EB-CD7A-AFC9C163BE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781050</xdr:colOff>
      <xdr:row>19</xdr:row>
      <xdr:rowOff>88900</xdr:rowOff>
    </xdr:to>
    <xdr:graphicFrame macro="">
      <xdr:nvGraphicFramePr>
        <xdr:cNvPr id="55030151" name="8 Gráfico">
          <a:extLst>
            <a:ext uri="{FF2B5EF4-FFF2-40B4-BE49-F238E27FC236}">
              <a16:creationId xmlns:a16="http://schemas.microsoft.com/office/drawing/2014/main" id="{48ECC6F2-2064-F493-3121-6FADE92208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768350</xdr:colOff>
      <xdr:row>19</xdr:row>
      <xdr:rowOff>95250</xdr:rowOff>
    </xdr:to>
    <xdr:graphicFrame macro="">
      <xdr:nvGraphicFramePr>
        <xdr:cNvPr id="55030152" name="9 Gráfico">
          <a:extLst>
            <a:ext uri="{FF2B5EF4-FFF2-40B4-BE49-F238E27FC236}">
              <a16:creationId xmlns:a16="http://schemas.microsoft.com/office/drawing/2014/main" id="{FEBC30B0-1016-BC89-3341-FBD9095DA3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361950</xdr:colOff>
      <xdr:row>2</xdr:row>
      <xdr:rowOff>0</xdr:rowOff>
    </xdr:from>
    <xdr:to>
      <xdr:col>52</xdr:col>
      <xdr:colOff>88900</xdr:colOff>
      <xdr:row>8</xdr:row>
      <xdr:rowOff>0</xdr:rowOff>
    </xdr:to>
    <xdr:graphicFrame macro="">
      <xdr:nvGraphicFramePr>
        <xdr:cNvPr id="55030153" name="10 Gráfico">
          <a:extLst>
            <a:ext uri="{FF2B5EF4-FFF2-40B4-BE49-F238E27FC236}">
              <a16:creationId xmlns:a16="http://schemas.microsoft.com/office/drawing/2014/main" id="{AB1BC082-5980-01FD-97B7-25B6922B58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717550</xdr:colOff>
      <xdr:row>8</xdr:row>
      <xdr:rowOff>400050</xdr:rowOff>
    </xdr:from>
    <xdr:to>
      <xdr:col>52</xdr:col>
      <xdr:colOff>450850</xdr:colOff>
      <xdr:row>14</xdr:row>
      <xdr:rowOff>609600</xdr:rowOff>
    </xdr:to>
    <xdr:graphicFrame macro="">
      <xdr:nvGraphicFramePr>
        <xdr:cNvPr id="55030154" name="11 Gráfico">
          <a:extLst>
            <a:ext uri="{FF2B5EF4-FFF2-40B4-BE49-F238E27FC236}">
              <a16:creationId xmlns:a16="http://schemas.microsoft.com/office/drawing/2014/main" id="{6EF7DBD6-9515-4236-D63B-638725FCD5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787400</xdr:colOff>
      <xdr:row>15</xdr:row>
      <xdr:rowOff>12700</xdr:rowOff>
    </xdr:from>
    <xdr:to>
      <xdr:col>52</xdr:col>
      <xdr:colOff>520700</xdr:colOff>
      <xdr:row>19</xdr:row>
      <xdr:rowOff>107950</xdr:rowOff>
    </xdr:to>
    <xdr:graphicFrame macro="">
      <xdr:nvGraphicFramePr>
        <xdr:cNvPr id="55030155" name="12 Gráfico">
          <a:extLst>
            <a:ext uri="{FF2B5EF4-FFF2-40B4-BE49-F238E27FC236}">
              <a16:creationId xmlns:a16="http://schemas.microsoft.com/office/drawing/2014/main" id="{D6D01F9C-0411-6435-6853-4FFC8F7EAF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254000</xdr:rowOff>
    </xdr:to>
    <xdr:graphicFrame macro="">
      <xdr:nvGraphicFramePr>
        <xdr:cNvPr id="55030156" name="7 Gráfico">
          <a:extLst>
            <a:ext uri="{FF2B5EF4-FFF2-40B4-BE49-F238E27FC236}">
              <a16:creationId xmlns:a16="http://schemas.microsoft.com/office/drawing/2014/main" id="{2F466C98-0433-0009-9BF6-DB620D24FF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781050</xdr:colOff>
      <xdr:row>25</xdr:row>
      <xdr:rowOff>254000</xdr:rowOff>
    </xdr:to>
    <xdr:graphicFrame macro="">
      <xdr:nvGraphicFramePr>
        <xdr:cNvPr id="55030157" name="8 Gráfico">
          <a:extLst>
            <a:ext uri="{FF2B5EF4-FFF2-40B4-BE49-F238E27FC236}">
              <a16:creationId xmlns:a16="http://schemas.microsoft.com/office/drawing/2014/main" id="{D8733981-9469-5CC5-B76A-81F2CE9324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768350</xdr:colOff>
      <xdr:row>25</xdr:row>
      <xdr:rowOff>279400</xdr:rowOff>
    </xdr:to>
    <xdr:graphicFrame macro="">
      <xdr:nvGraphicFramePr>
        <xdr:cNvPr id="55030158" name="9 Gráfico">
          <a:extLst>
            <a:ext uri="{FF2B5EF4-FFF2-40B4-BE49-F238E27FC236}">
              <a16:creationId xmlns:a16="http://schemas.microsoft.com/office/drawing/2014/main" id="{EE260B0B-080B-55FE-B790-047F86F283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749300</xdr:colOff>
      <xdr:row>19</xdr:row>
      <xdr:rowOff>152400</xdr:rowOff>
    </xdr:from>
    <xdr:to>
      <xdr:col>52</xdr:col>
      <xdr:colOff>482600</xdr:colOff>
      <xdr:row>25</xdr:row>
      <xdr:rowOff>222250</xdr:rowOff>
    </xdr:to>
    <xdr:graphicFrame macro="">
      <xdr:nvGraphicFramePr>
        <xdr:cNvPr id="55030159" name="16 Gráfico">
          <a:extLst>
            <a:ext uri="{FF2B5EF4-FFF2-40B4-BE49-F238E27FC236}">
              <a16:creationId xmlns:a16="http://schemas.microsoft.com/office/drawing/2014/main" id="{A8811BF7-F814-E010-7B12-5DC15C1A1D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374650</xdr:rowOff>
    </xdr:from>
    <xdr:to>
      <xdr:col>27</xdr:col>
      <xdr:colOff>0</xdr:colOff>
      <xdr:row>30</xdr:row>
      <xdr:rowOff>285750</xdr:rowOff>
    </xdr:to>
    <xdr:graphicFrame macro="">
      <xdr:nvGraphicFramePr>
        <xdr:cNvPr id="55030160" name="7 Gráfico">
          <a:extLst>
            <a:ext uri="{FF2B5EF4-FFF2-40B4-BE49-F238E27FC236}">
              <a16:creationId xmlns:a16="http://schemas.microsoft.com/office/drawing/2014/main" id="{C5DE8545-73E7-E4CD-C801-A70EED08B7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374650</xdr:rowOff>
    </xdr:from>
    <xdr:to>
      <xdr:col>32</xdr:col>
      <xdr:colOff>781050</xdr:colOff>
      <xdr:row>30</xdr:row>
      <xdr:rowOff>285750</xdr:rowOff>
    </xdr:to>
    <xdr:graphicFrame macro="">
      <xdr:nvGraphicFramePr>
        <xdr:cNvPr id="55030161" name="8 Gráfico">
          <a:extLst>
            <a:ext uri="{FF2B5EF4-FFF2-40B4-BE49-F238E27FC236}">
              <a16:creationId xmlns:a16="http://schemas.microsoft.com/office/drawing/2014/main" id="{A8BA7A0A-3D48-0C3F-7955-CC485A038C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374650</xdr:rowOff>
    </xdr:from>
    <xdr:to>
      <xdr:col>38</xdr:col>
      <xdr:colOff>768350</xdr:colOff>
      <xdr:row>30</xdr:row>
      <xdr:rowOff>298450</xdr:rowOff>
    </xdr:to>
    <xdr:graphicFrame macro="">
      <xdr:nvGraphicFramePr>
        <xdr:cNvPr id="55030162" name="9 Gráfico">
          <a:extLst>
            <a:ext uri="{FF2B5EF4-FFF2-40B4-BE49-F238E27FC236}">
              <a16:creationId xmlns:a16="http://schemas.microsoft.com/office/drawing/2014/main" id="{7C1C003D-F611-E753-1698-D23165A059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679450</xdr:colOff>
      <xdr:row>25</xdr:row>
      <xdr:rowOff>374650</xdr:rowOff>
    </xdr:from>
    <xdr:to>
      <xdr:col>52</xdr:col>
      <xdr:colOff>558800</xdr:colOff>
      <xdr:row>30</xdr:row>
      <xdr:rowOff>304800</xdr:rowOff>
    </xdr:to>
    <xdr:graphicFrame macro="">
      <xdr:nvGraphicFramePr>
        <xdr:cNvPr id="55030163" name="16 Gráfico">
          <a:extLst>
            <a:ext uri="{FF2B5EF4-FFF2-40B4-BE49-F238E27FC236}">
              <a16:creationId xmlns:a16="http://schemas.microsoft.com/office/drawing/2014/main" id="{DC7AF2B2-E777-DC16-80F8-460846048F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787400</xdr:colOff>
      <xdr:row>31</xdr:row>
      <xdr:rowOff>127000</xdr:rowOff>
    </xdr:from>
    <xdr:to>
      <xdr:col>26</xdr:col>
      <xdr:colOff>787400</xdr:colOff>
      <xdr:row>35</xdr:row>
      <xdr:rowOff>196850</xdr:rowOff>
    </xdr:to>
    <xdr:graphicFrame macro="">
      <xdr:nvGraphicFramePr>
        <xdr:cNvPr id="55030164" name="7 Gráfico">
          <a:extLst>
            <a:ext uri="{FF2B5EF4-FFF2-40B4-BE49-F238E27FC236}">
              <a16:creationId xmlns:a16="http://schemas.microsoft.com/office/drawing/2014/main" id="{0F66ED64-CEAB-7888-BCEC-A19F527BAA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127000</xdr:colOff>
      <xdr:row>31</xdr:row>
      <xdr:rowOff>127000</xdr:rowOff>
    </xdr:from>
    <xdr:to>
      <xdr:col>32</xdr:col>
      <xdr:colOff>768350</xdr:colOff>
      <xdr:row>35</xdr:row>
      <xdr:rowOff>196850</xdr:rowOff>
    </xdr:to>
    <xdr:graphicFrame macro="">
      <xdr:nvGraphicFramePr>
        <xdr:cNvPr id="55030165" name="8 Gráfico">
          <a:extLst>
            <a:ext uri="{FF2B5EF4-FFF2-40B4-BE49-F238E27FC236}">
              <a16:creationId xmlns:a16="http://schemas.microsoft.com/office/drawing/2014/main" id="{42EF3F83-E010-1C24-975E-C348801A07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107950</xdr:colOff>
      <xdr:row>31</xdr:row>
      <xdr:rowOff>127000</xdr:rowOff>
    </xdr:from>
    <xdr:to>
      <xdr:col>38</xdr:col>
      <xdr:colOff>762000</xdr:colOff>
      <xdr:row>35</xdr:row>
      <xdr:rowOff>209550</xdr:rowOff>
    </xdr:to>
    <xdr:graphicFrame macro="">
      <xdr:nvGraphicFramePr>
        <xdr:cNvPr id="55030166" name="9 Gráfico">
          <a:extLst>
            <a:ext uri="{FF2B5EF4-FFF2-40B4-BE49-F238E27FC236}">
              <a16:creationId xmlns:a16="http://schemas.microsoft.com/office/drawing/2014/main" id="{E0B1E139-600E-8B8D-25CC-400A965FE6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679450</xdr:colOff>
      <xdr:row>31</xdr:row>
      <xdr:rowOff>76200</xdr:rowOff>
    </xdr:from>
    <xdr:to>
      <xdr:col>52</xdr:col>
      <xdr:colOff>641350</xdr:colOff>
      <xdr:row>35</xdr:row>
      <xdr:rowOff>171450</xdr:rowOff>
    </xdr:to>
    <xdr:graphicFrame macro="">
      <xdr:nvGraphicFramePr>
        <xdr:cNvPr id="55030167" name="16 Gráfico">
          <a:extLst>
            <a:ext uri="{FF2B5EF4-FFF2-40B4-BE49-F238E27FC236}">
              <a16:creationId xmlns:a16="http://schemas.microsoft.com/office/drawing/2014/main" id="{4AEFAD20-FA03-62B9-4DFC-C0C3655972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12700</xdr:colOff>
      <xdr:row>0</xdr:row>
      <xdr:rowOff>38100</xdr:rowOff>
    </xdr:from>
    <xdr:to>
      <xdr:col>21</xdr:col>
      <xdr:colOff>742950</xdr:colOff>
      <xdr:row>3</xdr:row>
      <xdr:rowOff>57150</xdr:rowOff>
    </xdr:to>
    <xdr:pic>
      <xdr:nvPicPr>
        <xdr:cNvPr id="55030168" name="Picture 3995" descr="MB900431547">
          <a:hlinkClick xmlns:r="http://schemas.openxmlformats.org/officeDocument/2006/relationships" r:id="rId25" tooltip="Ir a factores criticos"/>
          <a:extLst>
            <a:ext uri="{FF2B5EF4-FFF2-40B4-BE49-F238E27FC236}">
              <a16:creationId xmlns:a16="http://schemas.microsoft.com/office/drawing/2014/main" id="{5F9166D4-EF10-5663-78A1-5E99C88944D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569700" y="38100"/>
          <a:ext cx="730250" cy="692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203200</xdr:colOff>
      <xdr:row>3</xdr:row>
      <xdr:rowOff>95250</xdr:rowOff>
    </xdr:from>
    <xdr:to>
      <xdr:col>21</xdr:col>
      <xdr:colOff>603250</xdr:colOff>
      <xdr:row>4</xdr:row>
      <xdr:rowOff>25400</xdr:rowOff>
    </xdr:to>
    <xdr:pic>
      <xdr:nvPicPr>
        <xdr:cNvPr id="55030169" name="2 Imagen">
          <a:hlinkClick xmlns:r="http://schemas.openxmlformats.org/officeDocument/2006/relationships" r:id="rId25" tooltip="Ir a academica"/>
          <a:extLst>
            <a:ext uri="{FF2B5EF4-FFF2-40B4-BE49-F238E27FC236}">
              <a16:creationId xmlns:a16="http://schemas.microsoft.com/office/drawing/2014/main" id="{0E45ECD3-95A2-F03B-615F-18F6CE5ECDE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760200" y="768350"/>
          <a:ext cx="40005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222250</xdr:colOff>
      <xdr:row>2</xdr:row>
      <xdr:rowOff>0</xdr:rowOff>
    </xdr:from>
    <xdr:to>
      <xdr:col>44</xdr:col>
      <xdr:colOff>222250</xdr:colOff>
      <xdr:row>8</xdr:row>
      <xdr:rowOff>0</xdr:rowOff>
    </xdr:to>
    <xdr:graphicFrame macro="">
      <xdr:nvGraphicFramePr>
        <xdr:cNvPr id="55030170" name="1 Gráfico">
          <a:extLst>
            <a:ext uri="{FF2B5EF4-FFF2-40B4-BE49-F238E27FC236}">
              <a16:creationId xmlns:a16="http://schemas.microsoft.com/office/drawing/2014/main" id="{E16D3E17-5C7F-CFA3-A1EF-82061FFF6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209550</xdr:colOff>
      <xdr:row>8</xdr:row>
      <xdr:rowOff>336550</xdr:rowOff>
    </xdr:from>
    <xdr:to>
      <xdr:col>44</xdr:col>
      <xdr:colOff>190500</xdr:colOff>
      <xdr:row>14</xdr:row>
      <xdr:rowOff>552450</xdr:rowOff>
    </xdr:to>
    <xdr:graphicFrame macro="">
      <xdr:nvGraphicFramePr>
        <xdr:cNvPr id="55030171" name="4 Gráfico">
          <a:extLst>
            <a:ext uri="{FF2B5EF4-FFF2-40B4-BE49-F238E27FC236}">
              <a16:creationId xmlns:a16="http://schemas.microsoft.com/office/drawing/2014/main" id="{C8CFB9B4-416D-AC12-56E6-32CAF110E1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209550</xdr:colOff>
      <xdr:row>15</xdr:row>
      <xdr:rowOff>0</xdr:rowOff>
    </xdr:from>
    <xdr:to>
      <xdr:col>44</xdr:col>
      <xdr:colOff>209550</xdr:colOff>
      <xdr:row>19</xdr:row>
      <xdr:rowOff>88900</xdr:rowOff>
    </xdr:to>
    <xdr:graphicFrame macro="">
      <xdr:nvGraphicFramePr>
        <xdr:cNvPr id="55030172" name="5 Gráfico">
          <a:extLst>
            <a:ext uri="{FF2B5EF4-FFF2-40B4-BE49-F238E27FC236}">
              <a16:creationId xmlns:a16="http://schemas.microsoft.com/office/drawing/2014/main" id="{9E9B1BD0-9624-F33F-EFAF-B65F2EAC44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222250</xdr:colOff>
      <xdr:row>20</xdr:row>
      <xdr:rowOff>19050</xdr:rowOff>
    </xdr:from>
    <xdr:to>
      <xdr:col>44</xdr:col>
      <xdr:colOff>241300</xdr:colOff>
      <xdr:row>25</xdr:row>
      <xdr:rowOff>279400</xdr:rowOff>
    </xdr:to>
    <xdr:graphicFrame macro="">
      <xdr:nvGraphicFramePr>
        <xdr:cNvPr id="55030173" name="6 Gráfico">
          <a:extLst>
            <a:ext uri="{FF2B5EF4-FFF2-40B4-BE49-F238E27FC236}">
              <a16:creationId xmlns:a16="http://schemas.microsoft.com/office/drawing/2014/main" id="{7038AA2E-8691-9664-84BE-221A3735AE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222250</xdr:colOff>
      <xdr:row>25</xdr:row>
      <xdr:rowOff>412750</xdr:rowOff>
    </xdr:from>
    <xdr:to>
      <xdr:col>44</xdr:col>
      <xdr:colOff>247650</xdr:colOff>
      <xdr:row>30</xdr:row>
      <xdr:rowOff>285750</xdr:rowOff>
    </xdr:to>
    <xdr:graphicFrame macro="">
      <xdr:nvGraphicFramePr>
        <xdr:cNvPr id="55030174" name="7 Gráfico">
          <a:extLst>
            <a:ext uri="{FF2B5EF4-FFF2-40B4-BE49-F238E27FC236}">
              <a16:creationId xmlns:a16="http://schemas.microsoft.com/office/drawing/2014/main" id="{CD6D5E6F-A429-9764-5C9B-70EAF4D50D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279400</xdr:colOff>
      <xdr:row>31</xdr:row>
      <xdr:rowOff>114300</xdr:rowOff>
    </xdr:from>
    <xdr:to>
      <xdr:col>44</xdr:col>
      <xdr:colOff>273050</xdr:colOff>
      <xdr:row>35</xdr:row>
      <xdr:rowOff>222250</xdr:rowOff>
    </xdr:to>
    <xdr:graphicFrame macro="">
      <xdr:nvGraphicFramePr>
        <xdr:cNvPr id="55030175" name="8 Gráfico">
          <a:extLst>
            <a:ext uri="{FF2B5EF4-FFF2-40B4-BE49-F238E27FC236}">
              <a16:creationId xmlns:a16="http://schemas.microsoft.com/office/drawing/2014/main" id="{9B5B2F24-75DD-18A4-2AAE-6B83FE0189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12700</xdr:colOff>
      <xdr:row>2</xdr:row>
      <xdr:rowOff>12700</xdr:rowOff>
    </xdr:from>
    <xdr:to>
      <xdr:col>27</xdr:col>
      <xdr:colOff>12700</xdr:colOff>
      <xdr:row>8</xdr:row>
      <xdr:rowOff>0</xdr:rowOff>
    </xdr:to>
    <xdr:graphicFrame macro="">
      <xdr:nvGraphicFramePr>
        <xdr:cNvPr id="55061768" name="1 Gráfico">
          <a:extLst>
            <a:ext uri="{FF2B5EF4-FFF2-40B4-BE49-F238E27FC236}">
              <a16:creationId xmlns:a16="http://schemas.microsoft.com/office/drawing/2014/main" id="{0B83F30D-2A05-5328-8F58-577307B073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787400</xdr:colOff>
      <xdr:row>1</xdr:row>
      <xdr:rowOff>285750</xdr:rowOff>
    </xdr:from>
    <xdr:to>
      <xdr:col>32</xdr:col>
      <xdr:colOff>768350</xdr:colOff>
      <xdr:row>7</xdr:row>
      <xdr:rowOff>469900</xdr:rowOff>
    </xdr:to>
    <xdr:graphicFrame macro="">
      <xdr:nvGraphicFramePr>
        <xdr:cNvPr id="55061769" name="2 Gráfico">
          <a:extLst>
            <a:ext uri="{FF2B5EF4-FFF2-40B4-BE49-F238E27FC236}">
              <a16:creationId xmlns:a16="http://schemas.microsoft.com/office/drawing/2014/main" id="{3D4BE591-0269-CA9B-0F72-66AB1A764E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31750</xdr:colOff>
      <xdr:row>2</xdr:row>
      <xdr:rowOff>0</xdr:rowOff>
    </xdr:from>
    <xdr:to>
      <xdr:col>39</xdr:col>
      <xdr:colOff>0</xdr:colOff>
      <xdr:row>8</xdr:row>
      <xdr:rowOff>0</xdr:rowOff>
    </xdr:to>
    <xdr:graphicFrame macro="">
      <xdr:nvGraphicFramePr>
        <xdr:cNvPr id="55061770" name="3 Gráfico">
          <a:extLst>
            <a:ext uri="{FF2B5EF4-FFF2-40B4-BE49-F238E27FC236}">
              <a16:creationId xmlns:a16="http://schemas.microsoft.com/office/drawing/2014/main" id="{7A3E3FD6-039E-814A-C5CB-1A5750C597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355600</xdr:rowOff>
    </xdr:from>
    <xdr:to>
      <xdr:col>27</xdr:col>
      <xdr:colOff>0</xdr:colOff>
      <xdr:row>14</xdr:row>
      <xdr:rowOff>539750</xdr:rowOff>
    </xdr:to>
    <xdr:graphicFrame macro="">
      <xdr:nvGraphicFramePr>
        <xdr:cNvPr id="55061771" name="4 Gráfico">
          <a:extLst>
            <a:ext uri="{FF2B5EF4-FFF2-40B4-BE49-F238E27FC236}">
              <a16:creationId xmlns:a16="http://schemas.microsoft.com/office/drawing/2014/main" id="{AA2D8C20-AA3C-1EE1-5486-54DB5AF791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355600</xdr:rowOff>
    </xdr:from>
    <xdr:to>
      <xdr:col>33</xdr:col>
      <xdr:colOff>0</xdr:colOff>
      <xdr:row>14</xdr:row>
      <xdr:rowOff>565150</xdr:rowOff>
    </xdr:to>
    <xdr:graphicFrame macro="">
      <xdr:nvGraphicFramePr>
        <xdr:cNvPr id="55061772" name="5 Gráfico">
          <a:extLst>
            <a:ext uri="{FF2B5EF4-FFF2-40B4-BE49-F238E27FC236}">
              <a16:creationId xmlns:a16="http://schemas.microsoft.com/office/drawing/2014/main" id="{21AC5D82-E9DE-6793-A3B8-877E816E3F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355600</xdr:rowOff>
    </xdr:from>
    <xdr:to>
      <xdr:col>39</xdr:col>
      <xdr:colOff>0</xdr:colOff>
      <xdr:row>14</xdr:row>
      <xdr:rowOff>565150</xdr:rowOff>
    </xdr:to>
    <xdr:graphicFrame macro="">
      <xdr:nvGraphicFramePr>
        <xdr:cNvPr id="55061773" name="6 Gráfico">
          <a:extLst>
            <a:ext uri="{FF2B5EF4-FFF2-40B4-BE49-F238E27FC236}">
              <a16:creationId xmlns:a16="http://schemas.microsoft.com/office/drawing/2014/main" id="{30D83F2D-7CE0-C19A-6EA4-37949D7AB7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88900</xdr:rowOff>
    </xdr:to>
    <xdr:graphicFrame macro="">
      <xdr:nvGraphicFramePr>
        <xdr:cNvPr id="55061774" name="7 Gráfico">
          <a:extLst>
            <a:ext uri="{FF2B5EF4-FFF2-40B4-BE49-F238E27FC236}">
              <a16:creationId xmlns:a16="http://schemas.microsoft.com/office/drawing/2014/main" id="{0FA3214B-33E1-FAD4-AD2B-539F0A56F3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781050</xdr:colOff>
      <xdr:row>19</xdr:row>
      <xdr:rowOff>88900</xdr:rowOff>
    </xdr:to>
    <xdr:graphicFrame macro="">
      <xdr:nvGraphicFramePr>
        <xdr:cNvPr id="55061775" name="8 Gráfico">
          <a:extLst>
            <a:ext uri="{FF2B5EF4-FFF2-40B4-BE49-F238E27FC236}">
              <a16:creationId xmlns:a16="http://schemas.microsoft.com/office/drawing/2014/main" id="{1CF0D7FB-5B3E-11C7-E998-56582752A6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768350</xdr:colOff>
      <xdr:row>19</xdr:row>
      <xdr:rowOff>95250</xdr:rowOff>
    </xdr:to>
    <xdr:graphicFrame macro="">
      <xdr:nvGraphicFramePr>
        <xdr:cNvPr id="55061776" name="9 Gráfico">
          <a:extLst>
            <a:ext uri="{FF2B5EF4-FFF2-40B4-BE49-F238E27FC236}">
              <a16:creationId xmlns:a16="http://schemas.microsoft.com/office/drawing/2014/main" id="{B7CF016A-91E2-4646-6F99-294A585093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1</xdr:row>
      <xdr:rowOff>273050</xdr:rowOff>
    </xdr:from>
    <xdr:to>
      <xdr:col>52</xdr:col>
      <xdr:colOff>69850</xdr:colOff>
      <xdr:row>7</xdr:row>
      <xdr:rowOff>469900</xdr:rowOff>
    </xdr:to>
    <xdr:graphicFrame macro="">
      <xdr:nvGraphicFramePr>
        <xdr:cNvPr id="55061777" name="10 Gráfico">
          <a:extLst>
            <a:ext uri="{FF2B5EF4-FFF2-40B4-BE49-F238E27FC236}">
              <a16:creationId xmlns:a16="http://schemas.microsoft.com/office/drawing/2014/main" id="{CE4C9D7A-F809-70BC-504B-9A0C2FE3A8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361950</xdr:colOff>
      <xdr:row>8</xdr:row>
      <xdr:rowOff>323850</xdr:rowOff>
    </xdr:from>
    <xdr:to>
      <xdr:col>52</xdr:col>
      <xdr:colOff>88900</xdr:colOff>
      <xdr:row>14</xdr:row>
      <xdr:rowOff>533400</xdr:rowOff>
    </xdr:to>
    <xdr:graphicFrame macro="">
      <xdr:nvGraphicFramePr>
        <xdr:cNvPr id="55061778" name="11 Gráfico">
          <a:extLst>
            <a:ext uri="{FF2B5EF4-FFF2-40B4-BE49-F238E27FC236}">
              <a16:creationId xmlns:a16="http://schemas.microsoft.com/office/drawing/2014/main" id="{5A0EB827-5779-B56F-C5CC-744202EB5F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412750</xdr:colOff>
      <xdr:row>15</xdr:row>
      <xdr:rowOff>0</xdr:rowOff>
    </xdr:from>
    <xdr:to>
      <xdr:col>52</xdr:col>
      <xdr:colOff>139700</xdr:colOff>
      <xdr:row>19</xdr:row>
      <xdr:rowOff>95250</xdr:rowOff>
    </xdr:to>
    <xdr:graphicFrame macro="">
      <xdr:nvGraphicFramePr>
        <xdr:cNvPr id="55061779" name="12 Gráfico">
          <a:extLst>
            <a:ext uri="{FF2B5EF4-FFF2-40B4-BE49-F238E27FC236}">
              <a16:creationId xmlns:a16="http://schemas.microsoft.com/office/drawing/2014/main" id="{2BCBDD0D-E2A4-33E8-01C2-583257A5EC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254000</xdr:rowOff>
    </xdr:to>
    <xdr:graphicFrame macro="">
      <xdr:nvGraphicFramePr>
        <xdr:cNvPr id="55061780" name="7 Gráfico">
          <a:extLst>
            <a:ext uri="{FF2B5EF4-FFF2-40B4-BE49-F238E27FC236}">
              <a16:creationId xmlns:a16="http://schemas.microsoft.com/office/drawing/2014/main" id="{8F8AA715-0313-3373-BD7C-8626FA2A33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781050</xdr:colOff>
      <xdr:row>25</xdr:row>
      <xdr:rowOff>254000</xdr:rowOff>
    </xdr:to>
    <xdr:graphicFrame macro="">
      <xdr:nvGraphicFramePr>
        <xdr:cNvPr id="55061781" name="8 Gráfico">
          <a:extLst>
            <a:ext uri="{FF2B5EF4-FFF2-40B4-BE49-F238E27FC236}">
              <a16:creationId xmlns:a16="http://schemas.microsoft.com/office/drawing/2014/main" id="{3AA5DDAE-AE01-22DD-F455-F529E513EF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768350</xdr:colOff>
      <xdr:row>25</xdr:row>
      <xdr:rowOff>279400</xdr:rowOff>
    </xdr:to>
    <xdr:graphicFrame macro="">
      <xdr:nvGraphicFramePr>
        <xdr:cNvPr id="55061782" name="9 Gráfico">
          <a:extLst>
            <a:ext uri="{FF2B5EF4-FFF2-40B4-BE49-F238E27FC236}">
              <a16:creationId xmlns:a16="http://schemas.microsoft.com/office/drawing/2014/main" id="{62E56EEC-3B7C-1E3B-4F1B-C5429A08B6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400050</xdr:colOff>
      <xdr:row>20</xdr:row>
      <xdr:rowOff>12700</xdr:rowOff>
    </xdr:from>
    <xdr:to>
      <xdr:col>52</xdr:col>
      <xdr:colOff>127000</xdr:colOff>
      <xdr:row>25</xdr:row>
      <xdr:rowOff>285750</xdr:rowOff>
    </xdr:to>
    <xdr:graphicFrame macro="">
      <xdr:nvGraphicFramePr>
        <xdr:cNvPr id="55061783" name="16 Gráfico">
          <a:extLst>
            <a:ext uri="{FF2B5EF4-FFF2-40B4-BE49-F238E27FC236}">
              <a16:creationId xmlns:a16="http://schemas.microsoft.com/office/drawing/2014/main" id="{111A67BC-3143-7C04-503F-3ADFF6CAF9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768350</xdr:colOff>
      <xdr:row>3</xdr:row>
      <xdr:rowOff>57150</xdr:rowOff>
    </xdr:to>
    <xdr:pic>
      <xdr:nvPicPr>
        <xdr:cNvPr id="55061784" name="Picture 3995" descr="MB900431547">
          <a:hlinkClick xmlns:r="http://schemas.openxmlformats.org/officeDocument/2006/relationships" r:id="rId17" tooltip="Ir a factores criticos"/>
          <a:extLst>
            <a:ext uri="{FF2B5EF4-FFF2-40B4-BE49-F238E27FC236}">
              <a16:creationId xmlns:a16="http://schemas.microsoft.com/office/drawing/2014/main" id="{CA187B11-E16B-D3D0-CEB3-DFAD6625CA16}"/>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639550" y="38100"/>
          <a:ext cx="730250" cy="692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241300</xdr:colOff>
      <xdr:row>3</xdr:row>
      <xdr:rowOff>82550</xdr:rowOff>
    </xdr:from>
    <xdr:to>
      <xdr:col>21</xdr:col>
      <xdr:colOff>628650</xdr:colOff>
      <xdr:row>4</xdr:row>
      <xdr:rowOff>0</xdr:rowOff>
    </xdr:to>
    <xdr:pic>
      <xdr:nvPicPr>
        <xdr:cNvPr id="55061785" name="2 Imagen">
          <a:hlinkClick xmlns:r="http://schemas.openxmlformats.org/officeDocument/2006/relationships" r:id="rId17" tooltip="Ir a administrativa"/>
          <a:extLst>
            <a:ext uri="{FF2B5EF4-FFF2-40B4-BE49-F238E27FC236}">
              <a16:creationId xmlns:a16="http://schemas.microsoft.com/office/drawing/2014/main" id="{5D61D146-D3AC-68B2-7F68-CA4867674ADD}"/>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842750" y="755650"/>
          <a:ext cx="3873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139700</xdr:colOff>
      <xdr:row>2</xdr:row>
      <xdr:rowOff>0</xdr:rowOff>
    </xdr:from>
    <xdr:to>
      <xdr:col>44</xdr:col>
      <xdr:colOff>127000</xdr:colOff>
      <xdr:row>8</xdr:row>
      <xdr:rowOff>0</xdr:rowOff>
    </xdr:to>
    <xdr:graphicFrame macro="">
      <xdr:nvGraphicFramePr>
        <xdr:cNvPr id="55061786" name="1 Gráfico">
          <a:extLst>
            <a:ext uri="{FF2B5EF4-FFF2-40B4-BE49-F238E27FC236}">
              <a16:creationId xmlns:a16="http://schemas.microsoft.com/office/drawing/2014/main" id="{59ECFF6E-62D9-2123-6913-9716A36346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190500</xdr:colOff>
      <xdr:row>8</xdr:row>
      <xdr:rowOff>342900</xdr:rowOff>
    </xdr:from>
    <xdr:to>
      <xdr:col>44</xdr:col>
      <xdr:colOff>190500</xdr:colOff>
      <xdr:row>14</xdr:row>
      <xdr:rowOff>539750</xdr:rowOff>
    </xdr:to>
    <xdr:graphicFrame macro="">
      <xdr:nvGraphicFramePr>
        <xdr:cNvPr id="55061787" name="2 Gráfico">
          <a:extLst>
            <a:ext uri="{FF2B5EF4-FFF2-40B4-BE49-F238E27FC236}">
              <a16:creationId xmlns:a16="http://schemas.microsoft.com/office/drawing/2014/main" id="{CAEFB251-267C-D4A5-B0EF-5ED3EA91FC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15</xdr:row>
      <xdr:rowOff>19050</xdr:rowOff>
    </xdr:from>
    <xdr:to>
      <xdr:col>44</xdr:col>
      <xdr:colOff>203200</xdr:colOff>
      <xdr:row>19</xdr:row>
      <xdr:rowOff>95250</xdr:rowOff>
    </xdr:to>
    <xdr:graphicFrame macro="">
      <xdr:nvGraphicFramePr>
        <xdr:cNvPr id="55061788" name="3 Gráfico">
          <a:extLst>
            <a:ext uri="{FF2B5EF4-FFF2-40B4-BE49-F238E27FC236}">
              <a16:creationId xmlns:a16="http://schemas.microsoft.com/office/drawing/2014/main" id="{BCE92DA6-A78B-B303-408F-B5E9CBEDD1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171450</xdr:colOff>
      <xdr:row>20</xdr:row>
      <xdr:rowOff>12700</xdr:rowOff>
    </xdr:from>
    <xdr:to>
      <xdr:col>44</xdr:col>
      <xdr:colOff>203200</xdr:colOff>
      <xdr:row>25</xdr:row>
      <xdr:rowOff>254000</xdr:rowOff>
    </xdr:to>
    <xdr:graphicFrame macro="">
      <xdr:nvGraphicFramePr>
        <xdr:cNvPr id="55061789" name="4 Gráfico">
          <a:extLst>
            <a:ext uri="{FF2B5EF4-FFF2-40B4-BE49-F238E27FC236}">
              <a16:creationId xmlns:a16="http://schemas.microsoft.com/office/drawing/2014/main" id="{7BA8257C-FF3A-DB68-1BC1-CC41DF2CB1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12700</xdr:colOff>
      <xdr:row>2</xdr:row>
      <xdr:rowOff>12700</xdr:rowOff>
    </xdr:from>
    <xdr:to>
      <xdr:col>27</xdr:col>
      <xdr:colOff>12700</xdr:colOff>
      <xdr:row>8</xdr:row>
      <xdr:rowOff>0</xdr:rowOff>
    </xdr:to>
    <xdr:graphicFrame macro="">
      <xdr:nvGraphicFramePr>
        <xdr:cNvPr id="55083332" name="1 Gráfico">
          <a:extLst>
            <a:ext uri="{FF2B5EF4-FFF2-40B4-BE49-F238E27FC236}">
              <a16:creationId xmlns:a16="http://schemas.microsoft.com/office/drawing/2014/main" id="{0432A5A7-631E-D5B3-D75A-0960D8E440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787400</xdr:colOff>
      <xdr:row>1</xdr:row>
      <xdr:rowOff>285750</xdr:rowOff>
    </xdr:from>
    <xdr:to>
      <xdr:col>32</xdr:col>
      <xdr:colOff>768350</xdr:colOff>
      <xdr:row>7</xdr:row>
      <xdr:rowOff>469900</xdr:rowOff>
    </xdr:to>
    <xdr:graphicFrame macro="">
      <xdr:nvGraphicFramePr>
        <xdr:cNvPr id="55083333" name="2 Gráfico">
          <a:extLst>
            <a:ext uri="{FF2B5EF4-FFF2-40B4-BE49-F238E27FC236}">
              <a16:creationId xmlns:a16="http://schemas.microsoft.com/office/drawing/2014/main" id="{DC116AA3-E95A-4145-16ED-9E15C24ABE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31750</xdr:colOff>
      <xdr:row>2</xdr:row>
      <xdr:rowOff>0</xdr:rowOff>
    </xdr:from>
    <xdr:to>
      <xdr:col>39</xdr:col>
      <xdr:colOff>0</xdr:colOff>
      <xdr:row>8</xdr:row>
      <xdr:rowOff>0</xdr:rowOff>
    </xdr:to>
    <xdr:graphicFrame macro="">
      <xdr:nvGraphicFramePr>
        <xdr:cNvPr id="55083334" name="3 Gráfico">
          <a:extLst>
            <a:ext uri="{FF2B5EF4-FFF2-40B4-BE49-F238E27FC236}">
              <a16:creationId xmlns:a16="http://schemas.microsoft.com/office/drawing/2014/main" id="{85982475-0AE5-8A9D-F307-56D21984C4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355600</xdr:rowOff>
    </xdr:from>
    <xdr:to>
      <xdr:col>27</xdr:col>
      <xdr:colOff>0</xdr:colOff>
      <xdr:row>14</xdr:row>
      <xdr:rowOff>539750</xdr:rowOff>
    </xdr:to>
    <xdr:graphicFrame macro="">
      <xdr:nvGraphicFramePr>
        <xdr:cNvPr id="55083335" name="4 Gráfico">
          <a:extLst>
            <a:ext uri="{FF2B5EF4-FFF2-40B4-BE49-F238E27FC236}">
              <a16:creationId xmlns:a16="http://schemas.microsoft.com/office/drawing/2014/main" id="{6F9AF170-5BF2-D810-1763-19E5E21438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355600</xdr:rowOff>
    </xdr:from>
    <xdr:to>
      <xdr:col>33</xdr:col>
      <xdr:colOff>0</xdr:colOff>
      <xdr:row>14</xdr:row>
      <xdr:rowOff>565150</xdr:rowOff>
    </xdr:to>
    <xdr:graphicFrame macro="">
      <xdr:nvGraphicFramePr>
        <xdr:cNvPr id="55083336" name="5 Gráfico">
          <a:extLst>
            <a:ext uri="{FF2B5EF4-FFF2-40B4-BE49-F238E27FC236}">
              <a16:creationId xmlns:a16="http://schemas.microsoft.com/office/drawing/2014/main" id="{CC138671-297A-768C-F378-3757F9C81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355600</xdr:rowOff>
    </xdr:from>
    <xdr:to>
      <xdr:col>39</xdr:col>
      <xdr:colOff>0</xdr:colOff>
      <xdr:row>14</xdr:row>
      <xdr:rowOff>565150</xdr:rowOff>
    </xdr:to>
    <xdr:graphicFrame macro="">
      <xdr:nvGraphicFramePr>
        <xdr:cNvPr id="55083337" name="6 Gráfico">
          <a:extLst>
            <a:ext uri="{FF2B5EF4-FFF2-40B4-BE49-F238E27FC236}">
              <a16:creationId xmlns:a16="http://schemas.microsoft.com/office/drawing/2014/main" id="{F6559F09-55DA-74C0-A3E1-FA217A6FDF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88900</xdr:rowOff>
    </xdr:to>
    <xdr:graphicFrame macro="">
      <xdr:nvGraphicFramePr>
        <xdr:cNvPr id="55083338" name="7 Gráfico">
          <a:extLst>
            <a:ext uri="{FF2B5EF4-FFF2-40B4-BE49-F238E27FC236}">
              <a16:creationId xmlns:a16="http://schemas.microsoft.com/office/drawing/2014/main" id="{2037145D-1A9E-2BE3-098C-A2CBE3DA1E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781050</xdr:colOff>
      <xdr:row>19</xdr:row>
      <xdr:rowOff>88900</xdr:rowOff>
    </xdr:to>
    <xdr:graphicFrame macro="">
      <xdr:nvGraphicFramePr>
        <xdr:cNvPr id="55083339" name="8 Gráfico">
          <a:extLst>
            <a:ext uri="{FF2B5EF4-FFF2-40B4-BE49-F238E27FC236}">
              <a16:creationId xmlns:a16="http://schemas.microsoft.com/office/drawing/2014/main" id="{9424A0C2-4B44-5F13-829D-0A0B52C0FB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768350</xdr:colOff>
      <xdr:row>19</xdr:row>
      <xdr:rowOff>95250</xdr:rowOff>
    </xdr:to>
    <xdr:graphicFrame macro="">
      <xdr:nvGraphicFramePr>
        <xdr:cNvPr id="55083340" name="9 Gráfico">
          <a:extLst>
            <a:ext uri="{FF2B5EF4-FFF2-40B4-BE49-F238E27FC236}">
              <a16:creationId xmlns:a16="http://schemas.microsoft.com/office/drawing/2014/main" id="{A77DB4C2-1DB7-9D1F-957C-D0461189EF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222250</xdr:colOff>
      <xdr:row>2</xdr:row>
      <xdr:rowOff>12700</xdr:rowOff>
    </xdr:from>
    <xdr:to>
      <xdr:col>52</xdr:col>
      <xdr:colOff>749300</xdr:colOff>
      <xdr:row>8</xdr:row>
      <xdr:rowOff>6350</xdr:rowOff>
    </xdr:to>
    <xdr:graphicFrame macro="">
      <xdr:nvGraphicFramePr>
        <xdr:cNvPr id="55083341" name="10 Gráfico">
          <a:extLst>
            <a:ext uri="{FF2B5EF4-FFF2-40B4-BE49-F238E27FC236}">
              <a16:creationId xmlns:a16="http://schemas.microsoft.com/office/drawing/2014/main" id="{FBFD39A8-B5FE-DF31-9DBA-302024AA53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273050</xdr:colOff>
      <xdr:row>8</xdr:row>
      <xdr:rowOff>361950</xdr:rowOff>
    </xdr:from>
    <xdr:to>
      <xdr:col>53</xdr:col>
      <xdr:colOff>0</xdr:colOff>
      <xdr:row>14</xdr:row>
      <xdr:rowOff>571500</xdr:rowOff>
    </xdr:to>
    <xdr:graphicFrame macro="">
      <xdr:nvGraphicFramePr>
        <xdr:cNvPr id="55083342" name="11 Gráfico">
          <a:extLst>
            <a:ext uri="{FF2B5EF4-FFF2-40B4-BE49-F238E27FC236}">
              <a16:creationId xmlns:a16="http://schemas.microsoft.com/office/drawing/2014/main" id="{67D6540A-AAF7-33CE-8686-FB3EFF7937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381000</xdr:colOff>
      <xdr:row>14</xdr:row>
      <xdr:rowOff>755650</xdr:rowOff>
    </xdr:from>
    <xdr:to>
      <xdr:col>53</xdr:col>
      <xdr:colOff>107950</xdr:colOff>
      <xdr:row>19</xdr:row>
      <xdr:rowOff>88900</xdr:rowOff>
    </xdr:to>
    <xdr:graphicFrame macro="">
      <xdr:nvGraphicFramePr>
        <xdr:cNvPr id="55083343" name="12 Gráfico">
          <a:extLst>
            <a:ext uri="{FF2B5EF4-FFF2-40B4-BE49-F238E27FC236}">
              <a16:creationId xmlns:a16="http://schemas.microsoft.com/office/drawing/2014/main" id="{14481DA3-BD48-BAF0-F773-CEB0A17F62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254000</xdr:rowOff>
    </xdr:to>
    <xdr:graphicFrame macro="">
      <xdr:nvGraphicFramePr>
        <xdr:cNvPr id="55083344" name="7 Gráfico">
          <a:extLst>
            <a:ext uri="{FF2B5EF4-FFF2-40B4-BE49-F238E27FC236}">
              <a16:creationId xmlns:a16="http://schemas.microsoft.com/office/drawing/2014/main" id="{D1B43942-F652-5125-B039-2B00AB143A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781050</xdr:colOff>
      <xdr:row>25</xdr:row>
      <xdr:rowOff>254000</xdr:rowOff>
    </xdr:to>
    <xdr:graphicFrame macro="">
      <xdr:nvGraphicFramePr>
        <xdr:cNvPr id="55083345" name="8 Gráfico">
          <a:extLst>
            <a:ext uri="{FF2B5EF4-FFF2-40B4-BE49-F238E27FC236}">
              <a16:creationId xmlns:a16="http://schemas.microsoft.com/office/drawing/2014/main" id="{A999BB09-2370-4164-07E4-9FA51784F2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768350</xdr:colOff>
      <xdr:row>25</xdr:row>
      <xdr:rowOff>279400</xdr:rowOff>
    </xdr:to>
    <xdr:graphicFrame macro="">
      <xdr:nvGraphicFramePr>
        <xdr:cNvPr id="55083346" name="9 Gráfico">
          <a:extLst>
            <a:ext uri="{FF2B5EF4-FFF2-40B4-BE49-F238E27FC236}">
              <a16:creationId xmlns:a16="http://schemas.microsoft.com/office/drawing/2014/main" id="{B93DB0FF-9927-7695-BD4A-E8CDD330D8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400050</xdr:colOff>
      <xdr:row>20</xdr:row>
      <xdr:rowOff>38100</xdr:rowOff>
    </xdr:from>
    <xdr:to>
      <xdr:col>53</xdr:col>
      <xdr:colOff>127000</xdr:colOff>
      <xdr:row>25</xdr:row>
      <xdr:rowOff>317500</xdr:rowOff>
    </xdr:to>
    <xdr:graphicFrame macro="">
      <xdr:nvGraphicFramePr>
        <xdr:cNvPr id="55083347" name="16 Gráfico">
          <a:extLst>
            <a:ext uri="{FF2B5EF4-FFF2-40B4-BE49-F238E27FC236}">
              <a16:creationId xmlns:a16="http://schemas.microsoft.com/office/drawing/2014/main" id="{363C95D2-260B-EA6D-2929-42960904F3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374650</xdr:rowOff>
    </xdr:from>
    <xdr:to>
      <xdr:col>27</xdr:col>
      <xdr:colOff>0</xdr:colOff>
      <xdr:row>30</xdr:row>
      <xdr:rowOff>285750</xdr:rowOff>
    </xdr:to>
    <xdr:graphicFrame macro="">
      <xdr:nvGraphicFramePr>
        <xdr:cNvPr id="55083348" name="7 Gráfico">
          <a:extLst>
            <a:ext uri="{FF2B5EF4-FFF2-40B4-BE49-F238E27FC236}">
              <a16:creationId xmlns:a16="http://schemas.microsoft.com/office/drawing/2014/main" id="{DFEB39BF-F881-5415-3AB6-DA7AC57859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374650</xdr:rowOff>
    </xdr:from>
    <xdr:to>
      <xdr:col>32</xdr:col>
      <xdr:colOff>781050</xdr:colOff>
      <xdr:row>30</xdr:row>
      <xdr:rowOff>285750</xdr:rowOff>
    </xdr:to>
    <xdr:graphicFrame macro="">
      <xdr:nvGraphicFramePr>
        <xdr:cNvPr id="55083349" name="8 Gráfico">
          <a:extLst>
            <a:ext uri="{FF2B5EF4-FFF2-40B4-BE49-F238E27FC236}">
              <a16:creationId xmlns:a16="http://schemas.microsoft.com/office/drawing/2014/main" id="{CCB7CC84-5D0F-8CD5-BB1C-BE88590148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374650</xdr:rowOff>
    </xdr:from>
    <xdr:to>
      <xdr:col>39</xdr:col>
      <xdr:colOff>12700</xdr:colOff>
      <xdr:row>30</xdr:row>
      <xdr:rowOff>298450</xdr:rowOff>
    </xdr:to>
    <xdr:graphicFrame macro="">
      <xdr:nvGraphicFramePr>
        <xdr:cNvPr id="55083350" name="9 Gráfico">
          <a:extLst>
            <a:ext uri="{FF2B5EF4-FFF2-40B4-BE49-F238E27FC236}">
              <a16:creationId xmlns:a16="http://schemas.microsoft.com/office/drawing/2014/main" id="{9468A208-07EE-1D5F-D647-E061E25490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400050</xdr:colOff>
      <xdr:row>25</xdr:row>
      <xdr:rowOff>412750</xdr:rowOff>
    </xdr:from>
    <xdr:to>
      <xdr:col>53</xdr:col>
      <xdr:colOff>127000</xdr:colOff>
      <xdr:row>31</xdr:row>
      <xdr:rowOff>31750</xdr:rowOff>
    </xdr:to>
    <xdr:graphicFrame macro="">
      <xdr:nvGraphicFramePr>
        <xdr:cNvPr id="55083351" name="16 Gráfico">
          <a:extLst>
            <a:ext uri="{FF2B5EF4-FFF2-40B4-BE49-F238E27FC236}">
              <a16:creationId xmlns:a16="http://schemas.microsoft.com/office/drawing/2014/main" id="{2DF6C5AE-BBA4-07EF-A9BC-496D4D5419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158750</xdr:colOff>
      <xdr:row>0</xdr:row>
      <xdr:rowOff>38100</xdr:rowOff>
    </xdr:from>
    <xdr:to>
      <xdr:col>21</xdr:col>
      <xdr:colOff>889000</xdr:colOff>
      <xdr:row>3</xdr:row>
      <xdr:rowOff>63500</xdr:rowOff>
    </xdr:to>
    <xdr:pic>
      <xdr:nvPicPr>
        <xdr:cNvPr id="55083352" name="Picture 3995" descr="MB900431547">
          <a:hlinkClick xmlns:r="http://schemas.openxmlformats.org/officeDocument/2006/relationships" r:id="rId21" tooltip="Ir a factores criticos"/>
          <a:extLst>
            <a:ext uri="{FF2B5EF4-FFF2-40B4-BE49-F238E27FC236}">
              <a16:creationId xmlns:a16="http://schemas.microsoft.com/office/drawing/2014/main" id="{A7B417AF-DBB0-7B8E-03AA-EB0519D935A2}"/>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963400" y="38100"/>
          <a:ext cx="730250" cy="69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361950</xdr:colOff>
      <xdr:row>3</xdr:row>
      <xdr:rowOff>127000</xdr:rowOff>
    </xdr:from>
    <xdr:to>
      <xdr:col>21</xdr:col>
      <xdr:colOff>717550</xdr:colOff>
      <xdr:row>4</xdr:row>
      <xdr:rowOff>0</xdr:rowOff>
    </xdr:to>
    <xdr:pic>
      <xdr:nvPicPr>
        <xdr:cNvPr id="55083353" name="2 Imagen">
          <a:hlinkClick xmlns:r="http://schemas.openxmlformats.org/officeDocument/2006/relationships" r:id="rId23" tooltip="Ir a comunidad"/>
          <a:extLst>
            <a:ext uri="{FF2B5EF4-FFF2-40B4-BE49-F238E27FC236}">
              <a16:creationId xmlns:a16="http://schemas.microsoft.com/office/drawing/2014/main" id="{057AEF17-9CD5-00C9-9A59-AD6CC541DD4E}"/>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2166600" y="800100"/>
          <a:ext cx="355600" cy="35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203200</xdr:colOff>
      <xdr:row>1</xdr:row>
      <xdr:rowOff>285750</xdr:rowOff>
    </xdr:from>
    <xdr:to>
      <xdr:col>44</xdr:col>
      <xdr:colOff>190500</xdr:colOff>
      <xdr:row>8</xdr:row>
      <xdr:rowOff>0</xdr:rowOff>
    </xdr:to>
    <xdr:graphicFrame macro="">
      <xdr:nvGraphicFramePr>
        <xdr:cNvPr id="55083354" name="3 Gráfico">
          <a:extLst>
            <a:ext uri="{FF2B5EF4-FFF2-40B4-BE49-F238E27FC236}">
              <a16:creationId xmlns:a16="http://schemas.microsoft.com/office/drawing/2014/main" id="{1D5E88EE-2E14-3B1B-A06B-F42327D32D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190500</xdr:colOff>
      <xdr:row>8</xdr:row>
      <xdr:rowOff>355600</xdr:rowOff>
    </xdr:from>
    <xdr:to>
      <xdr:col>44</xdr:col>
      <xdr:colOff>203200</xdr:colOff>
      <xdr:row>14</xdr:row>
      <xdr:rowOff>552450</xdr:rowOff>
    </xdr:to>
    <xdr:graphicFrame macro="">
      <xdr:nvGraphicFramePr>
        <xdr:cNvPr id="55083355" name="4 Gráfico">
          <a:extLst>
            <a:ext uri="{FF2B5EF4-FFF2-40B4-BE49-F238E27FC236}">
              <a16:creationId xmlns:a16="http://schemas.microsoft.com/office/drawing/2014/main" id="{46FD6D45-C8A2-97F7-F61D-B231DC3677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260350</xdr:colOff>
      <xdr:row>14</xdr:row>
      <xdr:rowOff>762000</xdr:rowOff>
    </xdr:from>
    <xdr:to>
      <xdr:col>44</xdr:col>
      <xdr:colOff>241300</xdr:colOff>
      <xdr:row>19</xdr:row>
      <xdr:rowOff>88900</xdr:rowOff>
    </xdr:to>
    <xdr:graphicFrame macro="">
      <xdr:nvGraphicFramePr>
        <xdr:cNvPr id="55083356" name="5 Gráfico">
          <a:extLst>
            <a:ext uri="{FF2B5EF4-FFF2-40B4-BE49-F238E27FC236}">
              <a16:creationId xmlns:a16="http://schemas.microsoft.com/office/drawing/2014/main" id="{1CD792A8-3569-ACDE-FD6C-683F5662B1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203200</xdr:colOff>
      <xdr:row>20</xdr:row>
      <xdr:rowOff>12700</xdr:rowOff>
    </xdr:from>
    <xdr:to>
      <xdr:col>44</xdr:col>
      <xdr:colOff>260350</xdr:colOff>
      <xdr:row>25</xdr:row>
      <xdr:rowOff>247650</xdr:rowOff>
    </xdr:to>
    <xdr:graphicFrame macro="">
      <xdr:nvGraphicFramePr>
        <xdr:cNvPr id="55083357" name="6 Gráfico">
          <a:extLst>
            <a:ext uri="{FF2B5EF4-FFF2-40B4-BE49-F238E27FC236}">
              <a16:creationId xmlns:a16="http://schemas.microsoft.com/office/drawing/2014/main" id="{E4C10B65-9D1B-3F79-EA22-115B1E980B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209550</xdr:colOff>
      <xdr:row>25</xdr:row>
      <xdr:rowOff>381000</xdr:rowOff>
    </xdr:from>
    <xdr:to>
      <xdr:col>44</xdr:col>
      <xdr:colOff>311150</xdr:colOff>
      <xdr:row>30</xdr:row>
      <xdr:rowOff>298450</xdr:rowOff>
    </xdr:to>
    <xdr:graphicFrame macro="">
      <xdr:nvGraphicFramePr>
        <xdr:cNvPr id="55083358" name="1 Gráfico">
          <a:extLst>
            <a:ext uri="{FF2B5EF4-FFF2-40B4-BE49-F238E27FC236}">
              <a16:creationId xmlns:a16="http://schemas.microsoft.com/office/drawing/2014/main" id="{8971BE69-AC1D-0B4A-0ACC-A0F1BF1CCE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12700</xdr:colOff>
      <xdr:row>2</xdr:row>
      <xdr:rowOff>12700</xdr:rowOff>
    </xdr:from>
    <xdr:to>
      <xdr:col>27</xdr:col>
      <xdr:colOff>12700</xdr:colOff>
      <xdr:row>8</xdr:row>
      <xdr:rowOff>0</xdr:rowOff>
    </xdr:to>
    <xdr:graphicFrame macro="">
      <xdr:nvGraphicFramePr>
        <xdr:cNvPr id="55109884" name="1 Gráfico">
          <a:extLst>
            <a:ext uri="{FF2B5EF4-FFF2-40B4-BE49-F238E27FC236}">
              <a16:creationId xmlns:a16="http://schemas.microsoft.com/office/drawing/2014/main" id="{FAD413A6-FC7A-9894-75BC-CA457DFFE6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787400</xdr:colOff>
      <xdr:row>1</xdr:row>
      <xdr:rowOff>285750</xdr:rowOff>
    </xdr:from>
    <xdr:to>
      <xdr:col>32</xdr:col>
      <xdr:colOff>768350</xdr:colOff>
      <xdr:row>7</xdr:row>
      <xdr:rowOff>469900</xdr:rowOff>
    </xdr:to>
    <xdr:graphicFrame macro="">
      <xdr:nvGraphicFramePr>
        <xdr:cNvPr id="55109885" name="2 Gráfico">
          <a:extLst>
            <a:ext uri="{FF2B5EF4-FFF2-40B4-BE49-F238E27FC236}">
              <a16:creationId xmlns:a16="http://schemas.microsoft.com/office/drawing/2014/main" id="{A240CB07-28F3-38E6-33C1-10B1F769EB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31750</xdr:colOff>
      <xdr:row>2</xdr:row>
      <xdr:rowOff>0</xdr:rowOff>
    </xdr:from>
    <xdr:to>
      <xdr:col>39</xdr:col>
      <xdr:colOff>0</xdr:colOff>
      <xdr:row>8</xdr:row>
      <xdr:rowOff>0</xdr:rowOff>
    </xdr:to>
    <xdr:graphicFrame macro="">
      <xdr:nvGraphicFramePr>
        <xdr:cNvPr id="55109886" name="3 Gráfico">
          <a:extLst>
            <a:ext uri="{FF2B5EF4-FFF2-40B4-BE49-F238E27FC236}">
              <a16:creationId xmlns:a16="http://schemas.microsoft.com/office/drawing/2014/main" id="{21B6F606-930A-4CC3-ED2F-1CB9461C5B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355600</xdr:rowOff>
    </xdr:from>
    <xdr:to>
      <xdr:col>27</xdr:col>
      <xdr:colOff>0</xdr:colOff>
      <xdr:row>14</xdr:row>
      <xdr:rowOff>539750</xdr:rowOff>
    </xdr:to>
    <xdr:graphicFrame macro="">
      <xdr:nvGraphicFramePr>
        <xdr:cNvPr id="55109887" name="4 Gráfico">
          <a:extLst>
            <a:ext uri="{FF2B5EF4-FFF2-40B4-BE49-F238E27FC236}">
              <a16:creationId xmlns:a16="http://schemas.microsoft.com/office/drawing/2014/main" id="{5E90B99F-B24B-BBD4-6DE7-CFE6B128AC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355600</xdr:rowOff>
    </xdr:from>
    <xdr:to>
      <xdr:col>33</xdr:col>
      <xdr:colOff>0</xdr:colOff>
      <xdr:row>14</xdr:row>
      <xdr:rowOff>565150</xdr:rowOff>
    </xdr:to>
    <xdr:graphicFrame macro="">
      <xdr:nvGraphicFramePr>
        <xdr:cNvPr id="55109888" name="5 Gráfico">
          <a:extLst>
            <a:ext uri="{FF2B5EF4-FFF2-40B4-BE49-F238E27FC236}">
              <a16:creationId xmlns:a16="http://schemas.microsoft.com/office/drawing/2014/main" id="{21CBE6F3-4EF9-3496-3A88-CB737A8A3B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355600</xdr:rowOff>
    </xdr:from>
    <xdr:to>
      <xdr:col>39</xdr:col>
      <xdr:colOff>0</xdr:colOff>
      <xdr:row>14</xdr:row>
      <xdr:rowOff>565150</xdr:rowOff>
    </xdr:to>
    <xdr:graphicFrame macro="">
      <xdr:nvGraphicFramePr>
        <xdr:cNvPr id="55109889" name="6 Gráfico">
          <a:extLst>
            <a:ext uri="{FF2B5EF4-FFF2-40B4-BE49-F238E27FC236}">
              <a16:creationId xmlns:a16="http://schemas.microsoft.com/office/drawing/2014/main" id="{026F0731-0AA2-E788-3C3D-A207024D4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88900</xdr:rowOff>
    </xdr:to>
    <xdr:graphicFrame macro="">
      <xdr:nvGraphicFramePr>
        <xdr:cNvPr id="55109890" name="7 Gráfico">
          <a:extLst>
            <a:ext uri="{FF2B5EF4-FFF2-40B4-BE49-F238E27FC236}">
              <a16:creationId xmlns:a16="http://schemas.microsoft.com/office/drawing/2014/main" id="{7335DECE-E898-3E1E-9645-668160A5EF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781050</xdr:colOff>
      <xdr:row>19</xdr:row>
      <xdr:rowOff>88900</xdr:rowOff>
    </xdr:to>
    <xdr:graphicFrame macro="">
      <xdr:nvGraphicFramePr>
        <xdr:cNvPr id="55109891" name="8 Gráfico">
          <a:extLst>
            <a:ext uri="{FF2B5EF4-FFF2-40B4-BE49-F238E27FC236}">
              <a16:creationId xmlns:a16="http://schemas.microsoft.com/office/drawing/2014/main" id="{2F948318-F712-F63F-311B-4B855B74D3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768350</xdr:colOff>
      <xdr:row>19</xdr:row>
      <xdr:rowOff>95250</xdr:rowOff>
    </xdr:to>
    <xdr:graphicFrame macro="">
      <xdr:nvGraphicFramePr>
        <xdr:cNvPr id="55109892" name="9 Gráfico">
          <a:extLst>
            <a:ext uri="{FF2B5EF4-FFF2-40B4-BE49-F238E27FC236}">
              <a16:creationId xmlns:a16="http://schemas.microsoft.com/office/drawing/2014/main" id="{5D8CB1B0-B065-780E-9193-5244993AE5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431800</xdr:colOff>
      <xdr:row>1</xdr:row>
      <xdr:rowOff>228600</xdr:rowOff>
    </xdr:from>
    <xdr:to>
      <xdr:col>52</xdr:col>
      <xdr:colOff>158750</xdr:colOff>
      <xdr:row>7</xdr:row>
      <xdr:rowOff>419100</xdr:rowOff>
    </xdr:to>
    <xdr:graphicFrame macro="">
      <xdr:nvGraphicFramePr>
        <xdr:cNvPr id="55109893" name="10 Gráfico">
          <a:extLst>
            <a:ext uri="{FF2B5EF4-FFF2-40B4-BE49-F238E27FC236}">
              <a16:creationId xmlns:a16="http://schemas.microsoft.com/office/drawing/2014/main" id="{053BFFAA-92FD-7E04-FEC6-4AA9BB55B8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469900</xdr:colOff>
      <xdr:row>8</xdr:row>
      <xdr:rowOff>361950</xdr:rowOff>
    </xdr:from>
    <xdr:to>
      <xdr:col>52</xdr:col>
      <xdr:colOff>203200</xdr:colOff>
      <xdr:row>14</xdr:row>
      <xdr:rowOff>571500</xdr:rowOff>
    </xdr:to>
    <xdr:graphicFrame macro="">
      <xdr:nvGraphicFramePr>
        <xdr:cNvPr id="55109894" name="11 Gráfico">
          <a:extLst>
            <a:ext uri="{FF2B5EF4-FFF2-40B4-BE49-F238E27FC236}">
              <a16:creationId xmlns:a16="http://schemas.microsoft.com/office/drawing/2014/main" id="{A292AC3E-141A-D9B7-8543-354435CEA8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482600</xdr:colOff>
      <xdr:row>15</xdr:row>
      <xdr:rowOff>12700</xdr:rowOff>
    </xdr:from>
    <xdr:to>
      <xdr:col>52</xdr:col>
      <xdr:colOff>209550</xdr:colOff>
      <xdr:row>19</xdr:row>
      <xdr:rowOff>107950</xdr:rowOff>
    </xdr:to>
    <xdr:graphicFrame macro="">
      <xdr:nvGraphicFramePr>
        <xdr:cNvPr id="55109895" name="12 Gráfico">
          <a:extLst>
            <a:ext uri="{FF2B5EF4-FFF2-40B4-BE49-F238E27FC236}">
              <a16:creationId xmlns:a16="http://schemas.microsoft.com/office/drawing/2014/main" id="{76DCD4DF-117B-52DD-9674-535CBA0EED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254000</xdr:rowOff>
    </xdr:to>
    <xdr:graphicFrame macro="">
      <xdr:nvGraphicFramePr>
        <xdr:cNvPr id="55109896" name="7 Gráfico">
          <a:extLst>
            <a:ext uri="{FF2B5EF4-FFF2-40B4-BE49-F238E27FC236}">
              <a16:creationId xmlns:a16="http://schemas.microsoft.com/office/drawing/2014/main" id="{16E7C7AC-6044-394B-D002-AAC2DC4AF9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781050</xdr:colOff>
      <xdr:row>25</xdr:row>
      <xdr:rowOff>254000</xdr:rowOff>
    </xdr:to>
    <xdr:graphicFrame macro="">
      <xdr:nvGraphicFramePr>
        <xdr:cNvPr id="55109897" name="8 Gráfico">
          <a:extLst>
            <a:ext uri="{FF2B5EF4-FFF2-40B4-BE49-F238E27FC236}">
              <a16:creationId xmlns:a16="http://schemas.microsoft.com/office/drawing/2014/main" id="{B98A0D86-8BAA-0D32-A124-97BFA57909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768350</xdr:colOff>
      <xdr:row>25</xdr:row>
      <xdr:rowOff>279400</xdr:rowOff>
    </xdr:to>
    <xdr:graphicFrame macro="">
      <xdr:nvGraphicFramePr>
        <xdr:cNvPr id="55109898" name="9 Gráfico">
          <a:extLst>
            <a:ext uri="{FF2B5EF4-FFF2-40B4-BE49-F238E27FC236}">
              <a16:creationId xmlns:a16="http://schemas.microsoft.com/office/drawing/2014/main" id="{D3072C1C-A7A9-041E-C1CB-3955860AF7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488950</xdr:colOff>
      <xdr:row>20</xdr:row>
      <xdr:rowOff>38100</xdr:rowOff>
    </xdr:from>
    <xdr:to>
      <xdr:col>52</xdr:col>
      <xdr:colOff>222250</xdr:colOff>
      <xdr:row>25</xdr:row>
      <xdr:rowOff>317500</xdr:rowOff>
    </xdr:to>
    <xdr:graphicFrame macro="">
      <xdr:nvGraphicFramePr>
        <xdr:cNvPr id="55109899" name="16 Gráfico">
          <a:extLst>
            <a:ext uri="{FF2B5EF4-FFF2-40B4-BE49-F238E27FC236}">
              <a16:creationId xmlns:a16="http://schemas.microsoft.com/office/drawing/2014/main" id="{00DAEE2B-95F0-9968-65DB-137CBE0F1A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88900</xdr:colOff>
      <xdr:row>0</xdr:row>
      <xdr:rowOff>50800</xdr:rowOff>
    </xdr:from>
    <xdr:to>
      <xdr:col>21</xdr:col>
      <xdr:colOff>742950</xdr:colOff>
      <xdr:row>3</xdr:row>
      <xdr:rowOff>0</xdr:rowOff>
    </xdr:to>
    <xdr:pic>
      <xdr:nvPicPr>
        <xdr:cNvPr id="55109900" name="Picture 3995" descr="MB900431547">
          <a:hlinkClick xmlns:r="http://schemas.openxmlformats.org/officeDocument/2006/relationships" r:id="rId17" tooltip="Ir a factores criticos"/>
          <a:extLst>
            <a:ext uri="{FF2B5EF4-FFF2-40B4-BE49-F238E27FC236}">
              <a16:creationId xmlns:a16="http://schemas.microsoft.com/office/drawing/2014/main" id="{844FFF81-242D-80AC-CC54-A2A68A2026C8}"/>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969750" y="50800"/>
          <a:ext cx="65405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228600</xdr:colOff>
      <xdr:row>2</xdr:row>
      <xdr:rowOff>12700</xdr:rowOff>
    </xdr:from>
    <xdr:to>
      <xdr:col>44</xdr:col>
      <xdr:colOff>190500</xdr:colOff>
      <xdr:row>8</xdr:row>
      <xdr:rowOff>0</xdr:rowOff>
    </xdr:to>
    <xdr:graphicFrame macro="">
      <xdr:nvGraphicFramePr>
        <xdr:cNvPr id="55109901" name="1 Gráfico">
          <a:extLst>
            <a:ext uri="{FF2B5EF4-FFF2-40B4-BE49-F238E27FC236}">
              <a16:creationId xmlns:a16="http://schemas.microsoft.com/office/drawing/2014/main" id="{AD644C3F-1655-B274-DA1C-99663D585B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209550</xdr:colOff>
      <xdr:row>8</xdr:row>
      <xdr:rowOff>355600</xdr:rowOff>
    </xdr:from>
    <xdr:to>
      <xdr:col>44</xdr:col>
      <xdr:colOff>228600</xdr:colOff>
      <xdr:row>14</xdr:row>
      <xdr:rowOff>565150</xdr:rowOff>
    </xdr:to>
    <xdr:graphicFrame macro="">
      <xdr:nvGraphicFramePr>
        <xdr:cNvPr id="55109902" name="2 Gráfico">
          <a:extLst>
            <a:ext uri="{FF2B5EF4-FFF2-40B4-BE49-F238E27FC236}">
              <a16:creationId xmlns:a16="http://schemas.microsoft.com/office/drawing/2014/main" id="{BCDCC0F9-E2B7-1F72-4354-41745C0C81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209550</xdr:colOff>
      <xdr:row>14</xdr:row>
      <xdr:rowOff>717550</xdr:rowOff>
    </xdr:from>
    <xdr:to>
      <xdr:col>44</xdr:col>
      <xdr:colOff>260350</xdr:colOff>
      <xdr:row>19</xdr:row>
      <xdr:rowOff>95250</xdr:rowOff>
    </xdr:to>
    <xdr:graphicFrame macro="">
      <xdr:nvGraphicFramePr>
        <xdr:cNvPr id="55109903" name="3 Gráfico">
          <a:extLst>
            <a:ext uri="{FF2B5EF4-FFF2-40B4-BE49-F238E27FC236}">
              <a16:creationId xmlns:a16="http://schemas.microsoft.com/office/drawing/2014/main" id="{7AF4DAFC-4AA4-5B69-89F8-AB544C64F3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203200</xdr:colOff>
      <xdr:row>19</xdr:row>
      <xdr:rowOff>196850</xdr:rowOff>
    </xdr:from>
    <xdr:to>
      <xdr:col>44</xdr:col>
      <xdr:colOff>209550</xdr:colOff>
      <xdr:row>25</xdr:row>
      <xdr:rowOff>254000</xdr:rowOff>
    </xdr:to>
    <xdr:graphicFrame macro="">
      <xdr:nvGraphicFramePr>
        <xdr:cNvPr id="55109904" name="4 Gráfico">
          <a:extLst>
            <a:ext uri="{FF2B5EF4-FFF2-40B4-BE49-F238E27FC236}">
              <a16:creationId xmlns:a16="http://schemas.microsoft.com/office/drawing/2014/main" id="{733D37DB-8B55-5B64-13C8-BE547FD018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abSelected="1" topLeftCell="A6" zoomScale="80" zoomScaleNormal="80" workbookViewId="0">
      <selection activeCell="L18" sqref="L18"/>
    </sheetView>
  </sheetViews>
  <sheetFormatPr baseColWidth="10" defaultColWidth="11.42578125" defaultRowHeight="14.25"/>
  <cols>
    <col min="1" max="2" width="11.42578125" style="18"/>
    <col min="3" max="3" width="15.85546875" style="18" customWidth="1"/>
    <col min="4" max="4" width="21.140625" style="18" customWidth="1"/>
    <col min="5" max="5" width="14.85546875" style="18" customWidth="1"/>
    <col min="6" max="6" width="8.5703125" style="18" customWidth="1"/>
    <col min="7" max="7" width="10.425781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c r="A1" s="287"/>
      <c r="B1" s="288"/>
      <c r="C1" s="295" t="s">
        <v>169</v>
      </c>
      <c r="D1" s="296"/>
      <c r="E1" s="296"/>
      <c r="F1" s="296"/>
      <c r="G1" s="296"/>
      <c r="H1" s="293" t="s">
        <v>170</v>
      </c>
      <c r="I1" s="294"/>
    </row>
    <row r="2" spans="1:13" ht="18.75" customHeight="1">
      <c r="A2" s="289"/>
      <c r="B2" s="290"/>
      <c r="C2" s="295" t="s">
        <v>171</v>
      </c>
      <c r="D2" s="296"/>
      <c r="E2" s="296"/>
      <c r="F2" s="296"/>
      <c r="G2" s="296"/>
      <c r="H2" s="43">
        <v>41241</v>
      </c>
      <c r="I2" s="44" t="s">
        <v>175</v>
      </c>
    </row>
    <row r="3" spans="1:13" ht="21" customHeight="1">
      <c r="A3" s="291"/>
      <c r="B3" s="292"/>
      <c r="C3" s="295" t="s">
        <v>172</v>
      </c>
      <c r="D3" s="296"/>
      <c r="E3" s="296"/>
      <c r="F3" s="296"/>
      <c r="G3" s="296"/>
      <c r="H3" s="293" t="s">
        <v>173</v>
      </c>
      <c r="I3" s="294"/>
    </row>
    <row r="4" spans="1:13" ht="5.25" customHeight="1"/>
    <row r="5" spans="1:13" ht="34.5" customHeight="1">
      <c r="A5" s="246" t="s">
        <v>164</v>
      </c>
      <c r="B5" s="246"/>
      <c r="C5" s="246"/>
      <c r="D5" s="246"/>
      <c r="E5" s="246"/>
      <c r="F5" s="246"/>
      <c r="G5" s="246"/>
      <c r="H5" s="246"/>
      <c r="I5" s="246"/>
      <c r="K5" s="247" t="s">
        <v>140</v>
      </c>
      <c r="L5" s="247"/>
      <c r="M5" s="247"/>
    </row>
    <row r="6" spans="1:13" ht="23.25" customHeight="1">
      <c r="A6" s="248" t="s">
        <v>162</v>
      </c>
      <c r="B6" s="249"/>
      <c r="C6" s="249"/>
      <c r="D6" s="249"/>
      <c r="E6" s="249"/>
      <c r="F6" s="260" t="s">
        <v>141</v>
      </c>
      <c r="G6" s="261"/>
      <c r="H6" s="261"/>
      <c r="I6" s="261"/>
      <c r="K6" s="46" t="s">
        <v>142</v>
      </c>
      <c r="L6" s="47" t="s">
        <v>143</v>
      </c>
      <c r="M6" s="48" t="s">
        <v>144</v>
      </c>
    </row>
    <row r="7" spans="1:13" ht="20.100000000000001" customHeight="1">
      <c r="A7" s="250" t="s">
        <v>726</v>
      </c>
      <c r="B7" s="251"/>
      <c r="C7" s="251"/>
      <c r="D7" s="251"/>
      <c r="E7" s="251"/>
      <c r="F7" s="262"/>
      <c r="G7" s="262"/>
      <c r="H7" s="262"/>
      <c r="I7" s="262"/>
      <c r="K7" s="252" t="s">
        <v>166</v>
      </c>
      <c r="L7" s="56" t="s">
        <v>145</v>
      </c>
      <c r="M7" s="253" t="s">
        <v>146</v>
      </c>
    </row>
    <row r="8" spans="1:13" ht="33.75" customHeight="1">
      <c r="A8" s="250"/>
      <c r="B8" s="251"/>
      <c r="C8" s="251"/>
      <c r="D8" s="251"/>
      <c r="E8" s="251"/>
      <c r="F8" s="254" t="s">
        <v>160</v>
      </c>
      <c r="G8" s="255"/>
      <c r="H8" s="256">
        <v>254245001292</v>
      </c>
      <c r="I8" s="257"/>
      <c r="K8" s="253"/>
      <c r="L8" s="56" t="s">
        <v>159</v>
      </c>
      <c r="M8" s="253"/>
    </row>
    <row r="9" spans="1:13" ht="20.100000000000001" customHeight="1">
      <c r="A9" s="41" t="s">
        <v>147</v>
      </c>
      <c r="B9" s="42"/>
      <c r="C9" s="283" t="s">
        <v>727</v>
      </c>
      <c r="D9" s="283"/>
      <c r="E9" s="284"/>
      <c r="F9" s="285" t="s">
        <v>163</v>
      </c>
      <c r="G9" s="286"/>
      <c r="H9" s="263" t="s">
        <v>728</v>
      </c>
      <c r="I9" s="264"/>
      <c r="K9" s="253"/>
      <c r="L9" s="56" t="s">
        <v>148</v>
      </c>
      <c r="M9" s="253" t="s">
        <v>149</v>
      </c>
    </row>
    <row r="10" spans="1:13" ht="20.100000000000001" customHeight="1">
      <c r="A10" s="281" t="s">
        <v>168</v>
      </c>
      <c r="B10" s="282"/>
      <c r="C10" s="283" t="s">
        <v>729</v>
      </c>
      <c r="D10" s="283"/>
      <c r="E10" s="283"/>
      <c r="F10" s="284"/>
      <c r="G10" s="45" t="s">
        <v>150</v>
      </c>
      <c r="H10" s="258">
        <v>3175261948</v>
      </c>
      <c r="I10" s="259"/>
      <c r="K10" s="253"/>
      <c r="L10" s="56" t="s">
        <v>151</v>
      </c>
      <c r="M10" s="253"/>
    </row>
    <row r="11" spans="1:13" ht="20.100000000000001" customHeight="1">
      <c r="A11" s="281" t="s">
        <v>165</v>
      </c>
      <c r="B11" s="282"/>
      <c r="C11" s="283" t="s">
        <v>730</v>
      </c>
      <c r="D11" s="283"/>
      <c r="E11" s="283"/>
      <c r="F11" s="284"/>
      <c r="G11" s="45" t="s">
        <v>174</v>
      </c>
      <c r="H11" s="265"/>
      <c r="I11" s="266"/>
      <c r="K11" s="267"/>
      <c r="L11" s="57"/>
      <c r="M11" s="57"/>
    </row>
    <row r="12" spans="1:13" ht="19.5" customHeight="1">
      <c r="A12" s="269" t="s">
        <v>152</v>
      </c>
      <c r="B12" s="270"/>
      <c r="C12" s="270"/>
      <c r="D12" s="270"/>
      <c r="E12" s="270"/>
      <c r="F12" s="270"/>
      <c r="G12" s="270"/>
      <c r="H12" s="270"/>
      <c r="I12" s="271"/>
      <c r="K12" s="268"/>
      <c r="L12" s="57"/>
      <c r="M12" s="268"/>
    </row>
    <row r="13" spans="1:13" ht="20.100000000000001" customHeight="1">
      <c r="A13" s="272" t="s">
        <v>153</v>
      </c>
      <c r="B13" s="272"/>
      <c r="C13" s="272"/>
      <c r="D13" s="272" t="s">
        <v>154</v>
      </c>
      <c r="E13" s="272"/>
      <c r="F13" s="272"/>
      <c r="G13" s="272" t="s">
        <v>161</v>
      </c>
      <c r="H13" s="272"/>
      <c r="I13" s="272"/>
      <c r="K13" s="268"/>
      <c r="L13" s="57"/>
      <c r="M13" s="268"/>
    </row>
    <row r="14" spans="1:13" ht="20.100000000000001" customHeight="1">
      <c r="A14" s="273" t="s">
        <v>731</v>
      </c>
      <c r="B14" s="273"/>
      <c r="C14" s="273"/>
      <c r="D14" s="273" t="s">
        <v>739</v>
      </c>
      <c r="E14" s="273"/>
      <c r="F14" s="273"/>
      <c r="G14" s="273" t="s">
        <v>745</v>
      </c>
      <c r="H14" s="273"/>
      <c r="I14" s="273"/>
      <c r="K14" s="268"/>
      <c r="L14" s="57"/>
      <c r="M14" s="268"/>
    </row>
    <row r="15" spans="1:13" ht="20.100000000000001" customHeight="1">
      <c r="A15" s="273" t="s">
        <v>732</v>
      </c>
      <c r="B15" s="273"/>
      <c r="C15" s="273"/>
      <c r="D15" s="273" t="s">
        <v>739</v>
      </c>
      <c r="E15" s="273"/>
      <c r="F15" s="273"/>
      <c r="G15" s="273" t="s">
        <v>744</v>
      </c>
      <c r="H15" s="273"/>
      <c r="I15" s="273"/>
      <c r="K15" s="268"/>
      <c r="L15" s="57"/>
      <c r="M15" s="57"/>
    </row>
    <row r="16" spans="1:13" ht="20.100000000000001" customHeight="1">
      <c r="A16" s="273" t="s">
        <v>733</v>
      </c>
      <c r="B16" s="273"/>
      <c r="C16" s="273"/>
      <c r="D16" s="273" t="s">
        <v>739</v>
      </c>
      <c r="E16" s="273"/>
      <c r="F16" s="273"/>
      <c r="G16" s="273" t="s">
        <v>742</v>
      </c>
      <c r="H16" s="273"/>
      <c r="I16" s="273"/>
      <c r="K16" s="268"/>
      <c r="L16" s="57"/>
      <c r="M16" s="57"/>
    </row>
    <row r="17" spans="1:13" ht="20.100000000000001" customHeight="1">
      <c r="A17" s="273" t="s">
        <v>734</v>
      </c>
      <c r="B17" s="273"/>
      <c r="C17" s="273"/>
      <c r="D17" s="273" t="s">
        <v>739</v>
      </c>
      <c r="E17" s="273"/>
      <c r="F17" s="273"/>
      <c r="G17" s="273" t="s">
        <v>743</v>
      </c>
      <c r="H17" s="273"/>
      <c r="I17" s="273"/>
      <c r="K17" s="268"/>
      <c r="L17" s="57"/>
      <c r="M17" s="57"/>
    </row>
    <row r="18" spans="1:13" ht="20.100000000000001" customHeight="1">
      <c r="A18" s="273" t="s">
        <v>730</v>
      </c>
      <c r="B18" s="273"/>
      <c r="C18" s="273"/>
      <c r="D18" s="273" t="s">
        <v>740</v>
      </c>
      <c r="E18" s="273"/>
      <c r="F18" s="273"/>
      <c r="G18" s="273" t="s">
        <v>741</v>
      </c>
      <c r="H18" s="273"/>
      <c r="I18" s="273"/>
      <c r="K18" s="274"/>
      <c r="L18" s="57"/>
      <c r="M18" s="57"/>
    </row>
    <row r="19" spans="1:13" ht="20.100000000000001" customHeight="1">
      <c r="A19" s="273"/>
      <c r="B19" s="273"/>
      <c r="C19" s="273"/>
      <c r="D19" s="273"/>
      <c r="E19" s="273"/>
      <c r="F19" s="273"/>
      <c r="G19" s="273"/>
      <c r="H19" s="273"/>
      <c r="I19" s="273"/>
      <c r="K19" s="268"/>
      <c r="L19" s="57"/>
      <c r="M19" s="57"/>
    </row>
    <row r="20" spans="1:13" ht="20.100000000000001" customHeight="1">
      <c r="A20" s="273"/>
      <c r="B20" s="273"/>
      <c r="C20" s="273"/>
      <c r="D20" s="273"/>
      <c r="E20" s="273"/>
      <c r="F20" s="273"/>
      <c r="G20" s="273"/>
      <c r="H20" s="273"/>
      <c r="I20" s="273"/>
      <c r="K20" s="268"/>
      <c r="L20" s="57"/>
      <c r="M20" s="57"/>
    </row>
    <row r="21" spans="1:13" ht="20.100000000000001" customHeight="1">
      <c r="A21" s="273"/>
      <c r="B21" s="273"/>
      <c r="C21" s="273"/>
      <c r="D21" s="273"/>
      <c r="E21" s="273"/>
      <c r="F21" s="273"/>
      <c r="G21" s="273"/>
      <c r="H21" s="273"/>
      <c r="I21" s="273"/>
      <c r="K21" s="268"/>
      <c r="L21" s="57"/>
      <c r="M21" s="58"/>
    </row>
    <row r="22" spans="1:13" ht="20.100000000000001" customHeight="1">
      <c r="A22" s="273"/>
      <c r="B22" s="273"/>
      <c r="C22" s="273"/>
      <c r="D22" s="273"/>
      <c r="E22" s="273"/>
      <c r="F22" s="273"/>
      <c r="G22" s="273"/>
      <c r="H22" s="273"/>
      <c r="I22" s="273"/>
    </row>
    <row r="23" spans="1:13" s="19" customFormat="1" ht="20.25">
      <c r="A23" s="275"/>
      <c r="B23" s="275"/>
      <c r="C23" s="275"/>
      <c r="D23" s="275"/>
      <c r="E23" s="275"/>
      <c r="F23" s="275"/>
      <c r="G23" s="275"/>
      <c r="H23" s="275"/>
      <c r="I23" s="275"/>
      <c r="K23" s="279"/>
      <c r="L23" s="279"/>
    </row>
    <row r="24" spans="1:13" ht="30" customHeight="1">
      <c r="A24" s="280" t="s">
        <v>155</v>
      </c>
      <c r="B24" s="280"/>
      <c r="C24" s="280"/>
      <c r="D24" s="280"/>
      <c r="E24" s="280"/>
      <c r="F24" s="280"/>
      <c r="G24" s="280"/>
      <c r="H24" s="280"/>
      <c r="I24" s="280"/>
      <c r="K24" s="20"/>
      <c r="L24" s="20"/>
    </row>
    <row r="25" spans="1:13" ht="33.75" customHeight="1">
      <c r="A25" s="272" t="s">
        <v>153</v>
      </c>
      <c r="B25" s="272"/>
      <c r="C25" s="272"/>
      <c r="D25" s="272" t="s">
        <v>154</v>
      </c>
      <c r="E25" s="272"/>
      <c r="F25" s="272"/>
      <c r="G25" s="272" t="s">
        <v>23</v>
      </c>
      <c r="H25" s="272"/>
      <c r="I25" s="272"/>
      <c r="K25" s="21"/>
      <c r="L25" s="22"/>
      <c r="M25" s="18" t="s">
        <v>156</v>
      </c>
    </row>
    <row r="26" spans="1:13" ht="20.100000000000001" customHeight="1">
      <c r="A26" s="273" t="s">
        <v>731</v>
      </c>
      <c r="B26" s="273"/>
      <c r="C26" s="273"/>
      <c r="D26" s="273" t="s">
        <v>739</v>
      </c>
      <c r="E26" s="273"/>
      <c r="F26" s="273"/>
      <c r="G26" s="273" t="s">
        <v>737</v>
      </c>
      <c r="H26" s="273"/>
      <c r="I26" s="273"/>
      <c r="K26" s="21"/>
      <c r="L26" s="22"/>
    </row>
    <row r="27" spans="1:13" ht="20.100000000000001" customHeight="1">
      <c r="A27" s="273" t="s">
        <v>732</v>
      </c>
      <c r="B27" s="273"/>
      <c r="C27" s="273"/>
      <c r="D27" s="273" t="s">
        <v>739</v>
      </c>
      <c r="E27" s="273"/>
      <c r="F27" s="273"/>
      <c r="G27" s="273" t="s">
        <v>736</v>
      </c>
      <c r="H27" s="273"/>
      <c r="I27" s="273"/>
      <c r="K27" s="21"/>
      <c r="L27" s="23"/>
    </row>
    <row r="28" spans="1:13" ht="20.100000000000001" customHeight="1">
      <c r="A28" s="273" t="s">
        <v>733</v>
      </c>
      <c r="B28" s="273"/>
      <c r="C28" s="273"/>
      <c r="D28" s="273" t="s">
        <v>739</v>
      </c>
      <c r="E28" s="273"/>
      <c r="F28" s="273"/>
      <c r="G28" s="273" t="s">
        <v>735</v>
      </c>
      <c r="H28" s="273"/>
      <c r="I28" s="273"/>
      <c r="K28" s="21"/>
      <c r="L28" s="23"/>
    </row>
    <row r="29" spans="1:13" ht="20.100000000000001" customHeight="1">
      <c r="A29" s="273" t="s">
        <v>734</v>
      </c>
      <c r="B29" s="273"/>
      <c r="C29" s="273"/>
      <c r="D29" s="273" t="s">
        <v>739</v>
      </c>
      <c r="E29" s="273"/>
      <c r="F29" s="273"/>
      <c r="G29" s="273" t="s">
        <v>738</v>
      </c>
      <c r="H29" s="273"/>
      <c r="I29" s="273"/>
      <c r="K29" s="21"/>
      <c r="L29" s="22"/>
    </row>
    <row r="30" spans="1:13" ht="20.100000000000001" customHeight="1">
      <c r="A30" s="273"/>
      <c r="B30" s="273"/>
      <c r="C30" s="273"/>
      <c r="D30" s="273"/>
      <c r="E30" s="273"/>
      <c r="F30" s="273"/>
      <c r="G30" s="273"/>
      <c r="H30" s="273"/>
      <c r="I30" s="273"/>
      <c r="K30" s="21"/>
      <c r="L30" s="23"/>
    </row>
    <row r="31" spans="1:13" ht="20.100000000000001" customHeight="1">
      <c r="A31" s="273"/>
      <c r="B31" s="273"/>
      <c r="C31" s="273"/>
      <c r="D31" s="273"/>
      <c r="E31" s="273"/>
      <c r="F31" s="273"/>
      <c r="G31" s="273"/>
      <c r="H31" s="273"/>
      <c r="I31" s="273"/>
      <c r="K31" s="21"/>
      <c r="L31" s="24"/>
    </row>
    <row r="32" spans="1:13" ht="20.100000000000001" customHeight="1">
      <c r="A32" s="273"/>
      <c r="B32" s="273"/>
      <c r="C32" s="273"/>
      <c r="D32" s="273"/>
      <c r="E32" s="273"/>
      <c r="F32" s="273"/>
      <c r="G32" s="273"/>
      <c r="H32" s="273"/>
      <c r="I32" s="273"/>
      <c r="K32" s="276"/>
      <c r="L32" s="22"/>
    </row>
    <row r="33" spans="11:12" ht="15">
      <c r="K33" s="276"/>
      <c r="L33" s="25"/>
    </row>
    <row r="34" spans="11:12" ht="19.5" customHeight="1"/>
    <row r="35" spans="11:12" ht="51" customHeight="1"/>
    <row r="36" spans="11:12" ht="51.75" customHeight="1"/>
    <row r="37" spans="11:12" ht="42.75" customHeight="1"/>
    <row r="38" spans="11:12" ht="107.25" customHeight="1"/>
    <row r="39" spans="11:12" ht="58.5" customHeight="1"/>
    <row r="40" spans="11:12" ht="30.75" customHeight="1"/>
    <row r="41" spans="11:12" ht="30.75" customHeight="1"/>
    <row r="42" spans="11:12" ht="47.25" customHeight="1"/>
    <row r="65526" spans="1:5" ht="15">
      <c r="A65526" s="277" t="s">
        <v>29</v>
      </c>
      <c r="B65526" s="277"/>
      <c r="C65526" s="277"/>
      <c r="D65526" s="277"/>
      <c r="E65526" s="277"/>
    </row>
    <row r="65527" spans="1:5">
      <c r="A65527" s="278" t="s">
        <v>30</v>
      </c>
      <c r="B65527" s="278"/>
      <c r="C65527" s="278"/>
      <c r="D65527" s="278"/>
      <c r="E65527" s="278"/>
    </row>
    <row r="65528" spans="1:5">
      <c r="A65528" s="278" t="s">
        <v>31</v>
      </c>
      <c r="B65528" s="278"/>
      <c r="C65528" s="278"/>
      <c r="D65528" s="278"/>
      <c r="E65528" s="278"/>
    </row>
    <row r="65529" spans="1:5">
      <c r="A65529" s="18" t="s">
        <v>157</v>
      </c>
      <c r="D65529" s="18" t="s">
        <v>158</v>
      </c>
    </row>
  </sheetData>
  <sheetProtection password="F5F0" sheet="1"/>
  <mergeCells count="93">
    <mergeCell ref="A1:B3"/>
    <mergeCell ref="H1:I1"/>
    <mergeCell ref="H3:I3"/>
    <mergeCell ref="C1:G1"/>
    <mergeCell ref="C2:G2"/>
    <mergeCell ref="C3:G3"/>
    <mergeCell ref="A11:B11"/>
    <mergeCell ref="C10:F10"/>
    <mergeCell ref="C11:F11"/>
    <mergeCell ref="F9:G9"/>
    <mergeCell ref="A10:B10"/>
    <mergeCell ref="C9:E9"/>
    <mergeCell ref="K23:L23"/>
    <mergeCell ref="A24:I24"/>
    <mergeCell ref="A25:C25"/>
    <mergeCell ref="D25:F25"/>
    <mergeCell ref="G25:I25"/>
    <mergeCell ref="K32:K33"/>
    <mergeCell ref="A65526:E65526"/>
    <mergeCell ref="A65527:E65527"/>
    <mergeCell ref="A65528:E65528"/>
    <mergeCell ref="A32:C32"/>
    <mergeCell ref="D32:F32"/>
    <mergeCell ref="G32:I32"/>
    <mergeCell ref="A27:C27"/>
    <mergeCell ref="D27:F27"/>
    <mergeCell ref="G27:I27"/>
    <mergeCell ref="A28:C28"/>
    <mergeCell ref="D28:F28"/>
    <mergeCell ref="G28:I28"/>
    <mergeCell ref="A31:C31"/>
    <mergeCell ref="D31:F31"/>
    <mergeCell ref="G31:I31"/>
    <mergeCell ref="A29:C29"/>
    <mergeCell ref="D29:F29"/>
    <mergeCell ref="G29:I29"/>
    <mergeCell ref="A30:C30"/>
    <mergeCell ref="D30:F30"/>
    <mergeCell ref="G30:I30"/>
    <mergeCell ref="G26:I26"/>
    <mergeCell ref="A22:C22"/>
    <mergeCell ref="D22:F22"/>
    <mergeCell ref="G22:I22"/>
    <mergeCell ref="A23:C23"/>
    <mergeCell ref="D23:F23"/>
    <mergeCell ref="G23:I23"/>
    <mergeCell ref="A26:C26"/>
    <mergeCell ref="D26:F26"/>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F6:I6"/>
    <mergeCell ref="F7:I7"/>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F94" zoomScale="85" zoomScaleNormal="85" workbookViewId="0">
      <selection activeCell="N98" sqref="N98"/>
    </sheetView>
  </sheetViews>
  <sheetFormatPr baseColWidth="10" defaultColWidth="11.42578125" defaultRowHeight="14.25"/>
  <cols>
    <col min="1" max="1" width="0.42578125" style="78" customWidth="1"/>
    <col min="2" max="2" width="1.42578125" style="78" customWidth="1"/>
    <col min="3" max="3" width="44.7109375" style="78" customWidth="1"/>
    <col min="4" max="4" width="11.7109375" style="131" customWidth="1"/>
    <col min="5" max="6" width="33.7109375" style="113" customWidth="1"/>
    <col min="7" max="7" width="11.7109375" style="131" customWidth="1"/>
    <col min="8" max="9" width="33.7109375" style="113" customWidth="1"/>
    <col min="10" max="10" width="11.7109375" style="131" customWidth="1"/>
    <col min="11" max="12" width="33.7109375" style="113" customWidth="1"/>
    <col min="13" max="13" width="11.7109375" style="131" customWidth="1"/>
    <col min="14" max="15" width="33.7109375" style="113" customWidth="1"/>
    <col min="16" max="16" width="3.140625" style="78" customWidth="1"/>
    <col min="17" max="17" width="2.42578125" style="78" customWidth="1"/>
    <col min="18" max="18" width="7.42578125" style="78" hidden="1" customWidth="1"/>
    <col min="19" max="20" width="7.140625" style="78" hidden="1" customWidth="1"/>
    <col min="21" max="21" width="7" style="78" hidden="1" customWidth="1"/>
    <col min="22" max="22" width="11.42578125" style="78"/>
    <col min="23" max="23" width="13" style="78" customWidth="1"/>
    <col min="24" max="24" width="15.85546875" style="78" customWidth="1"/>
    <col min="25" max="25" width="13" style="78" customWidth="1"/>
    <col min="26" max="27" width="11.42578125" style="78" customWidth="1"/>
    <col min="28" max="16384" width="11.42578125" style="78"/>
  </cols>
  <sheetData>
    <row r="1" spans="1:21" ht="33" customHeight="1">
      <c r="B1" s="227" t="s">
        <v>124</v>
      </c>
      <c r="C1" s="227"/>
      <c r="D1" s="227"/>
      <c r="E1" s="227"/>
      <c r="F1" s="227"/>
      <c r="G1" s="227"/>
      <c r="H1" s="227"/>
      <c r="I1" s="227"/>
      <c r="J1" s="228"/>
      <c r="K1" s="228"/>
      <c r="L1" s="79"/>
      <c r="M1" s="79"/>
      <c r="N1" s="79"/>
      <c r="O1" s="79"/>
    </row>
    <row r="2" spans="1:21" ht="15.75">
      <c r="B2" s="229" t="s">
        <v>27</v>
      </c>
      <c r="C2" s="229"/>
      <c r="D2" s="178" t="s">
        <v>176</v>
      </c>
      <c r="E2" s="178"/>
      <c r="F2" s="178"/>
      <c r="G2" s="179" t="s">
        <v>177</v>
      </c>
      <c r="H2" s="179"/>
      <c r="I2" s="179"/>
      <c r="J2" s="180" t="s">
        <v>178</v>
      </c>
      <c r="K2" s="180"/>
      <c r="L2" s="180"/>
      <c r="M2" s="242" t="s">
        <v>179</v>
      </c>
      <c r="N2" s="242"/>
      <c r="O2" s="242"/>
      <c r="Q2" s="78">
        <v>1</v>
      </c>
    </row>
    <row r="3" spans="1:21" ht="15" customHeight="1">
      <c r="B3" s="229"/>
      <c r="C3" s="229"/>
      <c r="D3" s="240" t="s">
        <v>34</v>
      </c>
      <c r="E3" s="183" t="s">
        <v>122</v>
      </c>
      <c r="F3" s="183" t="s">
        <v>125</v>
      </c>
      <c r="G3" s="181" t="s">
        <v>34</v>
      </c>
      <c r="H3" s="183" t="s">
        <v>122</v>
      </c>
      <c r="I3" s="183" t="s">
        <v>125</v>
      </c>
      <c r="J3" s="181" t="s">
        <v>34</v>
      </c>
      <c r="K3" s="191" t="s">
        <v>122</v>
      </c>
      <c r="L3" s="184" t="s">
        <v>125</v>
      </c>
      <c r="M3" s="181" t="s">
        <v>34</v>
      </c>
      <c r="N3" s="191" t="s">
        <v>122</v>
      </c>
      <c r="O3" s="184" t="s">
        <v>125</v>
      </c>
      <c r="Q3" s="78">
        <v>2</v>
      </c>
    </row>
    <row r="4" spans="1:21" ht="15.75" customHeight="1">
      <c r="B4" s="229"/>
      <c r="C4" s="229"/>
      <c r="D4" s="241"/>
      <c r="E4" s="184"/>
      <c r="F4" s="184"/>
      <c r="G4" s="182"/>
      <c r="H4" s="184"/>
      <c r="I4" s="184"/>
      <c r="J4" s="182"/>
      <c r="K4" s="192"/>
      <c r="L4" s="193"/>
      <c r="M4" s="182"/>
      <c r="N4" s="192"/>
      <c r="O4" s="193"/>
      <c r="Q4" s="78">
        <v>3</v>
      </c>
    </row>
    <row r="5" spans="1:21" ht="15.75">
      <c r="B5" s="229"/>
      <c r="C5" s="229"/>
      <c r="D5" s="80"/>
      <c r="E5" s="81"/>
      <c r="F5" s="81"/>
      <c r="G5" s="82"/>
      <c r="H5" s="83"/>
      <c r="I5" s="83"/>
      <c r="J5" s="82"/>
      <c r="K5" s="84"/>
      <c r="L5" s="83"/>
      <c r="M5" s="82"/>
      <c r="N5" s="84"/>
      <c r="O5" s="83"/>
      <c r="Q5" s="78">
        <v>4</v>
      </c>
    </row>
    <row r="6" spans="1:21" ht="18.75">
      <c r="A6" s="177"/>
      <c r="B6" s="237"/>
      <c r="C6" s="85" t="s">
        <v>73</v>
      </c>
      <c r="D6" s="86"/>
      <c r="E6" s="86"/>
      <c r="F6" s="86"/>
      <c r="G6" s="86"/>
      <c r="H6" s="86"/>
      <c r="I6" s="86"/>
      <c r="J6" s="86"/>
      <c r="K6" s="86"/>
      <c r="L6" s="87"/>
      <c r="M6" s="86"/>
      <c r="N6" s="86"/>
      <c r="O6" s="87"/>
    </row>
    <row r="7" spans="1:21" ht="39.950000000000003" customHeight="1">
      <c r="A7" s="177"/>
      <c r="B7" s="238"/>
      <c r="C7" s="88" t="s">
        <v>33</v>
      </c>
      <c r="D7" s="26">
        <v>1</v>
      </c>
      <c r="E7" s="59" t="s">
        <v>255</v>
      </c>
      <c r="F7" s="59" t="s">
        <v>256</v>
      </c>
      <c r="G7" s="73">
        <v>2</v>
      </c>
      <c r="H7" s="60" t="s">
        <v>257</v>
      </c>
      <c r="I7" s="60" t="s">
        <v>258</v>
      </c>
      <c r="J7" s="172">
        <v>3</v>
      </c>
      <c r="K7" s="169" t="s">
        <v>632</v>
      </c>
      <c r="L7" s="170" t="s">
        <v>633</v>
      </c>
      <c r="M7" s="76"/>
      <c r="N7" s="61"/>
      <c r="O7" s="62"/>
      <c r="R7" s="78">
        <f>COUNTIF(D7:D10,"1")</f>
        <v>4</v>
      </c>
      <c r="S7" s="78">
        <f>COUNTIF(G7:G10,"1")</f>
        <v>1</v>
      </c>
      <c r="T7" s="78">
        <f>COUNTIF(J7:J10,"1")</f>
        <v>0</v>
      </c>
      <c r="U7" s="78">
        <f>COUNTIF(M7:M10,"1")</f>
        <v>0</v>
      </c>
    </row>
    <row r="8" spans="1:21" ht="39.950000000000003" customHeight="1">
      <c r="A8" s="177"/>
      <c r="B8" s="238"/>
      <c r="C8" s="89" t="s">
        <v>35</v>
      </c>
      <c r="D8" s="26">
        <v>1</v>
      </c>
      <c r="E8" s="59" t="s">
        <v>259</v>
      </c>
      <c r="F8" s="59" t="s">
        <v>260</v>
      </c>
      <c r="G8" s="73">
        <v>2</v>
      </c>
      <c r="H8" s="63" t="s">
        <v>261</v>
      </c>
      <c r="I8" s="60" t="s">
        <v>513</v>
      </c>
      <c r="J8" s="172">
        <v>3</v>
      </c>
      <c r="K8" s="171" t="s">
        <v>634</v>
      </c>
      <c r="L8" s="170" t="s">
        <v>635</v>
      </c>
      <c r="M8" s="76"/>
      <c r="N8" s="64"/>
      <c r="O8" s="62"/>
      <c r="R8" s="78">
        <f>COUNTIF(D7:D10,"2")</f>
        <v>0</v>
      </c>
      <c r="S8" s="78">
        <f>COUNTIF(G7:G10,"2")</f>
        <v>2</v>
      </c>
      <c r="T8" s="78">
        <f>COUNTIF(J7:J10,"2")</f>
        <v>0</v>
      </c>
      <c r="U8" s="78">
        <f>COUNTIF(M7:M10,"2")</f>
        <v>0</v>
      </c>
    </row>
    <row r="9" spans="1:21" ht="39.950000000000003" customHeight="1">
      <c r="A9" s="177"/>
      <c r="B9" s="238"/>
      <c r="C9" s="90" t="s">
        <v>36</v>
      </c>
      <c r="D9" s="26">
        <v>1</v>
      </c>
      <c r="E9" s="59" t="s">
        <v>262</v>
      </c>
      <c r="F9" s="59" t="s">
        <v>263</v>
      </c>
      <c r="G9" s="73">
        <v>3</v>
      </c>
      <c r="H9" s="63" t="s">
        <v>264</v>
      </c>
      <c r="I9" s="60" t="s">
        <v>265</v>
      </c>
      <c r="J9" s="172">
        <v>3</v>
      </c>
      <c r="K9" s="171" t="s">
        <v>636</v>
      </c>
      <c r="L9" s="170" t="s">
        <v>637</v>
      </c>
      <c r="M9" s="76"/>
      <c r="N9" s="64"/>
      <c r="O9" s="62"/>
      <c r="R9" s="78">
        <f>COUNTIF(D7:D10,"3")</f>
        <v>0</v>
      </c>
      <c r="S9" s="78">
        <f>COUNTIF(G7:G10,"3")</f>
        <v>1</v>
      </c>
      <c r="T9" s="78">
        <f>COUNTIF(J7:J10,"3")</f>
        <v>4</v>
      </c>
      <c r="U9" s="78">
        <f>COUNTIF(M7:M10,"3")</f>
        <v>0</v>
      </c>
    </row>
    <row r="10" spans="1:21" ht="39.950000000000003" customHeight="1">
      <c r="A10" s="177"/>
      <c r="B10" s="239"/>
      <c r="C10" s="90" t="s">
        <v>37</v>
      </c>
      <c r="D10" s="26">
        <v>1</v>
      </c>
      <c r="E10" s="59" t="s">
        <v>266</v>
      </c>
      <c r="F10" s="59" t="s">
        <v>267</v>
      </c>
      <c r="G10" s="73">
        <v>1</v>
      </c>
      <c r="H10" s="63" t="s">
        <v>512</v>
      </c>
      <c r="I10" s="60" t="s">
        <v>268</v>
      </c>
      <c r="J10" s="172">
        <v>3</v>
      </c>
      <c r="K10" s="171" t="s">
        <v>638</v>
      </c>
      <c r="L10" s="170" t="s">
        <v>268</v>
      </c>
      <c r="M10" s="76"/>
      <c r="N10" s="64"/>
      <c r="O10" s="62"/>
      <c r="R10" s="78">
        <f>COUNTIF(D7:D10,"4")</f>
        <v>0</v>
      </c>
      <c r="S10" s="78">
        <f>COUNTIF(G7:G10,"4")</f>
        <v>0</v>
      </c>
      <c r="T10" s="78">
        <f>COUNTIF(J7:J10,"4")</f>
        <v>0</v>
      </c>
      <c r="U10" s="78">
        <f>COUNTIF(M7:M10,"4")</f>
        <v>0</v>
      </c>
    </row>
    <row r="11" spans="1:21" ht="6" customHeight="1">
      <c r="B11" s="234"/>
      <c r="C11" s="235"/>
      <c r="D11" s="235"/>
      <c r="E11" s="235"/>
      <c r="F11" s="235"/>
      <c r="G11" s="235"/>
      <c r="H11" s="235"/>
      <c r="I11" s="235"/>
      <c r="J11" s="235"/>
      <c r="K11" s="236"/>
      <c r="L11" s="91"/>
      <c r="M11" s="92"/>
      <c r="N11" s="91"/>
      <c r="O11" s="91"/>
      <c r="Q11" s="78">
        <f>COUNTIF(D7:D10,"1")</f>
        <v>4</v>
      </c>
      <c r="R11" s="78">
        <f>COUNTIF(D7:D10,"1")</f>
        <v>4</v>
      </c>
      <c r="S11" s="78">
        <f>COUNTIF(D7:D10,"3")</f>
        <v>0</v>
      </c>
    </row>
    <row r="12" spans="1:21" ht="18.75">
      <c r="A12" s="177"/>
      <c r="B12" s="197"/>
      <c r="C12" s="93" t="s">
        <v>72</v>
      </c>
      <c r="D12" s="94"/>
      <c r="E12" s="94"/>
      <c r="F12" s="94"/>
      <c r="G12" s="94"/>
      <c r="H12" s="94"/>
      <c r="I12" s="94"/>
      <c r="J12" s="94"/>
      <c r="K12" s="95"/>
      <c r="L12" s="96"/>
      <c r="M12" s="94"/>
      <c r="N12" s="95"/>
      <c r="O12" s="96"/>
    </row>
    <row r="13" spans="1:21" ht="39.950000000000003" customHeight="1">
      <c r="A13" s="177"/>
      <c r="B13" s="198"/>
      <c r="C13" s="97" t="s">
        <v>38</v>
      </c>
      <c r="D13" s="27">
        <v>2</v>
      </c>
      <c r="E13" s="59" t="s">
        <v>269</v>
      </c>
      <c r="F13" s="65" t="s">
        <v>270</v>
      </c>
      <c r="G13" s="74">
        <v>2</v>
      </c>
      <c r="H13" s="60" t="s">
        <v>271</v>
      </c>
      <c r="I13" s="60" t="s">
        <v>272</v>
      </c>
      <c r="J13" s="75">
        <v>3</v>
      </c>
      <c r="K13" s="173" t="s">
        <v>639</v>
      </c>
      <c r="L13" s="174" t="s">
        <v>640</v>
      </c>
      <c r="M13" s="77"/>
      <c r="N13" s="66"/>
      <c r="O13" s="67"/>
      <c r="R13" s="78">
        <f>COUNTIF(D13:D17,"1")</f>
        <v>2</v>
      </c>
      <c r="S13" s="78">
        <f>COUNTIF(G13:G17,"1")</f>
        <v>1</v>
      </c>
      <c r="T13" s="78">
        <f>COUNTIF(J13:J17,"1")</f>
        <v>0</v>
      </c>
      <c r="U13" s="78">
        <f>COUNTIF(M13:M17,"1")</f>
        <v>0</v>
      </c>
    </row>
    <row r="14" spans="1:21" ht="39.950000000000003" customHeight="1">
      <c r="A14" s="177"/>
      <c r="B14" s="198"/>
      <c r="C14" s="89" t="s">
        <v>39</v>
      </c>
      <c r="D14" s="27">
        <v>2</v>
      </c>
      <c r="E14" s="68" t="s">
        <v>273</v>
      </c>
      <c r="F14" s="65" t="s">
        <v>274</v>
      </c>
      <c r="G14" s="74">
        <v>1</v>
      </c>
      <c r="H14" s="63" t="s">
        <v>514</v>
      </c>
      <c r="I14" s="60" t="s">
        <v>275</v>
      </c>
      <c r="J14" s="75">
        <v>3</v>
      </c>
      <c r="K14" s="174" t="s">
        <v>641</v>
      </c>
      <c r="L14" s="174" t="s">
        <v>642</v>
      </c>
      <c r="M14" s="77"/>
      <c r="N14" s="67"/>
      <c r="O14" s="67"/>
      <c r="R14" s="78">
        <f>COUNTIF(D13:D17,"2")</f>
        <v>3</v>
      </c>
      <c r="S14" s="78">
        <f>COUNTIF(G13:G17,"2")</f>
        <v>3</v>
      </c>
      <c r="T14" s="78">
        <f>COUNTIF(J13:J17,"2")</f>
        <v>2</v>
      </c>
      <c r="U14" s="78">
        <f>COUNTIF(M13:M17,"2")</f>
        <v>0</v>
      </c>
    </row>
    <row r="15" spans="1:21" ht="39.950000000000003" customHeight="1">
      <c r="A15" s="177"/>
      <c r="B15" s="198"/>
      <c r="C15" s="89" t="s">
        <v>40</v>
      </c>
      <c r="D15" s="27">
        <v>2</v>
      </c>
      <c r="E15" s="68" t="s">
        <v>276</v>
      </c>
      <c r="F15" s="65" t="s">
        <v>277</v>
      </c>
      <c r="G15" s="74">
        <v>3</v>
      </c>
      <c r="H15" s="63" t="s">
        <v>515</v>
      </c>
      <c r="I15" s="60" t="s">
        <v>278</v>
      </c>
      <c r="J15" s="75">
        <v>3</v>
      </c>
      <c r="K15" s="174" t="s">
        <v>643</v>
      </c>
      <c r="L15" s="174" t="s">
        <v>644</v>
      </c>
      <c r="M15" s="77"/>
      <c r="N15" s="67"/>
      <c r="O15" s="67"/>
      <c r="R15" s="78">
        <f>COUNTIF(D13:D17,"3")</f>
        <v>0</v>
      </c>
      <c r="S15" s="78">
        <f>COUNTIF(G13:G17,"3")</f>
        <v>1</v>
      </c>
      <c r="T15" s="78">
        <f>COUNTIF(J13:J17,"3")</f>
        <v>3</v>
      </c>
      <c r="U15" s="78">
        <f>COUNTIF(M13:M17,"3")</f>
        <v>0</v>
      </c>
    </row>
    <row r="16" spans="1:21" ht="39.950000000000003" customHeight="1">
      <c r="A16" s="177"/>
      <c r="B16" s="198"/>
      <c r="C16" s="90" t="s">
        <v>41</v>
      </c>
      <c r="D16" s="27">
        <v>1</v>
      </c>
      <c r="E16" s="68" t="s">
        <v>279</v>
      </c>
      <c r="F16" s="65" t="s">
        <v>280</v>
      </c>
      <c r="G16" s="74">
        <v>2</v>
      </c>
      <c r="H16" s="63" t="s">
        <v>516</v>
      </c>
      <c r="I16" s="60" t="s">
        <v>281</v>
      </c>
      <c r="J16" s="75">
        <v>2</v>
      </c>
      <c r="K16" s="174" t="s">
        <v>645</v>
      </c>
      <c r="L16" s="174" t="s">
        <v>646</v>
      </c>
      <c r="M16" s="77"/>
      <c r="N16" s="67"/>
      <c r="O16" s="67"/>
      <c r="R16" s="78">
        <f>COUNTIF(D13:D17,"4")</f>
        <v>0</v>
      </c>
      <c r="S16" s="78">
        <f>COUNTIF(G13:G17,"4")</f>
        <v>0</v>
      </c>
      <c r="T16" s="78">
        <f>COUNTIF(J13:J17,"4")</f>
        <v>0</v>
      </c>
      <c r="U16" s="78">
        <f>COUNTIF(M13:M17,"4")</f>
        <v>0</v>
      </c>
    </row>
    <row r="17" spans="1:21" ht="39.950000000000003" customHeight="1">
      <c r="A17" s="177"/>
      <c r="B17" s="199"/>
      <c r="C17" s="89" t="s">
        <v>42</v>
      </c>
      <c r="D17" s="27">
        <v>1</v>
      </c>
      <c r="E17" s="68" t="s">
        <v>282</v>
      </c>
      <c r="F17" s="65" t="s">
        <v>283</v>
      </c>
      <c r="G17" s="74">
        <v>2</v>
      </c>
      <c r="H17" s="63" t="s">
        <v>284</v>
      </c>
      <c r="I17" s="60" t="s">
        <v>285</v>
      </c>
      <c r="J17" s="75">
        <v>2</v>
      </c>
      <c r="K17" s="174" t="s">
        <v>647</v>
      </c>
      <c r="L17" s="174" t="s">
        <v>648</v>
      </c>
      <c r="M17" s="77"/>
      <c r="N17" s="67"/>
      <c r="O17" s="67"/>
    </row>
    <row r="18" spans="1:21" ht="7.5" customHeight="1">
      <c r="B18" s="194"/>
      <c r="C18" s="195"/>
      <c r="D18" s="195"/>
      <c r="E18" s="195"/>
      <c r="F18" s="195"/>
      <c r="G18" s="195"/>
      <c r="H18" s="195"/>
      <c r="I18" s="195"/>
      <c r="J18" s="195"/>
      <c r="K18" s="196"/>
      <c r="L18" s="91"/>
      <c r="M18" s="92"/>
      <c r="N18" s="91"/>
      <c r="O18" s="91"/>
    </row>
    <row r="19" spans="1:21" ht="18.75">
      <c r="A19" s="177"/>
      <c r="B19" s="197"/>
      <c r="C19" s="93" t="s">
        <v>43</v>
      </c>
      <c r="D19" s="94"/>
      <c r="E19" s="94"/>
      <c r="F19" s="94"/>
      <c r="G19" s="94"/>
      <c r="H19" s="94"/>
      <c r="I19" s="94"/>
      <c r="J19" s="94"/>
      <c r="K19" s="95"/>
      <c r="L19" s="96"/>
      <c r="M19" s="94"/>
      <c r="N19" s="95"/>
      <c r="O19" s="96"/>
    </row>
    <row r="20" spans="1:21" ht="39.950000000000003" customHeight="1">
      <c r="A20" s="177"/>
      <c r="B20" s="200"/>
      <c r="C20" s="98" t="s">
        <v>44</v>
      </c>
      <c r="D20" s="27">
        <v>2</v>
      </c>
      <c r="E20" s="59" t="s">
        <v>286</v>
      </c>
      <c r="F20" s="59" t="s">
        <v>287</v>
      </c>
      <c r="G20" s="74">
        <v>2</v>
      </c>
      <c r="H20" s="60" t="s">
        <v>288</v>
      </c>
      <c r="I20" s="60" t="s">
        <v>289</v>
      </c>
      <c r="J20" s="75">
        <v>3</v>
      </c>
      <c r="K20" s="69" t="s">
        <v>649</v>
      </c>
      <c r="L20" s="70" t="s">
        <v>650</v>
      </c>
      <c r="M20" s="77"/>
      <c r="N20" s="71"/>
      <c r="O20" s="72"/>
      <c r="R20" s="78">
        <f>COUNTIF(D20:D27,"1")</f>
        <v>1</v>
      </c>
      <c r="S20" s="78">
        <f>COUNTIF(G20:G27,"1")</f>
        <v>3</v>
      </c>
      <c r="T20" s="78">
        <f>COUNTIF(J20:J27,"1")</f>
        <v>0</v>
      </c>
      <c r="U20" s="78">
        <f>COUNTIF(M20:M27,"1")</f>
        <v>0</v>
      </c>
    </row>
    <row r="21" spans="1:21" ht="39.950000000000003" customHeight="1">
      <c r="A21" s="177"/>
      <c r="B21" s="200"/>
      <c r="C21" s="99" t="s">
        <v>45</v>
      </c>
      <c r="D21" s="27">
        <v>2</v>
      </c>
      <c r="E21" s="68" t="s">
        <v>290</v>
      </c>
      <c r="F21" s="59" t="s">
        <v>287</v>
      </c>
      <c r="G21" s="74">
        <v>2</v>
      </c>
      <c r="H21" s="63" t="s">
        <v>291</v>
      </c>
      <c r="I21" s="60" t="s">
        <v>292</v>
      </c>
      <c r="J21" s="75">
        <v>3</v>
      </c>
      <c r="K21" s="70" t="s">
        <v>651</v>
      </c>
      <c r="L21" s="70" t="s">
        <v>652</v>
      </c>
      <c r="M21" s="77"/>
      <c r="N21" s="72"/>
      <c r="O21" s="72"/>
      <c r="R21" s="78">
        <f>COUNTIF(D20:D27,"2")</f>
        <v>7</v>
      </c>
      <c r="S21" s="78">
        <f>COUNTIF(G20:G27,"2")</f>
        <v>5</v>
      </c>
      <c r="T21" s="78">
        <f>COUNTIF(J20:J27,"2")</f>
        <v>2</v>
      </c>
      <c r="U21" s="78">
        <f>COUNTIF(M20:M27,"2")</f>
        <v>0</v>
      </c>
    </row>
    <row r="22" spans="1:21" ht="39.950000000000003" customHeight="1">
      <c r="A22" s="177"/>
      <c r="B22" s="200"/>
      <c r="C22" s="99" t="s">
        <v>46</v>
      </c>
      <c r="D22" s="27">
        <v>1</v>
      </c>
      <c r="E22" s="68" t="s">
        <v>293</v>
      </c>
      <c r="F22" s="59" t="s">
        <v>294</v>
      </c>
      <c r="G22" s="74">
        <v>2</v>
      </c>
      <c r="H22" s="63" t="s">
        <v>295</v>
      </c>
      <c r="I22" s="60" t="s">
        <v>296</v>
      </c>
      <c r="J22" s="75">
        <v>3</v>
      </c>
      <c r="K22" s="70" t="s">
        <v>653</v>
      </c>
      <c r="L22" s="70" t="s">
        <v>654</v>
      </c>
      <c r="M22" s="77"/>
      <c r="N22" s="72"/>
      <c r="O22" s="72"/>
      <c r="R22" s="78">
        <f>COUNTIF(D20:D27,"3")</f>
        <v>0</v>
      </c>
      <c r="S22" s="78">
        <f>COUNTIF(G20:G27,"3")</f>
        <v>0</v>
      </c>
      <c r="T22" s="78">
        <f>COUNTIF(J20:J27,"3")</f>
        <v>6</v>
      </c>
      <c r="U22" s="78">
        <f>COUNTIF(M20:M27,"3")</f>
        <v>0</v>
      </c>
    </row>
    <row r="23" spans="1:21" ht="39.950000000000003" customHeight="1">
      <c r="A23" s="177"/>
      <c r="B23" s="200"/>
      <c r="C23" s="99" t="s">
        <v>47</v>
      </c>
      <c r="D23" s="27">
        <v>2</v>
      </c>
      <c r="E23" s="68" t="s">
        <v>297</v>
      </c>
      <c r="F23" s="59" t="s">
        <v>298</v>
      </c>
      <c r="G23" s="74">
        <v>1</v>
      </c>
      <c r="H23" s="63" t="s">
        <v>299</v>
      </c>
      <c r="I23" s="60" t="s">
        <v>300</v>
      </c>
      <c r="J23" s="75">
        <v>3</v>
      </c>
      <c r="K23" s="70" t="s">
        <v>655</v>
      </c>
      <c r="L23" s="70" t="s">
        <v>656</v>
      </c>
      <c r="M23" s="77"/>
      <c r="N23" s="72"/>
      <c r="O23" s="72"/>
      <c r="R23" s="78">
        <f>COUNTIF(D20:D27,"4")</f>
        <v>0</v>
      </c>
      <c r="S23" s="78">
        <f>COUNTIF(G20:G27,"4")</f>
        <v>0</v>
      </c>
      <c r="T23" s="78">
        <f>COUNTIF(J20:J27,"4")</f>
        <v>0</v>
      </c>
      <c r="U23" s="78">
        <f>COUNTIF(M20:M27,"4")</f>
        <v>0</v>
      </c>
    </row>
    <row r="24" spans="1:21" ht="39.950000000000003" customHeight="1">
      <c r="A24" s="177"/>
      <c r="B24" s="200"/>
      <c r="C24" s="99" t="s">
        <v>48</v>
      </c>
      <c r="D24" s="27">
        <v>2</v>
      </c>
      <c r="E24" s="68" t="s">
        <v>301</v>
      </c>
      <c r="F24" s="59" t="s">
        <v>302</v>
      </c>
      <c r="G24" s="74">
        <v>1</v>
      </c>
      <c r="H24" s="63" t="s">
        <v>303</v>
      </c>
      <c r="I24" s="60" t="s">
        <v>304</v>
      </c>
      <c r="J24" s="75">
        <v>2</v>
      </c>
      <c r="K24" s="70" t="s">
        <v>657</v>
      </c>
      <c r="L24" s="70" t="s">
        <v>658</v>
      </c>
      <c r="M24" s="77"/>
      <c r="N24" s="72"/>
      <c r="O24" s="72"/>
    </row>
    <row r="25" spans="1:21" ht="39.950000000000003" customHeight="1">
      <c r="A25" s="177"/>
      <c r="B25" s="200"/>
      <c r="C25" s="99" t="s">
        <v>49</v>
      </c>
      <c r="D25" s="27">
        <v>2</v>
      </c>
      <c r="E25" s="68" t="s">
        <v>305</v>
      </c>
      <c r="F25" s="59" t="s">
        <v>306</v>
      </c>
      <c r="G25" s="74">
        <v>2</v>
      </c>
      <c r="H25" s="63" t="s">
        <v>307</v>
      </c>
      <c r="I25" s="60" t="s">
        <v>308</v>
      </c>
      <c r="J25" s="75">
        <v>3</v>
      </c>
      <c r="K25" s="70" t="s">
        <v>659</v>
      </c>
      <c r="L25" s="70" t="s">
        <v>660</v>
      </c>
      <c r="M25" s="77"/>
      <c r="N25" s="72"/>
      <c r="O25" s="72"/>
    </row>
    <row r="26" spans="1:21" ht="39.950000000000003" customHeight="1">
      <c r="A26" s="177"/>
      <c r="B26" s="200"/>
      <c r="C26" s="99" t="s">
        <v>50</v>
      </c>
      <c r="D26" s="27">
        <v>2</v>
      </c>
      <c r="E26" s="68" t="s">
        <v>309</v>
      </c>
      <c r="F26" s="59" t="s">
        <v>310</v>
      </c>
      <c r="G26" s="74">
        <v>2</v>
      </c>
      <c r="H26" s="63" t="s">
        <v>517</v>
      </c>
      <c r="I26" s="60" t="s">
        <v>311</v>
      </c>
      <c r="J26" s="75">
        <v>3</v>
      </c>
      <c r="K26" s="70" t="s">
        <v>661</v>
      </c>
      <c r="L26" s="70" t="s">
        <v>662</v>
      </c>
      <c r="M26" s="77"/>
      <c r="N26" s="72"/>
      <c r="O26" s="72"/>
    </row>
    <row r="27" spans="1:21" ht="39.950000000000003" customHeight="1">
      <c r="A27" s="177"/>
      <c r="B27" s="201"/>
      <c r="C27" s="99" t="s">
        <v>51</v>
      </c>
      <c r="D27" s="27">
        <v>2</v>
      </c>
      <c r="E27" s="68" t="s">
        <v>312</v>
      </c>
      <c r="F27" s="59" t="s">
        <v>313</v>
      </c>
      <c r="G27" s="74">
        <v>1</v>
      </c>
      <c r="H27" s="63" t="s">
        <v>314</v>
      </c>
      <c r="I27" s="60" t="s">
        <v>315</v>
      </c>
      <c r="J27" s="75">
        <v>2</v>
      </c>
      <c r="K27" s="70" t="s">
        <v>663</v>
      </c>
      <c r="L27" s="70" t="s">
        <v>664</v>
      </c>
      <c r="M27" s="77"/>
      <c r="N27" s="72"/>
      <c r="O27" s="72"/>
    </row>
    <row r="28" spans="1:21" ht="7.5" customHeight="1">
      <c r="B28" s="202"/>
      <c r="C28" s="203"/>
      <c r="D28" s="203"/>
      <c r="E28" s="203"/>
      <c r="F28" s="203"/>
      <c r="G28" s="203"/>
      <c r="H28" s="203"/>
      <c r="I28" s="203"/>
      <c r="J28" s="203"/>
      <c r="K28" s="204"/>
      <c r="L28" s="91"/>
      <c r="M28" s="92"/>
      <c r="N28" s="91"/>
      <c r="O28" s="91"/>
    </row>
    <row r="29" spans="1:21" ht="18.75">
      <c r="A29" s="177"/>
      <c r="B29" s="197"/>
      <c r="C29" s="93" t="s">
        <v>52</v>
      </c>
      <c r="D29" s="94"/>
      <c r="E29" s="94"/>
      <c r="F29" s="94"/>
      <c r="G29" s="94"/>
      <c r="H29" s="94"/>
      <c r="I29" s="94"/>
      <c r="J29" s="94"/>
      <c r="K29" s="95"/>
      <c r="L29" s="96"/>
      <c r="M29" s="94"/>
      <c r="N29" s="95"/>
      <c r="O29" s="96"/>
    </row>
    <row r="30" spans="1:21" ht="39.950000000000003" customHeight="1">
      <c r="A30" s="177"/>
      <c r="B30" s="198"/>
      <c r="C30" s="97" t="s">
        <v>53</v>
      </c>
      <c r="D30" s="27">
        <v>1</v>
      </c>
      <c r="E30" s="59" t="s">
        <v>316</v>
      </c>
      <c r="F30" s="59" t="s">
        <v>317</v>
      </c>
      <c r="G30" s="74">
        <v>2</v>
      </c>
      <c r="H30" s="60" t="s">
        <v>318</v>
      </c>
      <c r="I30" s="60" t="s">
        <v>319</v>
      </c>
      <c r="J30" s="75">
        <v>3</v>
      </c>
      <c r="K30" s="69" t="s">
        <v>665</v>
      </c>
      <c r="L30" s="70" t="s">
        <v>666</v>
      </c>
      <c r="M30" s="77"/>
      <c r="N30" s="71"/>
      <c r="O30" s="72"/>
      <c r="R30" s="78">
        <f>COUNTIF(D30:D33,"1")</f>
        <v>3</v>
      </c>
      <c r="S30" s="78">
        <f>COUNTIF(G30:G33,"1")</f>
        <v>1</v>
      </c>
      <c r="T30" s="78">
        <f>COUNTIF(J30:J33,"1")</f>
        <v>0</v>
      </c>
      <c r="U30" s="78">
        <f>COUNTIF(M30:M33,"1")</f>
        <v>0</v>
      </c>
    </row>
    <row r="31" spans="1:21" ht="39.950000000000003" customHeight="1">
      <c r="A31" s="177"/>
      <c r="B31" s="198"/>
      <c r="C31" s="89" t="s">
        <v>54</v>
      </c>
      <c r="D31" s="27">
        <v>2</v>
      </c>
      <c r="E31" s="68" t="s">
        <v>320</v>
      </c>
      <c r="F31" s="59" t="s">
        <v>321</v>
      </c>
      <c r="G31" s="74">
        <v>2</v>
      </c>
      <c r="H31" s="63" t="s">
        <v>322</v>
      </c>
      <c r="I31" s="60" t="s">
        <v>323</v>
      </c>
      <c r="J31" s="75">
        <v>3</v>
      </c>
      <c r="K31" s="70" t="s">
        <v>667</v>
      </c>
      <c r="L31" s="70" t="s">
        <v>668</v>
      </c>
      <c r="M31" s="77"/>
      <c r="N31" s="72"/>
      <c r="O31" s="72"/>
      <c r="R31" s="78">
        <f>COUNTIF(D30:D33,"2")</f>
        <v>1</v>
      </c>
      <c r="S31" s="78">
        <f>COUNTIF(G30:G33,"2")</f>
        <v>2</v>
      </c>
      <c r="T31" s="78">
        <f>COUNTIF(J30:J33,"2")</f>
        <v>1</v>
      </c>
      <c r="U31" s="78">
        <f>COUNTIF(M30:M33,"2")</f>
        <v>0</v>
      </c>
    </row>
    <row r="32" spans="1:21" ht="39.950000000000003" customHeight="1">
      <c r="A32" s="177"/>
      <c r="B32" s="198"/>
      <c r="C32" s="89" t="s">
        <v>55</v>
      </c>
      <c r="D32" s="27">
        <v>1</v>
      </c>
      <c r="E32" s="68" t="s">
        <v>324</v>
      </c>
      <c r="F32" s="59" t="s">
        <v>325</v>
      </c>
      <c r="G32" s="74">
        <v>3</v>
      </c>
      <c r="H32" s="63" t="s">
        <v>326</v>
      </c>
      <c r="I32" s="60" t="s">
        <v>327</v>
      </c>
      <c r="J32" s="75">
        <v>3</v>
      </c>
      <c r="K32" s="70" t="s">
        <v>669</v>
      </c>
      <c r="L32" s="70" t="s">
        <v>670</v>
      </c>
      <c r="M32" s="77"/>
      <c r="N32" s="72"/>
      <c r="O32" s="72"/>
      <c r="R32" s="78">
        <f>COUNTIF(D30:D33,"3")</f>
        <v>0</v>
      </c>
      <c r="S32" s="78">
        <f>COUNTIF(G30:G33,"3")</f>
        <v>1</v>
      </c>
      <c r="T32" s="78">
        <f>COUNTIF(J30:J33,"31")</f>
        <v>0</v>
      </c>
      <c r="U32" s="78">
        <f>COUNTIF(M30:M33,"3")</f>
        <v>0</v>
      </c>
    </row>
    <row r="33" spans="1:21" ht="39.950000000000003" customHeight="1">
      <c r="A33" s="177"/>
      <c r="B33" s="199"/>
      <c r="C33" s="89" t="s">
        <v>56</v>
      </c>
      <c r="D33" s="27">
        <v>1</v>
      </c>
      <c r="E33" s="68" t="s">
        <v>328</v>
      </c>
      <c r="F33" s="59" t="s">
        <v>329</v>
      </c>
      <c r="G33" s="74">
        <v>1</v>
      </c>
      <c r="H33" s="63" t="s">
        <v>330</v>
      </c>
      <c r="I33" s="60" t="s">
        <v>331</v>
      </c>
      <c r="J33" s="75">
        <v>2</v>
      </c>
      <c r="K33" s="70" t="s">
        <v>671</v>
      </c>
      <c r="L33" s="70" t="s">
        <v>672</v>
      </c>
      <c r="M33" s="77"/>
      <c r="N33" s="72"/>
      <c r="O33" s="72"/>
      <c r="R33" s="78">
        <f>COUNTIF(D30:D33,"4")</f>
        <v>0</v>
      </c>
      <c r="S33" s="78">
        <f>COUNTIF(G30:G33,"4")</f>
        <v>0</v>
      </c>
      <c r="T33" s="78">
        <f>COUNTIF(J30:J33,"4")</f>
        <v>0</v>
      </c>
      <c r="U33" s="78">
        <f>COUNTIF(M30:M33,"4")</f>
        <v>0</v>
      </c>
    </row>
    <row r="34" spans="1:21" ht="9" customHeight="1">
      <c r="B34" s="194"/>
      <c r="C34" s="195"/>
      <c r="D34" s="195"/>
      <c r="E34" s="195"/>
      <c r="F34" s="195"/>
      <c r="G34" s="195"/>
      <c r="H34" s="195"/>
      <c r="I34" s="195"/>
      <c r="J34" s="195"/>
      <c r="K34" s="196"/>
      <c r="L34" s="91"/>
      <c r="M34" s="92"/>
      <c r="N34" s="91"/>
      <c r="O34" s="91"/>
    </row>
    <row r="35" spans="1:21" ht="18.75">
      <c r="A35" s="177"/>
      <c r="B35" s="197"/>
      <c r="C35" s="100" t="s">
        <v>57</v>
      </c>
      <c r="D35" s="205"/>
      <c r="E35" s="205"/>
      <c r="F35" s="205"/>
      <c r="G35" s="205"/>
      <c r="H35" s="205"/>
      <c r="I35" s="205"/>
      <c r="J35" s="205"/>
      <c r="K35" s="205"/>
      <c r="L35" s="101"/>
      <c r="M35" s="102"/>
      <c r="N35" s="102"/>
      <c r="O35" s="101"/>
    </row>
    <row r="36" spans="1:21" ht="39.950000000000003" customHeight="1">
      <c r="A36" s="177"/>
      <c r="B36" s="198"/>
      <c r="C36" s="97" t="s">
        <v>58</v>
      </c>
      <c r="D36" s="27">
        <v>1</v>
      </c>
      <c r="E36" s="59" t="s">
        <v>332</v>
      </c>
      <c r="F36" s="59" t="s">
        <v>333</v>
      </c>
      <c r="G36" s="74">
        <v>2</v>
      </c>
      <c r="H36" s="60" t="s">
        <v>334</v>
      </c>
      <c r="I36" s="60" t="s">
        <v>335</v>
      </c>
      <c r="J36" s="75">
        <v>3</v>
      </c>
      <c r="K36" s="69" t="s">
        <v>673</v>
      </c>
      <c r="L36" s="70" t="s">
        <v>674</v>
      </c>
      <c r="M36" s="77"/>
      <c r="N36" s="71"/>
      <c r="O36" s="72"/>
      <c r="R36" s="78">
        <f>COUNTIF(D36:D44,"1")</f>
        <v>6</v>
      </c>
      <c r="S36" s="78">
        <f>COUNTIF(G36:G44,"1")</f>
        <v>4</v>
      </c>
      <c r="T36" s="78">
        <f>COUNTIF(J36:J44,"1")</f>
        <v>1</v>
      </c>
      <c r="U36" s="78">
        <f>COUNTIF(M36:M44,"1")</f>
        <v>0</v>
      </c>
    </row>
    <row r="37" spans="1:21" ht="39.950000000000003" customHeight="1">
      <c r="A37" s="177"/>
      <c r="B37" s="198"/>
      <c r="C37" s="89" t="s">
        <v>59</v>
      </c>
      <c r="D37" s="27">
        <v>1</v>
      </c>
      <c r="E37" s="68" t="s">
        <v>336</v>
      </c>
      <c r="F37" s="59" t="s">
        <v>337</v>
      </c>
      <c r="G37" s="74">
        <v>1</v>
      </c>
      <c r="H37" s="63" t="s">
        <v>338</v>
      </c>
      <c r="I37" s="60" t="s">
        <v>339</v>
      </c>
      <c r="J37" s="75">
        <v>3</v>
      </c>
      <c r="K37" s="70" t="s">
        <v>675</v>
      </c>
      <c r="L37" s="70" t="s">
        <v>676</v>
      </c>
      <c r="M37" s="77"/>
      <c r="N37" s="72"/>
      <c r="O37" s="72"/>
      <c r="R37" s="78">
        <f>COUNTIF(D36:D44,"2")</f>
        <v>3</v>
      </c>
      <c r="S37" s="78">
        <f>COUNTIF(G36:G44,"2")</f>
        <v>5</v>
      </c>
      <c r="T37" s="78">
        <f>COUNTIF(J36:J44,"2")</f>
        <v>1</v>
      </c>
      <c r="U37" s="78">
        <f>COUNTIF(M36:M44,"2")</f>
        <v>0</v>
      </c>
    </row>
    <row r="38" spans="1:21" ht="39.950000000000003" customHeight="1">
      <c r="A38" s="177"/>
      <c r="B38" s="198"/>
      <c r="C38" s="89" t="s">
        <v>60</v>
      </c>
      <c r="D38" s="27">
        <v>2</v>
      </c>
      <c r="E38" s="68" t="s">
        <v>340</v>
      </c>
      <c r="F38" s="59" t="s">
        <v>341</v>
      </c>
      <c r="G38" s="74">
        <v>2</v>
      </c>
      <c r="H38" s="63" t="s">
        <v>342</v>
      </c>
      <c r="I38" s="60" t="s">
        <v>343</v>
      </c>
      <c r="J38" s="75">
        <v>3</v>
      </c>
      <c r="K38" s="175" t="s">
        <v>677</v>
      </c>
      <c r="L38" s="70" t="s">
        <v>678</v>
      </c>
      <c r="M38" s="77"/>
      <c r="N38" s="72"/>
      <c r="O38" s="72"/>
      <c r="R38" s="78">
        <f>COUNTIF(D36:D44,"3")</f>
        <v>0</v>
      </c>
      <c r="S38" s="78">
        <f>COUNTIF(G36:G44,"3")</f>
        <v>0</v>
      </c>
      <c r="T38" s="78">
        <f>COUNTIF(J36:J44,"3")</f>
        <v>7</v>
      </c>
      <c r="U38" s="78">
        <f>COUNTIF(M36:M44,"3")</f>
        <v>0</v>
      </c>
    </row>
    <row r="39" spans="1:21" ht="39.950000000000003" customHeight="1">
      <c r="A39" s="177"/>
      <c r="B39" s="198"/>
      <c r="C39" s="89" t="s">
        <v>61</v>
      </c>
      <c r="D39" s="27">
        <v>2</v>
      </c>
      <c r="E39" s="68" t="s">
        <v>344</v>
      </c>
      <c r="F39" s="59" t="s">
        <v>345</v>
      </c>
      <c r="G39" s="74">
        <v>2</v>
      </c>
      <c r="H39" s="63" t="s">
        <v>346</v>
      </c>
      <c r="I39" s="60" t="s">
        <v>347</v>
      </c>
      <c r="J39" s="75">
        <v>3</v>
      </c>
      <c r="K39" s="70" t="s">
        <v>679</v>
      </c>
      <c r="L39" s="70" t="s">
        <v>680</v>
      </c>
      <c r="M39" s="77"/>
      <c r="N39" s="72"/>
      <c r="O39" s="72"/>
      <c r="R39" s="78">
        <f>COUNTIF(D36:D44,"4")</f>
        <v>0</v>
      </c>
      <c r="S39" s="78">
        <f>COUNTIF(G36:G44,"4")</f>
        <v>0</v>
      </c>
      <c r="T39" s="78">
        <f>COUNTIF(J36:J44,"4")</f>
        <v>0</v>
      </c>
      <c r="U39" s="78">
        <f>COUNTIF(M36:M44,"4")</f>
        <v>0</v>
      </c>
    </row>
    <row r="40" spans="1:21" ht="39.950000000000003" customHeight="1">
      <c r="A40" s="177"/>
      <c r="B40" s="198"/>
      <c r="C40" s="89" t="s">
        <v>62</v>
      </c>
      <c r="D40" s="27">
        <v>2</v>
      </c>
      <c r="E40" s="68" t="s">
        <v>348</v>
      </c>
      <c r="F40" s="59" t="s">
        <v>349</v>
      </c>
      <c r="G40" s="74">
        <v>1</v>
      </c>
      <c r="H40" s="63" t="s">
        <v>350</v>
      </c>
      <c r="I40" s="60" t="s">
        <v>351</v>
      </c>
      <c r="J40" s="75">
        <v>3</v>
      </c>
      <c r="K40" s="70" t="s">
        <v>681</v>
      </c>
      <c r="L40" s="70" t="s">
        <v>682</v>
      </c>
      <c r="M40" s="77"/>
      <c r="N40" s="72"/>
      <c r="O40" s="72"/>
    </row>
    <row r="41" spans="1:21" ht="39.950000000000003" customHeight="1">
      <c r="A41" s="177"/>
      <c r="B41" s="198"/>
      <c r="C41" s="89" t="s">
        <v>63</v>
      </c>
      <c r="D41" s="27">
        <v>1</v>
      </c>
      <c r="E41" s="68" t="s">
        <v>352</v>
      </c>
      <c r="F41" s="59" t="s">
        <v>353</v>
      </c>
      <c r="G41" s="74">
        <v>2</v>
      </c>
      <c r="H41" s="63" t="s">
        <v>354</v>
      </c>
      <c r="I41" s="60" t="s">
        <v>355</v>
      </c>
      <c r="J41" s="75">
        <v>3</v>
      </c>
      <c r="K41" s="70" t="s">
        <v>683</v>
      </c>
      <c r="L41" s="70" t="s">
        <v>684</v>
      </c>
      <c r="M41" s="77"/>
      <c r="N41" s="72"/>
      <c r="O41" s="72"/>
    </row>
    <row r="42" spans="1:21" ht="39.950000000000003" customHeight="1">
      <c r="A42" s="177"/>
      <c r="B42" s="198"/>
      <c r="C42" s="89" t="s">
        <v>64</v>
      </c>
      <c r="D42" s="27">
        <v>1</v>
      </c>
      <c r="E42" s="68" t="s">
        <v>356</v>
      </c>
      <c r="F42" s="59" t="s">
        <v>357</v>
      </c>
      <c r="G42" s="74">
        <v>1</v>
      </c>
      <c r="H42" s="63" t="s">
        <v>358</v>
      </c>
      <c r="I42" s="60" t="s">
        <v>359</v>
      </c>
      <c r="J42" s="75">
        <v>1</v>
      </c>
      <c r="K42" s="70" t="s">
        <v>685</v>
      </c>
      <c r="L42" s="70" t="s">
        <v>686</v>
      </c>
      <c r="M42" s="77"/>
      <c r="N42" s="72"/>
      <c r="O42" s="72"/>
    </row>
    <row r="43" spans="1:21" ht="39.950000000000003" customHeight="1">
      <c r="A43" s="177"/>
      <c r="B43" s="198"/>
      <c r="C43" s="89" t="s">
        <v>65</v>
      </c>
      <c r="D43" s="27">
        <v>1</v>
      </c>
      <c r="E43" s="68" t="s">
        <v>360</v>
      </c>
      <c r="F43" s="59" t="s">
        <v>361</v>
      </c>
      <c r="G43" s="74">
        <v>2</v>
      </c>
      <c r="H43" s="63" t="s">
        <v>362</v>
      </c>
      <c r="I43" s="60" t="s">
        <v>363</v>
      </c>
      <c r="J43" s="75">
        <v>3</v>
      </c>
      <c r="K43" s="70" t="s">
        <v>687</v>
      </c>
      <c r="L43" s="70" t="s">
        <v>688</v>
      </c>
      <c r="M43" s="77"/>
      <c r="N43" s="72"/>
      <c r="O43" s="72"/>
    </row>
    <row r="44" spans="1:21" ht="39.950000000000003" customHeight="1">
      <c r="A44" s="177"/>
      <c r="B44" s="199"/>
      <c r="C44" s="89" t="s">
        <v>66</v>
      </c>
      <c r="D44" s="27">
        <v>1</v>
      </c>
      <c r="E44" s="68" t="s">
        <v>364</v>
      </c>
      <c r="F44" s="59" t="s">
        <v>365</v>
      </c>
      <c r="G44" s="74">
        <v>1</v>
      </c>
      <c r="H44" s="63" t="s">
        <v>518</v>
      </c>
      <c r="I44" s="60" t="s">
        <v>366</v>
      </c>
      <c r="J44" s="75">
        <v>2</v>
      </c>
      <c r="K44" s="70" t="s">
        <v>689</v>
      </c>
      <c r="L44" s="70" t="s">
        <v>690</v>
      </c>
      <c r="M44" s="77"/>
      <c r="N44" s="72"/>
      <c r="O44" s="72"/>
    </row>
    <row r="45" spans="1:21" ht="6.75" customHeight="1">
      <c r="B45" s="194"/>
      <c r="C45" s="195"/>
      <c r="D45" s="195"/>
      <c r="E45" s="195"/>
      <c r="F45" s="195"/>
      <c r="G45" s="195"/>
      <c r="H45" s="195"/>
      <c r="I45" s="195"/>
      <c r="J45" s="195"/>
      <c r="K45" s="196"/>
      <c r="L45" s="91"/>
      <c r="M45" s="92"/>
      <c r="N45" s="91"/>
      <c r="O45" s="91"/>
    </row>
    <row r="46" spans="1:21" ht="18.75">
      <c r="A46" s="177"/>
      <c r="B46" s="197"/>
      <c r="C46" s="93" t="s">
        <v>67</v>
      </c>
      <c r="D46" s="94"/>
      <c r="E46" s="94"/>
      <c r="F46" s="94"/>
      <c r="G46" s="94"/>
      <c r="H46" s="94"/>
      <c r="I46" s="94"/>
      <c r="J46" s="94"/>
      <c r="K46" s="95"/>
      <c r="L46" s="96"/>
      <c r="M46" s="94"/>
      <c r="N46" s="95"/>
      <c r="O46" s="96"/>
    </row>
    <row r="47" spans="1:21" ht="39.950000000000003" customHeight="1">
      <c r="A47" s="177"/>
      <c r="B47" s="198"/>
      <c r="C47" s="97" t="s">
        <v>68</v>
      </c>
      <c r="D47" s="27">
        <v>2</v>
      </c>
      <c r="E47" s="30" t="s">
        <v>367</v>
      </c>
      <c r="F47" s="30" t="s">
        <v>368</v>
      </c>
      <c r="G47" s="28">
        <v>2</v>
      </c>
      <c r="H47" s="32" t="s">
        <v>369</v>
      </c>
      <c r="I47" s="32" t="s">
        <v>370</v>
      </c>
      <c r="J47" s="29">
        <v>3</v>
      </c>
      <c r="K47" s="176" t="s">
        <v>691</v>
      </c>
      <c r="L47" s="34" t="s">
        <v>692</v>
      </c>
      <c r="M47" s="51"/>
      <c r="N47" s="49"/>
      <c r="O47" s="50"/>
      <c r="R47" s="78">
        <f>COUNTIF(D47:D50,"1")</f>
        <v>2</v>
      </c>
      <c r="S47" s="78">
        <f>COUNTIF(G47:G50,"1")</f>
        <v>3</v>
      </c>
      <c r="T47" s="78">
        <f>COUNTIF(J47:J50,"1")</f>
        <v>1</v>
      </c>
      <c r="U47" s="78">
        <f>COUNTIF(M47:M50,"1")</f>
        <v>0</v>
      </c>
    </row>
    <row r="48" spans="1:21" ht="39.950000000000003" customHeight="1">
      <c r="A48" s="177"/>
      <c r="B48" s="198"/>
      <c r="C48" s="89" t="s">
        <v>69</v>
      </c>
      <c r="D48" s="27">
        <v>2</v>
      </c>
      <c r="E48" s="31" t="s">
        <v>371</v>
      </c>
      <c r="F48" s="30" t="s">
        <v>372</v>
      </c>
      <c r="G48" s="28">
        <v>1</v>
      </c>
      <c r="H48" s="33" t="s">
        <v>519</v>
      </c>
      <c r="I48" s="32" t="s">
        <v>372</v>
      </c>
      <c r="J48" s="29">
        <v>3</v>
      </c>
      <c r="K48" s="34" t="s">
        <v>693</v>
      </c>
      <c r="L48" s="34" t="s">
        <v>694</v>
      </c>
      <c r="M48" s="51"/>
      <c r="N48" s="50"/>
      <c r="O48" s="50"/>
      <c r="R48" s="78">
        <f>COUNTIF(D47:D50,"2")</f>
        <v>2</v>
      </c>
      <c r="S48" s="78">
        <f>COUNTIF(G47:G50,"2")</f>
        <v>1</v>
      </c>
      <c r="T48" s="78">
        <f>COUNTIF(J47:J50,"2")</f>
        <v>1</v>
      </c>
      <c r="U48" s="78">
        <f>COUNTIF(M47:M50,"2")</f>
        <v>0</v>
      </c>
    </row>
    <row r="49" spans="1:21" ht="39.950000000000003" customHeight="1">
      <c r="A49" s="177"/>
      <c r="B49" s="198"/>
      <c r="C49" s="89" t="s">
        <v>70</v>
      </c>
      <c r="D49" s="27">
        <v>1</v>
      </c>
      <c r="E49" s="31" t="s">
        <v>373</v>
      </c>
      <c r="F49" s="30" t="s">
        <v>374</v>
      </c>
      <c r="G49" s="28">
        <v>1</v>
      </c>
      <c r="H49" s="33" t="s">
        <v>520</v>
      </c>
      <c r="I49" s="32" t="s">
        <v>375</v>
      </c>
      <c r="J49" s="29">
        <v>2</v>
      </c>
      <c r="K49" s="34" t="s">
        <v>695</v>
      </c>
      <c r="L49" s="34" t="s">
        <v>696</v>
      </c>
      <c r="M49" s="51"/>
      <c r="N49" s="50"/>
      <c r="O49" s="50"/>
      <c r="R49" s="78">
        <f>COUNTIF(D47:D50,"3")</f>
        <v>0</v>
      </c>
      <c r="S49" s="78">
        <f>COUNTIF(G47:G50,"3")</f>
        <v>0</v>
      </c>
      <c r="T49" s="78">
        <f>COUNTIF(J47:J50,"3")</f>
        <v>2</v>
      </c>
      <c r="U49" s="78">
        <f>COUNTIF(M47:M50,"3")</f>
        <v>0</v>
      </c>
    </row>
    <row r="50" spans="1:21" ht="39.950000000000003" customHeight="1">
      <c r="A50" s="177"/>
      <c r="B50" s="199"/>
      <c r="C50" s="89" t="s">
        <v>71</v>
      </c>
      <c r="D50" s="27">
        <v>1</v>
      </c>
      <c r="E50" s="31" t="s">
        <v>376</v>
      </c>
      <c r="F50" s="30" t="s">
        <v>377</v>
      </c>
      <c r="G50" s="28">
        <v>1</v>
      </c>
      <c r="H50" s="33" t="s">
        <v>378</v>
      </c>
      <c r="I50" s="32" t="s">
        <v>379</v>
      </c>
      <c r="J50" s="29">
        <v>1</v>
      </c>
      <c r="K50" s="34" t="s">
        <v>697</v>
      </c>
      <c r="L50" s="34" t="s">
        <v>698</v>
      </c>
      <c r="M50" s="51"/>
      <c r="N50" s="50"/>
      <c r="O50" s="50"/>
      <c r="R50" s="78">
        <f>COUNTIF(D47:D50,"4")</f>
        <v>0</v>
      </c>
      <c r="S50" s="78">
        <f>COUNTIF(G47:G50,"4")</f>
        <v>0</v>
      </c>
      <c r="T50" s="78">
        <f>COUNTIF(J47:J50,"4")</f>
        <v>0</v>
      </c>
      <c r="U50" s="78">
        <f>COUNTIF(M47:M50,"4")</f>
        <v>0</v>
      </c>
    </row>
    <row r="51" spans="1:21" ht="8.25" customHeight="1">
      <c r="B51" s="194"/>
      <c r="C51" s="195"/>
      <c r="D51" s="195"/>
      <c r="E51" s="195"/>
      <c r="F51" s="195"/>
      <c r="G51" s="195"/>
      <c r="H51" s="195"/>
      <c r="I51" s="195"/>
      <c r="J51" s="195"/>
      <c r="K51" s="196"/>
      <c r="L51" s="91"/>
      <c r="M51" s="92"/>
      <c r="N51" s="91"/>
      <c r="O51" s="91"/>
    </row>
    <row r="52" spans="1:21" ht="24" customHeight="1">
      <c r="B52" s="222" t="s">
        <v>26</v>
      </c>
      <c r="C52" s="223"/>
      <c r="D52" s="209">
        <v>2023</v>
      </c>
      <c r="E52" s="210"/>
      <c r="F52" s="211"/>
      <c r="G52" s="206">
        <v>2024</v>
      </c>
      <c r="H52" s="207"/>
      <c r="I52" s="208"/>
      <c r="J52" s="185">
        <v>2025</v>
      </c>
      <c r="K52" s="186"/>
      <c r="L52" s="187"/>
      <c r="M52" s="243">
        <v>2026</v>
      </c>
      <c r="N52" s="244"/>
      <c r="O52" s="245"/>
    </row>
    <row r="53" spans="1:21" ht="33" customHeight="1">
      <c r="B53" s="224"/>
      <c r="C53" s="225"/>
      <c r="D53" s="103" t="s">
        <v>34</v>
      </c>
      <c r="E53" s="104" t="s">
        <v>122</v>
      </c>
      <c r="F53" s="104" t="s">
        <v>125</v>
      </c>
      <c r="G53" s="103" t="s">
        <v>34</v>
      </c>
      <c r="H53" s="104" t="s">
        <v>122</v>
      </c>
      <c r="I53" s="104" t="s">
        <v>125</v>
      </c>
      <c r="J53" s="103" t="s">
        <v>34</v>
      </c>
      <c r="K53" s="104" t="s">
        <v>122</v>
      </c>
      <c r="L53" s="105" t="s">
        <v>125</v>
      </c>
      <c r="M53" s="103"/>
      <c r="N53" s="104"/>
      <c r="O53" s="105"/>
    </row>
    <row r="54" spans="1:21" ht="18.75">
      <c r="A54" s="177"/>
      <c r="B54" s="106"/>
      <c r="C54" s="188" t="s">
        <v>74</v>
      </c>
      <c r="D54" s="189"/>
      <c r="E54" s="189"/>
      <c r="F54" s="189"/>
      <c r="G54" s="189"/>
      <c r="H54" s="189"/>
      <c r="I54" s="189"/>
      <c r="J54" s="189"/>
      <c r="K54" s="189"/>
      <c r="L54" s="107"/>
      <c r="M54" s="108"/>
      <c r="N54" s="108"/>
      <c r="O54" s="107"/>
    </row>
    <row r="55" spans="1:21" ht="30" customHeight="1">
      <c r="A55" s="177"/>
      <c r="B55" s="109"/>
      <c r="C55" s="97" t="s">
        <v>75</v>
      </c>
      <c r="D55" s="27">
        <v>2</v>
      </c>
      <c r="E55" s="59" t="s">
        <v>380</v>
      </c>
      <c r="F55" s="59" t="s">
        <v>381</v>
      </c>
      <c r="G55" s="74">
        <v>1</v>
      </c>
      <c r="H55" s="60" t="s">
        <v>382</v>
      </c>
      <c r="I55" s="60" t="s">
        <v>383</v>
      </c>
      <c r="J55" s="75">
        <v>2</v>
      </c>
      <c r="K55" s="69" t="s">
        <v>540</v>
      </c>
      <c r="L55" s="70" t="s">
        <v>541</v>
      </c>
      <c r="M55" s="77"/>
      <c r="N55" s="71"/>
      <c r="O55" s="72"/>
      <c r="R55" s="78">
        <f>COUNTIF(D55:D59,"1")</f>
        <v>2</v>
      </c>
      <c r="S55" s="78">
        <f>COUNTIF(G55:G59,"1")</f>
        <v>2</v>
      </c>
      <c r="T55" s="78">
        <f>COUNTIF(J55:J59,"1")</f>
        <v>0</v>
      </c>
      <c r="U55" s="78">
        <f>COUNTIF(M55:M59,"1")</f>
        <v>0</v>
      </c>
    </row>
    <row r="56" spans="1:21" ht="30" customHeight="1">
      <c r="A56" s="177"/>
      <c r="B56" s="109"/>
      <c r="C56" s="89" t="s">
        <v>76</v>
      </c>
      <c r="D56" s="27">
        <v>2</v>
      </c>
      <c r="E56" s="68" t="s">
        <v>384</v>
      </c>
      <c r="F56" s="59" t="s">
        <v>385</v>
      </c>
      <c r="G56" s="74">
        <v>2</v>
      </c>
      <c r="H56" s="63" t="s">
        <v>542</v>
      </c>
      <c r="I56" s="60" t="s">
        <v>386</v>
      </c>
      <c r="J56" s="75">
        <v>3</v>
      </c>
      <c r="K56" s="70" t="s">
        <v>543</v>
      </c>
      <c r="L56" s="70" t="s">
        <v>544</v>
      </c>
      <c r="M56" s="77"/>
      <c r="N56" s="72"/>
      <c r="O56" s="72"/>
      <c r="R56" s="78">
        <f>COUNTIF(D55:D59,"2")</f>
        <v>3</v>
      </c>
      <c r="S56" s="78">
        <f>COUNTIF(G55:G59,"2")</f>
        <v>3</v>
      </c>
      <c r="T56" s="78">
        <f>COUNTIF(J55:J59,"2")</f>
        <v>4</v>
      </c>
      <c r="U56" s="78">
        <f>COUNTIF(M55:M59,"2")</f>
        <v>0</v>
      </c>
    </row>
    <row r="57" spans="1:21" ht="30" customHeight="1">
      <c r="A57" s="177"/>
      <c r="B57" s="109"/>
      <c r="C57" s="89" t="s">
        <v>77</v>
      </c>
      <c r="D57" s="27">
        <v>1</v>
      </c>
      <c r="E57" s="68" t="s">
        <v>387</v>
      </c>
      <c r="F57" s="59" t="s">
        <v>388</v>
      </c>
      <c r="G57" s="74">
        <v>1</v>
      </c>
      <c r="H57" s="63" t="s">
        <v>389</v>
      </c>
      <c r="I57" s="60" t="s">
        <v>390</v>
      </c>
      <c r="J57" s="75">
        <v>2</v>
      </c>
      <c r="K57" s="70" t="s">
        <v>545</v>
      </c>
      <c r="L57" s="70" t="s">
        <v>546</v>
      </c>
      <c r="M57" s="77"/>
      <c r="N57" s="72"/>
      <c r="O57" s="72"/>
      <c r="R57" s="78">
        <f>COUNTIF(D55:D59,"3")</f>
        <v>0</v>
      </c>
      <c r="S57" s="78">
        <f>COUNTIF(G55:G59,"3")</f>
        <v>0</v>
      </c>
      <c r="T57" s="78">
        <f>COUNTIF(J55:J59,"3")</f>
        <v>1</v>
      </c>
      <c r="U57" s="78">
        <f>COUNTIF(M55:M59,"3")</f>
        <v>0</v>
      </c>
    </row>
    <row r="58" spans="1:21" ht="30" customHeight="1">
      <c r="A58" s="177"/>
      <c r="B58" s="109"/>
      <c r="C58" s="89" t="s">
        <v>78</v>
      </c>
      <c r="D58" s="27">
        <v>2</v>
      </c>
      <c r="E58" s="68" t="s">
        <v>391</v>
      </c>
      <c r="F58" s="59" t="s">
        <v>392</v>
      </c>
      <c r="G58" s="74">
        <v>2</v>
      </c>
      <c r="H58" s="63" t="s">
        <v>393</v>
      </c>
      <c r="I58" s="60" t="s">
        <v>394</v>
      </c>
      <c r="J58" s="75">
        <v>2</v>
      </c>
      <c r="K58" s="70" t="s">
        <v>547</v>
      </c>
      <c r="L58" s="70" t="s">
        <v>548</v>
      </c>
      <c r="M58" s="77"/>
      <c r="N58" s="72"/>
      <c r="O58" s="72"/>
      <c r="R58" s="78">
        <f>COUNTIF(D55:D59,"4")</f>
        <v>0</v>
      </c>
      <c r="S58" s="78">
        <f>COUNTIF(G55:G59,"4")</f>
        <v>0</v>
      </c>
      <c r="T58" s="78">
        <f>COUNTIF(J55:J59,"4")</f>
        <v>0</v>
      </c>
      <c r="U58" s="78">
        <f>COUNTIF(M55:M59,"4")</f>
        <v>0</v>
      </c>
    </row>
    <row r="59" spans="1:21" ht="30" customHeight="1">
      <c r="A59" s="177"/>
      <c r="B59" s="110"/>
      <c r="C59" s="89" t="s">
        <v>79</v>
      </c>
      <c r="D59" s="27">
        <v>1</v>
      </c>
      <c r="E59" s="68" t="s">
        <v>395</v>
      </c>
      <c r="F59" s="59" t="s">
        <v>396</v>
      </c>
      <c r="G59" s="74">
        <v>2</v>
      </c>
      <c r="H59" s="63" t="s">
        <v>397</v>
      </c>
      <c r="I59" s="60" t="s">
        <v>398</v>
      </c>
      <c r="J59" s="75">
        <v>2</v>
      </c>
      <c r="K59" s="70" t="s">
        <v>549</v>
      </c>
      <c r="L59" s="70" t="s">
        <v>550</v>
      </c>
      <c r="M59" s="77"/>
      <c r="N59" s="72"/>
      <c r="O59" s="72"/>
    </row>
    <row r="60" spans="1:21" ht="6.75" customHeight="1">
      <c r="B60" s="212"/>
      <c r="C60" s="213"/>
      <c r="D60" s="111"/>
      <c r="E60" s="112"/>
      <c r="F60" s="112"/>
      <c r="G60" s="111"/>
      <c r="H60" s="112"/>
      <c r="I60" s="112"/>
      <c r="J60" s="111"/>
      <c r="K60" s="112"/>
      <c r="M60" s="111"/>
      <c r="N60" s="112"/>
    </row>
    <row r="61" spans="1:21" ht="18.75">
      <c r="A61" s="177"/>
      <c r="B61" s="106"/>
      <c r="C61" s="188" t="s">
        <v>80</v>
      </c>
      <c r="D61" s="189"/>
      <c r="E61" s="189"/>
      <c r="F61" s="189"/>
      <c r="G61" s="189"/>
      <c r="H61" s="189"/>
      <c r="I61" s="189"/>
      <c r="J61" s="189"/>
      <c r="K61" s="190"/>
      <c r="L61" s="108"/>
      <c r="M61" s="108"/>
      <c r="N61" s="108"/>
      <c r="O61" s="108"/>
    </row>
    <row r="62" spans="1:21" ht="30" customHeight="1">
      <c r="A62" s="177"/>
      <c r="B62" s="114"/>
      <c r="C62" s="88" t="s">
        <v>81</v>
      </c>
      <c r="D62" s="27">
        <v>1</v>
      </c>
      <c r="E62" s="59" t="s">
        <v>399</v>
      </c>
      <c r="F62" s="59" t="s">
        <v>385</v>
      </c>
      <c r="G62" s="74">
        <v>1</v>
      </c>
      <c r="H62" s="60" t="s">
        <v>400</v>
      </c>
      <c r="I62" s="60" t="s">
        <v>401</v>
      </c>
      <c r="J62" s="75">
        <v>2</v>
      </c>
      <c r="K62" s="70" t="s">
        <v>551</v>
      </c>
      <c r="L62" s="70" t="s">
        <v>552</v>
      </c>
      <c r="M62" s="77"/>
      <c r="N62" s="72"/>
      <c r="O62" s="72"/>
      <c r="R62" s="78">
        <f>COUNTIF(D62:D65,"1")</f>
        <v>1</v>
      </c>
      <c r="S62" s="78">
        <f>COUNTIF(G62:G65,"1")</f>
        <v>2</v>
      </c>
      <c r="T62" s="78">
        <f>COUNTIF(J62:J65,"1")</f>
        <v>0</v>
      </c>
      <c r="U62" s="78">
        <f>COUNTIF(M62:M65,"1")</f>
        <v>0</v>
      </c>
    </row>
    <row r="63" spans="1:21" ht="30" customHeight="1">
      <c r="A63" s="177"/>
      <c r="B63" s="109"/>
      <c r="C63" s="89" t="s">
        <v>82</v>
      </c>
      <c r="D63" s="27">
        <v>2</v>
      </c>
      <c r="E63" s="68" t="s">
        <v>402</v>
      </c>
      <c r="F63" s="59" t="s">
        <v>403</v>
      </c>
      <c r="G63" s="74">
        <v>2</v>
      </c>
      <c r="H63" s="63" t="s">
        <v>404</v>
      </c>
      <c r="I63" s="60" t="s">
        <v>553</v>
      </c>
      <c r="J63" s="75">
        <v>2</v>
      </c>
      <c r="K63" s="70" t="s">
        <v>554</v>
      </c>
      <c r="L63" s="70" t="s">
        <v>555</v>
      </c>
      <c r="M63" s="77"/>
      <c r="N63" s="72"/>
      <c r="O63" s="72"/>
      <c r="R63" s="78">
        <f>COUNTIF(D62:D65,"2")</f>
        <v>2</v>
      </c>
      <c r="S63" s="78">
        <f>COUNTIF(G62:G65,"2")</f>
        <v>1</v>
      </c>
      <c r="T63" s="78">
        <f>COUNTIF(J62:J65,"2")</f>
        <v>3</v>
      </c>
      <c r="U63" s="78">
        <f>COUNTIF(M62:M65,"2")</f>
        <v>0</v>
      </c>
    </row>
    <row r="64" spans="1:21" ht="30" customHeight="1">
      <c r="A64" s="177"/>
      <c r="B64" s="109"/>
      <c r="C64" s="89" t="s">
        <v>83</v>
      </c>
      <c r="D64" s="27">
        <v>2</v>
      </c>
      <c r="E64" s="68" t="s">
        <v>405</v>
      </c>
      <c r="F64" s="59" t="s">
        <v>406</v>
      </c>
      <c r="G64" s="74">
        <v>1</v>
      </c>
      <c r="H64" s="63" t="s">
        <v>407</v>
      </c>
      <c r="I64" s="60"/>
      <c r="J64" s="75">
        <v>2</v>
      </c>
      <c r="K64" s="70" t="s">
        <v>556</v>
      </c>
      <c r="L64" s="70" t="s">
        <v>557</v>
      </c>
      <c r="M64" s="77"/>
      <c r="N64" s="72"/>
      <c r="O64" s="72"/>
      <c r="R64" s="78">
        <f>COUNTIF(D62:D65,"3")</f>
        <v>1</v>
      </c>
      <c r="S64" s="78">
        <f>COUNTIF(G62:G65,"3")</f>
        <v>1</v>
      </c>
      <c r="T64" s="78">
        <f>COUNTIF(J62:J65,"3")</f>
        <v>1</v>
      </c>
      <c r="U64" s="78">
        <f>COUNTIF(M62:M65,"3")</f>
        <v>0</v>
      </c>
    </row>
    <row r="65" spans="1:21" ht="30" customHeight="1">
      <c r="A65" s="177"/>
      <c r="B65" s="110"/>
      <c r="C65" s="89" t="s">
        <v>84</v>
      </c>
      <c r="D65" s="27">
        <v>3</v>
      </c>
      <c r="E65" s="68" t="s">
        <v>408</v>
      </c>
      <c r="F65" s="59" t="s">
        <v>409</v>
      </c>
      <c r="G65" s="74">
        <v>3</v>
      </c>
      <c r="H65" s="63" t="s">
        <v>410</v>
      </c>
      <c r="I65" s="60" t="s">
        <v>558</v>
      </c>
      <c r="J65" s="75">
        <v>3</v>
      </c>
      <c r="K65" s="70" t="s">
        <v>560</v>
      </c>
      <c r="L65" s="70" t="s">
        <v>559</v>
      </c>
      <c r="M65" s="77"/>
      <c r="N65" s="72"/>
      <c r="O65" s="72"/>
      <c r="R65" s="78">
        <f>COUNTIF(D62:D65,"4")</f>
        <v>0</v>
      </c>
      <c r="S65" s="78">
        <f>COUNTIF(G62:G65,"4")</f>
        <v>0</v>
      </c>
      <c r="T65" s="78">
        <f>COUNTIF(J62:J65,"4")</f>
        <v>0</v>
      </c>
      <c r="U65" s="78">
        <f>COUNTIF(M62:M65,"4")</f>
        <v>0</v>
      </c>
    </row>
    <row r="66" spans="1:21" ht="9" customHeight="1">
      <c r="B66" s="202"/>
      <c r="C66" s="203"/>
      <c r="D66" s="203"/>
      <c r="E66" s="203"/>
      <c r="F66" s="203"/>
      <c r="G66" s="203"/>
      <c r="H66" s="203"/>
      <c r="I66" s="203"/>
      <c r="J66" s="203"/>
      <c r="K66" s="216"/>
      <c r="L66" s="91"/>
      <c r="M66" s="92"/>
      <c r="N66" s="91"/>
      <c r="O66" s="91"/>
    </row>
    <row r="67" spans="1:21" ht="18.75">
      <c r="A67" s="177"/>
      <c r="B67" s="106"/>
      <c r="C67" s="188" t="s">
        <v>167</v>
      </c>
      <c r="D67" s="189"/>
      <c r="E67" s="189"/>
      <c r="F67" s="189"/>
      <c r="G67" s="189"/>
      <c r="H67" s="189"/>
      <c r="I67" s="189"/>
      <c r="J67" s="189"/>
      <c r="K67" s="190"/>
      <c r="L67" s="115"/>
      <c r="M67" s="115"/>
      <c r="N67" s="115"/>
      <c r="O67" s="115"/>
    </row>
    <row r="68" spans="1:21" ht="30" customHeight="1">
      <c r="A68" s="177"/>
      <c r="B68" s="109"/>
      <c r="C68" s="97" t="s">
        <v>85</v>
      </c>
      <c r="D68" s="27">
        <v>2</v>
      </c>
      <c r="E68" s="65" t="s">
        <v>411</v>
      </c>
      <c r="F68" s="59" t="s">
        <v>412</v>
      </c>
      <c r="G68" s="74">
        <v>3</v>
      </c>
      <c r="H68" s="60" t="s">
        <v>413</v>
      </c>
      <c r="I68" s="60" t="s">
        <v>414</v>
      </c>
      <c r="J68" s="75">
        <v>3</v>
      </c>
      <c r="K68" s="70" t="s">
        <v>561</v>
      </c>
      <c r="L68" s="70" t="s">
        <v>562</v>
      </c>
      <c r="M68" s="77"/>
      <c r="N68" s="72"/>
      <c r="O68" s="72"/>
      <c r="R68" s="78">
        <f>COUNTIF(D68:D71,"1")</f>
        <v>0</v>
      </c>
      <c r="S68" s="78">
        <f>COUNTIF(G68:G71,"1")</f>
        <v>0</v>
      </c>
      <c r="T68" s="78">
        <f>COUNTIF(J68:J71,"1")</f>
        <v>0</v>
      </c>
      <c r="U68" s="78">
        <f>COUNTIF(M68:M71,"1")</f>
        <v>0</v>
      </c>
    </row>
    <row r="69" spans="1:21" ht="30" customHeight="1">
      <c r="A69" s="177"/>
      <c r="B69" s="109"/>
      <c r="C69" s="89" t="s">
        <v>86</v>
      </c>
      <c r="D69" s="27">
        <v>3</v>
      </c>
      <c r="E69" s="163" t="s">
        <v>415</v>
      </c>
      <c r="F69" s="59" t="s">
        <v>416</v>
      </c>
      <c r="G69" s="74">
        <v>3</v>
      </c>
      <c r="H69" s="63" t="s">
        <v>417</v>
      </c>
      <c r="I69" s="60" t="s">
        <v>563</v>
      </c>
      <c r="J69" s="75">
        <v>3</v>
      </c>
      <c r="K69" s="70" t="s">
        <v>417</v>
      </c>
      <c r="L69" s="70" t="s">
        <v>564</v>
      </c>
      <c r="M69" s="77"/>
      <c r="N69" s="72"/>
      <c r="O69" s="72"/>
      <c r="R69" s="78">
        <f>COUNTIF(D68:D71,"2")</f>
        <v>2</v>
      </c>
      <c r="S69" s="78">
        <f>COUNTIF(G68:G71,"2")</f>
        <v>1</v>
      </c>
      <c r="T69" s="78">
        <f>COUNTIF(J68:J71,"2")</f>
        <v>1</v>
      </c>
      <c r="U69" s="78">
        <f>COUNTIF(M68:M71,"2")</f>
        <v>0</v>
      </c>
    </row>
    <row r="70" spans="1:21" ht="30" customHeight="1">
      <c r="A70" s="177"/>
      <c r="B70" s="109"/>
      <c r="C70" s="89" t="s">
        <v>87</v>
      </c>
      <c r="D70" s="27">
        <v>2</v>
      </c>
      <c r="E70" s="163" t="s">
        <v>418</v>
      </c>
      <c r="F70" s="59" t="s">
        <v>419</v>
      </c>
      <c r="G70" s="74">
        <v>2</v>
      </c>
      <c r="H70" s="63" t="s">
        <v>420</v>
      </c>
      <c r="I70" s="60" t="s">
        <v>421</v>
      </c>
      <c r="J70" s="75">
        <v>2</v>
      </c>
      <c r="K70" s="70" t="s">
        <v>565</v>
      </c>
      <c r="L70" s="70" t="s">
        <v>566</v>
      </c>
      <c r="M70" s="77"/>
      <c r="N70" s="72"/>
      <c r="O70" s="72"/>
      <c r="R70" s="78">
        <f>COUNTIF(D68:D71,"3")</f>
        <v>2</v>
      </c>
      <c r="S70" s="78">
        <f>COUNTIF(G68:G71,"3")</f>
        <v>3</v>
      </c>
      <c r="T70" s="78">
        <f>COUNTIF(J68:J71,"3")</f>
        <v>3</v>
      </c>
      <c r="U70" s="78">
        <f>COUNTIF(M68:M71,"3")</f>
        <v>0</v>
      </c>
    </row>
    <row r="71" spans="1:21" ht="30" customHeight="1">
      <c r="A71" s="177"/>
      <c r="B71" s="110"/>
      <c r="C71" s="89" t="s">
        <v>88</v>
      </c>
      <c r="D71" s="27">
        <v>3</v>
      </c>
      <c r="E71" s="163" t="s">
        <v>422</v>
      </c>
      <c r="F71" s="59" t="s">
        <v>423</v>
      </c>
      <c r="G71" s="74">
        <v>3</v>
      </c>
      <c r="H71" s="63" t="s">
        <v>422</v>
      </c>
      <c r="I71" s="60" t="s">
        <v>424</v>
      </c>
      <c r="J71" s="75">
        <v>3</v>
      </c>
      <c r="K71" s="70" t="s">
        <v>568</v>
      </c>
      <c r="L71" s="70" t="s">
        <v>567</v>
      </c>
      <c r="M71" s="77"/>
      <c r="N71" s="72"/>
      <c r="O71" s="72"/>
      <c r="R71" s="78">
        <f>COUNTIF(D68:D71,"4")</f>
        <v>0</v>
      </c>
      <c r="S71" s="78">
        <f>COUNTIF(G68:G71,"4")</f>
        <v>0</v>
      </c>
      <c r="T71" s="78">
        <f>COUNTIF(J68:J71,"4")</f>
        <v>0</v>
      </c>
      <c r="U71" s="78">
        <f>COUNTIF(M68:M71,"4")</f>
        <v>0</v>
      </c>
    </row>
    <row r="72" spans="1:21" ht="8.25" customHeight="1">
      <c r="B72" s="202"/>
      <c r="C72" s="203"/>
      <c r="D72" s="203"/>
      <c r="E72" s="203"/>
      <c r="F72" s="203"/>
      <c r="G72" s="203"/>
      <c r="H72" s="203"/>
      <c r="I72" s="203"/>
      <c r="J72" s="203"/>
      <c r="K72" s="216"/>
      <c r="L72" s="91"/>
      <c r="M72" s="92"/>
      <c r="N72" s="91"/>
      <c r="O72" s="91"/>
    </row>
    <row r="73" spans="1:21" ht="18.75">
      <c r="A73" s="177"/>
      <c r="B73" s="106"/>
      <c r="C73" s="188" t="s">
        <v>89</v>
      </c>
      <c r="D73" s="189"/>
      <c r="E73" s="189"/>
      <c r="F73" s="189"/>
      <c r="G73" s="189"/>
      <c r="H73" s="189"/>
      <c r="I73" s="189"/>
      <c r="J73" s="189"/>
      <c r="K73" s="190"/>
      <c r="L73" s="108"/>
      <c r="M73" s="108"/>
      <c r="N73" s="108"/>
      <c r="O73" s="108"/>
    </row>
    <row r="74" spans="1:21" ht="30" customHeight="1">
      <c r="A74" s="177"/>
      <c r="B74" s="109"/>
      <c r="C74" s="97" t="s">
        <v>90</v>
      </c>
      <c r="D74" s="27">
        <v>2</v>
      </c>
      <c r="E74" s="59" t="s">
        <v>425</v>
      </c>
      <c r="F74" s="59" t="s">
        <v>426</v>
      </c>
      <c r="G74" s="74">
        <v>2</v>
      </c>
      <c r="H74" s="60" t="s">
        <v>427</v>
      </c>
      <c r="I74" s="60" t="s">
        <v>569</v>
      </c>
      <c r="J74" s="75">
        <v>2</v>
      </c>
      <c r="K74" s="70" t="s">
        <v>570</v>
      </c>
      <c r="L74" s="70" t="s">
        <v>571</v>
      </c>
      <c r="M74" s="77"/>
      <c r="N74" s="72"/>
      <c r="O74" s="72"/>
      <c r="R74" s="78">
        <f>COUNTIF(D74:D79,"1")</f>
        <v>2</v>
      </c>
      <c r="S74" s="78">
        <f>COUNTIF(G74:G79,"1")</f>
        <v>3</v>
      </c>
      <c r="T74" s="78">
        <f>COUNTIF(J74:J79,"1")</f>
        <v>2</v>
      </c>
      <c r="U74" s="78">
        <f>COUNTIF(M74:M79,"1")</f>
        <v>0</v>
      </c>
    </row>
    <row r="75" spans="1:21" ht="30" customHeight="1">
      <c r="A75" s="177"/>
      <c r="B75" s="109"/>
      <c r="C75" s="89" t="s">
        <v>91</v>
      </c>
      <c r="D75" s="27">
        <v>1</v>
      </c>
      <c r="E75" s="68" t="s">
        <v>428</v>
      </c>
      <c r="F75" s="59" t="s">
        <v>429</v>
      </c>
      <c r="G75" s="74">
        <v>1</v>
      </c>
      <c r="H75" s="63" t="s">
        <v>430</v>
      </c>
      <c r="I75" s="60"/>
      <c r="J75" s="75">
        <v>1</v>
      </c>
      <c r="K75" s="70" t="s">
        <v>572</v>
      </c>
      <c r="L75" s="70" t="s">
        <v>573</v>
      </c>
      <c r="M75" s="77"/>
      <c r="N75" s="72"/>
      <c r="O75" s="72"/>
      <c r="R75" s="78">
        <f>COUNTIF(D74:D79,"2")</f>
        <v>3</v>
      </c>
      <c r="S75" s="78">
        <f>COUNTIF(G74:G79,"2")</f>
        <v>2</v>
      </c>
      <c r="T75" s="78">
        <f>COUNTIF(J74:J79,"2")</f>
        <v>3</v>
      </c>
      <c r="U75" s="78">
        <f>COUNTIF(M74:M79,"2")</f>
        <v>0</v>
      </c>
    </row>
    <row r="76" spans="1:21" ht="30" customHeight="1">
      <c r="A76" s="177"/>
      <c r="B76" s="109"/>
      <c r="C76" s="89" t="s">
        <v>92</v>
      </c>
      <c r="D76" s="27">
        <v>3</v>
      </c>
      <c r="E76" s="68" t="s">
        <v>431</v>
      </c>
      <c r="F76" s="59" t="s">
        <v>432</v>
      </c>
      <c r="G76" s="74">
        <v>3</v>
      </c>
      <c r="H76" s="63" t="s">
        <v>431</v>
      </c>
      <c r="I76" s="60" t="s">
        <v>433</v>
      </c>
      <c r="J76" s="75">
        <v>3</v>
      </c>
      <c r="K76" s="70" t="s">
        <v>431</v>
      </c>
      <c r="L76" s="70" t="s">
        <v>574</v>
      </c>
      <c r="M76" s="77"/>
      <c r="N76" s="72"/>
      <c r="O76" s="72"/>
      <c r="R76" s="78">
        <f>COUNTIF(D74:D79,"2")</f>
        <v>3</v>
      </c>
      <c r="S76" s="78">
        <f>COUNTIF(G74:G79,"3")</f>
        <v>1</v>
      </c>
      <c r="T76" s="78">
        <f>COUNTIF(J74:J79,"3")</f>
        <v>1</v>
      </c>
      <c r="U76" s="78">
        <f>COUNTIF(M74:M79,"3")</f>
        <v>0</v>
      </c>
    </row>
    <row r="77" spans="1:21" ht="30" customHeight="1">
      <c r="A77" s="177"/>
      <c r="B77" s="109"/>
      <c r="C77" s="89" t="s">
        <v>93</v>
      </c>
      <c r="D77" s="27">
        <v>2</v>
      </c>
      <c r="E77" s="68" t="s">
        <v>434</v>
      </c>
      <c r="F77" s="59" t="s">
        <v>435</v>
      </c>
      <c r="G77" s="74">
        <v>2</v>
      </c>
      <c r="H77" s="63" t="s">
        <v>436</v>
      </c>
      <c r="I77" s="60" t="s">
        <v>437</v>
      </c>
      <c r="J77" s="75">
        <v>2</v>
      </c>
      <c r="K77" s="70" t="s">
        <v>576</v>
      </c>
      <c r="L77" s="70" t="s">
        <v>575</v>
      </c>
      <c r="M77" s="77"/>
      <c r="N77" s="72"/>
      <c r="O77" s="72"/>
      <c r="R77" s="78">
        <f>COUNTIF(D74:D79,"4")</f>
        <v>0</v>
      </c>
      <c r="S77" s="78">
        <f>COUNTIF(G74:G79,"4")</f>
        <v>0</v>
      </c>
      <c r="T77" s="78">
        <f>COUNTIF(J74:J79,"4")</f>
        <v>0</v>
      </c>
      <c r="U77" s="78">
        <f>COUNTIF(M74:M79,"4")</f>
        <v>0</v>
      </c>
    </row>
    <row r="78" spans="1:21" ht="30" customHeight="1">
      <c r="A78" s="177"/>
      <c r="B78" s="114"/>
      <c r="C78" s="90" t="s">
        <v>94</v>
      </c>
      <c r="D78" s="27">
        <v>2</v>
      </c>
      <c r="E78" s="68" t="s">
        <v>438</v>
      </c>
      <c r="F78" s="59" t="s">
        <v>439</v>
      </c>
      <c r="G78" s="74">
        <v>1</v>
      </c>
      <c r="H78" s="63" t="s">
        <v>440</v>
      </c>
      <c r="I78" s="60" t="s">
        <v>441</v>
      </c>
      <c r="J78" s="75">
        <v>2</v>
      </c>
      <c r="K78" s="70" t="s">
        <v>577</v>
      </c>
      <c r="L78" s="70" t="s">
        <v>578</v>
      </c>
      <c r="M78" s="77"/>
      <c r="N78" s="72"/>
      <c r="O78" s="72"/>
    </row>
    <row r="79" spans="1:21" ht="30" customHeight="1">
      <c r="A79" s="177"/>
      <c r="B79" s="110"/>
      <c r="C79" s="89" t="s">
        <v>95</v>
      </c>
      <c r="D79" s="27">
        <v>1</v>
      </c>
      <c r="E79" s="68" t="s">
        <v>442</v>
      </c>
      <c r="F79" s="59"/>
      <c r="G79" s="74">
        <v>1</v>
      </c>
      <c r="H79" s="63" t="s">
        <v>579</v>
      </c>
      <c r="I79" s="60"/>
      <c r="J79" s="75">
        <v>1</v>
      </c>
      <c r="K79" s="70" t="s">
        <v>579</v>
      </c>
      <c r="L79" s="70" t="s">
        <v>580</v>
      </c>
      <c r="M79" s="77"/>
      <c r="N79" s="72"/>
      <c r="O79" s="72"/>
    </row>
    <row r="80" spans="1:21" ht="9" customHeight="1">
      <c r="B80" s="212"/>
      <c r="C80" s="213"/>
      <c r="D80" s="111"/>
      <c r="E80" s="112"/>
      <c r="F80" s="112"/>
      <c r="G80" s="111"/>
      <c r="H80" s="112"/>
      <c r="I80" s="112"/>
      <c r="J80" s="111"/>
      <c r="K80" s="116"/>
      <c r="M80" s="111"/>
      <c r="N80" s="116"/>
    </row>
    <row r="81" spans="1:21" ht="18.75" customHeight="1">
      <c r="B81" s="230" t="s">
        <v>96</v>
      </c>
      <c r="C81" s="231"/>
      <c r="D81" s="209">
        <v>2023</v>
      </c>
      <c r="E81" s="210"/>
      <c r="F81" s="211"/>
      <c r="G81" s="206">
        <v>2024</v>
      </c>
      <c r="H81" s="207"/>
      <c r="I81" s="208"/>
      <c r="J81" s="185">
        <v>2025</v>
      </c>
      <c r="K81" s="186"/>
      <c r="L81" s="187"/>
      <c r="M81" s="243">
        <v>2026</v>
      </c>
      <c r="N81" s="244"/>
      <c r="O81" s="245"/>
    </row>
    <row r="82" spans="1:21" ht="34.5" customHeight="1">
      <c r="B82" s="232"/>
      <c r="C82" s="233"/>
      <c r="D82" s="103" t="s">
        <v>34</v>
      </c>
      <c r="E82" s="104" t="s">
        <v>122</v>
      </c>
      <c r="F82" s="104"/>
      <c r="G82" s="103" t="s">
        <v>34</v>
      </c>
      <c r="H82" s="104" t="s">
        <v>122</v>
      </c>
      <c r="I82" s="104" t="s">
        <v>125</v>
      </c>
      <c r="J82" s="103" t="s">
        <v>34</v>
      </c>
      <c r="K82" s="104" t="s">
        <v>122</v>
      </c>
      <c r="L82" s="105" t="s">
        <v>125</v>
      </c>
      <c r="M82" s="103" t="s">
        <v>34</v>
      </c>
      <c r="N82" s="104" t="s">
        <v>122</v>
      </c>
      <c r="O82" s="105" t="s">
        <v>125</v>
      </c>
    </row>
    <row r="83" spans="1:21" ht="18.75">
      <c r="A83" s="177"/>
      <c r="B83" s="117"/>
      <c r="C83" s="189" t="s">
        <v>97</v>
      </c>
      <c r="D83" s="189"/>
      <c r="E83" s="189"/>
      <c r="F83" s="189"/>
      <c r="G83" s="189"/>
      <c r="H83" s="189"/>
      <c r="I83" s="189"/>
      <c r="J83" s="189"/>
      <c r="K83" s="189"/>
      <c r="L83" s="118"/>
      <c r="M83" s="119"/>
      <c r="N83" s="119"/>
      <c r="O83" s="118"/>
    </row>
    <row r="84" spans="1:21" ht="30" customHeight="1">
      <c r="A84" s="177"/>
      <c r="B84" s="110"/>
      <c r="C84" s="97" t="s">
        <v>98</v>
      </c>
      <c r="D84" s="27">
        <v>3</v>
      </c>
      <c r="E84" s="153" t="s">
        <v>180</v>
      </c>
      <c r="F84" s="154" t="s">
        <v>181</v>
      </c>
      <c r="G84" s="75">
        <v>3</v>
      </c>
      <c r="H84" s="70" t="s">
        <v>492</v>
      </c>
      <c r="I84" s="70" t="s">
        <v>186</v>
      </c>
      <c r="J84" s="75">
        <v>3</v>
      </c>
      <c r="K84" s="168" t="s">
        <v>586</v>
      </c>
      <c r="L84" s="70" t="s">
        <v>186</v>
      </c>
      <c r="M84" s="77"/>
      <c r="N84" s="72"/>
      <c r="O84" s="72"/>
      <c r="R84" s="78">
        <f>COUNTIF(D84:D86,"1")</f>
        <v>0</v>
      </c>
      <c r="S84" s="78">
        <f>COUNTIF(G84:G86,"1")</f>
        <v>1</v>
      </c>
      <c r="T84" s="78">
        <f>COUNTIF(J84:J86,"1")</f>
        <v>0</v>
      </c>
      <c r="U84" s="78">
        <f>COUNTIF(M84:M86,"1")</f>
        <v>0</v>
      </c>
    </row>
    <row r="85" spans="1:21" ht="30" customHeight="1">
      <c r="A85" s="177"/>
      <c r="B85" s="117"/>
      <c r="C85" s="89" t="s">
        <v>99</v>
      </c>
      <c r="D85" s="27">
        <v>2</v>
      </c>
      <c r="E85" s="153" t="s">
        <v>182</v>
      </c>
      <c r="F85" s="154" t="s">
        <v>183</v>
      </c>
      <c r="G85" s="75">
        <v>1</v>
      </c>
      <c r="H85" s="155" t="s">
        <v>187</v>
      </c>
      <c r="I85" s="155" t="s">
        <v>188</v>
      </c>
      <c r="J85" s="75">
        <v>2</v>
      </c>
      <c r="K85" s="168" t="s">
        <v>587</v>
      </c>
      <c r="L85" s="70" t="s">
        <v>588</v>
      </c>
      <c r="M85" s="77"/>
      <c r="N85" s="72"/>
      <c r="O85" s="72"/>
      <c r="R85" s="78">
        <f>COUNTIF(D84:D86,"2")</f>
        <v>2</v>
      </c>
      <c r="S85" s="78">
        <f>COUNTIF(G84:G86,"2")</f>
        <v>1</v>
      </c>
      <c r="T85" s="78">
        <f>COUNTIF(J84:J86,"2")</f>
        <v>1</v>
      </c>
      <c r="U85" s="78">
        <f>COUNTIF(M84:M86,"2")</f>
        <v>0</v>
      </c>
    </row>
    <row r="86" spans="1:21" ht="30" customHeight="1">
      <c r="A86" s="177"/>
      <c r="B86" s="117"/>
      <c r="C86" s="89" t="s">
        <v>100</v>
      </c>
      <c r="D86" s="27">
        <v>2</v>
      </c>
      <c r="E86" s="153" t="s">
        <v>184</v>
      </c>
      <c r="F86" s="154" t="s">
        <v>185</v>
      </c>
      <c r="G86" s="75">
        <v>2</v>
      </c>
      <c r="H86" s="34" t="s">
        <v>189</v>
      </c>
      <c r="I86" s="156" t="s">
        <v>185</v>
      </c>
      <c r="J86" s="75">
        <v>3</v>
      </c>
      <c r="K86" s="70" t="s">
        <v>589</v>
      </c>
      <c r="L86" s="70" t="s">
        <v>590</v>
      </c>
      <c r="M86" s="77"/>
      <c r="N86" s="72"/>
      <c r="O86" s="72"/>
      <c r="R86" s="78">
        <f>COUNTIF(D84:D86,"3")</f>
        <v>1</v>
      </c>
      <c r="S86" s="78">
        <f>COUNTIF(G84:G86,"3")</f>
        <v>1</v>
      </c>
      <c r="T86" s="78">
        <f>COUNTIF(J84:J86,"3")</f>
        <v>2</v>
      </c>
      <c r="U86" s="78">
        <f>COUNTIF(M84:M86,"3")</f>
        <v>0</v>
      </c>
    </row>
    <row r="87" spans="1:21" ht="21" customHeight="1">
      <c r="B87" s="212"/>
      <c r="C87" s="213"/>
      <c r="D87" s="111"/>
      <c r="E87" s="112"/>
      <c r="F87" s="112"/>
      <c r="G87" s="111"/>
      <c r="H87" s="112"/>
      <c r="I87" s="112"/>
      <c r="J87" s="111"/>
      <c r="K87" s="112"/>
      <c r="M87" s="111"/>
      <c r="N87" s="112"/>
      <c r="R87" s="78">
        <f>COUNTIF(D84:D86,"4")</f>
        <v>0</v>
      </c>
      <c r="S87" s="78">
        <f>COUNTIF(G84:G86,"4")</f>
        <v>0</v>
      </c>
      <c r="T87" s="78">
        <f>COUNTIF(J84:J86,"4")</f>
        <v>0</v>
      </c>
      <c r="U87" s="78">
        <f>COUNTIF(M84:M86,"4")</f>
        <v>0</v>
      </c>
    </row>
    <row r="88" spans="1:21" ht="18.75">
      <c r="A88" s="177"/>
      <c r="B88" s="120"/>
      <c r="C88" s="217" t="s">
        <v>101</v>
      </c>
      <c r="D88" s="218"/>
      <c r="E88" s="218"/>
      <c r="F88" s="218"/>
      <c r="G88" s="218"/>
      <c r="H88" s="218"/>
      <c r="I88" s="218"/>
      <c r="J88" s="218"/>
      <c r="K88" s="219"/>
      <c r="L88" s="108"/>
      <c r="M88" s="108"/>
      <c r="N88" s="108"/>
      <c r="O88" s="108"/>
    </row>
    <row r="89" spans="1:21" ht="30" customHeight="1">
      <c r="A89" s="177"/>
      <c r="B89" s="110"/>
      <c r="C89" s="88" t="s">
        <v>102</v>
      </c>
      <c r="D89" s="27">
        <v>1</v>
      </c>
      <c r="E89" s="154" t="s">
        <v>190</v>
      </c>
      <c r="F89" s="159" t="s">
        <v>191</v>
      </c>
      <c r="G89" s="74">
        <v>2</v>
      </c>
      <c r="H89" s="157" t="s">
        <v>494</v>
      </c>
      <c r="I89" s="158" t="s">
        <v>493</v>
      </c>
      <c r="J89" s="75">
        <v>2</v>
      </c>
      <c r="K89" s="70" t="s">
        <v>591</v>
      </c>
      <c r="L89" s="70" t="s">
        <v>493</v>
      </c>
      <c r="M89" s="77"/>
      <c r="N89" s="72"/>
      <c r="O89" s="72"/>
      <c r="R89" s="78">
        <f>COUNTIF(D89:D95,"1")</f>
        <v>6</v>
      </c>
      <c r="S89" s="78">
        <f>COUNTIF(G89:G95,"1")</f>
        <v>3</v>
      </c>
      <c r="T89" s="78">
        <f>COUNTIF(J89:J95,"1")</f>
        <v>3</v>
      </c>
      <c r="U89" s="78">
        <f>COUNTIF(M89:M95,"1")</f>
        <v>0</v>
      </c>
    </row>
    <row r="90" spans="1:21" ht="30" customHeight="1">
      <c r="A90" s="177"/>
      <c r="B90" s="121"/>
      <c r="C90" s="88" t="s">
        <v>103</v>
      </c>
      <c r="D90" s="27">
        <v>1</v>
      </c>
      <c r="E90" s="154" t="s">
        <v>192</v>
      </c>
      <c r="F90" s="159" t="s">
        <v>193</v>
      </c>
      <c r="G90" s="74">
        <v>2</v>
      </c>
      <c r="H90" s="157" t="s">
        <v>495</v>
      </c>
      <c r="I90" s="70" t="s">
        <v>497</v>
      </c>
      <c r="J90" s="75">
        <v>3</v>
      </c>
      <c r="K90" s="70" t="s">
        <v>592</v>
      </c>
      <c r="L90" s="70" t="s">
        <v>593</v>
      </c>
      <c r="M90" s="77"/>
      <c r="N90" s="72"/>
      <c r="O90" s="72"/>
      <c r="R90" s="78">
        <f>COUNTIF(D89:D95,"2")</f>
        <v>1</v>
      </c>
      <c r="S90" s="78">
        <f>COUNTIF(G89:G95,"2")</f>
        <v>4</v>
      </c>
      <c r="T90" s="78">
        <f>COUNTIF(J89:J95,"2")</f>
        <v>2</v>
      </c>
      <c r="U90" s="78">
        <f>COUNTIF(M89:M95,"2")</f>
        <v>0</v>
      </c>
    </row>
    <row r="91" spans="1:21" ht="30" customHeight="1">
      <c r="A91" s="177"/>
      <c r="B91" s="117"/>
      <c r="C91" s="89" t="s">
        <v>104</v>
      </c>
      <c r="D91" s="27">
        <v>1</v>
      </c>
      <c r="E91" s="154" t="s">
        <v>194</v>
      </c>
      <c r="F91" s="159" t="s">
        <v>195</v>
      </c>
      <c r="G91" s="74">
        <v>1</v>
      </c>
      <c r="H91" s="157" t="s">
        <v>498</v>
      </c>
      <c r="I91" s="158" t="s">
        <v>499</v>
      </c>
      <c r="J91" s="75">
        <v>1</v>
      </c>
      <c r="K91" s="70" t="s">
        <v>594</v>
      </c>
      <c r="L91" s="70" t="s">
        <v>499</v>
      </c>
      <c r="M91" s="77"/>
      <c r="N91" s="72"/>
      <c r="O91" s="72"/>
      <c r="R91" s="78">
        <f>COUNTIF(D89:D95,"3")</f>
        <v>0</v>
      </c>
      <c r="S91" s="78">
        <f>COUNTIF(G89:G95,"3")</f>
        <v>0</v>
      </c>
      <c r="T91" s="78">
        <f>COUNTIF(J89:J95,"3")</f>
        <v>2</v>
      </c>
      <c r="U91" s="78">
        <f>COUNTIF(M89:M95,"3")</f>
        <v>0</v>
      </c>
    </row>
    <row r="92" spans="1:21" ht="30" customHeight="1">
      <c r="A92" s="177"/>
      <c r="B92" s="117"/>
      <c r="C92" s="90" t="s">
        <v>105</v>
      </c>
      <c r="D92" s="27">
        <v>2</v>
      </c>
      <c r="E92" s="154" t="s">
        <v>196</v>
      </c>
      <c r="F92" s="159" t="s">
        <v>197</v>
      </c>
      <c r="G92" s="74">
        <v>1</v>
      </c>
      <c r="H92" s="157" t="s">
        <v>496</v>
      </c>
      <c r="I92" s="70" t="s">
        <v>202</v>
      </c>
      <c r="J92" s="75">
        <v>2</v>
      </c>
      <c r="K92" s="70" t="s">
        <v>595</v>
      </c>
      <c r="L92" s="70" t="s">
        <v>596</v>
      </c>
      <c r="M92" s="77"/>
      <c r="N92" s="72"/>
      <c r="O92" s="72"/>
      <c r="R92" s="78">
        <f>COUNTIF(D89:D95,"4")</f>
        <v>0</v>
      </c>
      <c r="S92" s="78">
        <f>COUNTIF(G89:G95,"4")</f>
        <v>0</v>
      </c>
      <c r="T92" s="78">
        <f>COUNTIF(J89:J95,"4")</f>
        <v>0</v>
      </c>
      <c r="U92" s="78">
        <f>COUNTIF(M89:M95,"4")</f>
        <v>0</v>
      </c>
    </row>
    <row r="93" spans="1:21" ht="30" customHeight="1">
      <c r="A93" s="177"/>
      <c r="B93" s="117"/>
      <c r="C93" s="89" t="s">
        <v>106</v>
      </c>
      <c r="D93" s="27">
        <v>1</v>
      </c>
      <c r="E93" s="154" t="s">
        <v>198</v>
      </c>
      <c r="F93" s="159" t="s">
        <v>197</v>
      </c>
      <c r="G93" s="74">
        <v>2</v>
      </c>
      <c r="H93" s="157" t="s">
        <v>500</v>
      </c>
      <c r="I93" s="70" t="s">
        <v>203</v>
      </c>
      <c r="J93" s="75">
        <v>3</v>
      </c>
      <c r="K93" s="70" t="s">
        <v>597</v>
      </c>
      <c r="L93" s="70" t="s">
        <v>598</v>
      </c>
      <c r="M93" s="77"/>
      <c r="N93" s="72"/>
      <c r="O93" s="72"/>
    </row>
    <row r="94" spans="1:21" ht="30" customHeight="1">
      <c r="A94" s="177"/>
      <c r="B94" s="121"/>
      <c r="C94" s="90" t="s">
        <v>107</v>
      </c>
      <c r="D94" s="27">
        <v>1</v>
      </c>
      <c r="E94" s="154" t="s">
        <v>199</v>
      </c>
      <c r="F94" s="159" t="s">
        <v>200</v>
      </c>
      <c r="G94" s="74">
        <v>1</v>
      </c>
      <c r="H94" s="157" t="s">
        <v>204</v>
      </c>
      <c r="I94" s="70" t="s">
        <v>200</v>
      </c>
      <c r="J94" s="75">
        <v>1</v>
      </c>
      <c r="K94" s="70" t="s">
        <v>599</v>
      </c>
      <c r="L94" s="70" t="s">
        <v>600</v>
      </c>
      <c r="M94" s="77"/>
      <c r="N94" s="72"/>
      <c r="O94" s="72"/>
    </row>
    <row r="95" spans="1:21" ht="30" customHeight="1">
      <c r="A95" s="177"/>
      <c r="B95" s="117"/>
      <c r="C95" s="89" t="s">
        <v>108</v>
      </c>
      <c r="D95" s="27">
        <v>1</v>
      </c>
      <c r="E95" s="154" t="s">
        <v>201</v>
      </c>
      <c r="F95" s="154"/>
      <c r="G95" s="74">
        <v>2</v>
      </c>
      <c r="H95" s="157" t="s">
        <v>502</v>
      </c>
      <c r="I95" s="70" t="s">
        <v>501</v>
      </c>
      <c r="J95" s="75">
        <v>1</v>
      </c>
      <c r="K95" s="70" t="s">
        <v>601</v>
      </c>
      <c r="L95" s="70" t="s">
        <v>602</v>
      </c>
      <c r="M95" s="77"/>
      <c r="N95" s="72"/>
      <c r="O95" s="72"/>
    </row>
    <row r="96" spans="1:21" ht="5.25" customHeight="1">
      <c r="B96" s="212"/>
      <c r="C96" s="213"/>
      <c r="D96" s="111"/>
      <c r="E96" s="112"/>
      <c r="F96" s="112"/>
      <c r="G96" s="111"/>
      <c r="H96" s="112"/>
      <c r="I96" s="112"/>
      <c r="J96" s="111"/>
      <c r="K96" s="116"/>
      <c r="M96" s="111"/>
      <c r="N96" s="116"/>
    </row>
    <row r="97" spans="1:21" ht="18.75">
      <c r="A97" s="177"/>
      <c r="B97" s="106"/>
      <c r="C97" s="188" t="s">
        <v>25</v>
      </c>
      <c r="D97" s="189"/>
      <c r="E97" s="189"/>
      <c r="F97" s="189"/>
      <c r="G97" s="189"/>
      <c r="H97" s="189"/>
      <c r="I97" s="189"/>
      <c r="J97" s="189"/>
      <c r="K97" s="189"/>
      <c r="L97" s="189"/>
      <c r="M97" s="122"/>
      <c r="N97" s="122"/>
      <c r="O97" s="123"/>
    </row>
    <row r="98" spans="1:21" ht="180">
      <c r="A98" s="177"/>
      <c r="B98" s="114"/>
      <c r="C98" s="88" t="s">
        <v>109</v>
      </c>
      <c r="D98" s="27">
        <v>1</v>
      </c>
      <c r="E98" s="154" t="s">
        <v>205</v>
      </c>
      <c r="F98" s="159" t="s">
        <v>206</v>
      </c>
      <c r="G98" s="29">
        <v>1</v>
      </c>
      <c r="H98" s="34" t="s">
        <v>207</v>
      </c>
      <c r="I98" s="34" t="s">
        <v>254</v>
      </c>
      <c r="J98" s="29">
        <v>4</v>
      </c>
      <c r="K98" s="34" t="s">
        <v>629</v>
      </c>
      <c r="L98" s="113" t="s">
        <v>725</v>
      </c>
      <c r="M98" s="51"/>
      <c r="N98" s="50"/>
      <c r="O98" s="50"/>
      <c r="R98" s="78">
        <f>COUNTIF(D98:D99,"1")</f>
        <v>2</v>
      </c>
      <c r="S98" s="78">
        <f>COUNTIF(G98:G99,"1")</f>
        <v>2</v>
      </c>
      <c r="T98" s="78">
        <f>COUNTIF(J98:J99,"1")</f>
        <v>0</v>
      </c>
      <c r="U98" s="78">
        <f>COUNTIF(M98:M99,"1")</f>
        <v>0</v>
      </c>
    </row>
    <row r="99" spans="1:21" ht="168">
      <c r="A99" s="177"/>
      <c r="B99" s="124"/>
      <c r="C99" s="90" t="s">
        <v>110</v>
      </c>
      <c r="D99" s="27">
        <v>1</v>
      </c>
      <c r="E99" s="160" t="s">
        <v>208</v>
      </c>
      <c r="F99" s="154" t="s">
        <v>209</v>
      </c>
      <c r="G99" s="29">
        <v>1</v>
      </c>
      <c r="H99" s="34" t="s">
        <v>210</v>
      </c>
      <c r="I99" s="158" t="s">
        <v>211</v>
      </c>
      <c r="J99" s="29"/>
      <c r="K99" s="34" t="s">
        <v>630</v>
      </c>
      <c r="L99" s="34" t="s">
        <v>631</v>
      </c>
      <c r="M99" s="51"/>
      <c r="N99" s="50"/>
      <c r="O99" s="50"/>
      <c r="R99" s="78">
        <f>COUNTIF(D98:D99,"2")</f>
        <v>0</v>
      </c>
      <c r="S99" s="78">
        <f>COUNTIF(G98:G99,"2")</f>
        <v>0</v>
      </c>
      <c r="T99" s="78">
        <f>COUNTIF(J98:J99,"2")</f>
        <v>0</v>
      </c>
      <c r="U99" s="78">
        <f>COUNTIF(M98:M99,"2")</f>
        <v>0</v>
      </c>
    </row>
    <row r="100" spans="1:21" ht="8.25" customHeight="1">
      <c r="B100" s="212"/>
      <c r="C100" s="213"/>
      <c r="D100" s="111"/>
      <c r="E100" s="112"/>
      <c r="F100" s="112"/>
      <c r="G100" s="111"/>
      <c r="H100" s="112"/>
      <c r="I100" s="112"/>
      <c r="J100" s="111"/>
      <c r="K100" s="116"/>
      <c r="M100" s="111"/>
      <c r="N100" s="116"/>
      <c r="R100" s="78">
        <f>COUNTIF(D98:D99,"3")</f>
        <v>0</v>
      </c>
      <c r="S100" s="78">
        <f>COUNTIF(G98:G99,"3")</f>
        <v>0</v>
      </c>
      <c r="T100" s="78">
        <f>COUNTIF(J98:J99,"3")</f>
        <v>0</v>
      </c>
      <c r="U100" s="78">
        <f>COUNTIF(M98:M99,"3")</f>
        <v>0</v>
      </c>
    </row>
    <row r="101" spans="1:21" ht="18.75">
      <c r="A101" s="177"/>
      <c r="B101" s="117"/>
      <c r="C101" s="189" t="s">
        <v>111</v>
      </c>
      <c r="D101" s="189"/>
      <c r="E101" s="189"/>
      <c r="F101" s="189"/>
      <c r="G101" s="189"/>
      <c r="H101" s="189"/>
      <c r="I101" s="189"/>
      <c r="J101" s="189"/>
      <c r="K101" s="190"/>
      <c r="L101" s="108"/>
      <c r="M101" s="108"/>
      <c r="N101" s="108"/>
      <c r="O101" s="108"/>
      <c r="R101" s="78">
        <f>COUNTIF(D98:D99,"4")</f>
        <v>0</v>
      </c>
      <c r="S101" s="78">
        <f>COUNTIF(G98:G99,"4")</f>
        <v>0</v>
      </c>
      <c r="T101" s="78">
        <f>COUNTIF(J98:J99,"4")</f>
        <v>1</v>
      </c>
      <c r="U101" s="78">
        <f>COUNTIF(M98:M99,"4")</f>
        <v>0</v>
      </c>
    </row>
    <row r="102" spans="1:21" ht="30" customHeight="1">
      <c r="A102" s="177"/>
      <c r="B102" s="110"/>
      <c r="C102" s="97" t="s">
        <v>112</v>
      </c>
      <c r="D102" s="27">
        <v>3</v>
      </c>
      <c r="E102" s="154" t="s">
        <v>212</v>
      </c>
      <c r="F102" s="154" t="s">
        <v>213</v>
      </c>
      <c r="G102" s="75">
        <v>3</v>
      </c>
      <c r="H102" s="34" t="s">
        <v>503</v>
      </c>
      <c r="I102" s="158" t="s">
        <v>214</v>
      </c>
      <c r="J102" s="75">
        <v>3</v>
      </c>
      <c r="K102" s="70" t="s">
        <v>603</v>
      </c>
      <c r="L102" s="70" t="s">
        <v>604</v>
      </c>
      <c r="M102" s="77"/>
      <c r="N102" s="72"/>
      <c r="O102" s="72"/>
      <c r="R102" s="78">
        <f>COUNTIF(D102:D111,"1")</f>
        <v>4</v>
      </c>
      <c r="S102" s="78">
        <f>COUNTIF(G102:G111,"1")</f>
        <v>1</v>
      </c>
      <c r="T102" s="78">
        <f>COUNTIF(J102:J111,"1")</f>
        <v>1</v>
      </c>
      <c r="U102" s="78">
        <f>COUNTIF(M102:M111,"1")</f>
        <v>0</v>
      </c>
    </row>
    <row r="103" spans="1:21" ht="30" customHeight="1">
      <c r="A103" s="177"/>
      <c r="B103" s="117"/>
      <c r="C103" s="89" t="s">
        <v>113</v>
      </c>
      <c r="D103" s="27">
        <v>2</v>
      </c>
      <c r="E103" s="160" t="s">
        <v>215</v>
      </c>
      <c r="F103" s="154" t="s">
        <v>216</v>
      </c>
      <c r="G103" s="75">
        <v>3</v>
      </c>
      <c r="H103" s="34" t="s">
        <v>217</v>
      </c>
      <c r="I103" s="158" t="s">
        <v>218</v>
      </c>
      <c r="J103" s="75">
        <v>3</v>
      </c>
      <c r="K103" s="70" t="s">
        <v>605</v>
      </c>
      <c r="L103" s="70" t="s">
        <v>606</v>
      </c>
      <c r="M103" s="77"/>
      <c r="N103" s="72"/>
      <c r="O103" s="72"/>
      <c r="R103" s="78">
        <f>COUNTIF(D102:D111,"2")</f>
        <v>2</v>
      </c>
      <c r="S103" s="78">
        <f>COUNTIF(G102:G111,"2")</f>
        <v>3</v>
      </c>
      <c r="T103" s="78">
        <f>COUNTIF(J102:J111,"2")</f>
        <v>2</v>
      </c>
      <c r="U103" s="78">
        <f>COUNTIF(M102:M111,"2")</f>
        <v>0</v>
      </c>
    </row>
    <row r="104" spans="1:21" ht="30" customHeight="1">
      <c r="A104" s="177"/>
      <c r="B104" s="117"/>
      <c r="C104" s="89" t="s">
        <v>114</v>
      </c>
      <c r="D104" s="27">
        <v>2</v>
      </c>
      <c r="E104" s="160" t="s">
        <v>219</v>
      </c>
      <c r="F104" s="154" t="s">
        <v>220</v>
      </c>
      <c r="G104" s="75">
        <v>2</v>
      </c>
      <c r="H104" s="34" t="s">
        <v>221</v>
      </c>
      <c r="I104" s="158" t="s">
        <v>220</v>
      </c>
      <c r="J104" s="75">
        <v>2</v>
      </c>
      <c r="K104" s="70" t="s">
        <v>607</v>
      </c>
      <c r="L104" s="70" t="s">
        <v>608</v>
      </c>
      <c r="M104" s="77"/>
      <c r="N104" s="72"/>
      <c r="O104" s="72"/>
      <c r="R104" s="78">
        <f>COUNTIF(D102:D111,"3")</f>
        <v>4</v>
      </c>
      <c r="S104" s="78">
        <f>COUNTIF(G102:G111,"3")</f>
        <v>6</v>
      </c>
      <c r="T104" s="78">
        <f>COUNTIF(J102:J111,"3")</f>
        <v>5</v>
      </c>
      <c r="U104" s="78">
        <f>COUNTIF(M102:M111,"3")</f>
        <v>0</v>
      </c>
    </row>
    <row r="105" spans="1:21" ht="30" customHeight="1">
      <c r="A105" s="177"/>
      <c r="B105" s="117"/>
      <c r="C105" s="89" t="s">
        <v>115</v>
      </c>
      <c r="D105" s="27">
        <v>3</v>
      </c>
      <c r="E105" s="160" t="s">
        <v>222</v>
      </c>
      <c r="F105" s="154" t="s">
        <v>223</v>
      </c>
      <c r="G105" s="75">
        <v>3</v>
      </c>
      <c r="H105" s="34" t="s">
        <v>224</v>
      </c>
      <c r="I105" s="158" t="s">
        <v>223</v>
      </c>
      <c r="J105" s="75">
        <v>3</v>
      </c>
      <c r="K105" s="70" t="s">
        <v>609</v>
      </c>
      <c r="L105" s="70" t="s">
        <v>610</v>
      </c>
      <c r="M105" s="77"/>
      <c r="N105" s="72"/>
      <c r="O105" s="72"/>
      <c r="R105" s="78">
        <f>COUNTIF(D102:D111,"4")</f>
        <v>0</v>
      </c>
      <c r="S105" s="78">
        <f>COUNTIF(G102:G111,"4")</f>
        <v>0</v>
      </c>
      <c r="T105" s="78">
        <f>COUNTIF(J102:J111,"4")</f>
        <v>2</v>
      </c>
      <c r="U105" s="78">
        <f>COUNTIF(M102:M111,"4")</f>
        <v>0</v>
      </c>
    </row>
    <row r="106" spans="1:21" ht="30" customHeight="1">
      <c r="A106" s="177"/>
      <c r="B106" s="117"/>
      <c r="C106" s="89" t="s">
        <v>116</v>
      </c>
      <c r="D106" s="27">
        <v>3</v>
      </c>
      <c r="E106" s="160" t="s">
        <v>225</v>
      </c>
      <c r="F106" s="154" t="s">
        <v>226</v>
      </c>
      <c r="G106" s="75">
        <v>3</v>
      </c>
      <c r="H106" s="34" t="s">
        <v>227</v>
      </c>
      <c r="I106" s="158" t="s">
        <v>253</v>
      </c>
      <c r="J106" s="75">
        <v>3</v>
      </c>
      <c r="K106" s="70" t="s">
        <v>611</v>
      </c>
      <c r="L106" s="70" t="s">
        <v>612</v>
      </c>
      <c r="M106" s="77"/>
      <c r="N106" s="72"/>
      <c r="O106" s="72"/>
    </row>
    <row r="107" spans="1:21" ht="30" customHeight="1">
      <c r="A107" s="177"/>
      <c r="B107" s="117"/>
      <c r="C107" s="89" t="s">
        <v>117</v>
      </c>
      <c r="D107" s="27">
        <v>1</v>
      </c>
      <c r="E107" s="68" t="s">
        <v>228</v>
      </c>
      <c r="F107" s="59"/>
      <c r="G107" s="75">
        <v>3</v>
      </c>
      <c r="H107" s="161" t="s">
        <v>229</v>
      </c>
      <c r="I107" s="158" t="s">
        <v>230</v>
      </c>
      <c r="J107" s="75">
        <v>4</v>
      </c>
      <c r="K107" s="70" t="s">
        <v>613</v>
      </c>
      <c r="L107" s="70" t="s">
        <v>614</v>
      </c>
      <c r="M107" s="77"/>
      <c r="N107" s="72"/>
      <c r="O107" s="72"/>
    </row>
    <row r="108" spans="1:21" ht="30" customHeight="1">
      <c r="A108" s="177"/>
      <c r="B108" s="117"/>
      <c r="C108" s="89" t="s">
        <v>118</v>
      </c>
      <c r="D108" s="27">
        <v>1</v>
      </c>
      <c r="E108" s="160" t="s">
        <v>231</v>
      </c>
      <c r="F108" s="59"/>
      <c r="G108" s="75">
        <v>3</v>
      </c>
      <c r="H108" s="162" t="s">
        <v>232</v>
      </c>
      <c r="I108" s="158" t="s">
        <v>504</v>
      </c>
      <c r="J108" s="75">
        <v>4</v>
      </c>
      <c r="K108" s="70" t="s">
        <v>615</v>
      </c>
      <c r="L108" s="70" t="s">
        <v>616</v>
      </c>
      <c r="M108" s="77"/>
      <c r="N108" s="72"/>
      <c r="O108" s="72"/>
    </row>
    <row r="109" spans="1:21" ht="30" customHeight="1">
      <c r="A109" s="177"/>
      <c r="B109" s="117"/>
      <c r="C109" s="89" t="s">
        <v>119</v>
      </c>
      <c r="D109" s="27">
        <v>1</v>
      </c>
      <c r="E109" s="160" t="s">
        <v>233</v>
      </c>
      <c r="F109" s="59"/>
      <c r="G109" s="75">
        <v>1</v>
      </c>
      <c r="H109" s="157" t="s">
        <v>234</v>
      </c>
      <c r="I109" s="158" t="s">
        <v>235</v>
      </c>
      <c r="J109" s="75">
        <v>1</v>
      </c>
      <c r="K109" s="70" t="s">
        <v>617</v>
      </c>
      <c r="L109" s="70" t="s">
        <v>618</v>
      </c>
      <c r="M109" s="77"/>
      <c r="N109" s="72"/>
      <c r="O109" s="72"/>
    </row>
    <row r="110" spans="1:21" ht="30" customHeight="1">
      <c r="A110" s="177"/>
      <c r="B110" s="117"/>
      <c r="C110" s="89" t="s">
        <v>120</v>
      </c>
      <c r="D110" s="27">
        <v>3</v>
      </c>
      <c r="E110" s="160" t="s">
        <v>236</v>
      </c>
      <c r="F110" s="154" t="s">
        <v>237</v>
      </c>
      <c r="G110" s="75">
        <v>2</v>
      </c>
      <c r="H110" s="162" t="s">
        <v>505</v>
      </c>
      <c r="I110" s="158" t="s">
        <v>506</v>
      </c>
      <c r="J110" s="75">
        <v>3</v>
      </c>
      <c r="K110" s="70" t="s">
        <v>619</v>
      </c>
      <c r="L110" s="70" t="s">
        <v>620</v>
      </c>
      <c r="M110" s="77"/>
      <c r="N110" s="72"/>
      <c r="O110" s="72"/>
    </row>
    <row r="111" spans="1:21" ht="30" customHeight="1">
      <c r="A111" s="177"/>
      <c r="B111" s="117"/>
      <c r="C111" s="89" t="s">
        <v>121</v>
      </c>
      <c r="D111" s="27">
        <v>1</v>
      </c>
      <c r="E111" s="160" t="s">
        <v>238</v>
      </c>
      <c r="F111" s="59"/>
      <c r="G111" s="75">
        <v>2</v>
      </c>
      <c r="H111" s="34" t="s">
        <v>507</v>
      </c>
      <c r="I111" s="70" t="s">
        <v>239</v>
      </c>
      <c r="J111" s="75">
        <v>2</v>
      </c>
      <c r="K111" s="70" t="s">
        <v>621</v>
      </c>
      <c r="L111" s="70" t="s">
        <v>622</v>
      </c>
      <c r="M111" s="77"/>
      <c r="N111" s="72"/>
      <c r="O111" s="72"/>
    </row>
    <row r="112" spans="1:21" ht="5.25" customHeight="1">
      <c r="B112" s="214"/>
      <c r="C112" s="215"/>
      <c r="D112" s="125"/>
      <c r="E112" s="126"/>
      <c r="F112" s="126"/>
      <c r="G112" s="125"/>
      <c r="H112" s="126"/>
      <c r="I112" s="126"/>
      <c r="J112" s="125"/>
      <c r="K112" s="127"/>
      <c r="M112" s="125"/>
      <c r="N112" s="127"/>
    </row>
    <row r="113" spans="1:21" ht="18.75">
      <c r="A113" s="177"/>
      <c r="B113" s="117"/>
      <c r="C113" s="189" t="s">
        <v>0</v>
      </c>
      <c r="D113" s="189"/>
      <c r="E113" s="189"/>
      <c r="F113" s="189"/>
      <c r="G113" s="189"/>
      <c r="H113" s="189"/>
      <c r="I113" s="189"/>
      <c r="J113" s="189"/>
      <c r="K113" s="190"/>
      <c r="L113" s="108"/>
      <c r="M113" s="108"/>
      <c r="N113" s="108"/>
      <c r="O113" s="108"/>
    </row>
    <row r="114" spans="1:21" ht="30" customHeight="1">
      <c r="A114" s="177"/>
      <c r="B114" s="121"/>
      <c r="C114" s="90" t="s">
        <v>1</v>
      </c>
      <c r="D114" s="27">
        <v>1</v>
      </c>
      <c r="E114" s="160" t="s">
        <v>240</v>
      </c>
      <c r="F114" s="59"/>
      <c r="G114" s="75">
        <v>2</v>
      </c>
      <c r="H114" s="162" t="s">
        <v>241</v>
      </c>
      <c r="I114" s="158" t="s">
        <v>252</v>
      </c>
      <c r="J114" s="75">
        <v>3</v>
      </c>
      <c r="K114" s="70" t="s">
        <v>623</v>
      </c>
      <c r="L114" s="70" t="s">
        <v>624</v>
      </c>
      <c r="M114" s="77"/>
      <c r="N114" s="72"/>
      <c r="O114" s="72"/>
      <c r="R114" s="78">
        <f>COUNTIF(D114:D117,"1")</f>
        <v>4</v>
      </c>
      <c r="S114" s="78">
        <f>COUNTIF(G114:G117,"1")</f>
        <v>0</v>
      </c>
      <c r="T114" s="78">
        <f>COUNTIF(J114:J117,"1")</f>
        <v>0</v>
      </c>
      <c r="U114" s="78">
        <f>COUNTIF(M114:M117,"1")</f>
        <v>0</v>
      </c>
    </row>
    <row r="115" spans="1:21" ht="30" customHeight="1">
      <c r="A115" s="177"/>
      <c r="B115" s="117"/>
      <c r="C115" s="89" t="s">
        <v>2</v>
      </c>
      <c r="D115" s="27">
        <v>1</v>
      </c>
      <c r="E115" s="160" t="s">
        <v>242</v>
      </c>
      <c r="F115" s="59"/>
      <c r="G115" s="75">
        <v>3</v>
      </c>
      <c r="H115" s="70" t="s">
        <v>243</v>
      </c>
      <c r="I115" s="158" t="s">
        <v>252</v>
      </c>
      <c r="J115" s="75">
        <v>3</v>
      </c>
      <c r="K115" s="70" t="s">
        <v>625</v>
      </c>
      <c r="L115" s="70" t="s">
        <v>626</v>
      </c>
      <c r="M115" s="77"/>
      <c r="N115" s="72"/>
      <c r="O115" s="72"/>
      <c r="R115" s="78">
        <f>COUNTIF(D114:D117,"2")</f>
        <v>0</v>
      </c>
      <c r="S115" s="78">
        <f>COUNTIF(G114:G117,"2")</f>
        <v>1</v>
      </c>
      <c r="T115" s="78">
        <f>COUNTIF(J114:J117,"2")</f>
        <v>0</v>
      </c>
      <c r="U115" s="78">
        <f>COUNTIF(M114:M117,"2")</f>
        <v>0</v>
      </c>
    </row>
    <row r="116" spans="1:21" ht="30" customHeight="1">
      <c r="A116" s="177"/>
      <c r="B116" s="117"/>
      <c r="C116" s="89" t="s">
        <v>3</v>
      </c>
      <c r="D116" s="27">
        <v>1</v>
      </c>
      <c r="E116" s="160" t="s">
        <v>244</v>
      </c>
      <c r="F116" s="154" t="s">
        <v>245</v>
      </c>
      <c r="G116" s="75">
        <v>3</v>
      </c>
      <c r="H116" s="162" t="s">
        <v>508</v>
      </c>
      <c r="I116" s="158" t="s">
        <v>252</v>
      </c>
      <c r="J116" s="75">
        <v>3</v>
      </c>
      <c r="K116" s="70" t="s">
        <v>627</v>
      </c>
      <c r="L116" s="70" t="s">
        <v>626</v>
      </c>
      <c r="M116" s="77"/>
      <c r="N116" s="72"/>
      <c r="O116" s="72"/>
      <c r="R116" s="78">
        <f>COUNTIF(D114:D117,"3")</f>
        <v>0</v>
      </c>
      <c r="S116" s="78">
        <f>COUNTIF(G114:G117,"3")</f>
        <v>3</v>
      </c>
      <c r="T116" s="78">
        <f>COUNTIF(J114:J117,"3")</f>
        <v>4</v>
      </c>
      <c r="U116" s="78">
        <f>COUNTIF(M114:M117,"3")</f>
        <v>0</v>
      </c>
    </row>
    <row r="117" spans="1:21" ht="30" customHeight="1">
      <c r="A117" s="177"/>
      <c r="B117" s="117"/>
      <c r="C117" s="89" t="s">
        <v>4</v>
      </c>
      <c r="D117" s="27">
        <v>1</v>
      </c>
      <c r="E117" s="160" t="s">
        <v>246</v>
      </c>
      <c r="F117" s="59"/>
      <c r="G117" s="75">
        <v>3</v>
      </c>
      <c r="H117" s="162" t="s">
        <v>247</v>
      </c>
      <c r="I117" s="158" t="s">
        <v>252</v>
      </c>
      <c r="J117" s="75">
        <v>3</v>
      </c>
      <c r="K117" s="70" t="s">
        <v>628</v>
      </c>
      <c r="L117" s="70" t="s">
        <v>626</v>
      </c>
      <c r="M117" s="77"/>
      <c r="N117" s="72"/>
      <c r="O117" s="72"/>
      <c r="R117" s="78">
        <f>COUNTIF(D114:D117,"4")</f>
        <v>0</v>
      </c>
      <c r="S117" s="78">
        <f>COUNTIF(G114:G117,"4")</f>
        <v>0</v>
      </c>
      <c r="T117" s="78">
        <f>COUNTIF(J114:J117,"4")</f>
        <v>0</v>
      </c>
      <c r="U117" s="78">
        <f>COUNTIF(M114:M117,"4")</f>
        <v>0</v>
      </c>
    </row>
    <row r="118" spans="1:21" ht="7.5" customHeight="1">
      <c r="B118" s="212"/>
      <c r="C118" s="213"/>
      <c r="D118" s="125"/>
      <c r="E118" s="126"/>
      <c r="F118" s="126"/>
      <c r="G118" s="125"/>
      <c r="H118" s="126"/>
      <c r="I118" s="126"/>
      <c r="J118" s="111"/>
      <c r="K118" s="116"/>
      <c r="M118" s="111"/>
      <c r="N118" s="116"/>
    </row>
    <row r="119" spans="1:21" ht="15.75" customHeight="1">
      <c r="B119" s="222" t="s">
        <v>24</v>
      </c>
      <c r="C119" s="223"/>
      <c r="D119" s="209">
        <v>2023</v>
      </c>
      <c r="E119" s="210"/>
      <c r="F119" s="211"/>
      <c r="G119" s="206">
        <v>2024</v>
      </c>
      <c r="H119" s="207"/>
      <c r="I119" s="208"/>
      <c r="J119" s="226">
        <v>2025</v>
      </c>
      <c r="K119" s="226"/>
      <c r="L119" s="226"/>
      <c r="M119" s="242">
        <v>2026</v>
      </c>
      <c r="N119" s="242"/>
      <c r="O119" s="242"/>
    </row>
    <row r="120" spans="1:21" ht="15.75" customHeight="1">
      <c r="B120" s="224"/>
      <c r="C120" s="225"/>
      <c r="D120" s="103" t="s">
        <v>34</v>
      </c>
      <c r="E120" s="104" t="s">
        <v>122</v>
      </c>
      <c r="F120" s="104"/>
      <c r="G120" s="103" t="s">
        <v>34</v>
      </c>
      <c r="H120" s="104" t="s">
        <v>122</v>
      </c>
      <c r="I120" s="104"/>
      <c r="J120" s="103" t="s">
        <v>34</v>
      </c>
      <c r="K120" s="104" t="s">
        <v>122</v>
      </c>
      <c r="L120" s="128" t="s">
        <v>125</v>
      </c>
      <c r="M120" s="103" t="s">
        <v>34</v>
      </c>
      <c r="N120" s="104" t="s">
        <v>122</v>
      </c>
      <c r="O120" s="128"/>
    </row>
    <row r="121" spans="1:21" ht="18.75">
      <c r="A121" s="177"/>
      <c r="B121" s="120"/>
      <c r="C121" s="189" t="s">
        <v>5</v>
      </c>
      <c r="D121" s="189"/>
      <c r="E121" s="189"/>
      <c r="F121" s="189"/>
      <c r="G121" s="189"/>
      <c r="H121" s="189"/>
      <c r="I121" s="189"/>
      <c r="J121" s="189"/>
      <c r="K121" s="190"/>
      <c r="L121" s="108"/>
      <c r="M121" s="108"/>
      <c r="N121" s="108"/>
      <c r="O121" s="108"/>
    </row>
    <row r="122" spans="1:21" ht="39" customHeight="1">
      <c r="A122" s="177"/>
      <c r="B122" s="124"/>
      <c r="C122" s="129" t="s">
        <v>6</v>
      </c>
      <c r="D122" s="27">
        <v>1</v>
      </c>
      <c r="E122" s="59" t="s">
        <v>443</v>
      </c>
      <c r="F122" s="59" t="s">
        <v>444</v>
      </c>
      <c r="G122" s="74">
        <v>2</v>
      </c>
      <c r="H122" s="164" t="s">
        <v>445</v>
      </c>
      <c r="I122" s="164" t="s">
        <v>446</v>
      </c>
      <c r="J122" s="75">
        <v>2</v>
      </c>
      <c r="K122" s="70" t="s">
        <v>699</v>
      </c>
      <c r="L122" s="70" t="s">
        <v>700</v>
      </c>
      <c r="M122" s="77"/>
      <c r="N122" s="72"/>
      <c r="O122" s="72"/>
      <c r="R122" s="78">
        <f>COUNTIF(D122:D125,"1")</f>
        <v>2</v>
      </c>
      <c r="S122" s="78">
        <f>COUNTIF(G122:G125,"1")</f>
        <v>2</v>
      </c>
      <c r="T122" s="78">
        <f>COUNTIF(J122:J125,"1")</f>
        <v>2</v>
      </c>
      <c r="U122" s="78">
        <f>COUNTIF(M122:M125,"1")</f>
        <v>0</v>
      </c>
    </row>
    <row r="123" spans="1:21" ht="30" customHeight="1">
      <c r="A123" s="177"/>
      <c r="B123" s="121"/>
      <c r="C123" s="90" t="s">
        <v>7</v>
      </c>
      <c r="D123" s="27">
        <v>1</v>
      </c>
      <c r="E123" s="68" t="s">
        <v>447</v>
      </c>
      <c r="F123" s="59" t="s">
        <v>448</v>
      </c>
      <c r="G123" s="74">
        <v>1</v>
      </c>
      <c r="H123" s="165" t="s">
        <v>449</v>
      </c>
      <c r="I123" s="164" t="s">
        <v>450</v>
      </c>
      <c r="J123" s="75">
        <v>1</v>
      </c>
      <c r="K123" s="70" t="s">
        <v>701</v>
      </c>
      <c r="L123" s="70" t="s">
        <v>702</v>
      </c>
      <c r="M123" s="77"/>
      <c r="N123" s="72"/>
      <c r="O123" s="72"/>
      <c r="R123" s="78">
        <f>COUNTIF(D122:D125,"2")</f>
        <v>2</v>
      </c>
      <c r="S123" s="78">
        <f>COUNTIF(G122:G125,"2")</f>
        <v>2</v>
      </c>
      <c r="T123" s="78">
        <f>COUNTIF(J122:J125,"2")</f>
        <v>1</v>
      </c>
      <c r="U123" s="78">
        <f>COUNTIF(M122:M125,"2")</f>
        <v>0</v>
      </c>
    </row>
    <row r="124" spans="1:21" ht="30" customHeight="1">
      <c r="A124" s="177"/>
      <c r="B124" s="117"/>
      <c r="C124" s="90" t="s">
        <v>8</v>
      </c>
      <c r="D124" s="27">
        <v>2</v>
      </c>
      <c r="E124" s="68" t="s">
        <v>451</v>
      </c>
      <c r="F124" s="59" t="s">
        <v>448</v>
      </c>
      <c r="G124" s="74">
        <v>2</v>
      </c>
      <c r="H124" s="165" t="s">
        <v>452</v>
      </c>
      <c r="I124" s="60" t="s">
        <v>450</v>
      </c>
      <c r="J124" s="75">
        <v>3</v>
      </c>
      <c r="K124" s="70" t="s">
        <v>703</v>
      </c>
      <c r="L124" s="70" t="s">
        <v>704</v>
      </c>
      <c r="M124" s="77"/>
      <c r="N124" s="72"/>
      <c r="O124" s="72"/>
      <c r="R124" s="78">
        <f>COUNTIF(D122:D125,"3")</f>
        <v>0</v>
      </c>
      <c r="S124" s="78">
        <f>COUNTIF(G122:G125,"3")</f>
        <v>0</v>
      </c>
      <c r="T124" s="78">
        <f>COUNTIF(J122:J125,"3")</f>
        <v>1</v>
      </c>
      <c r="U124" s="78">
        <f>COUNTIF(M122:M125,"3")</f>
        <v>0</v>
      </c>
    </row>
    <row r="125" spans="1:21" ht="30" customHeight="1">
      <c r="A125" s="177"/>
      <c r="B125" s="117"/>
      <c r="C125" s="89" t="s">
        <v>9</v>
      </c>
      <c r="D125" s="27">
        <v>2</v>
      </c>
      <c r="E125" s="68" t="s">
        <v>453</v>
      </c>
      <c r="F125" s="59" t="s">
        <v>454</v>
      </c>
      <c r="G125" s="74">
        <v>1</v>
      </c>
      <c r="H125" s="165" t="s">
        <v>455</v>
      </c>
      <c r="I125" s="60" t="s">
        <v>456</v>
      </c>
      <c r="J125" s="75">
        <v>1</v>
      </c>
      <c r="K125" s="70" t="s">
        <v>705</v>
      </c>
      <c r="L125" s="70" t="s">
        <v>706</v>
      </c>
      <c r="M125" s="77"/>
      <c r="N125" s="72"/>
      <c r="O125" s="72"/>
      <c r="R125" s="78">
        <f>COUNTIF(D122:D125,"4")</f>
        <v>0</v>
      </c>
      <c r="S125" s="78">
        <f>COUNTIF(G122:G125,"4")</f>
        <v>0</v>
      </c>
      <c r="T125" s="78">
        <f>COUNTIF(J122:J125,"4")</f>
        <v>0</v>
      </c>
      <c r="U125" s="78">
        <f>COUNTIF(M122:M125,"4")</f>
        <v>0</v>
      </c>
    </row>
    <row r="126" spans="1:21" ht="8.25" customHeight="1">
      <c r="B126" s="212"/>
      <c r="C126" s="213"/>
      <c r="D126" s="111"/>
      <c r="E126" s="112"/>
      <c r="F126" s="112"/>
      <c r="G126" s="111"/>
      <c r="H126" s="112"/>
      <c r="I126" s="112"/>
      <c r="J126" s="111"/>
      <c r="K126" s="116"/>
      <c r="M126" s="111"/>
      <c r="N126" s="116"/>
    </row>
    <row r="127" spans="1:21" ht="18.75">
      <c r="A127" s="177"/>
      <c r="B127" s="117"/>
      <c r="C127" s="189" t="s">
        <v>10</v>
      </c>
      <c r="D127" s="189"/>
      <c r="E127" s="189"/>
      <c r="F127" s="189"/>
      <c r="G127" s="189"/>
      <c r="H127" s="189"/>
      <c r="I127" s="189"/>
      <c r="J127" s="189"/>
      <c r="K127" s="190"/>
      <c r="L127" s="108"/>
      <c r="M127" s="108"/>
      <c r="N127" s="108"/>
      <c r="O127" s="108"/>
    </row>
    <row r="128" spans="1:21" ht="30" customHeight="1">
      <c r="A128" s="177"/>
      <c r="B128" s="110"/>
      <c r="C128" s="97" t="s">
        <v>11</v>
      </c>
      <c r="D128" s="27">
        <v>2</v>
      </c>
      <c r="E128" s="166" t="s">
        <v>457</v>
      </c>
      <c r="F128" s="154" t="s">
        <v>458</v>
      </c>
      <c r="G128" s="74">
        <v>2</v>
      </c>
      <c r="H128" s="164" t="s">
        <v>459</v>
      </c>
      <c r="I128" s="164" t="s">
        <v>460</v>
      </c>
      <c r="J128" s="75">
        <v>3</v>
      </c>
      <c r="K128" s="70" t="s">
        <v>707</v>
      </c>
      <c r="L128" s="70" t="s">
        <v>708</v>
      </c>
      <c r="M128" s="77"/>
      <c r="N128" s="72"/>
      <c r="O128" s="72"/>
      <c r="R128" s="78">
        <f>COUNTIF(D128:D131,"1")</f>
        <v>2</v>
      </c>
      <c r="S128" s="78">
        <f>COUNTIF(G128:G131,"1")</f>
        <v>0</v>
      </c>
      <c r="T128" s="78">
        <f>COUNTIF(J128:J131,"1")</f>
        <v>1</v>
      </c>
      <c r="U128" s="78">
        <f>COUNTIF(M128:M131,"1")</f>
        <v>0</v>
      </c>
    </row>
    <row r="129" spans="1:21" ht="30" customHeight="1">
      <c r="A129" s="177"/>
      <c r="B129" s="117"/>
      <c r="C129" s="89" t="s">
        <v>12</v>
      </c>
      <c r="D129" s="27">
        <v>2</v>
      </c>
      <c r="E129" s="160" t="s">
        <v>461</v>
      </c>
      <c r="F129" s="154" t="s">
        <v>458</v>
      </c>
      <c r="G129" s="74">
        <v>2</v>
      </c>
      <c r="H129" s="165" t="s">
        <v>462</v>
      </c>
      <c r="I129" s="164" t="s">
        <v>463</v>
      </c>
      <c r="J129" s="75">
        <v>3</v>
      </c>
      <c r="K129" s="70" t="s">
        <v>709</v>
      </c>
      <c r="L129" s="70" t="s">
        <v>710</v>
      </c>
      <c r="M129" s="77"/>
      <c r="N129" s="72"/>
      <c r="O129" s="72"/>
      <c r="R129" s="78">
        <f>COUNTIF(D128:D131,"2")</f>
        <v>2</v>
      </c>
      <c r="S129" s="78">
        <f>COUNTIF(G128:G131,"2")</f>
        <v>4</v>
      </c>
      <c r="T129" s="78">
        <f>COUNTIF(J128:J131,"2")</f>
        <v>1</v>
      </c>
      <c r="U129" s="78">
        <f>COUNTIF(M128:M131,"2")</f>
        <v>0</v>
      </c>
    </row>
    <row r="130" spans="1:21" ht="30" customHeight="1">
      <c r="A130" s="177"/>
      <c r="B130" s="117"/>
      <c r="C130" s="89" t="s">
        <v>13</v>
      </c>
      <c r="D130" s="27">
        <v>1</v>
      </c>
      <c r="E130" s="160" t="s">
        <v>464</v>
      </c>
      <c r="F130" s="59" t="s">
        <v>226</v>
      </c>
      <c r="G130" s="74">
        <v>2</v>
      </c>
      <c r="H130" s="165" t="s">
        <v>465</v>
      </c>
      <c r="I130" s="164" t="s">
        <v>466</v>
      </c>
      <c r="J130" s="75">
        <v>2</v>
      </c>
      <c r="K130" s="70" t="s">
        <v>711</v>
      </c>
      <c r="L130" s="70" t="s">
        <v>712</v>
      </c>
      <c r="M130" s="77"/>
      <c r="N130" s="72"/>
      <c r="O130" s="72"/>
      <c r="R130" s="78">
        <f>COUNTIF(D128:D131,"3")</f>
        <v>0</v>
      </c>
      <c r="S130" s="78">
        <f>COUNTIF(G128:G131,"3")</f>
        <v>0</v>
      </c>
      <c r="T130" s="78">
        <f>COUNTIF(J128:J131,"3")</f>
        <v>2</v>
      </c>
      <c r="U130" s="78">
        <f>COUNTIF(M128:M131,"3")</f>
        <v>0</v>
      </c>
    </row>
    <row r="131" spans="1:21" ht="30" customHeight="1">
      <c r="A131" s="177"/>
      <c r="B131" s="117"/>
      <c r="C131" s="89" t="s">
        <v>14</v>
      </c>
      <c r="D131" s="27">
        <v>1</v>
      </c>
      <c r="E131" s="160" t="s">
        <v>467</v>
      </c>
      <c r="F131" s="59" t="s">
        <v>468</v>
      </c>
      <c r="G131" s="74">
        <v>2</v>
      </c>
      <c r="H131" s="165" t="s">
        <v>469</v>
      </c>
      <c r="I131" s="60"/>
      <c r="J131" s="75">
        <v>1</v>
      </c>
      <c r="K131" s="70" t="s">
        <v>713</v>
      </c>
      <c r="L131" s="70"/>
      <c r="M131" s="77"/>
      <c r="N131" s="72"/>
      <c r="O131" s="72"/>
      <c r="R131" s="78">
        <f>COUNTIF(D128:D131,"4")</f>
        <v>0</v>
      </c>
      <c r="S131" s="78">
        <f>COUNTIF(G128:G131,"4")</f>
        <v>0</v>
      </c>
      <c r="T131" s="78">
        <f>COUNTIF(J128:J131,"4")</f>
        <v>0</v>
      </c>
      <c r="U131" s="78">
        <f>COUNTIF(M128:M131,"4")</f>
        <v>0</v>
      </c>
    </row>
    <row r="132" spans="1:21" ht="9" customHeight="1">
      <c r="B132" s="212"/>
      <c r="C132" s="213"/>
      <c r="D132" s="111"/>
      <c r="E132" s="112"/>
      <c r="F132" s="112"/>
      <c r="G132" s="111"/>
      <c r="H132" s="112"/>
      <c r="I132" s="112"/>
      <c r="J132" s="111"/>
      <c r="K132" s="116"/>
      <c r="M132" s="111"/>
      <c r="N132" s="116"/>
    </row>
    <row r="133" spans="1:21" ht="18.75">
      <c r="A133" s="177"/>
      <c r="B133" s="117"/>
      <c r="C133" s="189" t="s">
        <v>15</v>
      </c>
      <c r="D133" s="189"/>
      <c r="E133" s="189"/>
      <c r="F133" s="189"/>
      <c r="G133" s="189"/>
      <c r="H133" s="189"/>
      <c r="I133" s="189"/>
      <c r="J133" s="189"/>
      <c r="K133" s="190"/>
      <c r="L133" s="108"/>
      <c r="M133" s="108"/>
      <c r="N133" s="108"/>
      <c r="O133" s="108"/>
    </row>
    <row r="134" spans="1:21" ht="30" customHeight="1">
      <c r="A134" s="177"/>
      <c r="B134" s="110"/>
      <c r="C134" s="97" t="s">
        <v>16</v>
      </c>
      <c r="D134" s="27">
        <v>2</v>
      </c>
      <c r="E134" s="154" t="s">
        <v>470</v>
      </c>
      <c r="F134" s="154" t="s">
        <v>471</v>
      </c>
      <c r="G134" s="74">
        <v>2</v>
      </c>
      <c r="H134" s="164" t="s">
        <v>472</v>
      </c>
      <c r="I134" s="164" t="s">
        <v>473</v>
      </c>
      <c r="J134" s="75">
        <v>3</v>
      </c>
      <c r="K134" s="70" t="s">
        <v>714</v>
      </c>
      <c r="L134" s="70" t="s">
        <v>715</v>
      </c>
      <c r="M134" s="77"/>
      <c r="N134" s="72"/>
      <c r="O134" s="72"/>
      <c r="R134" s="78">
        <f>COUNTIF(D134:D136,"1")</f>
        <v>1</v>
      </c>
      <c r="S134" s="78">
        <f>COUNTIF(G134:G136,"1")</f>
        <v>0</v>
      </c>
      <c r="T134" s="78">
        <f>COUNTIF(J134:J136,"1")</f>
        <v>0</v>
      </c>
      <c r="U134" s="78">
        <f>COUNTIF(M134:M136,"1")</f>
        <v>0</v>
      </c>
    </row>
    <row r="135" spans="1:21" ht="30" customHeight="1">
      <c r="A135" s="177"/>
      <c r="B135" s="117"/>
      <c r="C135" s="89" t="s">
        <v>17</v>
      </c>
      <c r="D135" s="27">
        <v>2</v>
      </c>
      <c r="E135" s="154" t="s">
        <v>474</v>
      </c>
      <c r="F135" s="154" t="s">
        <v>475</v>
      </c>
      <c r="G135" s="74">
        <v>2</v>
      </c>
      <c r="H135" s="165" t="s">
        <v>476</v>
      </c>
      <c r="I135" s="164" t="s">
        <v>477</v>
      </c>
      <c r="J135" s="75">
        <v>2</v>
      </c>
      <c r="K135" s="70" t="s">
        <v>716</v>
      </c>
      <c r="L135" s="70" t="s">
        <v>717</v>
      </c>
      <c r="M135" s="77"/>
      <c r="N135" s="72"/>
      <c r="O135" s="72"/>
      <c r="R135" s="78">
        <f>COUNTIF(D134:D136,"2")</f>
        <v>2</v>
      </c>
      <c r="S135" s="78">
        <f>COUNTIF(G134:G136,"2")</f>
        <v>3</v>
      </c>
      <c r="T135" s="78">
        <f>COUNTIF(J134:J136,"2")</f>
        <v>2</v>
      </c>
      <c r="U135" s="78">
        <f>COUNTIF(M134:M136,"2")</f>
        <v>0</v>
      </c>
    </row>
    <row r="136" spans="1:21" ht="30" customHeight="1">
      <c r="A136" s="177"/>
      <c r="B136" s="117"/>
      <c r="C136" s="89" t="s">
        <v>18</v>
      </c>
      <c r="D136" s="27">
        <v>1</v>
      </c>
      <c r="E136" s="160" t="s">
        <v>470</v>
      </c>
      <c r="F136" s="59" t="s">
        <v>478</v>
      </c>
      <c r="G136" s="74">
        <v>2</v>
      </c>
      <c r="H136" s="165" t="s">
        <v>479</v>
      </c>
      <c r="I136" s="164" t="s">
        <v>480</v>
      </c>
      <c r="J136" s="75">
        <v>2</v>
      </c>
      <c r="K136" s="70" t="s">
        <v>718</v>
      </c>
      <c r="L136" s="70" t="s">
        <v>717</v>
      </c>
      <c r="M136" s="77"/>
      <c r="N136" s="72"/>
      <c r="O136" s="72"/>
      <c r="R136" s="78">
        <f>COUNTIF(D134:D136,"3")</f>
        <v>0</v>
      </c>
      <c r="S136" s="78">
        <f>COUNTIF(G134:G136,"3")</f>
        <v>0</v>
      </c>
      <c r="T136" s="78">
        <f>COUNTIF(J134:J136,"3")</f>
        <v>1</v>
      </c>
      <c r="U136" s="78">
        <f>COUNTIF(M134:M136,"3")</f>
        <v>0</v>
      </c>
    </row>
    <row r="137" spans="1:21" ht="9" customHeight="1">
      <c r="B137" s="212"/>
      <c r="C137" s="213"/>
      <c r="D137" s="111"/>
      <c r="E137" s="112"/>
      <c r="F137" s="112"/>
      <c r="G137" s="111"/>
      <c r="H137" s="112"/>
      <c r="I137" s="112"/>
      <c r="J137" s="111"/>
      <c r="K137" s="116"/>
      <c r="M137" s="111"/>
      <c r="N137" s="116"/>
      <c r="R137" s="78">
        <f>COUNTIF(D134:D136,"4")</f>
        <v>0</v>
      </c>
      <c r="S137" s="78">
        <f>COUNTIF(G134:G136,"4")</f>
        <v>0</v>
      </c>
      <c r="T137" s="78">
        <f>COUNTIF(J134:J136,"4")</f>
        <v>0</v>
      </c>
    </row>
    <row r="138" spans="1:21" ht="18.75">
      <c r="A138" s="177"/>
      <c r="B138" s="117"/>
      <c r="C138" s="189" t="s">
        <v>19</v>
      </c>
      <c r="D138" s="189"/>
      <c r="E138" s="189"/>
      <c r="F138" s="189"/>
      <c r="G138" s="189"/>
      <c r="H138" s="189"/>
      <c r="I138" s="189"/>
      <c r="J138" s="189"/>
      <c r="K138" s="190"/>
      <c r="L138" s="108"/>
      <c r="M138" s="108"/>
      <c r="N138" s="108"/>
      <c r="O138" s="108"/>
    </row>
    <row r="139" spans="1:21" ht="30" customHeight="1">
      <c r="A139" s="177"/>
      <c r="B139" s="110"/>
      <c r="C139" s="97" t="s">
        <v>20</v>
      </c>
      <c r="D139" s="27">
        <v>1</v>
      </c>
      <c r="E139" s="154" t="s">
        <v>481</v>
      </c>
      <c r="F139" s="59" t="s">
        <v>482</v>
      </c>
      <c r="G139" s="74">
        <v>2</v>
      </c>
      <c r="H139" s="164" t="s">
        <v>483</v>
      </c>
      <c r="I139" s="167" t="s">
        <v>484</v>
      </c>
      <c r="J139" s="75">
        <v>2</v>
      </c>
      <c r="K139" s="70" t="s">
        <v>719</v>
      </c>
      <c r="L139" s="70" t="s">
        <v>720</v>
      </c>
      <c r="M139" s="77"/>
      <c r="N139" s="72"/>
      <c r="O139" s="72"/>
      <c r="P139" s="130"/>
      <c r="Q139" s="130"/>
      <c r="R139" s="78">
        <f>COUNTIF(D139:D141,"1")</f>
        <v>3</v>
      </c>
      <c r="S139" s="78">
        <f>COUNTIF(G139:G141,"1")</f>
        <v>1</v>
      </c>
      <c r="T139" s="78">
        <f>COUNTIF(J139:J141,"1")</f>
        <v>1</v>
      </c>
      <c r="U139" s="78">
        <f>COUNTIF(M139:M141,"1")</f>
        <v>0</v>
      </c>
    </row>
    <row r="140" spans="1:21" ht="30" customHeight="1">
      <c r="A140" s="177"/>
      <c r="B140" s="117"/>
      <c r="C140" s="89" t="s">
        <v>21</v>
      </c>
      <c r="D140" s="27">
        <v>1</v>
      </c>
      <c r="E140" s="68" t="s">
        <v>485</v>
      </c>
      <c r="F140" s="59" t="s">
        <v>486</v>
      </c>
      <c r="G140" s="74">
        <v>2</v>
      </c>
      <c r="H140" s="165" t="s">
        <v>487</v>
      </c>
      <c r="I140" s="164" t="s">
        <v>488</v>
      </c>
      <c r="J140" s="75">
        <v>2</v>
      </c>
      <c r="K140" s="70" t="s">
        <v>721</v>
      </c>
      <c r="L140" s="70" t="s">
        <v>722</v>
      </c>
      <c r="M140" s="77"/>
      <c r="N140" s="72"/>
      <c r="O140" s="72"/>
      <c r="P140" s="130"/>
      <c r="Q140" s="130"/>
      <c r="R140" s="78">
        <f>COUNTIF(D139:D141,"2")</f>
        <v>0</v>
      </c>
      <c r="S140" s="78">
        <f>COUNTIF(G139:G141,"2")</f>
        <v>2</v>
      </c>
      <c r="T140" s="78">
        <f>COUNTIF(J139:J141,"2")</f>
        <v>2</v>
      </c>
      <c r="U140" s="78">
        <f>COUNTIF(M139:M141,"2")</f>
        <v>0</v>
      </c>
    </row>
    <row r="141" spans="1:21" ht="30" customHeight="1">
      <c r="A141" s="177"/>
      <c r="B141" s="117"/>
      <c r="C141" s="89" t="s">
        <v>22</v>
      </c>
      <c r="D141" s="27">
        <v>1</v>
      </c>
      <c r="E141" s="160" t="s">
        <v>489</v>
      </c>
      <c r="F141" s="59" t="s">
        <v>490</v>
      </c>
      <c r="G141" s="74">
        <v>1</v>
      </c>
      <c r="H141" s="165" t="s">
        <v>491</v>
      </c>
      <c r="I141" s="164"/>
      <c r="J141" s="75">
        <v>1</v>
      </c>
      <c r="K141" s="70" t="s">
        <v>723</v>
      </c>
      <c r="L141" s="70" t="s">
        <v>724</v>
      </c>
      <c r="M141" s="77"/>
      <c r="N141" s="72"/>
      <c r="O141" s="72"/>
      <c r="P141" s="130"/>
      <c r="Q141" s="130"/>
      <c r="R141" s="78">
        <f>COUNTIF(D139:D141,"3")</f>
        <v>0</v>
      </c>
      <c r="S141" s="78">
        <f>COUNTIF(G139:G141,"3")</f>
        <v>0</v>
      </c>
      <c r="T141" s="78">
        <f>COUNTIF(J139:J141,"3")</f>
        <v>0</v>
      </c>
      <c r="U141" s="78">
        <f>COUNTIF(M139:M141,"3")</f>
        <v>0</v>
      </c>
    </row>
    <row r="142" spans="1:21">
      <c r="R142" s="78">
        <f>COUNTIF(D139:D141,"4")</f>
        <v>0</v>
      </c>
      <c r="S142" s="78">
        <f>COUNTIF(G139:G141,"4")</f>
        <v>0</v>
      </c>
      <c r="T142" s="78">
        <f>COUNTIF(J139:J141,"4")</f>
        <v>0</v>
      </c>
    </row>
    <row r="65530" spans="2:6" ht="15">
      <c r="B65530" s="221" t="s">
        <v>29</v>
      </c>
      <c r="C65530" s="221"/>
      <c r="D65530" s="221"/>
      <c r="E65530" s="221"/>
      <c r="F65530" s="91"/>
    </row>
    <row r="65531" spans="2:6">
      <c r="B65531" s="220" t="s">
        <v>30</v>
      </c>
      <c r="C65531" s="220"/>
      <c r="D65531" s="220"/>
      <c r="E65531" s="220"/>
      <c r="F65531" s="132"/>
    </row>
    <row r="65532" spans="2:6">
      <c r="B65532" s="220" t="s">
        <v>31</v>
      </c>
      <c r="C65532" s="220"/>
      <c r="D65532" s="220"/>
      <c r="E65532" s="220"/>
      <c r="F65532" s="132"/>
    </row>
  </sheetData>
  <sheetProtection password="EE30" sheet="1"/>
  <mergeCells count="93">
    <mergeCell ref="M119:O119"/>
    <mergeCell ref="M2:O2"/>
    <mergeCell ref="M3:M4"/>
    <mergeCell ref="N3:N4"/>
    <mergeCell ref="O3:O4"/>
    <mergeCell ref="M52:O52"/>
    <mergeCell ref="M81:O81"/>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J52:L52"/>
    <mergeCell ref="C61:K61"/>
    <mergeCell ref="K3:K4"/>
    <mergeCell ref="H3:H4"/>
    <mergeCell ref="L3:L4"/>
    <mergeCell ref="B51:K51"/>
    <mergeCell ref="B12:B17"/>
    <mergeCell ref="B19:B27"/>
    <mergeCell ref="B35:B44"/>
    <mergeCell ref="B46:B50"/>
    <mergeCell ref="B28:K28"/>
    <mergeCell ref="D35:K35"/>
    <mergeCell ref="B34:K34"/>
    <mergeCell ref="D2:F2"/>
    <mergeCell ref="G2:I2"/>
    <mergeCell ref="J2:L2"/>
    <mergeCell ref="G3:G4"/>
    <mergeCell ref="J3:J4"/>
    <mergeCell ref="F3:F4"/>
    <mergeCell ref="I3:I4"/>
    <mergeCell ref="A6:A10"/>
    <mergeCell ref="A12:A17"/>
    <mergeCell ref="A19:A27"/>
    <mergeCell ref="A29:A33"/>
    <mergeCell ref="A35:A44"/>
    <mergeCell ref="A46:A50"/>
    <mergeCell ref="A54:A59"/>
    <mergeCell ref="A61:A65"/>
    <mergeCell ref="A67:A71"/>
    <mergeCell ref="A73:A79"/>
    <mergeCell ref="A83:A86"/>
    <mergeCell ref="A88:A95"/>
    <mergeCell ref="A138:A141"/>
    <mergeCell ref="A97:A99"/>
    <mergeCell ref="A101:A111"/>
    <mergeCell ref="A113:A117"/>
    <mergeCell ref="A121:A125"/>
    <mergeCell ref="A127:A131"/>
    <mergeCell ref="A133:A136"/>
  </mergeCells>
  <phoneticPr fontId="2" type="noConversion"/>
  <conditionalFormatting sqref="D7:D10">
    <cfRule type="iconSet" priority="150">
      <iconSet iconSet="4TrafficLights">
        <cfvo type="percent" val="0"/>
        <cfvo type="num" val="1"/>
        <cfvo type="num" val="3"/>
        <cfvo type="num" val="4"/>
      </iconSet>
    </cfRule>
  </conditionalFormatting>
  <conditionalFormatting sqref="D13:D17">
    <cfRule type="iconSet" priority="146">
      <iconSet iconSet="4TrafficLights">
        <cfvo type="percent" val="0"/>
        <cfvo type="num" val="1"/>
        <cfvo type="num" val="3"/>
        <cfvo type="num" val="4"/>
      </iconSet>
    </cfRule>
  </conditionalFormatting>
  <conditionalFormatting sqref="D20:D27">
    <cfRule type="iconSet" priority="139">
      <iconSet iconSet="4TrafficLights">
        <cfvo type="percent" val="0"/>
        <cfvo type="num" val="1"/>
        <cfvo type="num" val="3"/>
        <cfvo type="num" val="4"/>
      </iconSet>
    </cfRule>
  </conditionalFormatting>
  <conditionalFormatting sqref="D30:D33">
    <cfRule type="iconSet" priority="134">
      <iconSet iconSet="4TrafficLights">
        <cfvo type="percent" val="0"/>
        <cfvo type="num" val="1"/>
        <cfvo type="num" val="3"/>
        <cfvo type="num" val="4"/>
      </iconSet>
    </cfRule>
  </conditionalFormatting>
  <conditionalFormatting sqref="D36:D44">
    <cfRule type="iconSet" priority="129">
      <iconSet iconSet="4TrafficLights">
        <cfvo type="percent" val="0"/>
        <cfvo type="num" val="1"/>
        <cfvo type="num" val="3"/>
        <cfvo type="num" val="4"/>
      </iconSet>
    </cfRule>
  </conditionalFormatting>
  <conditionalFormatting sqref="D47:D50">
    <cfRule type="iconSet" priority="124">
      <iconSet iconSet="4TrafficLights">
        <cfvo type="percent" val="0"/>
        <cfvo type="num" val="1"/>
        <cfvo type="num" val="3"/>
        <cfvo type="num" val="4"/>
      </iconSet>
    </cfRule>
  </conditionalFormatting>
  <conditionalFormatting sqref="D55:D59">
    <cfRule type="iconSet" priority="119">
      <iconSet iconSet="4TrafficLights">
        <cfvo type="percent" val="0"/>
        <cfvo type="num" val="1"/>
        <cfvo type="num" val="3"/>
        <cfvo type="num" val="4"/>
      </iconSet>
    </cfRule>
  </conditionalFormatting>
  <conditionalFormatting sqref="D62:D65">
    <cfRule type="iconSet" priority="113">
      <iconSet iconSet="4TrafficLights">
        <cfvo type="percent" val="0"/>
        <cfvo type="num" val="1"/>
        <cfvo type="num" val="3"/>
        <cfvo type="num" val="4"/>
      </iconSet>
    </cfRule>
  </conditionalFormatting>
  <conditionalFormatting sqref="D68:D71">
    <cfRule type="iconSet" priority="91">
      <iconSet iconSet="4TrafficLights">
        <cfvo type="percent" val="0"/>
        <cfvo type="num" val="1"/>
        <cfvo type="num" val="3"/>
        <cfvo type="num" val="4"/>
      </iconSet>
    </cfRule>
  </conditionalFormatting>
  <conditionalFormatting sqref="D74:D79">
    <cfRule type="iconSet" priority="74">
      <iconSet iconSet="4TrafficLights">
        <cfvo type="percent" val="0"/>
        <cfvo type="num" val="1"/>
        <cfvo type="num" val="3"/>
        <cfvo type="num" val="4"/>
      </iconSet>
    </cfRule>
  </conditionalFormatting>
  <conditionalFormatting sqref="D84:D86">
    <cfRule type="iconSet" priority="6">
      <iconSet iconSet="4TrafficLights">
        <cfvo type="percent" val="0"/>
        <cfvo type="num" val="1"/>
        <cfvo type="num" val="3"/>
        <cfvo type="num" val="4"/>
      </iconSet>
    </cfRule>
  </conditionalFormatting>
  <conditionalFormatting sqref="D89:D95">
    <cfRule type="iconSet" priority="54">
      <iconSet iconSet="4TrafficLights">
        <cfvo type="percent" val="0"/>
        <cfvo type="num" val="1"/>
        <cfvo type="num" val="3"/>
        <cfvo type="num" val="4"/>
      </iconSet>
    </cfRule>
  </conditionalFormatting>
  <conditionalFormatting sqref="D98:D99">
    <cfRule type="iconSet" priority="10">
      <iconSet iconSet="4TrafficLights">
        <cfvo type="percent" val="0"/>
        <cfvo type="num" val="1"/>
        <cfvo type="num" val="3"/>
        <cfvo type="num" val="4"/>
      </iconSet>
    </cfRule>
  </conditionalFormatting>
  <conditionalFormatting sqref="D102:D111">
    <cfRule type="iconSet" priority="4">
      <iconSet iconSet="4TrafficLights">
        <cfvo type="percent" val="0"/>
        <cfvo type="num" val="1"/>
        <cfvo type="num" val="3"/>
        <cfvo type="num" val="4"/>
      </iconSet>
    </cfRule>
  </conditionalFormatting>
  <conditionalFormatting sqref="D114:D117">
    <cfRule type="iconSet" priority="2">
      <iconSet iconSet="4TrafficLights">
        <cfvo type="percent" val="0"/>
        <cfvo type="num" val="1"/>
        <cfvo type="num" val="3"/>
        <cfvo type="num" val="4"/>
      </iconSet>
    </cfRule>
  </conditionalFormatting>
  <conditionalFormatting sqref="D122:D125">
    <cfRule type="iconSet" priority="42">
      <iconSet iconSet="4TrafficLights">
        <cfvo type="percent" val="0"/>
        <cfvo type="num" val="1"/>
        <cfvo type="num" val="3"/>
        <cfvo type="num" val="4"/>
      </iconSet>
    </cfRule>
  </conditionalFormatting>
  <conditionalFormatting sqref="D128:D131">
    <cfRule type="iconSet" priority="39">
      <iconSet iconSet="4TrafficLights">
        <cfvo type="percent" val="0"/>
        <cfvo type="num" val="1"/>
        <cfvo type="num" val="3"/>
        <cfvo type="num" val="4"/>
      </iconSet>
    </cfRule>
  </conditionalFormatting>
  <conditionalFormatting sqref="D134:D136">
    <cfRule type="iconSet" priority="30">
      <iconSet iconSet="4TrafficLights">
        <cfvo type="percent" val="0"/>
        <cfvo type="num" val="1"/>
        <cfvo type="num" val="3"/>
        <cfvo type="num" val="4"/>
      </iconSet>
    </cfRule>
    <cfRule type="iconSet" priority="36">
      <iconSet iconSet="4TrafficLights">
        <cfvo type="percent" val="0"/>
        <cfvo type="num" val="1"/>
        <cfvo type="num" val="3"/>
        <cfvo type="num" val="4"/>
      </iconSet>
    </cfRule>
  </conditionalFormatting>
  <conditionalFormatting sqref="D139:D141">
    <cfRule type="iconSet" priority="33">
      <iconSet iconSet="4TrafficLights">
        <cfvo type="percent" val="0"/>
        <cfvo type="num" val="1"/>
        <cfvo type="num" val="3"/>
        <cfvo type="num" val="4"/>
      </iconSet>
    </cfRule>
  </conditionalFormatting>
  <conditionalFormatting sqref="G7:G10">
    <cfRule type="iconSet" priority="148">
      <iconSet iconSet="4TrafficLights">
        <cfvo type="percent" val="0"/>
        <cfvo type="num" val="1"/>
        <cfvo type="num" val="3"/>
        <cfvo type="num" val="4"/>
      </iconSet>
    </cfRule>
  </conditionalFormatting>
  <conditionalFormatting sqref="G13:G17">
    <cfRule type="iconSet" priority="145">
      <iconSet iconSet="4TrafficLights">
        <cfvo type="percent" val="0"/>
        <cfvo type="num" val="1"/>
        <cfvo type="num" val="3"/>
        <cfvo type="num" val="4"/>
      </iconSet>
    </cfRule>
  </conditionalFormatting>
  <conditionalFormatting sqref="G20:G27">
    <cfRule type="iconSet" priority="138">
      <iconSet iconSet="4TrafficLights">
        <cfvo type="percent" val="0"/>
        <cfvo type="num" val="1"/>
        <cfvo type="num" val="3"/>
        <cfvo type="num" val="4"/>
      </iconSet>
    </cfRule>
  </conditionalFormatting>
  <conditionalFormatting sqref="G30:G33">
    <cfRule type="iconSet" priority="133">
      <iconSet iconSet="4TrafficLights">
        <cfvo type="percent" val="0"/>
        <cfvo type="num" val="1"/>
        <cfvo type="num" val="3"/>
        <cfvo type="num" val="4"/>
      </iconSet>
    </cfRule>
  </conditionalFormatting>
  <conditionalFormatting sqref="G36:G44">
    <cfRule type="iconSet" priority="128">
      <iconSet iconSet="4TrafficLights">
        <cfvo type="percent" val="0"/>
        <cfvo type="num" val="1"/>
        <cfvo type="num" val="3"/>
        <cfvo type="num" val="4"/>
      </iconSet>
    </cfRule>
  </conditionalFormatting>
  <conditionalFormatting sqref="G47:G50">
    <cfRule type="iconSet" priority="123">
      <iconSet iconSet="4TrafficLights">
        <cfvo type="percent" val="0"/>
        <cfvo type="num" val="1"/>
        <cfvo type="num" val="3"/>
        <cfvo type="num" val="4"/>
      </iconSet>
    </cfRule>
  </conditionalFormatting>
  <conditionalFormatting sqref="G55:G59">
    <cfRule type="iconSet" priority="117">
      <iconSet iconSet="4TrafficLights">
        <cfvo type="percent" val="0"/>
        <cfvo type="num" val="1"/>
        <cfvo type="num" val="3"/>
        <cfvo type="num" val="4"/>
      </iconSet>
    </cfRule>
  </conditionalFormatting>
  <conditionalFormatting sqref="G62:G65">
    <cfRule type="iconSet" priority="111">
      <iconSet iconSet="4TrafficLights">
        <cfvo type="percent" val="0"/>
        <cfvo type="num" val="1"/>
        <cfvo type="num" val="3"/>
        <cfvo type="num" val="4"/>
      </iconSet>
    </cfRule>
  </conditionalFormatting>
  <conditionalFormatting sqref="G68:G71">
    <cfRule type="iconSet" priority="89">
      <iconSet iconSet="4TrafficLights">
        <cfvo type="percent" val="0"/>
        <cfvo type="num" val="1"/>
        <cfvo type="num" val="3"/>
        <cfvo type="num" val="4"/>
      </iconSet>
    </cfRule>
  </conditionalFormatting>
  <conditionalFormatting sqref="G74:G79">
    <cfRule type="iconSet" priority="72">
      <iconSet iconSet="4TrafficLights">
        <cfvo type="percent" val="0"/>
        <cfvo type="num" val="1"/>
        <cfvo type="num" val="3"/>
        <cfvo type="num" val="4"/>
      </iconSet>
    </cfRule>
  </conditionalFormatting>
  <conditionalFormatting sqref="G84:G86">
    <cfRule type="iconSet" priority="5">
      <iconSet iconSet="4TrafficLights">
        <cfvo type="percent" val="0"/>
        <cfvo type="num" val="1"/>
        <cfvo type="num" val="3"/>
        <cfvo type="num" val="4"/>
      </iconSet>
    </cfRule>
  </conditionalFormatting>
  <conditionalFormatting sqref="G89:G95">
    <cfRule type="iconSet" priority="53">
      <iconSet iconSet="4TrafficLights">
        <cfvo type="percent" val="0"/>
        <cfvo type="num" val="1"/>
        <cfvo type="num" val="3"/>
        <cfvo type="num" val="4"/>
      </iconSet>
    </cfRule>
  </conditionalFormatting>
  <conditionalFormatting sqref="G98:G99">
    <cfRule type="iconSet" priority="9">
      <iconSet iconSet="4TrafficLights">
        <cfvo type="percent" val="0"/>
        <cfvo type="num" val="1"/>
        <cfvo type="num" val="3"/>
        <cfvo type="num" val="4"/>
      </iconSet>
    </cfRule>
  </conditionalFormatting>
  <conditionalFormatting sqref="G102:G111">
    <cfRule type="iconSet" priority="3">
      <iconSet iconSet="4TrafficLights">
        <cfvo type="percent" val="0"/>
        <cfvo type="num" val="1"/>
        <cfvo type="num" val="3"/>
        <cfvo type="num" val="4"/>
      </iconSet>
    </cfRule>
  </conditionalFormatting>
  <conditionalFormatting sqref="G114:G117">
    <cfRule type="iconSet" priority="1">
      <iconSet iconSet="4TrafficLights">
        <cfvo type="percent" val="0"/>
        <cfvo type="num" val="1"/>
        <cfvo type="num" val="3"/>
        <cfvo type="num" val="4"/>
      </iconSet>
    </cfRule>
  </conditionalFormatting>
  <conditionalFormatting sqref="G122:G125">
    <cfRule type="iconSet" priority="41">
      <iconSet iconSet="4TrafficLights">
        <cfvo type="percent" val="0"/>
        <cfvo type="num" val="1"/>
        <cfvo type="num" val="3"/>
        <cfvo type="num" val="4"/>
      </iconSet>
    </cfRule>
  </conditionalFormatting>
  <conditionalFormatting sqref="G128:G131">
    <cfRule type="iconSet" priority="38">
      <iconSet iconSet="4TrafficLights">
        <cfvo type="percent" val="0"/>
        <cfvo type="num" val="1"/>
        <cfvo type="num" val="3"/>
        <cfvo type="num" val="4"/>
      </iconSet>
    </cfRule>
  </conditionalFormatting>
  <conditionalFormatting sqref="G134:G136">
    <cfRule type="iconSet" priority="35">
      <iconSet iconSet="4TrafficLights">
        <cfvo type="percent" val="0"/>
        <cfvo type="num" val="1"/>
        <cfvo type="num" val="3"/>
        <cfvo type="num" val="4"/>
      </iconSet>
    </cfRule>
  </conditionalFormatting>
  <conditionalFormatting sqref="G139:G141">
    <cfRule type="iconSet" priority="32">
      <iconSet iconSet="4TrafficLights">
        <cfvo type="percent" val="0"/>
        <cfvo type="num" val="1"/>
        <cfvo type="num" val="3"/>
        <cfvo type="num" val="4"/>
      </iconSet>
    </cfRule>
  </conditionalFormatting>
  <conditionalFormatting sqref="J7:J10">
    <cfRule type="iconSet" priority="147">
      <iconSet iconSet="4TrafficLights">
        <cfvo type="percent" val="0"/>
        <cfvo type="num" val="1"/>
        <cfvo type="num" val="3"/>
        <cfvo type="num" val="4"/>
      </iconSet>
    </cfRule>
  </conditionalFormatting>
  <conditionalFormatting sqref="J13:J17">
    <cfRule type="iconSet" priority="144">
      <iconSet iconSet="4TrafficLights">
        <cfvo type="percent" val="0"/>
        <cfvo type="num" val="1"/>
        <cfvo type="num" val="3"/>
        <cfvo type="num" val="4"/>
      </iconSet>
    </cfRule>
  </conditionalFormatting>
  <conditionalFormatting sqref="J20:J27">
    <cfRule type="iconSet" priority="135">
      <iconSet iconSet="4TrafficLights">
        <cfvo type="percent" val="0"/>
        <cfvo type="num" val="1"/>
        <cfvo type="num" val="3"/>
        <cfvo type="num" val="4"/>
      </iconSet>
    </cfRule>
  </conditionalFormatting>
  <conditionalFormatting sqref="J30:J33">
    <cfRule type="iconSet" priority="130">
      <iconSet iconSet="4TrafficLights">
        <cfvo type="percent" val="0"/>
        <cfvo type="num" val="1"/>
        <cfvo type="num" val="3"/>
        <cfvo type="num" val="4"/>
      </iconSet>
    </cfRule>
  </conditionalFormatting>
  <conditionalFormatting sqref="J36:J44">
    <cfRule type="iconSet" priority="125">
      <iconSet iconSet="4TrafficLights">
        <cfvo type="percent" val="0"/>
        <cfvo type="num" val="1"/>
        <cfvo type="num" val="3"/>
        <cfvo type="num" val="4"/>
      </iconSet>
    </cfRule>
  </conditionalFormatting>
  <conditionalFormatting sqref="J47:J50">
    <cfRule type="iconSet" priority="120">
      <iconSet iconSet="4TrafficLights">
        <cfvo type="percent" val="0"/>
        <cfvo type="num" val="1"/>
        <cfvo type="num" val="3"/>
        <cfvo type="num" val="4"/>
      </iconSet>
    </cfRule>
  </conditionalFormatting>
  <conditionalFormatting sqref="J55:J59">
    <cfRule type="iconSet" priority="115">
      <iconSet iconSet="4TrafficLights">
        <cfvo type="percent" val="0"/>
        <cfvo type="num" val="1"/>
        <cfvo type="num" val="3"/>
        <cfvo type="num" val="4"/>
      </iconSet>
    </cfRule>
  </conditionalFormatting>
  <conditionalFormatting sqref="J62:J65">
    <cfRule type="iconSet" priority="109">
      <iconSet iconSet="4TrafficLights">
        <cfvo type="percent" val="0"/>
        <cfvo type="num" val="1"/>
        <cfvo type="num" val="3"/>
        <cfvo type="num" val="4"/>
      </iconSet>
    </cfRule>
  </conditionalFormatting>
  <conditionalFormatting sqref="J68:J71">
    <cfRule type="iconSet" priority="87">
      <iconSet iconSet="4TrafficLights">
        <cfvo type="percent" val="0"/>
        <cfvo type="num" val="1"/>
        <cfvo type="num" val="3"/>
        <cfvo type="num" val="4"/>
      </iconSet>
    </cfRule>
  </conditionalFormatting>
  <conditionalFormatting sqref="J74:J79">
    <cfRule type="iconSet" priority="70">
      <iconSet iconSet="4TrafficLights">
        <cfvo type="percent" val="0"/>
        <cfvo type="num" val="1"/>
        <cfvo type="num" val="3"/>
        <cfvo type="num" val="4"/>
      </iconSet>
    </cfRule>
  </conditionalFormatting>
  <conditionalFormatting sqref="J84:J86">
    <cfRule type="iconSet" priority="55">
      <iconSet iconSet="4TrafficLights">
        <cfvo type="percent" val="0"/>
        <cfvo type="num" val="1"/>
        <cfvo type="num" val="3"/>
        <cfvo type="num" val="4"/>
      </iconSet>
    </cfRule>
  </conditionalFormatting>
  <conditionalFormatting sqref="J89:J95">
    <cfRule type="iconSet" priority="52">
      <iconSet iconSet="4TrafficLights">
        <cfvo type="percent" val="0"/>
        <cfvo type="num" val="1"/>
        <cfvo type="num" val="3"/>
        <cfvo type="num" val="4"/>
      </iconSet>
    </cfRule>
  </conditionalFormatting>
  <conditionalFormatting sqref="J98:J99">
    <cfRule type="iconSet" priority="49">
      <iconSet iconSet="4TrafficLights">
        <cfvo type="percent" val="0"/>
        <cfvo type="num" val="1"/>
        <cfvo type="num" val="3"/>
        <cfvo type="num" val="4"/>
      </iconSet>
    </cfRule>
  </conditionalFormatting>
  <conditionalFormatting sqref="J102:J111">
    <cfRule type="iconSet" priority="46">
      <iconSet iconSet="4TrafficLights">
        <cfvo type="percent" val="0"/>
        <cfvo type="num" val="1"/>
        <cfvo type="num" val="3"/>
        <cfvo type="num" val="4"/>
      </iconSet>
    </cfRule>
  </conditionalFormatting>
  <conditionalFormatting sqref="J114:J117">
    <cfRule type="iconSet" priority="43">
      <iconSet iconSet="4TrafficLights">
        <cfvo type="percent" val="0"/>
        <cfvo type="num" val="1"/>
        <cfvo type="num" val="3"/>
        <cfvo type="num" val="4"/>
      </iconSet>
    </cfRule>
  </conditionalFormatting>
  <conditionalFormatting sqref="J122:J125">
    <cfRule type="iconSet" priority="40">
      <iconSet iconSet="4TrafficLights">
        <cfvo type="percent" val="0"/>
        <cfvo type="num" val="1"/>
        <cfvo type="num" val="3"/>
        <cfvo type="num" val="4"/>
      </iconSet>
    </cfRule>
  </conditionalFormatting>
  <conditionalFormatting sqref="J128:J131">
    <cfRule type="iconSet" priority="37">
      <iconSet iconSet="4TrafficLights">
        <cfvo type="percent" val="0"/>
        <cfvo type="num" val="1"/>
        <cfvo type="num" val="3"/>
        <cfvo type="num" val="4"/>
      </iconSet>
    </cfRule>
  </conditionalFormatting>
  <conditionalFormatting sqref="J134:J136">
    <cfRule type="iconSet" priority="34">
      <iconSet iconSet="4TrafficLights">
        <cfvo type="percent" val="0"/>
        <cfvo type="num" val="1"/>
        <cfvo type="num" val="3"/>
        <cfvo type="num" val="4"/>
      </iconSet>
    </cfRule>
  </conditionalFormatting>
  <conditionalFormatting sqref="J139:J141">
    <cfRule type="iconSet" priority="31">
      <iconSet iconSet="4TrafficLights">
        <cfvo type="percent" val="0"/>
        <cfvo type="num" val="1"/>
        <cfvo type="num" val="3"/>
        <cfvo type="num" val="4"/>
      </iconSet>
    </cfRule>
  </conditionalFormatting>
  <conditionalFormatting sqref="M7:M10">
    <cfRule type="iconSet" priority="29">
      <iconSet iconSet="4TrafficLights">
        <cfvo type="percent" val="0"/>
        <cfvo type="num" val="1"/>
        <cfvo type="num" val="3"/>
        <cfvo type="num" val="4"/>
      </iconSet>
    </cfRule>
  </conditionalFormatting>
  <conditionalFormatting sqref="M13:M17">
    <cfRule type="iconSet" priority="28">
      <iconSet iconSet="4TrafficLights">
        <cfvo type="percent" val="0"/>
        <cfvo type="num" val="1"/>
        <cfvo type="num" val="3"/>
        <cfvo type="num" val="4"/>
      </iconSet>
    </cfRule>
  </conditionalFormatting>
  <conditionalFormatting sqref="M20:M27">
    <cfRule type="iconSet" priority="27">
      <iconSet iconSet="4TrafficLights">
        <cfvo type="percent" val="0"/>
        <cfvo type="num" val="1"/>
        <cfvo type="num" val="3"/>
        <cfvo type="num" val="4"/>
      </iconSet>
    </cfRule>
  </conditionalFormatting>
  <conditionalFormatting sqref="M30:M33">
    <cfRule type="iconSet" priority="26">
      <iconSet iconSet="4TrafficLights">
        <cfvo type="percent" val="0"/>
        <cfvo type="num" val="1"/>
        <cfvo type="num" val="3"/>
        <cfvo type="num" val="4"/>
      </iconSet>
    </cfRule>
  </conditionalFormatting>
  <conditionalFormatting sqref="M36:M44">
    <cfRule type="iconSet" priority="25">
      <iconSet iconSet="4TrafficLights">
        <cfvo type="percent" val="0"/>
        <cfvo type="num" val="1"/>
        <cfvo type="num" val="3"/>
        <cfvo type="num" val="4"/>
      </iconSet>
    </cfRule>
  </conditionalFormatting>
  <conditionalFormatting sqref="M47:M50">
    <cfRule type="iconSet" priority="24">
      <iconSet iconSet="4TrafficLights">
        <cfvo type="percent" val="0"/>
        <cfvo type="num" val="1"/>
        <cfvo type="num" val="3"/>
        <cfvo type="num" val="4"/>
      </iconSet>
    </cfRule>
  </conditionalFormatting>
  <conditionalFormatting sqref="M55:M59">
    <cfRule type="iconSet" priority="23">
      <iconSet iconSet="4TrafficLights">
        <cfvo type="percent" val="0"/>
        <cfvo type="num" val="1"/>
        <cfvo type="num" val="3"/>
        <cfvo type="num" val="4"/>
      </iconSet>
    </cfRule>
  </conditionalFormatting>
  <conditionalFormatting sqref="M62:M65">
    <cfRule type="iconSet" priority="22">
      <iconSet iconSet="4TrafficLights">
        <cfvo type="percent" val="0"/>
        <cfvo type="num" val="1"/>
        <cfvo type="num" val="3"/>
        <cfvo type="num" val="4"/>
      </iconSet>
    </cfRule>
  </conditionalFormatting>
  <conditionalFormatting sqref="M68:M71">
    <cfRule type="iconSet" priority="21">
      <iconSet iconSet="4TrafficLights">
        <cfvo type="percent" val="0"/>
        <cfvo type="num" val="1"/>
        <cfvo type="num" val="3"/>
        <cfvo type="num" val="4"/>
      </iconSet>
    </cfRule>
  </conditionalFormatting>
  <conditionalFormatting sqref="M74:M79">
    <cfRule type="iconSet" priority="20">
      <iconSet iconSet="4TrafficLights">
        <cfvo type="percent" val="0"/>
        <cfvo type="num" val="1"/>
        <cfvo type="num" val="3"/>
        <cfvo type="num" val="4"/>
      </iconSet>
    </cfRule>
  </conditionalFormatting>
  <conditionalFormatting sqref="M84:M86">
    <cfRule type="iconSet" priority="19">
      <iconSet iconSet="4TrafficLights">
        <cfvo type="percent" val="0"/>
        <cfvo type="num" val="1"/>
        <cfvo type="num" val="3"/>
        <cfvo type="num" val="4"/>
      </iconSet>
    </cfRule>
  </conditionalFormatting>
  <conditionalFormatting sqref="M89:M95">
    <cfRule type="iconSet" priority="18">
      <iconSet iconSet="4TrafficLights">
        <cfvo type="percent" val="0"/>
        <cfvo type="num" val="1"/>
        <cfvo type="num" val="3"/>
        <cfvo type="num" val="4"/>
      </iconSet>
    </cfRule>
  </conditionalFormatting>
  <conditionalFormatting sqref="M98:M99">
    <cfRule type="iconSet" priority="17">
      <iconSet iconSet="4TrafficLights">
        <cfvo type="percent" val="0"/>
        <cfvo type="num" val="1"/>
        <cfvo type="num" val="3"/>
        <cfvo type="num" val="4"/>
      </iconSet>
    </cfRule>
  </conditionalFormatting>
  <conditionalFormatting sqref="M102:M111">
    <cfRule type="iconSet" priority="16">
      <iconSet iconSet="4TrafficLights">
        <cfvo type="percent" val="0"/>
        <cfvo type="num" val="1"/>
        <cfvo type="num" val="3"/>
        <cfvo type="num" val="4"/>
      </iconSet>
    </cfRule>
  </conditionalFormatting>
  <conditionalFormatting sqref="M114:M117">
    <cfRule type="iconSet" priority="15">
      <iconSet iconSet="4TrafficLights">
        <cfvo type="percent" val="0"/>
        <cfvo type="num" val="1"/>
        <cfvo type="num" val="3"/>
        <cfvo type="num" val="4"/>
      </iconSet>
    </cfRule>
  </conditionalFormatting>
  <conditionalFormatting sqref="M122:M125">
    <cfRule type="iconSet" priority="14">
      <iconSet iconSet="4TrafficLights">
        <cfvo type="percent" val="0"/>
        <cfvo type="num" val="1"/>
        <cfvo type="num" val="3"/>
        <cfvo type="num" val="4"/>
      </iconSet>
    </cfRule>
  </conditionalFormatting>
  <conditionalFormatting sqref="M128:M131">
    <cfRule type="iconSet" priority="13">
      <iconSet iconSet="4TrafficLights">
        <cfvo type="percent" val="0"/>
        <cfvo type="num" val="1"/>
        <cfvo type="num" val="3"/>
        <cfvo type="num" val="4"/>
      </iconSet>
    </cfRule>
  </conditionalFormatting>
  <conditionalFormatting sqref="M134:M136">
    <cfRule type="iconSet" priority="12">
      <iconSet iconSet="4TrafficLights">
        <cfvo type="percent" val="0"/>
        <cfvo type="num" val="1"/>
        <cfvo type="num" val="3"/>
        <cfvo type="num" val="4"/>
      </iconSet>
    </cfRule>
  </conditionalFormatting>
  <conditionalFormatting sqref="M139:M141">
    <cfRule type="iconSet" priority="11">
      <iconSet iconSet="4TrafficLights">
        <cfvo type="percent" val="0"/>
        <cfvo type="num" val="1"/>
        <cfvo type="num" val="3"/>
        <cfvo type="num" val="4"/>
      </iconSet>
    </cfRule>
  </conditionalFormatting>
  <conditionalFormatting sqref="P7:P9">
    <cfRule type="iconSet" priority="140">
      <iconSet iconSet="3Flags">
        <cfvo type="percent" val="0"/>
        <cfvo type="num" val="0"/>
        <cfvo type="num" val="1" gte="0"/>
      </iconSet>
    </cfRule>
  </conditionalFormatting>
  <conditionalFormatting sqref="Q7">
    <cfRule type="cellIs" dxfId="1" priority="14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23" zoomScale="80" zoomScaleNormal="80" workbookViewId="0">
      <selection activeCell="A4" sqref="A4"/>
    </sheetView>
  </sheetViews>
  <sheetFormatPr baseColWidth="10" defaultColWidth="11.42578125" defaultRowHeight="15"/>
  <cols>
    <col min="1" max="1" width="1.42578125" style="133" customWidth="1"/>
    <col min="2" max="2" width="34.7109375" style="133" customWidth="1"/>
    <col min="3" max="6" width="7.7109375" style="133" customWidth="1"/>
    <col min="7" max="7" width="1.7109375" style="133" customWidth="1"/>
    <col min="8" max="11" width="7.7109375" style="133" customWidth="1"/>
    <col min="12" max="12" width="1.7109375" style="133" customWidth="1"/>
    <col min="13" max="16" width="7.7109375" style="133" customWidth="1"/>
    <col min="17" max="17" width="2.140625" style="133" customWidth="1"/>
    <col min="18" max="21" width="7.7109375" style="133" customWidth="1"/>
    <col min="22" max="27" width="11.42578125" style="133"/>
    <col min="28" max="28" width="2" style="133" customWidth="1"/>
    <col min="29" max="33" width="11.42578125" style="133"/>
    <col min="34" max="34" width="1.85546875" style="133" customWidth="1"/>
    <col min="35" max="16384" width="11.42578125" style="133"/>
  </cols>
  <sheetData>
    <row r="1" spans="2:22" ht="6" customHeight="1"/>
    <row r="2" spans="2:22" ht="22.5" customHeight="1">
      <c r="B2" s="302" t="s">
        <v>27</v>
      </c>
      <c r="C2" s="301" t="s">
        <v>176</v>
      </c>
      <c r="D2" s="301"/>
      <c r="E2" s="301"/>
      <c r="F2" s="301"/>
      <c r="G2" s="134"/>
      <c r="H2" s="299" t="s">
        <v>177</v>
      </c>
      <c r="I2" s="299"/>
      <c r="J2" s="299"/>
      <c r="K2" s="299"/>
      <c r="L2" s="134"/>
      <c r="M2" s="300" t="s">
        <v>178</v>
      </c>
      <c r="N2" s="300"/>
      <c r="O2" s="300"/>
      <c r="P2" s="300"/>
      <c r="Q2" s="135"/>
      <c r="R2" s="308" t="s">
        <v>179</v>
      </c>
      <c r="S2" s="308"/>
      <c r="T2" s="308"/>
      <c r="U2" s="308"/>
      <c r="V2" s="298"/>
    </row>
    <row r="3" spans="2:22" ht="24.75" customHeight="1" thickBot="1">
      <c r="B3" s="303"/>
      <c r="C3" s="136">
        <v>1</v>
      </c>
      <c r="D3" s="136">
        <v>2</v>
      </c>
      <c r="E3" s="137">
        <v>3</v>
      </c>
      <c r="F3" s="138">
        <v>4</v>
      </c>
      <c r="G3" s="306"/>
      <c r="H3" s="136">
        <v>1</v>
      </c>
      <c r="I3" s="136">
        <v>2</v>
      </c>
      <c r="J3" s="137">
        <v>3</v>
      </c>
      <c r="K3" s="138">
        <v>4</v>
      </c>
      <c r="L3" s="304"/>
      <c r="M3" s="136">
        <v>1</v>
      </c>
      <c r="N3" s="136">
        <v>2</v>
      </c>
      <c r="O3" s="137">
        <v>3</v>
      </c>
      <c r="P3" s="138">
        <v>4</v>
      </c>
      <c r="Q3" s="135"/>
      <c r="R3" s="136">
        <v>1</v>
      </c>
      <c r="S3" s="136">
        <v>2</v>
      </c>
      <c r="T3" s="137">
        <v>3</v>
      </c>
      <c r="U3" s="138">
        <v>4</v>
      </c>
      <c r="V3" s="298"/>
    </row>
    <row r="4" spans="2:22" ht="38.1" customHeight="1" thickTop="1" thickBot="1">
      <c r="B4" s="139" t="s">
        <v>73</v>
      </c>
      <c r="C4" s="140">
        <f>Autoevaluación!R84/SUM(Autoevaluación!R84:R87)</f>
        <v>0</v>
      </c>
      <c r="D4" s="141">
        <f>Autoevaluación!R85/SUM(Autoevaluación!R84:R87)</f>
        <v>0.66666666666666663</v>
      </c>
      <c r="E4" s="141">
        <f>Autoevaluación!R86/SUM(Autoevaluación!R84:R87)</f>
        <v>0.33333333333333331</v>
      </c>
      <c r="F4" s="141">
        <f>Autoevaluación!R10/SUM(Autoevaluación!R7:R10)</f>
        <v>0</v>
      </c>
      <c r="G4" s="307"/>
      <c r="H4" s="141">
        <f>Autoevaluación!S84/SUM(Autoevaluación!S84:S87)</f>
        <v>0.33333333333333331</v>
      </c>
      <c r="I4" s="141">
        <f>Autoevaluación!S85/SUM(Autoevaluación!S84:S87)</f>
        <v>0.33333333333333331</v>
      </c>
      <c r="J4" s="141">
        <f>Autoevaluación!S9/SUM(Autoevaluación!S7:S10)</f>
        <v>0.25</v>
      </c>
      <c r="K4" s="141">
        <f>Autoevaluación!S10/SUM(Autoevaluación!S7:S10)</f>
        <v>0</v>
      </c>
      <c r="L4" s="305"/>
      <c r="M4" s="141">
        <f>Autoevaluación!T7/SUM(Autoevaluación!T7:T10)</f>
        <v>0</v>
      </c>
      <c r="N4" s="141">
        <f>Autoevaluación!T8/SUM(Autoevaluación!T7:T10)</f>
        <v>0</v>
      </c>
      <c r="O4" s="141">
        <f>Autoevaluación!T9/SUM(Autoevaluación!T7:T10)</f>
        <v>1</v>
      </c>
      <c r="P4" s="141">
        <f>Autoevaluación!T10/SUM(Autoevaluación!T7:T10)</f>
        <v>0</v>
      </c>
      <c r="Q4" s="142"/>
      <c r="R4" s="141" t="e">
        <f>Autoevaluación!U7/SUM(Autoevaluación!U7:U10)</f>
        <v>#DIV/0!</v>
      </c>
      <c r="S4" s="141" t="e">
        <f>Autoevaluación!U8/SUM(Autoevaluación!U7:U10)</f>
        <v>#DIV/0!</v>
      </c>
      <c r="T4" s="141" t="e">
        <f>Autoevaluación!U9/SUM(Autoevaluación!U7:U10)</f>
        <v>#DIV/0!</v>
      </c>
      <c r="U4" s="141" t="e">
        <f>Autoevaluación!U10/SUM(Autoevaluación!U7:U10)</f>
        <v>#DIV/0!</v>
      </c>
    </row>
    <row r="5" spans="2:22" ht="38.1" customHeight="1" thickTop="1" thickBot="1">
      <c r="B5" s="139" t="s">
        <v>72</v>
      </c>
      <c r="C5" s="140">
        <f>Autoevaluación!R89/SUM(Autoevaluación!R89:R92)</f>
        <v>0.8571428571428571</v>
      </c>
      <c r="D5" s="141">
        <f>Autoevaluación!R90/SUM(Autoevaluación!R89:R92)</f>
        <v>0.14285714285714285</v>
      </c>
      <c r="E5" s="141">
        <f>Autoevaluación!R91/SUM(Autoevaluación!R89:R92)</f>
        <v>0</v>
      </c>
      <c r="F5" s="141">
        <f>Autoevaluación!R92/SUM(Autoevaluación!R89:R92)</f>
        <v>0</v>
      </c>
      <c r="G5" s="307"/>
      <c r="H5" s="141">
        <f>Autoevaluación!S13/SUM(Autoevaluación!S13:S16)</f>
        <v>0.2</v>
      </c>
      <c r="I5" s="141">
        <f>Autoevaluación!S14/SUM(Autoevaluación!S13:S16)</f>
        <v>0.6</v>
      </c>
      <c r="J5" s="141">
        <f>Autoevaluación!S15/SUM(Autoevaluación!S13:S16)</f>
        <v>0.2</v>
      </c>
      <c r="K5" s="141">
        <f>Autoevaluación!S16/SUM(Autoevaluación!S13:S16)</f>
        <v>0</v>
      </c>
      <c r="L5" s="305"/>
      <c r="M5" s="141">
        <f>Autoevaluación!T13/SUM(Autoevaluación!T13:T16)</f>
        <v>0</v>
      </c>
      <c r="N5" s="141">
        <f>Autoevaluación!T14/SUM(Autoevaluación!T13:T16)</f>
        <v>0.4</v>
      </c>
      <c r="O5" s="141">
        <f>Autoevaluación!T15/SUM(Autoevaluación!T13:T16)</f>
        <v>0.6</v>
      </c>
      <c r="P5" s="141">
        <f>Autoevaluación!T16/SUM(Autoevaluación!T13:T16)</f>
        <v>0</v>
      </c>
      <c r="Q5" s="142"/>
      <c r="R5" s="141" t="e">
        <f>Autoevaluación!U13/SUM(Autoevaluación!U13:U16)</f>
        <v>#DIV/0!</v>
      </c>
      <c r="S5" s="141" t="e">
        <f>Autoevaluación!U14/SUM(Autoevaluación!U13:U16)</f>
        <v>#DIV/0!</v>
      </c>
      <c r="T5" s="141" t="e">
        <f>Autoevaluación!U15/SUM(Autoevaluación!U13:U16)</f>
        <v>#DIV/0!</v>
      </c>
      <c r="U5" s="141" t="e">
        <f>Autoevaluación!U16/SUM(Autoevaluación!U13:U16)</f>
        <v>#DIV/0!</v>
      </c>
    </row>
    <row r="6" spans="2:22" ht="38.1" customHeight="1" thickTop="1" thickBot="1">
      <c r="B6" s="139" t="s">
        <v>43</v>
      </c>
      <c r="C6" s="140">
        <f>Autoevaluación!R98/SUM(Autoevaluación!R98:R101)</f>
        <v>1</v>
      </c>
      <c r="D6" s="141">
        <f>Autoevaluación!R21/SUM(Autoevaluación!R20:R23)</f>
        <v>0.875</v>
      </c>
      <c r="E6" s="141">
        <f>Autoevaluación!R22/SUM(Autoevaluación!R20:R23)</f>
        <v>0</v>
      </c>
      <c r="F6" s="141">
        <f>Autoevaluación!R23/SUM(Autoevaluación!R20:R23)</f>
        <v>0</v>
      </c>
      <c r="G6" s="307"/>
      <c r="H6" s="141">
        <f>Autoevaluación!S20/SUM(Autoevaluación!S20:S23)</f>
        <v>0.375</v>
      </c>
      <c r="I6" s="141">
        <f>Autoevaluación!S21/SUM(Autoevaluación!S20:S23)</f>
        <v>0.625</v>
      </c>
      <c r="J6" s="141">
        <f>Autoevaluación!S20/SUM(Autoevaluación!S20:S23)</f>
        <v>0.375</v>
      </c>
      <c r="K6" s="141">
        <f>Autoevaluación!S23/SUM(Autoevaluación!S20:S23)</f>
        <v>0</v>
      </c>
      <c r="L6" s="305"/>
      <c r="M6" s="141">
        <f>Autoevaluación!T20/SUM(Autoevaluación!T20:T23)</f>
        <v>0</v>
      </c>
      <c r="N6" s="141">
        <f>Autoevaluación!T21/SUM(Autoevaluación!T20:T23)</f>
        <v>0.25</v>
      </c>
      <c r="O6" s="141">
        <f>Autoevaluación!T22/SUM(Autoevaluación!T20:T23)</f>
        <v>0.75</v>
      </c>
      <c r="P6" s="141">
        <f>Autoevaluación!T23/SUM(Autoevaluación!T20:T23)</f>
        <v>0</v>
      </c>
      <c r="Q6" s="142"/>
      <c r="R6" s="141" t="e">
        <f>Autoevaluación!U20/SUM(Autoevaluación!U20:U23)</f>
        <v>#DIV/0!</v>
      </c>
      <c r="S6" s="141" t="e">
        <f>Autoevaluación!U21/SUM(Autoevaluación!U20:U23)</f>
        <v>#DIV/0!</v>
      </c>
      <c r="T6" s="141" t="e">
        <f>Autoevaluación!U22/SUM(Autoevaluación!U20:U23)</f>
        <v>#DIV/0!</v>
      </c>
      <c r="U6" s="141" t="e">
        <f>Autoevaluación!U23/SUM(Autoevaluación!U20:U23)</f>
        <v>#DIV/0!</v>
      </c>
      <c r="V6" s="143"/>
    </row>
    <row r="7" spans="2:22" ht="38.1" customHeight="1" thickTop="1" thickBot="1">
      <c r="B7" s="139" t="s">
        <v>52</v>
      </c>
      <c r="C7" s="140">
        <f>Autoevaluación!R30/SUM(Autoevaluación!R30:R33)</f>
        <v>0.75</v>
      </c>
      <c r="D7" s="141">
        <f>Autoevaluación!R31/SUM(Autoevaluación!R30:R33)</f>
        <v>0.25</v>
      </c>
      <c r="E7" s="141">
        <f>Autoevaluación!R32/SUM(Autoevaluación!R30:R33)</f>
        <v>0</v>
      </c>
      <c r="F7" s="141">
        <f>Autoevaluación!R33/SUM(Autoevaluación!R30:R33)</f>
        <v>0</v>
      </c>
      <c r="G7" s="307"/>
      <c r="H7" s="141">
        <f>Autoevaluación!S30/SUM(Autoevaluación!S30:S33)</f>
        <v>0.25</v>
      </c>
      <c r="I7" s="141">
        <f>Autoevaluación!S31/SUM(Autoevaluación!S30:S33)</f>
        <v>0.5</v>
      </c>
      <c r="J7" s="141">
        <f>Autoevaluación!S32/SUM(Autoevaluación!S30:S33)</f>
        <v>0.25</v>
      </c>
      <c r="K7" s="141">
        <f>Autoevaluación!S33/SUM(Autoevaluación!S30:S33)</f>
        <v>0</v>
      </c>
      <c r="L7" s="305"/>
      <c r="M7" s="141">
        <f>Autoevaluación!T30/SUM(Autoevaluación!T30:T33)</f>
        <v>0</v>
      </c>
      <c r="N7" s="141">
        <f>Autoevaluación!T31/SUM(Autoevaluación!T30:T33)</f>
        <v>1</v>
      </c>
      <c r="O7" s="141">
        <f>Autoevaluación!T32/SUM(Autoevaluación!T30:T33)</f>
        <v>0</v>
      </c>
      <c r="P7" s="141">
        <f>Autoevaluación!T33/SUM(Autoevaluación!T30:T33)</f>
        <v>0</v>
      </c>
      <c r="Q7" s="142"/>
      <c r="R7" s="141" t="e">
        <f>Autoevaluación!U30/SUM(Autoevaluación!U30:U33)</f>
        <v>#DIV/0!</v>
      </c>
      <c r="S7" s="141" t="e">
        <f>Autoevaluación!U31/SUM(Autoevaluación!U30:U33)</f>
        <v>#DIV/0!</v>
      </c>
      <c r="T7" s="141" t="e">
        <f>Autoevaluación!U32/SUM(Autoevaluación!U30:U33)</f>
        <v>#DIV/0!</v>
      </c>
      <c r="U7" s="141" t="e">
        <f>Autoevaluación!U33/SUM(Autoevaluación!U30:U33)</f>
        <v>#DIV/0!</v>
      </c>
    </row>
    <row r="8" spans="2:22" ht="38.1" customHeight="1" thickTop="1" thickBot="1">
      <c r="B8" s="139" t="s">
        <v>57</v>
      </c>
      <c r="C8" s="140">
        <f>Autoevaluación!R36/SUM(Autoevaluación!R36:R39)</f>
        <v>0.66666666666666663</v>
      </c>
      <c r="D8" s="141">
        <f>Autoevaluación!R37/SUM(Autoevaluación!R36:R39)</f>
        <v>0.33333333333333331</v>
      </c>
      <c r="E8" s="141">
        <f>Autoevaluación!R38/SUM(Autoevaluación!R36:R39)</f>
        <v>0</v>
      </c>
      <c r="F8" s="141">
        <f>Autoevaluación!R39/SUM(Autoevaluación!R36:R39)</f>
        <v>0</v>
      </c>
      <c r="G8" s="307"/>
      <c r="H8" s="141">
        <f>Autoevaluación!S36/SUM(Autoevaluación!S36:S39)</f>
        <v>0.44444444444444442</v>
      </c>
      <c r="I8" s="141">
        <f>Autoevaluación!S37/SUM(Autoevaluación!S36:S39)</f>
        <v>0.55555555555555558</v>
      </c>
      <c r="J8" s="141">
        <f>Autoevaluación!S38/SUM(Autoevaluación!S36:S39)</f>
        <v>0</v>
      </c>
      <c r="K8" s="141">
        <f>Autoevaluación!S39/SUM(Autoevaluación!S36:S39)</f>
        <v>0</v>
      </c>
      <c r="L8" s="305"/>
      <c r="M8" s="141">
        <f>Autoevaluación!T36/SUM(Autoevaluación!T36:T39)</f>
        <v>0.1111111111111111</v>
      </c>
      <c r="N8" s="141">
        <f>Autoevaluación!T37/SUM(Autoevaluación!T36:T39)</f>
        <v>0.1111111111111111</v>
      </c>
      <c r="O8" s="141">
        <f>Autoevaluación!T38/SUM(Autoevaluación!T36:T39)</f>
        <v>0.77777777777777779</v>
      </c>
      <c r="P8" s="141">
        <f>Autoevaluación!T39/SUM(Autoevaluación!T36:T39)</f>
        <v>0</v>
      </c>
      <c r="Q8" s="142"/>
      <c r="R8" s="141" t="e">
        <f>Autoevaluación!U36/SUM(Autoevaluación!U36:U39)</f>
        <v>#DIV/0!</v>
      </c>
      <c r="S8" s="141" t="e">
        <f>Autoevaluación!U37/SUM(Autoevaluación!U36:U39)</f>
        <v>#DIV/0!</v>
      </c>
      <c r="T8" s="141" t="e">
        <f>Autoevaluación!U38/SUM(Autoevaluación!U36:U39)</f>
        <v>#DIV/0!</v>
      </c>
      <c r="U8" s="141" t="e">
        <f>Autoevaluación!U39/SUM(Autoevaluación!U36:U39)</f>
        <v>#DIV/0!</v>
      </c>
    </row>
    <row r="9" spans="2:22" ht="38.1" customHeight="1" thickTop="1" thickBot="1">
      <c r="B9" s="139" t="s">
        <v>67</v>
      </c>
      <c r="C9" s="140">
        <f>Autoevaluación!R47/SUM(Autoevaluación!R47:R50)</f>
        <v>0.5</v>
      </c>
      <c r="D9" s="141">
        <f>Autoevaluación!R48/SUM(Autoevaluación!R47:R50)</f>
        <v>0.5</v>
      </c>
      <c r="E9" s="141">
        <f>Autoevaluación!R49/SUM(Autoevaluación!R47:R50)</f>
        <v>0</v>
      </c>
      <c r="F9" s="141">
        <f>Autoevaluación!R50/SUM(Autoevaluación!R47:R50)</f>
        <v>0</v>
      </c>
      <c r="G9" s="307"/>
      <c r="H9" s="141">
        <f>Autoevaluación!S47/SUM(Autoevaluación!S47:S50)</f>
        <v>0.75</v>
      </c>
      <c r="I9" s="141">
        <f>Autoevaluación!S48/SUM(Autoevaluación!S47:S50)</f>
        <v>0.25</v>
      </c>
      <c r="J9" s="141">
        <f>Autoevaluación!S49/SUM(Autoevaluación!S47:S50)</f>
        <v>0</v>
      </c>
      <c r="K9" s="141">
        <f>Autoevaluación!S50/SUM(Autoevaluación!S47:S50)</f>
        <v>0</v>
      </c>
      <c r="L9" s="305"/>
      <c r="M9" s="141">
        <f>Autoevaluación!T47/SUM(Autoevaluación!T47:T50)</f>
        <v>0.25</v>
      </c>
      <c r="N9" s="141">
        <f>Autoevaluación!T48/SUM(Autoevaluación!T47:T50)</f>
        <v>0.25</v>
      </c>
      <c r="O9" s="141">
        <f>Autoevaluación!T49/SUM(Autoevaluación!T47:T50)</f>
        <v>0.5</v>
      </c>
      <c r="P9" s="141">
        <f>Autoevaluación!T50/SUM(Autoevaluación!T47:T50)</f>
        <v>0</v>
      </c>
      <c r="Q9" s="142"/>
      <c r="R9" s="141" t="e">
        <f>Autoevaluación!U47/SUM(Autoevaluación!U47:U50)</f>
        <v>#DIV/0!</v>
      </c>
      <c r="S9" s="141" t="e">
        <f>Autoevaluación!U48/SUM(Autoevaluación!U47:U50)</f>
        <v>#DIV/0!</v>
      </c>
      <c r="T9" s="141" t="e">
        <f>Autoevaluación!U49/SUM(Autoevaluación!U47:U50)</f>
        <v>#DIV/0!</v>
      </c>
      <c r="U9" s="141" t="e">
        <f>Autoevaluación!U50/SUM(Autoevaluación!U47:U50)</f>
        <v>#DIV/0!</v>
      </c>
    </row>
    <row r="10" spans="2:22" ht="38.1" customHeight="1" thickTop="1">
      <c r="B10" s="144" t="s">
        <v>126</v>
      </c>
      <c r="C10" s="145">
        <f>AVERAGE(C4:C9)</f>
        <v>0.62896825396825395</v>
      </c>
      <c r="D10" s="145">
        <f>AVERAGE(D4:D9)</f>
        <v>0.46130952380952378</v>
      </c>
      <c r="E10" s="145">
        <f>AVERAGE(E4:E9)</f>
        <v>5.5555555555555552E-2</v>
      </c>
      <c r="F10" s="145">
        <f>AVERAGE(F4:F9)</f>
        <v>0</v>
      </c>
      <c r="G10" s="146"/>
      <c r="H10" s="145">
        <f>AVERAGE(H4:H9)</f>
        <v>0.39212962962962966</v>
      </c>
      <c r="I10" s="145">
        <f>AVERAGE(I4:I9)</f>
        <v>0.4773148148148148</v>
      </c>
      <c r="J10" s="145">
        <f>AVERAGE(J4:J9)</f>
        <v>0.17916666666666667</v>
      </c>
      <c r="K10" s="145">
        <f>AVERAGE(K4:K9)</f>
        <v>0</v>
      </c>
      <c r="L10" s="146"/>
      <c r="M10" s="145">
        <f>AVERAGE(M4:M9)</f>
        <v>6.0185185185185182E-2</v>
      </c>
      <c r="N10" s="145">
        <f>AVERAGE(N4:N9)</f>
        <v>0.3351851851851852</v>
      </c>
      <c r="O10" s="145">
        <f>AVERAGE(O4:O9)</f>
        <v>0.60462962962962963</v>
      </c>
      <c r="P10" s="145">
        <f>AVERAGE(P4:P9)</f>
        <v>0</v>
      </c>
      <c r="Q10" s="147"/>
      <c r="R10" s="145" t="e">
        <f>AVERAGE(R4:R9)</f>
        <v>#DIV/0!</v>
      </c>
      <c r="S10" s="145" t="e">
        <f>AVERAGE(S4:S9)</f>
        <v>#DIV/0!</v>
      </c>
      <c r="T10" s="145" t="e">
        <f>AVERAGE(T4:T9)</f>
        <v>#DIV/0!</v>
      </c>
      <c r="U10" s="145" t="e">
        <f>AVERAGE(U4:U9)</f>
        <v>#DIV/0!</v>
      </c>
    </row>
    <row r="11" spans="2:22">
      <c r="B11" s="148"/>
      <c r="C11" s="148"/>
      <c r="D11" s="148"/>
      <c r="E11" s="148"/>
      <c r="F11" s="146"/>
      <c r="G11" s="146"/>
      <c r="H11" s="146"/>
      <c r="I11" s="146"/>
      <c r="J11" s="146"/>
      <c r="K11" s="146"/>
      <c r="L11" s="146"/>
      <c r="M11" s="146"/>
      <c r="N11" s="146"/>
      <c r="O11" s="146"/>
      <c r="P11" s="146"/>
      <c r="Q11" s="146"/>
      <c r="R11" s="146"/>
      <c r="S11" s="146"/>
      <c r="T11" s="146"/>
      <c r="U11" s="146"/>
    </row>
    <row r="12" spans="2:22" ht="21.95" customHeight="1">
      <c r="B12" s="313">
        <v>2023</v>
      </c>
      <c r="C12" s="314"/>
      <c r="D12" s="314"/>
      <c r="E12" s="314"/>
      <c r="F12" s="314"/>
      <c r="G12" s="314"/>
      <c r="H12" s="314"/>
      <c r="I12" s="314"/>
      <c r="J12" s="314"/>
      <c r="K12" s="314"/>
      <c r="L12" s="314"/>
      <c r="M12" s="314"/>
      <c r="N12" s="314"/>
      <c r="O12" s="314"/>
      <c r="P12" s="314"/>
      <c r="Q12" s="314"/>
      <c r="R12" s="314"/>
      <c r="S12" s="314"/>
      <c r="T12" s="314"/>
      <c r="U12" s="315"/>
    </row>
    <row r="13" spans="2:22" ht="24.95" customHeight="1">
      <c r="B13" s="316" t="s">
        <v>28</v>
      </c>
      <c r="C13" s="317"/>
      <c r="D13" s="317"/>
      <c r="E13" s="317"/>
      <c r="F13" s="317"/>
      <c r="G13" s="317"/>
      <c r="H13" s="317"/>
      <c r="I13" s="317"/>
      <c r="J13" s="317"/>
      <c r="K13" s="317"/>
      <c r="L13" s="317"/>
      <c r="M13" s="317"/>
      <c r="N13" s="317"/>
      <c r="O13" s="317"/>
      <c r="P13" s="317"/>
      <c r="Q13" s="317"/>
      <c r="R13" s="317"/>
      <c r="S13" s="317"/>
      <c r="T13" s="317"/>
      <c r="U13" s="317"/>
    </row>
    <row r="14" spans="2:22" ht="60" customHeight="1">
      <c r="B14" s="297" t="s">
        <v>212</v>
      </c>
      <c r="C14" s="297"/>
      <c r="D14" s="297"/>
      <c r="E14" s="297"/>
      <c r="F14" s="297"/>
      <c r="G14" s="297"/>
      <c r="H14" s="297"/>
      <c r="I14" s="297"/>
      <c r="J14" s="297"/>
      <c r="K14" s="297"/>
      <c r="L14" s="297"/>
      <c r="M14" s="297"/>
      <c r="N14" s="297"/>
      <c r="O14" s="297"/>
      <c r="P14" s="297"/>
      <c r="Q14" s="297"/>
      <c r="R14" s="297"/>
      <c r="S14" s="297"/>
      <c r="T14" s="297"/>
      <c r="U14" s="297"/>
    </row>
    <row r="15" spans="2:22" ht="60" customHeight="1">
      <c r="B15" s="297" t="s">
        <v>225</v>
      </c>
      <c r="C15" s="297"/>
      <c r="D15" s="297"/>
      <c r="E15" s="297"/>
      <c r="F15" s="297"/>
      <c r="G15" s="297"/>
      <c r="H15" s="297"/>
      <c r="I15" s="297"/>
      <c r="J15" s="297"/>
      <c r="K15" s="297"/>
      <c r="L15" s="297"/>
      <c r="M15" s="297"/>
      <c r="N15" s="297"/>
      <c r="O15" s="297"/>
      <c r="P15" s="297"/>
      <c r="Q15" s="297"/>
      <c r="R15" s="297"/>
      <c r="S15" s="297"/>
      <c r="T15" s="297"/>
      <c r="U15" s="297"/>
    </row>
    <row r="16" spans="2:22" s="149" customFormat="1" ht="24.95" customHeight="1">
      <c r="B16" s="318" t="s">
        <v>123</v>
      </c>
      <c r="C16" s="319"/>
      <c r="D16" s="319"/>
      <c r="E16" s="319"/>
      <c r="F16" s="319"/>
      <c r="G16" s="319"/>
      <c r="H16" s="319"/>
      <c r="I16" s="319"/>
      <c r="J16" s="319"/>
      <c r="K16" s="319"/>
      <c r="L16" s="319"/>
      <c r="M16" s="319"/>
      <c r="N16" s="319"/>
      <c r="O16" s="319"/>
      <c r="P16" s="319"/>
      <c r="Q16" s="319"/>
      <c r="R16" s="319"/>
      <c r="S16" s="319"/>
      <c r="T16" s="319"/>
      <c r="U16" s="319"/>
    </row>
    <row r="17" spans="2:21" ht="60" customHeight="1">
      <c r="B17" s="297" t="s">
        <v>248</v>
      </c>
      <c r="C17" s="297"/>
      <c r="D17" s="297"/>
      <c r="E17" s="297"/>
      <c r="F17" s="297"/>
      <c r="G17" s="297"/>
      <c r="H17" s="297"/>
      <c r="I17" s="297"/>
      <c r="J17" s="297"/>
      <c r="K17" s="297"/>
      <c r="L17" s="297"/>
      <c r="M17" s="297"/>
      <c r="N17" s="297"/>
      <c r="O17" s="297"/>
      <c r="P17" s="297"/>
      <c r="Q17" s="297"/>
      <c r="R17" s="297"/>
      <c r="S17" s="297"/>
      <c r="T17" s="297"/>
      <c r="U17" s="297"/>
    </row>
    <row r="18" spans="2:21" ht="60" customHeight="1">
      <c r="B18" s="297"/>
      <c r="C18" s="297"/>
      <c r="D18" s="297"/>
      <c r="E18" s="297"/>
      <c r="F18" s="297"/>
      <c r="G18" s="297"/>
      <c r="H18" s="297"/>
      <c r="I18" s="297"/>
      <c r="J18" s="297"/>
      <c r="K18" s="297"/>
      <c r="L18" s="297"/>
      <c r="M18" s="297"/>
      <c r="N18" s="297"/>
      <c r="O18" s="297"/>
      <c r="P18" s="297"/>
      <c r="Q18" s="297"/>
      <c r="R18" s="297"/>
      <c r="S18" s="297"/>
      <c r="T18" s="297"/>
      <c r="U18" s="297"/>
    </row>
    <row r="19" spans="2:21" ht="60" customHeight="1">
      <c r="B19" s="297"/>
      <c r="C19" s="297"/>
      <c r="D19" s="297"/>
      <c r="E19" s="297"/>
      <c r="F19" s="297"/>
      <c r="G19" s="297"/>
      <c r="H19" s="297"/>
      <c r="I19" s="297"/>
      <c r="J19" s="297"/>
      <c r="K19" s="297"/>
      <c r="L19" s="297"/>
      <c r="M19" s="297"/>
      <c r="N19" s="297"/>
      <c r="O19" s="297"/>
      <c r="P19" s="297"/>
      <c r="Q19" s="297"/>
      <c r="R19" s="297"/>
      <c r="S19" s="297"/>
      <c r="T19" s="297"/>
      <c r="U19" s="297"/>
    </row>
    <row r="20" spans="2:21" ht="16.5" customHeight="1">
      <c r="B20" s="150"/>
      <c r="C20" s="150"/>
      <c r="D20" s="150"/>
      <c r="E20" s="150"/>
      <c r="F20" s="150"/>
      <c r="G20" s="150"/>
      <c r="H20" s="150"/>
      <c r="I20" s="150"/>
      <c r="J20" s="150"/>
      <c r="K20" s="150"/>
      <c r="L20" s="150"/>
      <c r="M20" s="150"/>
      <c r="N20" s="150"/>
      <c r="O20" s="150"/>
      <c r="P20" s="150"/>
      <c r="Q20" s="150"/>
      <c r="R20" s="150"/>
      <c r="S20" s="150"/>
      <c r="T20" s="150"/>
      <c r="U20" s="150"/>
    </row>
    <row r="21" spans="2:21" ht="21.95" customHeight="1">
      <c r="B21" s="320">
        <v>2024</v>
      </c>
      <c r="C21" s="320"/>
      <c r="D21" s="320"/>
      <c r="E21" s="320"/>
      <c r="F21" s="320"/>
      <c r="G21" s="320"/>
      <c r="H21" s="320"/>
      <c r="I21" s="320"/>
      <c r="J21" s="320"/>
      <c r="K21" s="320"/>
      <c r="L21" s="320"/>
      <c r="M21" s="320"/>
      <c r="N21" s="320"/>
      <c r="O21" s="320"/>
      <c r="P21" s="320"/>
      <c r="Q21" s="320"/>
      <c r="R21" s="320"/>
      <c r="S21" s="320"/>
      <c r="T21" s="320"/>
      <c r="U21" s="320"/>
    </row>
    <row r="22" spans="2:21" ht="24.95" customHeight="1">
      <c r="B22" s="321" t="s">
        <v>28</v>
      </c>
      <c r="C22" s="321"/>
      <c r="D22" s="321"/>
      <c r="E22" s="321"/>
      <c r="F22" s="321"/>
      <c r="G22" s="321"/>
      <c r="H22" s="321"/>
      <c r="I22" s="321"/>
      <c r="J22" s="321"/>
      <c r="K22" s="321"/>
      <c r="L22" s="321"/>
      <c r="M22" s="321"/>
      <c r="N22" s="321"/>
      <c r="O22" s="321"/>
      <c r="P22" s="321"/>
      <c r="Q22" s="321"/>
      <c r="R22" s="321"/>
      <c r="S22" s="321"/>
      <c r="T22" s="321"/>
      <c r="U22" s="321"/>
    </row>
    <row r="23" spans="2:21" ht="60" customHeight="1">
      <c r="B23" s="297" t="s">
        <v>249</v>
      </c>
      <c r="C23" s="297"/>
      <c r="D23" s="297"/>
      <c r="E23" s="297"/>
      <c r="F23" s="297"/>
      <c r="G23" s="297"/>
      <c r="H23" s="297"/>
      <c r="I23" s="297"/>
      <c r="J23" s="297"/>
      <c r="K23" s="297"/>
      <c r="L23" s="297"/>
      <c r="M23" s="297"/>
      <c r="N23" s="297"/>
      <c r="O23" s="297"/>
      <c r="P23" s="297"/>
      <c r="Q23" s="297"/>
      <c r="R23" s="297"/>
      <c r="S23" s="297"/>
      <c r="T23" s="297"/>
      <c r="U23" s="297"/>
    </row>
    <row r="24" spans="2:21" ht="60" customHeight="1">
      <c r="B24" s="297" t="s">
        <v>250</v>
      </c>
      <c r="C24" s="297"/>
      <c r="D24" s="297"/>
      <c r="E24" s="297"/>
      <c r="F24" s="297"/>
      <c r="G24" s="297"/>
      <c r="H24" s="297"/>
      <c r="I24" s="297"/>
      <c r="J24" s="297"/>
      <c r="K24" s="297"/>
      <c r="L24" s="297"/>
      <c r="M24" s="297"/>
      <c r="N24" s="297"/>
      <c r="O24" s="297"/>
      <c r="P24" s="297"/>
      <c r="Q24" s="297"/>
      <c r="R24" s="297"/>
      <c r="S24" s="297"/>
      <c r="T24" s="297"/>
      <c r="U24" s="297"/>
    </row>
    <row r="25" spans="2:21" s="149" customFormat="1" ht="24.95" customHeight="1">
      <c r="B25" s="318" t="s">
        <v>123</v>
      </c>
      <c r="C25" s="319"/>
      <c r="D25" s="319"/>
      <c r="E25" s="319"/>
      <c r="F25" s="319"/>
      <c r="G25" s="319"/>
      <c r="H25" s="319"/>
      <c r="I25" s="319"/>
      <c r="J25" s="319"/>
      <c r="K25" s="319"/>
      <c r="L25" s="319"/>
      <c r="M25" s="319"/>
      <c r="N25" s="319"/>
      <c r="O25" s="319"/>
      <c r="P25" s="319"/>
      <c r="Q25" s="319"/>
      <c r="R25" s="319"/>
      <c r="S25" s="319"/>
      <c r="T25" s="319"/>
      <c r="U25" s="319"/>
    </row>
    <row r="26" spans="2:21" ht="60" customHeight="1">
      <c r="B26" s="297" t="s">
        <v>521</v>
      </c>
      <c r="C26" s="297"/>
      <c r="D26" s="297"/>
      <c r="E26" s="297"/>
      <c r="F26" s="297"/>
      <c r="G26" s="297"/>
      <c r="H26" s="297"/>
      <c r="I26" s="297"/>
      <c r="J26" s="297"/>
      <c r="K26" s="297"/>
      <c r="L26" s="297"/>
      <c r="M26" s="297"/>
      <c r="N26" s="297"/>
      <c r="O26" s="297"/>
      <c r="P26" s="297"/>
      <c r="Q26" s="297"/>
      <c r="R26" s="297"/>
      <c r="S26" s="297"/>
      <c r="T26" s="297"/>
      <c r="U26" s="297"/>
    </row>
    <row r="27" spans="2:21" ht="60" customHeight="1">
      <c r="B27" s="297" t="s">
        <v>522</v>
      </c>
      <c r="C27" s="297"/>
      <c r="D27" s="297"/>
      <c r="E27" s="297"/>
      <c r="F27" s="297"/>
      <c r="G27" s="297"/>
      <c r="H27" s="297"/>
      <c r="I27" s="297"/>
      <c r="J27" s="297"/>
      <c r="K27" s="297"/>
      <c r="L27" s="297"/>
      <c r="M27" s="297"/>
      <c r="N27" s="297"/>
      <c r="O27" s="297"/>
      <c r="P27" s="297"/>
      <c r="Q27" s="297"/>
      <c r="R27" s="297"/>
      <c r="S27" s="297"/>
      <c r="T27" s="297"/>
      <c r="U27" s="297"/>
    </row>
    <row r="28" spans="2:21" ht="60" customHeight="1">
      <c r="B28" s="297" t="s">
        <v>523</v>
      </c>
      <c r="C28" s="297"/>
      <c r="D28" s="297"/>
      <c r="E28" s="297"/>
      <c r="F28" s="297"/>
      <c r="G28" s="297"/>
      <c r="H28" s="297"/>
      <c r="I28" s="297"/>
      <c r="J28" s="297"/>
      <c r="K28" s="297"/>
      <c r="L28" s="297"/>
      <c r="M28" s="297"/>
      <c r="N28" s="297"/>
      <c r="O28" s="297"/>
      <c r="P28" s="297"/>
      <c r="Q28" s="297"/>
      <c r="R28" s="297"/>
      <c r="S28" s="297"/>
      <c r="T28" s="297"/>
      <c r="U28" s="297"/>
    </row>
    <row r="29" spans="2:21" ht="16.5" customHeight="1">
      <c r="B29" s="150"/>
      <c r="C29" s="150"/>
      <c r="D29" s="150"/>
      <c r="E29" s="150"/>
      <c r="F29" s="150"/>
      <c r="G29" s="150"/>
      <c r="H29" s="150"/>
      <c r="I29" s="150"/>
      <c r="J29" s="150"/>
      <c r="K29" s="150"/>
      <c r="L29" s="150"/>
      <c r="M29" s="150"/>
      <c r="N29" s="150"/>
      <c r="O29" s="150"/>
      <c r="P29" s="150"/>
      <c r="Q29" s="150"/>
      <c r="R29" s="150"/>
      <c r="S29" s="150"/>
      <c r="T29" s="150"/>
      <c r="U29" s="150"/>
    </row>
    <row r="30" spans="2:21" ht="21.95" customHeight="1">
      <c r="B30" s="309">
        <v>2025</v>
      </c>
      <c r="C30" s="310"/>
      <c r="D30" s="310"/>
      <c r="E30" s="310"/>
      <c r="F30" s="310"/>
      <c r="G30" s="310"/>
      <c r="H30" s="310"/>
      <c r="I30" s="310"/>
      <c r="J30" s="310"/>
      <c r="K30" s="310"/>
      <c r="L30" s="310"/>
      <c r="M30" s="310"/>
      <c r="N30" s="310"/>
      <c r="O30" s="310"/>
      <c r="P30" s="310"/>
      <c r="Q30" s="310"/>
      <c r="R30" s="310"/>
      <c r="S30" s="310"/>
      <c r="T30" s="310"/>
      <c r="U30" s="310"/>
    </row>
    <row r="31" spans="2:21" ht="24.95" customHeight="1">
      <c r="B31" s="311" t="s">
        <v>28</v>
      </c>
      <c r="C31" s="312"/>
      <c r="D31" s="312"/>
      <c r="E31" s="312"/>
      <c r="F31" s="312"/>
      <c r="G31" s="312"/>
      <c r="H31" s="312"/>
      <c r="I31" s="312"/>
      <c r="J31" s="312"/>
      <c r="K31" s="312"/>
      <c r="L31" s="312"/>
      <c r="M31" s="312"/>
      <c r="N31" s="312"/>
      <c r="O31" s="312"/>
      <c r="P31" s="312"/>
      <c r="Q31" s="312"/>
      <c r="R31" s="312"/>
      <c r="S31" s="312"/>
      <c r="T31" s="312"/>
      <c r="U31" s="312"/>
    </row>
    <row r="32" spans="2:21" ht="60" customHeight="1">
      <c r="B32" s="297"/>
      <c r="C32" s="297"/>
      <c r="D32" s="297"/>
      <c r="E32" s="297"/>
      <c r="F32" s="297"/>
      <c r="G32" s="297"/>
      <c r="H32" s="297"/>
      <c r="I32" s="297"/>
      <c r="J32" s="297"/>
      <c r="K32" s="297"/>
      <c r="L32" s="297"/>
      <c r="M32" s="297"/>
      <c r="N32" s="297"/>
      <c r="O32" s="297"/>
      <c r="P32" s="297"/>
      <c r="Q32" s="297"/>
      <c r="R32" s="297"/>
      <c r="S32" s="297"/>
      <c r="T32" s="297"/>
      <c r="U32" s="297"/>
    </row>
    <row r="33" spans="2:21" ht="60" customHeight="1">
      <c r="B33" s="297"/>
      <c r="C33" s="297"/>
      <c r="D33" s="297"/>
      <c r="E33" s="297"/>
      <c r="F33" s="297"/>
      <c r="G33" s="297"/>
      <c r="H33" s="297"/>
      <c r="I33" s="297"/>
      <c r="J33" s="297"/>
      <c r="K33" s="297"/>
      <c r="L33" s="297"/>
      <c r="M33" s="297"/>
      <c r="N33" s="297"/>
      <c r="O33" s="297"/>
      <c r="P33" s="297"/>
      <c r="Q33" s="297"/>
      <c r="R33" s="297"/>
      <c r="S33" s="297"/>
      <c r="T33" s="297"/>
      <c r="U33" s="297"/>
    </row>
    <row r="34" spans="2:21" s="149" customFormat="1" ht="24.95" customHeight="1">
      <c r="B34" s="318" t="s">
        <v>123</v>
      </c>
      <c r="C34" s="319"/>
      <c r="D34" s="319"/>
      <c r="E34" s="319"/>
      <c r="F34" s="319"/>
      <c r="G34" s="319"/>
      <c r="H34" s="319"/>
      <c r="I34" s="319"/>
      <c r="J34" s="319"/>
      <c r="K34" s="319"/>
      <c r="L34" s="319"/>
      <c r="M34" s="319"/>
      <c r="N34" s="319"/>
      <c r="O34" s="319"/>
      <c r="P34" s="319"/>
      <c r="Q34" s="319"/>
      <c r="R34" s="319"/>
      <c r="S34" s="319"/>
      <c r="T34" s="319"/>
      <c r="U34" s="319"/>
    </row>
    <row r="35" spans="2:21" ht="60" customHeight="1">
      <c r="B35" s="297"/>
      <c r="C35" s="297"/>
      <c r="D35" s="297"/>
      <c r="E35" s="297"/>
      <c r="F35" s="297"/>
      <c r="G35" s="297"/>
      <c r="H35" s="297"/>
      <c r="I35" s="297"/>
      <c r="J35" s="297"/>
      <c r="K35" s="297"/>
      <c r="L35" s="297"/>
      <c r="M35" s="297"/>
      <c r="N35" s="297"/>
      <c r="O35" s="297"/>
      <c r="P35" s="297"/>
      <c r="Q35" s="297"/>
      <c r="R35" s="297"/>
      <c r="S35" s="297"/>
      <c r="T35" s="297"/>
      <c r="U35" s="297"/>
    </row>
    <row r="36" spans="2:21" ht="60" customHeight="1">
      <c r="B36" s="297"/>
      <c r="C36" s="297"/>
      <c r="D36" s="297"/>
      <c r="E36" s="297"/>
      <c r="F36" s="297"/>
      <c r="G36" s="297"/>
      <c r="H36" s="297"/>
      <c r="I36" s="297"/>
      <c r="J36" s="297"/>
      <c r="K36" s="297"/>
      <c r="L36" s="297"/>
      <c r="M36" s="297"/>
      <c r="N36" s="297"/>
      <c r="O36" s="297"/>
      <c r="P36" s="297"/>
      <c r="Q36" s="297"/>
      <c r="R36" s="297"/>
      <c r="S36" s="297"/>
      <c r="T36" s="297"/>
      <c r="U36" s="297"/>
    </row>
    <row r="37" spans="2:21" ht="60" customHeight="1">
      <c r="B37" s="297"/>
      <c r="C37" s="297"/>
      <c r="D37" s="297"/>
      <c r="E37" s="297"/>
      <c r="F37" s="297"/>
      <c r="G37" s="297"/>
      <c r="H37" s="297"/>
      <c r="I37" s="297"/>
      <c r="J37" s="297"/>
      <c r="K37" s="297"/>
      <c r="L37" s="297"/>
      <c r="M37" s="297"/>
      <c r="N37" s="297"/>
      <c r="O37" s="297"/>
      <c r="P37" s="297"/>
      <c r="Q37" s="297"/>
      <c r="R37" s="297"/>
      <c r="S37" s="297"/>
      <c r="T37" s="297"/>
      <c r="U37" s="297"/>
    </row>
    <row r="39" spans="2:21">
      <c r="B39" s="322">
        <v>2026</v>
      </c>
      <c r="C39" s="323"/>
      <c r="D39" s="323"/>
      <c r="E39" s="323"/>
      <c r="F39" s="323"/>
      <c r="G39" s="323"/>
      <c r="H39" s="323"/>
      <c r="I39" s="323"/>
      <c r="J39" s="323"/>
      <c r="K39" s="323"/>
      <c r="L39" s="323"/>
      <c r="M39" s="323"/>
      <c r="N39" s="323"/>
      <c r="O39" s="323"/>
      <c r="P39" s="323"/>
      <c r="Q39" s="323"/>
      <c r="R39" s="323"/>
      <c r="S39" s="323"/>
      <c r="T39" s="323"/>
      <c r="U39" s="323"/>
    </row>
    <row r="40" spans="2:21" ht="19.5">
      <c r="B40" s="311" t="s">
        <v>28</v>
      </c>
      <c r="C40" s="312"/>
      <c r="D40" s="312"/>
      <c r="E40" s="312"/>
      <c r="F40" s="312"/>
      <c r="G40" s="312"/>
      <c r="H40" s="312"/>
      <c r="I40" s="312"/>
      <c r="J40" s="312"/>
      <c r="K40" s="312"/>
      <c r="L40" s="312"/>
      <c r="M40" s="312"/>
      <c r="N40" s="312"/>
      <c r="O40" s="312"/>
      <c r="P40" s="312"/>
      <c r="Q40" s="312"/>
      <c r="R40" s="312"/>
      <c r="S40" s="312"/>
      <c r="T40" s="312"/>
      <c r="U40" s="312"/>
    </row>
    <row r="41" spans="2:21" ht="60.75" customHeight="1">
      <c r="B41" s="297"/>
      <c r="C41" s="297"/>
      <c r="D41" s="297"/>
      <c r="E41" s="297"/>
      <c r="F41" s="297"/>
      <c r="G41" s="297"/>
      <c r="H41" s="297"/>
      <c r="I41" s="297"/>
      <c r="J41" s="297"/>
      <c r="K41" s="297"/>
      <c r="L41" s="297"/>
      <c r="M41" s="297"/>
      <c r="N41" s="297"/>
      <c r="O41" s="297"/>
      <c r="P41" s="297"/>
      <c r="Q41" s="297"/>
      <c r="R41" s="297"/>
      <c r="S41" s="297"/>
      <c r="T41" s="297"/>
      <c r="U41" s="297"/>
    </row>
    <row r="42" spans="2:21" ht="60" customHeight="1">
      <c r="B42" s="297"/>
      <c r="C42" s="297"/>
      <c r="D42" s="297"/>
      <c r="E42" s="297"/>
      <c r="F42" s="297"/>
      <c r="G42" s="297"/>
      <c r="H42" s="297"/>
      <c r="I42" s="297"/>
      <c r="J42" s="297"/>
      <c r="K42" s="297"/>
      <c r="L42" s="297"/>
      <c r="M42" s="297"/>
      <c r="N42" s="297"/>
      <c r="O42" s="297"/>
      <c r="P42" s="297"/>
      <c r="Q42" s="297"/>
      <c r="R42" s="297"/>
      <c r="S42" s="297"/>
      <c r="T42" s="297"/>
      <c r="U42" s="297"/>
    </row>
    <row r="43" spans="2:21" ht="19.5">
      <c r="B43" s="318" t="s">
        <v>123</v>
      </c>
      <c r="C43" s="319"/>
      <c r="D43" s="319"/>
      <c r="E43" s="319"/>
      <c r="F43" s="319"/>
      <c r="G43" s="319"/>
      <c r="H43" s="319"/>
      <c r="I43" s="319"/>
      <c r="J43" s="319"/>
      <c r="K43" s="319"/>
      <c r="L43" s="319"/>
      <c r="M43" s="319"/>
      <c r="N43" s="319"/>
      <c r="O43" s="319"/>
      <c r="P43" s="319"/>
      <c r="Q43" s="319"/>
      <c r="R43" s="319"/>
      <c r="S43" s="319"/>
      <c r="T43" s="319"/>
      <c r="U43" s="319"/>
    </row>
    <row r="44" spans="2:21" ht="45.75" customHeight="1">
      <c r="B44" s="297"/>
      <c r="C44" s="297"/>
      <c r="D44" s="297"/>
      <c r="E44" s="297"/>
      <c r="F44" s="297"/>
      <c r="G44" s="297"/>
      <c r="H44" s="297"/>
      <c r="I44" s="297"/>
      <c r="J44" s="297"/>
      <c r="K44" s="297"/>
      <c r="L44" s="297"/>
      <c r="M44" s="297"/>
      <c r="N44" s="297"/>
      <c r="O44" s="297"/>
      <c r="P44" s="297"/>
      <c r="Q44" s="297"/>
      <c r="R44" s="297"/>
      <c r="S44" s="297"/>
      <c r="T44" s="297"/>
      <c r="U44" s="297"/>
    </row>
    <row r="45" spans="2:21" ht="48" customHeight="1">
      <c r="B45" s="297"/>
      <c r="C45" s="297"/>
      <c r="D45" s="297"/>
      <c r="E45" s="297"/>
      <c r="F45" s="297"/>
      <c r="G45" s="297"/>
      <c r="H45" s="297"/>
      <c r="I45" s="297"/>
      <c r="J45" s="297"/>
      <c r="K45" s="297"/>
      <c r="L45" s="297"/>
      <c r="M45" s="297"/>
      <c r="N45" s="297"/>
      <c r="O45" s="297"/>
      <c r="P45" s="297"/>
      <c r="Q45" s="297"/>
      <c r="R45" s="297"/>
      <c r="S45" s="297"/>
      <c r="T45" s="297"/>
      <c r="U45" s="297"/>
    </row>
    <row r="46" spans="2:21" ht="56.25" customHeight="1">
      <c r="B46" s="297"/>
      <c r="C46" s="297"/>
      <c r="D46" s="297"/>
      <c r="E46" s="297"/>
      <c r="F46" s="297"/>
      <c r="G46" s="297"/>
      <c r="H46" s="297"/>
      <c r="I46" s="297"/>
      <c r="J46" s="297"/>
      <c r="K46" s="297"/>
      <c r="L46" s="297"/>
      <c r="M46" s="297"/>
      <c r="N46" s="297"/>
      <c r="O46" s="297"/>
      <c r="P46" s="297"/>
      <c r="Q46" s="297"/>
      <c r="R46" s="297"/>
      <c r="S46" s="297"/>
      <c r="T46" s="297"/>
      <c r="U46" s="297"/>
    </row>
    <row r="65495" spans="2:22">
      <c r="B65495" s="151" t="s">
        <v>29</v>
      </c>
      <c r="C65495" s="151"/>
      <c r="D65495" s="151"/>
      <c r="E65495" s="151"/>
      <c r="F65495" s="151"/>
      <c r="G65495" s="151"/>
      <c r="H65495" s="151"/>
      <c r="I65495" s="151"/>
      <c r="J65495" s="151"/>
      <c r="K65495" s="151"/>
      <c r="L65495" s="151"/>
      <c r="M65495" s="151"/>
      <c r="N65495" s="151"/>
      <c r="O65495" s="151"/>
      <c r="P65495" s="151"/>
      <c r="Q65495" s="151"/>
      <c r="R65495" s="151"/>
      <c r="S65495" s="151"/>
      <c r="T65495" s="151"/>
      <c r="U65495" s="151"/>
      <c r="V65495" s="151"/>
    </row>
    <row r="65496" spans="2:22">
      <c r="B65496" s="152" t="s">
        <v>30</v>
      </c>
      <c r="C65496" s="152"/>
      <c r="D65496" s="152"/>
      <c r="E65496" s="152"/>
      <c r="F65496" s="152"/>
      <c r="G65496" s="152"/>
      <c r="H65496" s="152"/>
      <c r="I65496" s="152"/>
      <c r="J65496" s="152"/>
      <c r="K65496" s="152"/>
      <c r="L65496" s="152"/>
      <c r="M65496" s="152"/>
      <c r="N65496" s="152"/>
      <c r="O65496" s="152"/>
      <c r="P65496" s="152"/>
      <c r="Q65496" s="152"/>
      <c r="R65496" s="152"/>
      <c r="S65496" s="152"/>
      <c r="T65496" s="152"/>
      <c r="U65496" s="152"/>
      <c r="V65496" s="152"/>
    </row>
    <row r="65497" spans="2:22">
      <c r="B65497" s="152" t="s">
        <v>31</v>
      </c>
      <c r="C65497" s="152"/>
      <c r="D65497" s="152"/>
      <c r="E65497" s="152"/>
      <c r="F65497" s="152"/>
      <c r="G65497" s="152"/>
      <c r="H65497" s="152"/>
      <c r="I65497" s="152"/>
      <c r="J65497" s="152"/>
      <c r="K65497" s="152"/>
      <c r="L65497" s="152"/>
      <c r="M65497" s="152"/>
      <c r="N65497" s="152"/>
      <c r="O65497" s="152"/>
      <c r="P65497" s="152"/>
      <c r="Q65497" s="152"/>
      <c r="R65497" s="152"/>
      <c r="S65497" s="152"/>
      <c r="T65497" s="152"/>
      <c r="U65497" s="152"/>
      <c r="V65497" s="152"/>
    </row>
  </sheetData>
  <mergeCells count="40">
    <mergeCell ref="B36:U36"/>
    <mergeCell ref="B37:U37"/>
    <mergeCell ref="B45:U45"/>
    <mergeCell ref="B46:U46"/>
    <mergeCell ref="B39:U39"/>
    <mergeCell ref="B40:U40"/>
    <mergeCell ref="B41:U41"/>
    <mergeCell ref="B42:U42"/>
    <mergeCell ref="B43:U43"/>
    <mergeCell ref="B44:U44"/>
    <mergeCell ref="B27:U27"/>
    <mergeCell ref="B28:U28"/>
    <mergeCell ref="B32:U32"/>
    <mergeCell ref="B33:U33"/>
    <mergeCell ref="B34:U34"/>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6:U2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8"/>
  <sheetViews>
    <sheetView showGridLines="0" topLeftCell="A31" zoomScale="70" zoomScaleNormal="70" workbookViewId="0">
      <selection activeCell="B38" sqref="B38:U38"/>
    </sheetView>
  </sheetViews>
  <sheetFormatPr baseColWidth="10" defaultColWidth="11.42578125" defaultRowHeight="15"/>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row r="2" spans="2:22" ht="22.5" customHeight="1">
      <c r="B2" s="331" t="s">
        <v>127</v>
      </c>
      <c r="C2" s="327" t="s">
        <v>176</v>
      </c>
      <c r="D2" s="327"/>
      <c r="E2" s="327"/>
      <c r="F2" s="327"/>
      <c r="G2" s="2"/>
      <c r="H2" s="334" t="s">
        <v>177</v>
      </c>
      <c r="I2" s="334"/>
      <c r="J2" s="334"/>
      <c r="K2" s="334"/>
      <c r="L2" s="2"/>
      <c r="M2" s="333" t="s">
        <v>178</v>
      </c>
      <c r="N2" s="333"/>
      <c r="O2" s="333"/>
      <c r="P2" s="333"/>
      <c r="Q2" s="54"/>
      <c r="R2" s="335" t="s">
        <v>179</v>
      </c>
      <c r="S2" s="335"/>
      <c r="T2" s="335"/>
      <c r="U2" s="335"/>
      <c r="V2" s="324"/>
    </row>
    <row r="3" spans="2:22" ht="24.75" customHeight="1" thickBot="1">
      <c r="B3" s="332"/>
      <c r="C3" s="3">
        <v>1</v>
      </c>
      <c r="D3" s="3">
        <v>2</v>
      </c>
      <c r="E3" s="4">
        <v>3</v>
      </c>
      <c r="F3" s="5">
        <v>4</v>
      </c>
      <c r="G3" s="329"/>
      <c r="H3" s="3">
        <v>1</v>
      </c>
      <c r="I3" s="3">
        <v>2</v>
      </c>
      <c r="J3" s="4">
        <v>3</v>
      </c>
      <c r="K3" s="5">
        <v>4</v>
      </c>
      <c r="L3" s="325"/>
      <c r="M3" s="3">
        <v>1</v>
      </c>
      <c r="N3" s="3">
        <v>2</v>
      </c>
      <c r="O3" s="4">
        <v>3</v>
      </c>
      <c r="P3" s="5">
        <v>4</v>
      </c>
      <c r="Q3" s="55"/>
      <c r="R3" s="3">
        <v>1</v>
      </c>
      <c r="S3" s="3">
        <v>2</v>
      </c>
      <c r="T3" s="4">
        <v>3</v>
      </c>
      <c r="U3" s="5">
        <v>4</v>
      </c>
      <c r="V3" s="324"/>
    </row>
    <row r="4" spans="2:22" ht="38.1" customHeight="1" thickTop="1" thickBot="1">
      <c r="B4" s="36" t="s">
        <v>128</v>
      </c>
      <c r="C4" s="35">
        <f>Autoevaluación!R55/SUM(Autoevaluación!R55:R58)</f>
        <v>0.4</v>
      </c>
      <c r="D4" s="7">
        <f>Autoevaluación!R56/SUM(Autoevaluación!R55:R58)</f>
        <v>0.6</v>
      </c>
      <c r="E4" s="7">
        <f>Autoevaluación!R57/SUM(Autoevaluación!R55:R58)</f>
        <v>0</v>
      </c>
      <c r="F4" s="7">
        <f>Autoevaluación!R58/SUM(Autoevaluación!R55:R58)</f>
        <v>0</v>
      </c>
      <c r="G4" s="330"/>
      <c r="H4" s="7">
        <f>Autoevaluación!S55/SUM(Autoevaluación!S55:S59)</f>
        <v>0.4</v>
      </c>
      <c r="I4" s="7">
        <f>Autoevaluación!S56/SUM(Autoevaluación!S55:S58)</f>
        <v>0.6</v>
      </c>
      <c r="J4" s="7">
        <f>Autoevaluación!S57/SUM(Autoevaluación!S55:S58)</f>
        <v>0</v>
      </c>
      <c r="K4" s="7">
        <f>Autoevaluación!S58/SUM(Autoevaluación!S55:S58)</f>
        <v>0</v>
      </c>
      <c r="L4" s="326"/>
      <c r="M4" s="7">
        <f>Autoevaluación!T55/SUM(Autoevaluación!T55:T58)</f>
        <v>0</v>
      </c>
      <c r="N4" s="7">
        <f>Autoevaluación!T56/SUM(Autoevaluación!T55:T58)</f>
        <v>0.8</v>
      </c>
      <c r="O4" s="7">
        <f>Autoevaluación!T57/SUM(Autoevaluación!T55:T58)</f>
        <v>0.2</v>
      </c>
      <c r="P4" s="7">
        <f>Autoevaluación!T58/SUM(Autoevaluación!T55:T58)</f>
        <v>0</v>
      </c>
      <c r="Q4" s="52"/>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c r="B5" s="36" t="s">
        <v>129</v>
      </c>
      <c r="C5" s="35">
        <f>Autoevaluación!R62/SUM(Autoevaluación!R62:R65)</f>
        <v>0.25</v>
      </c>
      <c r="D5" s="7">
        <f>Autoevaluación!R63/SUM(Autoevaluación!R62:R65)</f>
        <v>0.5</v>
      </c>
      <c r="E5" s="7">
        <f>Autoevaluación!R64/SUM(Autoevaluación!R62:R65)</f>
        <v>0.25</v>
      </c>
      <c r="F5" s="7">
        <f>Autoevaluación!R65/SUM(Autoevaluación!R62:R65)</f>
        <v>0</v>
      </c>
      <c r="G5" s="330"/>
      <c r="H5" s="7">
        <f>Autoevaluación!S62/SUM(Autoevaluación!S62:S65)</f>
        <v>0.5</v>
      </c>
      <c r="I5" s="7">
        <f>Autoevaluación!S63/SUM(Autoevaluación!S62:S65)</f>
        <v>0.25</v>
      </c>
      <c r="J5" s="7">
        <f>Autoevaluación!S64/SUM(Autoevaluación!S62:S65)</f>
        <v>0.25</v>
      </c>
      <c r="K5" s="7">
        <f>Autoevaluación!S65/SUM(Autoevaluación!S62:S65)</f>
        <v>0</v>
      </c>
      <c r="L5" s="326"/>
      <c r="M5" s="7">
        <f>Autoevaluación!T62/SUM(Autoevaluación!T62:T65)</f>
        <v>0</v>
      </c>
      <c r="N5" s="7">
        <f>Autoevaluación!T63/SUM(Autoevaluación!T62:T65)</f>
        <v>0.75</v>
      </c>
      <c r="O5" s="7">
        <f>Autoevaluación!T64/SUM(Autoevaluación!T62:T65)</f>
        <v>0.25</v>
      </c>
      <c r="P5" s="7">
        <f>Autoevaluación!T65/SUM(Autoevaluación!T62:T65)</f>
        <v>0</v>
      </c>
      <c r="Q5" s="52"/>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c r="B6" s="36" t="s">
        <v>130</v>
      </c>
      <c r="C6" s="35">
        <f>Autoevaluación!R68/SUM(Autoevaluación!R68:R71)</f>
        <v>0</v>
      </c>
      <c r="D6" s="7">
        <f>Autoevaluación!R69/SUM(Autoevaluación!R68:R71)</f>
        <v>0.5</v>
      </c>
      <c r="E6" s="7">
        <f>Autoevaluación!R70/SUM(Autoevaluación!R68:R71)</f>
        <v>0.5</v>
      </c>
      <c r="F6" s="7">
        <f>Autoevaluación!R71/SUM(Autoevaluación!R68:R71)</f>
        <v>0</v>
      </c>
      <c r="G6" s="330"/>
      <c r="H6" s="7">
        <f>Autoevaluación!S68/SUM(Autoevaluación!S68:S71)</f>
        <v>0</v>
      </c>
      <c r="I6" s="7">
        <f>Autoevaluación!S69/SUM(Autoevaluación!S68:S71)</f>
        <v>0.25</v>
      </c>
      <c r="J6" s="7">
        <f>Autoevaluación!S70/SUM(Autoevaluación!S68:S71)</f>
        <v>0.75</v>
      </c>
      <c r="K6" s="7">
        <f>Autoevaluación!S71/SUM(Autoevaluación!S68:S71)</f>
        <v>0</v>
      </c>
      <c r="L6" s="326"/>
      <c r="M6" s="7">
        <f>Autoevaluación!T68/SUM(Autoevaluación!T68:T71)</f>
        <v>0</v>
      </c>
      <c r="N6" s="7">
        <f>Autoevaluación!T69/SUM(Autoevaluación!T68:T71)</f>
        <v>0.25</v>
      </c>
      <c r="O6" s="7">
        <f>Autoevaluación!T70/SUM(Autoevaluación!T68:T71)</f>
        <v>0.75</v>
      </c>
      <c r="P6" s="7">
        <f>Autoevaluación!T71/SUM(Autoevaluación!T68:T71)</f>
        <v>0</v>
      </c>
      <c r="Q6" s="52"/>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c r="B7" s="36" t="s">
        <v>131</v>
      </c>
      <c r="C7" s="35">
        <f>Autoevaluación!R74/SUM(Autoevaluación!R74:R77)</f>
        <v>0.25</v>
      </c>
      <c r="D7" s="7">
        <f>Autoevaluación!R75/SUM(Autoevaluación!R74:R77)</f>
        <v>0.375</v>
      </c>
      <c r="E7" s="7">
        <f>Autoevaluación!R76/SUM(Autoevaluación!R74:R77)</f>
        <v>0.375</v>
      </c>
      <c r="F7" s="7">
        <f>Autoevaluación!R77/SUM(Autoevaluación!R74:R77)</f>
        <v>0</v>
      </c>
      <c r="G7" s="330"/>
      <c r="H7" s="7">
        <f>Autoevaluación!S74/SUM(Autoevaluación!S74:S77)</f>
        <v>0.5</v>
      </c>
      <c r="I7" s="7">
        <f>Autoevaluación!S75/SUM(Autoevaluación!S74:S77)</f>
        <v>0.33333333333333331</v>
      </c>
      <c r="J7" s="7">
        <f>Autoevaluación!S76/SUM(Autoevaluación!S74:S77)</f>
        <v>0.16666666666666666</v>
      </c>
      <c r="K7" s="7">
        <f>Autoevaluación!S77/SUM(Autoevaluación!S74:S77)</f>
        <v>0</v>
      </c>
      <c r="L7" s="326"/>
      <c r="M7" s="7">
        <f>Autoevaluación!T74/SUM(Autoevaluación!T74:T77)</f>
        <v>0.33333333333333331</v>
      </c>
      <c r="N7" s="7">
        <f>Autoevaluación!T75/SUM(Autoevaluación!T74:T77)</f>
        <v>0.5</v>
      </c>
      <c r="O7" s="7">
        <f>Autoevaluación!T76/SUM(Autoevaluación!T74:T77)</f>
        <v>0.16666666666666666</v>
      </c>
      <c r="P7" s="7">
        <f>Autoevaluación!T77/SUM(Autoevaluación!T74:T77)</f>
        <v>0</v>
      </c>
      <c r="Q7" s="52"/>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c r="B8" s="37"/>
      <c r="C8" s="7"/>
      <c r="D8" s="7"/>
      <c r="E8" s="7"/>
      <c r="F8" s="7"/>
      <c r="G8" s="330"/>
      <c r="H8" s="7"/>
      <c r="I8" s="7"/>
      <c r="J8" s="7"/>
      <c r="K8" s="7"/>
      <c r="L8" s="326"/>
      <c r="M8" s="7"/>
      <c r="N8" s="7"/>
      <c r="O8" s="7"/>
      <c r="P8" s="7"/>
      <c r="Q8" s="52"/>
      <c r="R8" s="7"/>
      <c r="S8" s="7"/>
      <c r="T8" s="7"/>
      <c r="U8" s="7"/>
    </row>
    <row r="9" spans="2:22" ht="38.1" customHeight="1">
      <c r="B9" s="6"/>
      <c r="C9" s="7"/>
      <c r="D9" s="7"/>
      <c r="E9" s="7"/>
      <c r="F9" s="7"/>
      <c r="G9" s="330"/>
      <c r="H9" s="7"/>
      <c r="I9" s="7"/>
      <c r="J9" s="7"/>
      <c r="K9" s="7"/>
      <c r="L9" s="326"/>
      <c r="M9" s="7"/>
      <c r="N9" s="7"/>
      <c r="O9" s="7"/>
      <c r="P9" s="7"/>
      <c r="Q9" s="52"/>
      <c r="R9" s="7"/>
      <c r="S9" s="7"/>
      <c r="T9" s="7"/>
      <c r="U9" s="7"/>
    </row>
    <row r="10" spans="2:22" ht="38.1" customHeight="1">
      <c r="B10" s="15" t="s">
        <v>132</v>
      </c>
      <c r="C10" s="12">
        <f>AVERAGE(C4:C9)</f>
        <v>0.22500000000000001</v>
      </c>
      <c r="D10" s="12">
        <f>AVERAGE(D4:D9)</f>
        <v>0.49375000000000002</v>
      </c>
      <c r="E10" s="12">
        <f>AVERAGE(E4:E9)</f>
        <v>0.28125</v>
      </c>
      <c r="F10" s="12">
        <f>AVERAGE(F4:F9)</f>
        <v>0</v>
      </c>
      <c r="G10" s="9"/>
      <c r="H10" s="12">
        <f>AVERAGE(H4:H9)</f>
        <v>0.35</v>
      </c>
      <c r="I10" s="12">
        <f>AVERAGE(I4:I9)</f>
        <v>0.35833333333333334</v>
      </c>
      <c r="J10" s="12">
        <f>AVERAGE(J4:J9)</f>
        <v>0.29166666666666669</v>
      </c>
      <c r="K10" s="12">
        <f>AVERAGE(K4:K9)</f>
        <v>0</v>
      </c>
      <c r="L10" s="9"/>
      <c r="M10" s="12">
        <f>AVERAGE(M4:M9)</f>
        <v>8.3333333333333329E-2</v>
      </c>
      <c r="N10" s="12">
        <f>AVERAGE(N4:N9)</f>
        <v>0.57499999999999996</v>
      </c>
      <c r="O10" s="12">
        <f>AVERAGE(O4:O9)</f>
        <v>0.34166666666666667</v>
      </c>
      <c r="P10" s="12">
        <f>AVERAGE(P4:P9)</f>
        <v>0</v>
      </c>
      <c r="Q10" s="53"/>
      <c r="R10" s="12" t="e">
        <f>AVERAGE(R4:R9)</f>
        <v>#DIV/0!</v>
      </c>
      <c r="S10" s="12" t="e">
        <f>AVERAGE(S4:S9)</f>
        <v>#DIV/0!</v>
      </c>
      <c r="T10" s="12" t="e">
        <f>AVERAGE(T4:T9)</f>
        <v>#DIV/0!</v>
      </c>
      <c r="U10" s="12" t="e">
        <f>AVERAGE(U4:U9)</f>
        <v>#DIV/0!</v>
      </c>
    </row>
    <row r="11" spans="2:22">
      <c r="B11" s="8"/>
      <c r="C11" s="8"/>
      <c r="D11" s="8"/>
      <c r="E11" s="8"/>
      <c r="F11" s="9"/>
      <c r="G11" s="9"/>
      <c r="H11" s="9"/>
      <c r="I11" s="9"/>
      <c r="J11" s="9"/>
      <c r="K11" s="9"/>
      <c r="L11" s="9"/>
      <c r="M11" s="9"/>
      <c r="N11" s="9"/>
      <c r="O11" s="9"/>
      <c r="P11" s="9"/>
      <c r="Q11" s="9"/>
      <c r="R11" s="9"/>
      <c r="S11" s="9"/>
      <c r="T11" s="9"/>
      <c r="U11" s="9"/>
    </row>
    <row r="12" spans="2:22" ht="21.95" customHeight="1">
      <c r="B12" s="327" t="s">
        <v>176</v>
      </c>
      <c r="C12" s="327"/>
      <c r="D12" s="327"/>
      <c r="E12" s="327"/>
      <c r="F12" s="327"/>
      <c r="G12" s="327"/>
      <c r="H12" s="327"/>
      <c r="I12" s="327"/>
      <c r="J12" s="327"/>
      <c r="K12" s="327"/>
      <c r="L12" s="327"/>
      <c r="M12" s="327"/>
      <c r="N12" s="327"/>
      <c r="O12" s="327"/>
      <c r="P12" s="327"/>
      <c r="Q12" s="327"/>
      <c r="R12" s="327"/>
      <c r="S12" s="327"/>
      <c r="T12" s="327"/>
      <c r="U12" s="327"/>
    </row>
    <row r="13" spans="2:22" ht="24.95" customHeight="1">
      <c r="B13" s="336" t="s">
        <v>28</v>
      </c>
      <c r="C13" s="336"/>
      <c r="D13" s="336"/>
      <c r="E13" s="336"/>
      <c r="F13" s="336"/>
      <c r="G13" s="336"/>
      <c r="H13" s="336"/>
      <c r="I13" s="336"/>
      <c r="J13" s="336"/>
      <c r="K13" s="336"/>
      <c r="L13" s="336"/>
      <c r="M13" s="336"/>
      <c r="N13" s="336"/>
      <c r="O13" s="336"/>
      <c r="P13" s="336"/>
      <c r="Q13" s="336"/>
      <c r="R13" s="336"/>
      <c r="S13" s="336"/>
      <c r="T13" s="336"/>
      <c r="U13" s="336"/>
    </row>
    <row r="14" spans="2:22" ht="60" customHeight="1">
      <c r="B14" s="337" t="s">
        <v>524</v>
      </c>
      <c r="C14" s="337"/>
      <c r="D14" s="337"/>
      <c r="E14" s="337"/>
      <c r="F14" s="337"/>
      <c r="G14" s="337"/>
      <c r="H14" s="337"/>
      <c r="I14" s="337"/>
      <c r="J14" s="337"/>
      <c r="K14" s="337"/>
      <c r="L14" s="337"/>
      <c r="M14" s="337"/>
      <c r="N14" s="337"/>
      <c r="O14" s="337"/>
      <c r="P14" s="337"/>
      <c r="Q14" s="337"/>
      <c r="R14" s="337"/>
      <c r="S14" s="337"/>
      <c r="T14" s="337"/>
      <c r="U14" s="337"/>
    </row>
    <row r="15" spans="2:22" ht="60" customHeight="1">
      <c r="B15" s="297" t="s">
        <v>415</v>
      </c>
      <c r="C15" s="297"/>
      <c r="D15" s="297"/>
      <c r="E15" s="297"/>
      <c r="F15" s="297"/>
      <c r="G15" s="297"/>
      <c r="H15" s="297"/>
      <c r="I15" s="297"/>
      <c r="J15" s="297"/>
      <c r="K15" s="297"/>
      <c r="L15" s="297"/>
      <c r="M15" s="297"/>
      <c r="N15" s="297"/>
      <c r="O15" s="297"/>
      <c r="P15" s="297"/>
      <c r="Q15" s="297"/>
      <c r="R15" s="297"/>
      <c r="S15" s="297"/>
      <c r="T15" s="297"/>
      <c r="U15" s="297"/>
    </row>
    <row r="16" spans="2:22" s="14" customFormat="1" ht="24.95" customHeight="1">
      <c r="B16" s="328" t="s">
        <v>123</v>
      </c>
      <c r="C16" s="328"/>
      <c r="D16" s="328"/>
      <c r="E16" s="328"/>
      <c r="F16" s="328"/>
      <c r="G16" s="328"/>
      <c r="H16" s="328"/>
      <c r="I16" s="328"/>
      <c r="J16" s="328"/>
      <c r="K16" s="328"/>
      <c r="L16" s="328"/>
      <c r="M16" s="328"/>
      <c r="N16" s="328"/>
      <c r="O16" s="328"/>
      <c r="P16" s="328"/>
      <c r="Q16" s="328"/>
      <c r="R16" s="328"/>
      <c r="S16" s="328"/>
      <c r="T16" s="328"/>
      <c r="U16" s="328"/>
    </row>
    <row r="17" spans="2:21" ht="60" customHeight="1">
      <c r="B17" s="337" t="s">
        <v>525</v>
      </c>
      <c r="C17" s="337"/>
      <c r="D17" s="337"/>
      <c r="E17" s="337"/>
      <c r="F17" s="337"/>
      <c r="G17" s="337"/>
      <c r="H17" s="337"/>
      <c r="I17" s="337"/>
      <c r="J17" s="337"/>
      <c r="K17" s="337"/>
      <c r="L17" s="337"/>
      <c r="M17" s="337"/>
      <c r="N17" s="337"/>
      <c r="O17" s="337"/>
      <c r="P17" s="337"/>
      <c r="Q17" s="337"/>
      <c r="R17" s="337"/>
      <c r="S17" s="337"/>
      <c r="T17" s="337"/>
      <c r="U17" s="337"/>
    </row>
    <row r="18" spans="2:21" ht="60" customHeight="1">
      <c r="B18" s="342" t="s">
        <v>526</v>
      </c>
      <c r="C18" s="342"/>
      <c r="D18" s="342"/>
      <c r="E18" s="342"/>
      <c r="F18" s="342"/>
      <c r="G18" s="342"/>
      <c r="H18" s="342"/>
      <c r="I18" s="342"/>
      <c r="J18" s="342"/>
      <c r="K18" s="342"/>
      <c r="L18" s="342"/>
      <c r="M18" s="342"/>
      <c r="N18" s="342"/>
      <c r="O18" s="342"/>
      <c r="P18" s="342"/>
      <c r="Q18" s="342"/>
      <c r="R18" s="342"/>
      <c r="S18" s="342"/>
      <c r="T18" s="342"/>
      <c r="U18" s="342"/>
    </row>
    <row r="19" spans="2:21" ht="60" customHeight="1">
      <c r="B19" s="338"/>
      <c r="C19" s="338"/>
      <c r="D19" s="338"/>
      <c r="E19" s="338"/>
      <c r="F19" s="338"/>
      <c r="G19" s="338"/>
      <c r="H19" s="338"/>
      <c r="I19" s="338"/>
      <c r="J19" s="338"/>
      <c r="K19" s="338"/>
      <c r="L19" s="338"/>
      <c r="M19" s="338"/>
      <c r="N19" s="338"/>
      <c r="O19" s="338"/>
      <c r="P19" s="338"/>
      <c r="Q19" s="338"/>
      <c r="R19" s="338"/>
      <c r="S19" s="338"/>
      <c r="T19" s="338"/>
      <c r="U19" s="338"/>
    </row>
    <row r="20" spans="2:21" ht="16.5" customHeight="1">
      <c r="B20" s="13"/>
      <c r="C20" s="13"/>
      <c r="D20" s="13"/>
      <c r="E20" s="13"/>
      <c r="F20" s="13"/>
      <c r="G20" s="13"/>
      <c r="H20" s="13"/>
      <c r="I20" s="13"/>
      <c r="J20" s="13"/>
      <c r="K20" s="13"/>
      <c r="L20" s="13"/>
      <c r="M20" s="13"/>
      <c r="N20" s="13"/>
      <c r="O20" s="13"/>
      <c r="P20" s="13"/>
      <c r="Q20" s="13"/>
      <c r="R20" s="13"/>
      <c r="S20" s="13"/>
      <c r="T20" s="13"/>
      <c r="U20" s="13"/>
    </row>
    <row r="21" spans="2:21" ht="21.95" customHeight="1">
      <c r="B21" s="343" t="s">
        <v>177</v>
      </c>
      <c r="C21" s="343"/>
      <c r="D21" s="343"/>
      <c r="E21" s="343"/>
      <c r="F21" s="343"/>
      <c r="G21" s="343"/>
      <c r="H21" s="343"/>
      <c r="I21" s="343"/>
      <c r="J21" s="343"/>
      <c r="K21" s="343"/>
      <c r="L21" s="343"/>
      <c r="M21" s="343"/>
      <c r="N21" s="343"/>
      <c r="O21" s="343"/>
      <c r="P21" s="343"/>
      <c r="Q21" s="343"/>
      <c r="R21" s="343"/>
      <c r="S21" s="343"/>
      <c r="T21" s="343"/>
      <c r="U21" s="343"/>
    </row>
    <row r="22" spans="2:21" ht="24.95" customHeight="1">
      <c r="B22" s="344" t="s">
        <v>28</v>
      </c>
      <c r="C22" s="344"/>
      <c r="D22" s="344"/>
      <c r="E22" s="344"/>
      <c r="F22" s="344"/>
      <c r="G22" s="344"/>
      <c r="H22" s="344"/>
      <c r="I22" s="344"/>
      <c r="J22" s="344"/>
      <c r="K22" s="344"/>
      <c r="L22" s="344"/>
      <c r="M22" s="344"/>
      <c r="N22" s="344"/>
      <c r="O22" s="344"/>
      <c r="P22" s="344"/>
      <c r="Q22" s="344"/>
      <c r="R22" s="344"/>
      <c r="S22" s="344"/>
      <c r="T22" s="344"/>
      <c r="U22" s="344"/>
    </row>
    <row r="23" spans="2:21" ht="60" customHeight="1">
      <c r="B23" s="337" t="s">
        <v>527</v>
      </c>
      <c r="C23" s="337"/>
      <c r="D23" s="337"/>
      <c r="E23" s="337"/>
      <c r="F23" s="337"/>
      <c r="G23" s="337"/>
      <c r="H23" s="337"/>
      <c r="I23" s="337"/>
      <c r="J23" s="337"/>
      <c r="K23" s="337"/>
      <c r="L23" s="337"/>
      <c r="M23" s="337"/>
      <c r="N23" s="337"/>
      <c r="O23" s="337"/>
      <c r="P23" s="337"/>
      <c r="Q23" s="337"/>
      <c r="R23" s="337"/>
      <c r="S23" s="337"/>
      <c r="T23" s="337"/>
      <c r="U23" s="337"/>
    </row>
    <row r="24" spans="2:21" ht="60" customHeight="1">
      <c r="B24" s="297" t="s">
        <v>528</v>
      </c>
      <c r="C24" s="297"/>
      <c r="D24" s="297"/>
      <c r="E24" s="297"/>
      <c r="F24" s="297"/>
      <c r="G24" s="297"/>
      <c r="H24" s="297"/>
      <c r="I24" s="297"/>
      <c r="J24" s="297"/>
      <c r="K24" s="297"/>
      <c r="L24" s="297"/>
      <c r="M24" s="297"/>
      <c r="N24" s="297"/>
      <c r="O24" s="297"/>
      <c r="P24" s="297"/>
      <c r="Q24" s="297"/>
      <c r="R24" s="297"/>
      <c r="S24" s="297"/>
      <c r="T24" s="297"/>
      <c r="U24" s="297"/>
    </row>
    <row r="25" spans="2:21" s="14" customFormat="1" ht="24.95" customHeight="1">
      <c r="B25" s="328" t="s">
        <v>123</v>
      </c>
      <c r="C25" s="328"/>
      <c r="D25" s="328"/>
      <c r="E25" s="328"/>
      <c r="F25" s="328"/>
      <c r="G25" s="328"/>
      <c r="H25" s="328"/>
      <c r="I25" s="328"/>
      <c r="J25" s="328"/>
      <c r="K25" s="328"/>
      <c r="L25" s="328"/>
      <c r="M25" s="328"/>
      <c r="N25" s="328"/>
      <c r="O25" s="328"/>
      <c r="P25" s="328"/>
      <c r="Q25" s="328"/>
      <c r="R25" s="328"/>
      <c r="S25" s="328"/>
      <c r="T25" s="328"/>
      <c r="U25" s="328"/>
    </row>
    <row r="26" spans="2:21" ht="60" customHeight="1">
      <c r="B26" s="337" t="s">
        <v>529</v>
      </c>
      <c r="C26" s="337"/>
      <c r="D26" s="337"/>
      <c r="E26" s="337"/>
      <c r="F26" s="337"/>
      <c r="G26" s="337"/>
      <c r="H26" s="337"/>
      <c r="I26" s="337"/>
      <c r="J26" s="337"/>
      <c r="K26" s="337"/>
      <c r="L26" s="337"/>
      <c r="M26" s="337"/>
      <c r="N26" s="337"/>
      <c r="O26" s="337"/>
      <c r="P26" s="337"/>
      <c r="Q26" s="337"/>
      <c r="R26" s="337"/>
      <c r="S26" s="337"/>
      <c r="T26" s="337"/>
      <c r="U26" s="337"/>
    </row>
    <row r="27" spans="2:21" ht="60" customHeight="1">
      <c r="B27" s="338" t="s">
        <v>530</v>
      </c>
      <c r="C27" s="338"/>
      <c r="D27" s="338"/>
      <c r="E27" s="338"/>
      <c r="F27" s="338"/>
      <c r="G27" s="338"/>
      <c r="H27" s="338"/>
      <c r="I27" s="338"/>
      <c r="J27" s="338"/>
      <c r="K27" s="338"/>
      <c r="L27" s="338"/>
      <c r="M27" s="338"/>
      <c r="N27" s="338"/>
      <c r="O27" s="338"/>
      <c r="P27" s="338"/>
      <c r="Q27" s="338"/>
      <c r="R27" s="338"/>
      <c r="S27" s="338"/>
      <c r="T27" s="338"/>
      <c r="U27" s="338"/>
    </row>
    <row r="28" spans="2:21" ht="60" customHeight="1">
      <c r="B28" s="339" t="s">
        <v>531</v>
      </c>
      <c r="C28" s="340"/>
      <c r="D28" s="340"/>
      <c r="E28" s="340"/>
      <c r="F28" s="340"/>
      <c r="G28" s="340"/>
      <c r="H28" s="340"/>
      <c r="I28" s="340"/>
      <c r="J28" s="340"/>
      <c r="K28" s="340"/>
      <c r="L28" s="340"/>
      <c r="M28" s="340"/>
      <c r="N28" s="340"/>
      <c r="O28" s="340"/>
      <c r="P28" s="340"/>
      <c r="Q28" s="340"/>
      <c r="R28" s="340"/>
      <c r="S28" s="340"/>
      <c r="T28" s="340"/>
      <c r="U28" s="341"/>
    </row>
    <row r="29" spans="2:21" ht="60" customHeight="1">
      <c r="B29" s="338" t="s">
        <v>532</v>
      </c>
      <c r="C29" s="338"/>
      <c r="D29" s="338"/>
      <c r="E29" s="338"/>
      <c r="F29" s="338"/>
      <c r="G29" s="338"/>
      <c r="H29" s="338"/>
      <c r="I29" s="338"/>
      <c r="J29" s="338"/>
      <c r="K29" s="338"/>
      <c r="L29" s="338"/>
      <c r="M29" s="338"/>
      <c r="N29" s="338"/>
      <c r="O29" s="338"/>
      <c r="P29" s="338"/>
      <c r="Q29" s="338"/>
      <c r="R29" s="338"/>
      <c r="S29" s="338"/>
      <c r="T29" s="338"/>
      <c r="U29" s="338"/>
    </row>
    <row r="30" spans="2:21" ht="16.5" customHeight="1">
      <c r="B30" s="13"/>
      <c r="C30" s="13"/>
      <c r="D30" s="13"/>
      <c r="E30" s="13"/>
      <c r="F30" s="13"/>
      <c r="G30" s="13"/>
      <c r="H30" s="13"/>
      <c r="I30" s="13"/>
      <c r="J30" s="13"/>
      <c r="K30" s="13"/>
      <c r="L30" s="13"/>
      <c r="M30" s="13"/>
      <c r="N30" s="13"/>
      <c r="O30" s="13"/>
      <c r="P30" s="13"/>
      <c r="Q30" s="13"/>
      <c r="R30" s="13"/>
      <c r="S30" s="13"/>
      <c r="T30" s="13"/>
      <c r="U30" s="13"/>
    </row>
    <row r="31" spans="2:21" ht="21.95" customHeight="1">
      <c r="B31" s="345" t="s">
        <v>178</v>
      </c>
      <c r="C31" s="345"/>
      <c r="D31" s="345"/>
      <c r="E31" s="345"/>
      <c r="F31" s="345"/>
      <c r="G31" s="345"/>
      <c r="H31" s="345"/>
      <c r="I31" s="345"/>
      <c r="J31" s="345"/>
      <c r="K31" s="345"/>
      <c r="L31" s="345"/>
      <c r="M31" s="345"/>
      <c r="N31" s="345"/>
      <c r="O31" s="345"/>
      <c r="P31" s="345"/>
      <c r="Q31" s="345"/>
      <c r="R31" s="345"/>
      <c r="S31" s="345"/>
      <c r="T31" s="345"/>
      <c r="U31" s="345"/>
    </row>
    <row r="32" spans="2:21" ht="24.95" customHeight="1">
      <c r="B32" s="346" t="s">
        <v>28</v>
      </c>
      <c r="C32" s="347"/>
      <c r="D32" s="347"/>
      <c r="E32" s="347"/>
      <c r="F32" s="347"/>
      <c r="G32" s="347"/>
      <c r="H32" s="347"/>
      <c r="I32" s="347"/>
      <c r="J32" s="347"/>
      <c r="K32" s="347"/>
      <c r="L32" s="347"/>
      <c r="M32" s="347"/>
      <c r="N32" s="347"/>
      <c r="O32" s="347"/>
      <c r="P32" s="347"/>
      <c r="Q32" s="347"/>
      <c r="R32" s="347"/>
      <c r="S32" s="347"/>
      <c r="T32" s="347"/>
      <c r="U32" s="347"/>
    </row>
    <row r="33" spans="2:21" ht="60" customHeight="1">
      <c r="B33" s="297" t="s">
        <v>581</v>
      </c>
      <c r="C33" s="338"/>
      <c r="D33" s="338"/>
      <c r="E33" s="338"/>
      <c r="F33" s="338"/>
      <c r="G33" s="338"/>
      <c r="H33" s="338"/>
      <c r="I33" s="338"/>
      <c r="J33" s="338"/>
      <c r="K33" s="338"/>
      <c r="L33" s="338"/>
      <c r="M33" s="338"/>
      <c r="N33" s="338"/>
      <c r="O33" s="338"/>
      <c r="P33" s="338"/>
      <c r="Q33" s="338"/>
      <c r="R33" s="338"/>
      <c r="S33" s="338"/>
      <c r="T33" s="338"/>
      <c r="U33" s="338"/>
    </row>
    <row r="34" spans="2:21" ht="60" customHeight="1">
      <c r="B34" s="297" t="s">
        <v>582</v>
      </c>
      <c r="C34" s="338"/>
      <c r="D34" s="338"/>
      <c r="E34" s="338"/>
      <c r="F34" s="338"/>
      <c r="G34" s="338"/>
      <c r="H34" s="338"/>
      <c r="I34" s="338"/>
      <c r="J34" s="338"/>
      <c r="K34" s="338"/>
      <c r="L34" s="338"/>
      <c r="M34" s="338"/>
      <c r="N34" s="338"/>
      <c r="O34" s="338"/>
      <c r="P34" s="338"/>
      <c r="Q34" s="338"/>
      <c r="R34" s="338"/>
      <c r="S34" s="338"/>
      <c r="T34" s="338"/>
      <c r="U34" s="338"/>
    </row>
    <row r="35" spans="2:21" s="14" customFormat="1" ht="24.95" customHeight="1">
      <c r="B35" s="328" t="s">
        <v>123</v>
      </c>
      <c r="C35" s="328"/>
      <c r="D35" s="328"/>
      <c r="E35" s="328"/>
      <c r="F35" s="328"/>
      <c r="G35" s="328"/>
      <c r="H35" s="328"/>
      <c r="I35" s="328"/>
      <c r="J35" s="328"/>
      <c r="K35" s="328"/>
      <c r="L35" s="328"/>
      <c r="M35" s="328"/>
      <c r="N35" s="328"/>
      <c r="O35" s="328"/>
      <c r="P35" s="328"/>
      <c r="Q35" s="328"/>
      <c r="R35" s="328"/>
      <c r="S35" s="328"/>
      <c r="T35" s="328"/>
      <c r="U35" s="328"/>
    </row>
    <row r="36" spans="2:21" ht="60" customHeight="1">
      <c r="B36" s="297" t="s">
        <v>584</v>
      </c>
      <c r="C36" s="297"/>
      <c r="D36" s="297"/>
      <c r="E36" s="297"/>
      <c r="F36" s="297"/>
      <c r="G36" s="297"/>
      <c r="H36" s="297"/>
      <c r="I36" s="297"/>
      <c r="J36" s="297"/>
      <c r="K36" s="297"/>
      <c r="L36" s="297"/>
      <c r="M36" s="297"/>
      <c r="N36" s="297"/>
      <c r="O36" s="297"/>
      <c r="P36" s="297"/>
      <c r="Q36" s="297"/>
      <c r="R36" s="297"/>
      <c r="S36" s="297"/>
      <c r="T36" s="297"/>
      <c r="U36" s="297"/>
    </row>
    <row r="37" spans="2:21" ht="60" customHeight="1">
      <c r="B37" s="297" t="s">
        <v>585</v>
      </c>
      <c r="C37" s="338"/>
      <c r="D37" s="338"/>
      <c r="E37" s="338"/>
      <c r="F37" s="338"/>
      <c r="G37" s="338"/>
      <c r="H37" s="338"/>
      <c r="I37" s="338"/>
      <c r="J37" s="338"/>
      <c r="K37" s="338"/>
      <c r="L37" s="338"/>
      <c r="M37" s="338"/>
      <c r="N37" s="338"/>
      <c r="O37" s="338"/>
      <c r="P37" s="338"/>
      <c r="Q37" s="338"/>
      <c r="R37" s="338"/>
      <c r="S37" s="338"/>
      <c r="T37" s="338"/>
      <c r="U37" s="338"/>
    </row>
    <row r="38" spans="2:21" ht="60" customHeight="1">
      <c r="B38" s="297" t="s">
        <v>583</v>
      </c>
      <c r="C38" s="338"/>
      <c r="D38" s="338"/>
      <c r="E38" s="338"/>
      <c r="F38" s="338"/>
      <c r="G38" s="338"/>
      <c r="H38" s="338"/>
      <c r="I38" s="338"/>
      <c r="J38" s="338"/>
      <c r="K38" s="338"/>
      <c r="L38" s="338"/>
      <c r="M38" s="338"/>
      <c r="N38" s="338"/>
      <c r="O38" s="338"/>
      <c r="P38" s="338"/>
      <c r="Q38" s="338"/>
      <c r="R38" s="338"/>
      <c r="S38" s="338"/>
      <c r="T38" s="338"/>
      <c r="U38" s="338"/>
    </row>
    <row r="40" spans="2:21">
      <c r="B40" s="335" t="s">
        <v>179</v>
      </c>
      <c r="C40" s="335"/>
      <c r="D40" s="335"/>
      <c r="E40" s="335"/>
      <c r="F40" s="335"/>
      <c r="G40" s="335"/>
      <c r="H40" s="335"/>
      <c r="I40" s="335"/>
      <c r="J40" s="335"/>
      <c r="K40" s="335"/>
      <c r="L40" s="335"/>
      <c r="M40" s="335"/>
      <c r="N40" s="335"/>
      <c r="O40" s="335"/>
      <c r="P40" s="335"/>
      <c r="Q40" s="335"/>
      <c r="R40" s="335"/>
      <c r="S40" s="335"/>
      <c r="T40" s="335"/>
      <c r="U40" s="335"/>
    </row>
    <row r="41" spans="2:21" ht="19.5">
      <c r="B41" s="346" t="s">
        <v>28</v>
      </c>
      <c r="C41" s="347"/>
      <c r="D41" s="347"/>
      <c r="E41" s="347"/>
      <c r="F41" s="347"/>
      <c r="G41" s="347"/>
      <c r="H41" s="347"/>
      <c r="I41" s="347"/>
      <c r="J41" s="347"/>
      <c r="K41" s="347"/>
      <c r="L41" s="347"/>
      <c r="M41" s="347"/>
      <c r="N41" s="347"/>
      <c r="O41" s="347"/>
      <c r="P41" s="347"/>
      <c r="Q41" s="347"/>
      <c r="R41" s="347"/>
      <c r="S41" s="347"/>
      <c r="T41" s="347"/>
      <c r="U41" s="347"/>
    </row>
    <row r="42" spans="2:21" ht="51.75" customHeight="1">
      <c r="B42" s="338"/>
      <c r="C42" s="338"/>
      <c r="D42" s="338"/>
      <c r="E42" s="338"/>
      <c r="F42" s="338"/>
      <c r="G42" s="338"/>
      <c r="H42" s="338"/>
      <c r="I42" s="338"/>
      <c r="J42" s="338"/>
      <c r="K42" s="338"/>
      <c r="L42" s="338"/>
      <c r="M42" s="338"/>
      <c r="N42" s="338"/>
      <c r="O42" s="338"/>
      <c r="P42" s="338"/>
      <c r="Q42" s="338"/>
      <c r="R42" s="338"/>
      <c r="S42" s="338"/>
      <c r="T42" s="338"/>
      <c r="U42" s="338"/>
    </row>
    <row r="43" spans="2:21" ht="50.25" customHeight="1">
      <c r="B43" s="338"/>
      <c r="C43" s="338"/>
      <c r="D43" s="338"/>
      <c r="E43" s="338"/>
      <c r="F43" s="338"/>
      <c r="G43" s="338"/>
      <c r="H43" s="338"/>
      <c r="I43" s="338"/>
      <c r="J43" s="338"/>
      <c r="K43" s="338"/>
      <c r="L43" s="338"/>
      <c r="M43" s="338"/>
      <c r="N43" s="338"/>
      <c r="O43" s="338"/>
      <c r="P43" s="338"/>
      <c r="Q43" s="338"/>
      <c r="R43" s="338"/>
      <c r="S43" s="338"/>
      <c r="T43" s="338"/>
      <c r="U43" s="338"/>
    </row>
    <row r="44" spans="2:21" ht="19.5">
      <c r="B44" s="328" t="s">
        <v>123</v>
      </c>
      <c r="C44" s="328"/>
      <c r="D44" s="328"/>
      <c r="E44" s="328"/>
      <c r="F44" s="328"/>
      <c r="G44" s="328"/>
      <c r="H44" s="328"/>
      <c r="I44" s="328"/>
      <c r="J44" s="328"/>
      <c r="K44" s="328"/>
      <c r="L44" s="328"/>
      <c r="M44" s="328"/>
      <c r="N44" s="328"/>
      <c r="O44" s="328"/>
      <c r="P44" s="328"/>
      <c r="Q44" s="328"/>
      <c r="R44" s="328"/>
      <c r="S44" s="328"/>
      <c r="T44" s="328"/>
      <c r="U44" s="328"/>
    </row>
    <row r="45" spans="2:21" ht="69.75" customHeight="1">
      <c r="B45" s="338"/>
      <c r="C45" s="338"/>
      <c r="D45" s="338"/>
      <c r="E45" s="338"/>
      <c r="F45" s="338"/>
      <c r="G45" s="338"/>
      <c r="H45" s="338"/>
      <c r="I45" s="338"/>
      <c r="J45" s="338"/>
      <c r="K45" s="338"/>
      <c r="L45" s="338"/>
      <c r="M45" s="338"/>
      <c r="N45" s="338"/>
      <c r="O45" s="338"/>
      <c r="P45" s="338"/>
      <c r="Q45" s="338"/>
      <c r="R45" s="338"/>
      <c r="S45" s="338"/>
      <c r="T45" s="338"/>
      <c r="U45" s="338"/>
    </row>
    <row r="46" spans="2:21" ht="60" customHeight="1">
      <c r="B46" s="338"/>
      <c r="C46" s="338"/>
      <c r="D46" s="338"/>
      <c r="E46" s="338"/>
      <c r="F46" s="338"/>
      <c r="G46" s="338"/>
      <c r="H46" s="338"/>
      <c r="I46" s="338"/>
      <c r="J46" s="338"/>
      <c r="K46" s="338"/>
      <c r="L46" s="338"/>
      <c r="M46" s="338"/>
      <c r="N46" s="338"/>
      <c r="O46" s="338"/>
      <c r="P46" s="338"/>
      <c r="Q46" s="338"/>
      <c r="R46" s="338"/>
      <c r="S46" s="338"/>
      <c r="T46" s="338"/>
      <c r="U46" s="338"/>
    </row>
    <row r="47" spans="2:21" ht="59.25" customHeight="1">
      <c r="B47" s="338"/>
      <c r="C47" s="338"/>
      <c r="D47" s="338"/>
      <c r="E47" s="338"/>
      <c r="F47" s="338"/>
      <c r="G47" s="338"/>
      <c r="H47" s="338"/>
      <c r="I47" s="338"/>
      <c r="J47" s="338"/>
      <c r="K47" s="338"/>
      <c r="L47" s="338"/>
      <c r="M47" s="338"/>
      <c r="N47" s="338"/>
      <c r="O47" s="338"/>
      <c r="P47" s="338"/>
      <c r="Q47" s="338"/>
      <c r="R47" s="338"/>
      <c r="S47" s="338"/>
      <c r="T47" s="338"/>
      <c r="U47" s="338"/>
    </row>
    <row r="65496" spans="2:22">
      <c r="B65496" s="10" t="s">
        <v>29</v>
      </c>
      <c r="C65496" s="10"/>
      <c r="D65496" s="10"/>
      <c r="E65496" s="10"/>
      <c r="F65496" s="10"/>
      <c r="G65496" s="10"/>
      <c r="H65496" s="10"/>
      <c r="I65496" s="10"/>
      <c r="J65496" s="10"/>
      <c r="K65496" s="10"/>
      <c r="L65496" s="10"/>
      <c r="M65496" s="10"/>
      <c r="N65496" s="10"/>
      <c r="O65496" s="10"/>
      <c r="P65496" s="10"/>
      <c r="Q65496" s="10"/>
      <c r="R65496" s="10"/>
      <c r="S65496" s="10"/>
      <c r="T65496" s="10"/>
      <c r="U65496" s="10"/>
      <c r="V65496" s="10"/>
    </row>
    <row r="65497" spans="2:22">
      <c r="B65497" s="11" t="s">
        <v>30</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row r="65498" spans="2:22">
      <c r="B65498" s="11" t="s">
        <v>31</v>
      </c>
      <c r="C65498" s="11"/>
      <c r="D65498" s="11"/>
      <c r="E65498" s="11"/>
      <c r="F65498" s="11"/>
      <c r="G65498" s="11"/>
      <c r="H65498" s="11"/>
      <c r="I65498" s="11"/>
      <c r="J65498" s="11"/>
      <c r="K65498" s="11"/>
      <c r="L65498" s="11"/>
      <c r="M65498" s="11"/>
      <c r="N65498" s="11"/>
      <c r="O65498" s="11"/>
      <c r="P65498" s="11"/>
      <c r="Q65498" s="11"/>
      <c r="R65498" s="11"/>
      <c r="S65498" s="11"/>
      <c r="T65498" s="11"/>
      <c r="U65498" s="11"/>
      <c r="V65498" s="11"/>
    </row>
  </sheetData>
  <mergeCells count="41">
    <mergeCell ref="B47:U47"/>
    <mergeCell ref="B35:U35"/>
    <mergeCell ref="B36:U36"/>
    <mergeCell ref="B37:U37"/>
    <mergeCell ref="B38:U38"/>
    <mergeCell ref="B40:U40"/>
    <mergeCell ref="B41:U41"/>
    <mergeCell ref="B42:U42"/>
    <mergeCell ref="B43:U43"/>
    <mergeCell ref="B44:U44"/>
    <mergeCell ref="B45:U45"/>
    <mergeCell ref="B46:U46"/>
    <mergeCell ref="B34:U34"/>
    <mergeCell ref="B28:U28"/>
    <mergeCell ref="B17:U17"/>
    <mergeCell ref="B18:U18"/>
    <mergeCell ref="B19:U19"/>
    <mergeCell ref="B21:U21"/>
    <mergeCell ref="B22:U22"/>
    <mergeCell ref="B23:U23"/>
    <mergeCell ref="B27:U27"/>
    <mergeCell ref="B29:U29"/>
    <mergeCell ref="B31:U31"/>
    <mergeCell ref="B32:U32"/>
    <mergeCell ref="B33:U33"/>
    <mergeCell ref="B26:U26"/>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s>
  <phoneticPr fontId="2" type="noConversion"/>
  <hyperlinks>
    <hyperlink ref="B65498" r:id="rId1" xr:uid="{00000000-0004-0000-0300-000000000000}"/>
    <hyperlink ref="B65497"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8"/>
  <sheetViews>
    <sheetView showGridLines="0" topLeftCell="A21" zoomScale="70" zoomScaleNormal="70" workbookViewId="0"/>
  </sheetViews>
  <sheetFormatPr baseColWidth="10" defaultColWidth="11.42578125" defaultRowHeight="15"/>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row r="2" spans="2:22" ht="22.5" customHeight="1">
      <c r="B2" s="331" t="s">
        <v>137</v>
      </c>
      <c r="C2" s="327" t="s">
        <v>176</v>
      </c>
      <c r="D2" s="327"/>
      <c r="E2" s="327"/>
      <c r="F2" s="327"/>
      <c r="G2" s="2"/>
      <c r="H2" s="334" t="s">
        <v>177</v>
      </c>
      <c r="I2" s="334"/>
      <c r="J2" s="334"/>
      <c r="K2" s="334"/>
      <c r="L2" s="2"/>
      <c r="M2" s="333" t="s">
        <v>178</v>
      </c>
      <c r="N2" s="333"/>
      <c r="O2" s="333"/>
      <c r="P2" s="333"/>
      <c r="Q2" s="54"/>
      <c r="R2" s="335" t="s">
        <v>179</v>
      </c>
      <c r="S2" s="335"/>
      <c r="T2" s="335"/>
      <c r="U2" s="335"/>
      <c r="V2" s="324"/>
    </row>
    <row r="3" spans="2:22" ht="24.75" customHeight="1" thickBot="1">
      <c r="B3" s="332"/>
      <c r="C3" s="3">
        <v>1</v>
      </c>
      <c r="D3" s="3">
        <v>2</v>
      </c>
      <c r="E3" s="4">
        <v>3</v>
      </c>
      <c r="F3" s="5">
        <v>4</v>
      </c>
      <c r="G3" s="329"/>
      <c r="H3" s="3">
        <v>1</v>
      </c>
      <c r="I3" s="3">
        <v>2</v>
      </c>
      <c r="J3" s="4">
        <v>3</v>
      </c>
      <c r="K3" s="5">
        <v>4</v>
      </c>
      <c r="L3" s="325"/>
      <c r="M3" s="3">
        <v>1</v>
      </c>
      <c r="N3" s="3">
        <v>2</v>
      </c>
      <c r="O3" s="4">
        <v>3</v>
      </c>
      <c r="P3" s="5">
        <v>4</v>
      </c>
      <c r="Q3" s="55"/>
      <c r="R3" s="3">
        <v>1</v>
      </c>
      <c r="S3" s="3">
        <v>2</v>
      </c>
      <c r="T3" s="4">
        <v>3</v>
      </c>
      <c r="U3" s="5">
        <v>4</v>
      </c>
      <c r="V3" s="324"/>
    </row>
    <row r="4" spans="2:22" ht="38.1" customHeight="1" thickTop="1" thickBot="1">
      <c r="B4" s="36" t="s">
        <v>133</v>
      </c>
      <c r="C4" s="35">
        <f>Autoevaluación!R84/SUM(Autoevaluación!R84:R87)</f>
        <v>0</v>
      </c>
      <c r="D4" s="7">
        <f>Autoevaluación!R85/SUM(Autoevaluación!R84:R87)</f>
        <v>0.66666666666666663</v>
      </c>
      <c r="E4" s="7">
        <f>Autoevaluación!R86/SUM(Autoevaluación!R84:R87)</f>
        <v>0.33333333333333331</v>
      </c>
      <c r="F4" s="7">
        <f>Autoevaluación!R87/SUM(Autoevaluación!R84:R87)</f>
        <v>0</v>
      </c>
      <c r="G4" s="330"/>
      <c r="H4" s="17">
        <f>Autoevaluación!S84/SUM(Autoevaluación!S84:S87)</f>
        <v>0.33333333333333331</v>
      </c>
      <c r="I4" s="7">
        <f>Autoevaluación!S85/SUM(Autoevaluación!S84:S87)</f>
        <v>0.33333333333333331</v>
      </c>
      <c r="J4" s="7">
        <f>Autoevaluación!S86/SUM(Autoevaluación!S84:S87)</f>
        <v>0.33333333333333331</v>
      </c>
      <c r="K4" s="7">
        <f>Autoevaluación!S87/SUM(Autoevaluación!S84:S87)</f>
        <v>0</v>
      </c>
      <c r="L4" s="326"/>
      <c r="M4" s="7">
        <f>Autoevaluación!T84/SUM(Autoevaluación!T84:T87)</f>
        <v>0</v>
      </c>
      <c r="N4" s="7">
        <f>Autoevaluación!T85/SUM(Autoevaluación!T84:T87)</f>
        <v>0.33333333333333331</v>
      </c>
      <c r="O4" s="7">
        <f>Autoevaluación!T86/SUM(Autoevaluación!T84:T87)</f>
        <v>0.66666666666666663</v>
      </c>
      <c r="P4" s="7">
        <f>Autoevaluación!T87/SUM(Autoevaluación!T84:T87)</f>
        <v>0</v>
      </c>
      <c r="Q4" s="52"/>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c r="B5" s="38" t="s">
        <v>134</v>
      </c>
      <c r="C5" s="35">
        <f>Autoevaluación!R89/SUM(Autoevaluación!R89:R92)</f>
        <v>0.8571428571428571</v>
      </c>
      <c r="D5" s="7">
        <f>Autoevaluación!R90/SUM(Autoevaluación!R89:R92)</f>
        <v>0.14285714285714285</v>
      </c>
      <c r="E5" s="7">
        <f>Autoevaluación!R91/SUM(Autoevaluación!R89:R92)</f>
        <v>0</v>
      </c>
      <c r="F5" s="7">
        <f>Autoevaluación!R92/SUM(Autoevaluación!R89:R92)</f>
        <v>0</v>
      </c>
      <c r="G5" s="330"/>
      <c r="H5" s="17">
        <f>Autoevaluación!S89/SUM(Autoevaluación!S89:S92)</f>
        <v>0.42857142857142855</v>
      </c>
      <c r="I5" s="7">
        <f>Autoevaluación!S90/SUM(Autoevaluación!S89:S92)</f>
        <v>0.5714285714285714</v>
      </c>
      <c r="J5" s="7" t="e">
        <f>Autoevaluación!S91/SUM(Autoevaluación!S89:Q92Q13:V16)</f>
        <v>#NAME?</v>
      </c>
      <c r="K5" s="7">
        <f>Autoevaluación!S92/SUM(Autoevaluación!S89:S92)</f>
        <v>0</v>
      </c>
      <c r="L5" s="326"/>
      <c r="M5" s="7">
        <f>Autoevaluación!T89/SUM(Autoevaluación!T89:T92)</f>
        <v>0.42857142857142855</v>
      </c>
      <c r="N5" s="7">
        <f>Autoevaluación!T90/SUM(Autoevaluación!T89:T92)</f>
        <v>0.2857142857142857</v>
      </c>
      <c r="O5" s="7">
        <f>Autoevaluación!T91/SUM(Autoevaluación!T89:T92)</f>
        <v>0.2857142857142857</v>
      </c>
      <c r="P5" s="7">
        <f>Autoevaluación!T92/SUM(Autoevaluación!T89:T92)</f>
        <v>0</v>
      </c>
      <c r="Q5" s="52"/>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c r="B6" s="38" t="s">
        <v>32</v>
      </c>
      <c r="C6" s="35">
        <f>Autoevaluación!R98/SUM(Autoevaluación!R98:R101)</f>
        <v>1</v>
      </c>
      <c r="D6" s="7">
        <f>Autoevaluación!R99/SUM(Autoevaluación!R98:R101)</f>
        <v>0</v>
      </c>
      <c r="E6" s="7">
        <f>Autoevaluación!R100/SUM(Autoevaluación!R98:R101)</f>
        <v>0</v>
      </c>
      <c r="F6" s="7">
        <f>Autoevaluación!R101/SUM(Autoevaluación!R98:R101)</f>
        <v>0</v>
      </c>
      <c r="G6" s="330"/>
      <c r="H6" s="17">
        <f>Autoevaluación!S98/SUM(Autoevaluación!S98:S101)</f>
        <v>1</v>
      </c>
      <c r="I6" s="7">
        <f>Autoevaluación!S99/SUM(Autoevaluación!S98:S101)</f>
        <v>0</v>
      </c>
      <c r="J6" s="7">
        <f>Autoevaluación!S100/SUM(Autoevaluación!S98:S101)</f>
        <v>0</v>
      </c>
      <c r="K6" s="7">
        <f>Autoevaluación!S10/SUM(Autoevaluación!S98:S101)</f>
        <v>0</v>
      </c>
      <c r="L6" s="326"/>
      <c r="M6" s="7">
        <f>Autoevaluación!T98/SUM(Autoevaluación!T98:T101)</f>
        <v>0</v>
      </c>
      <c r="N6" s="7">
        <f>Autoevaluación!T99/SUM(Autoevaluación!T98:T101)</f>
        <v>0</v>
      </c>
      <c r="O6" s="7">
        <f>Autoevaluación!T100/SUM(Autoevaluación!T98:T101)</f>
        <v>0</v>
      </c>
      <c r="P6" s="7">
        <f>Autoevaluación!T101/SUM(Autoevaluación!T98:T101)</f>
        <v>1</v>
      </c>
      <c r="Q6" s="52"/>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c r="B7" s="36" t="s">
        <v>135</v>
      </c>
      <c r="C7" s="35">
        <f>Autoevaluación!R102/SUM(Autoevaluación!R102:R105)</f>
        <v>0.4</v>
      </c>
      <c r="D7" s="7">
        <f>Autoevaluación!R103/SUM(Autoevaluación!R102:R105)</f>
        <v>0.2</v>
      </c>
      <c r="E7" s="7">
        <f>Autoevaluación!R104/SUM(Autoevaluación!R102:R105)</f>
        <v>0.4</v>
      </c>
      <c r="F7" s="7">
        <f>Autoevaluación!R105/SUM(Autoevaluación!R102:R105)</f>
        <v>0</v>
      </c>
      <c r="G7" s="330"/>
      <c r="H7" s="17">
        <f>Autoevaluación!S102/SUM(Autoevaluación!S102:S105)</f>
        <v>0.1</v>
      </c>
      <c r="I7" s="7">
        <f>Autoevaluación!S103/SUM(Autoevaluación!S102:S105)</f>
        <v>0.3</v>
      </c>
      <c r="J7" s="7">
        <f>Autoevaluación!S104/SUM(Autoevaluación!S102:S105)</f>
        <v>0.6</v>
      </c>
      <c r="K7" s="7">
        <f>Autoevaluación!S105/SUM(Autoevaluación!S102:S105)</f>
        <v>0</v>
      </c>
      <c r="L7" s="326"/>
      <c r="M7" s="7">
        <f>Autoevaluación!T102/SUM(Autoevaluación!T102:T105)</f>
        <v>0.1</v>
      </c>
      <c r="N7" s="7">
        <f>Autoevaluación!T103/SUM(Autoevaluación!T102:T105)</f>
        <v>0.2</v>
      </c>
      <c r="O7" s="7">
        <f>Autoevaluación!T104/SUM(Autoevaluación!T102:T105)</f>
        <v>0.5</v>
      </c>
      <c r="P7" s="7">
        <f>Autoevaluación!T105/SUM(Autoevaluación!T102:T105)</f>
        <v>0.2</v>
      </c>
      <c r="Q7" s="52"/>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c r="B8" s="36" t="s">
        <v>136</v>
      </c>
      <c r="C8" s="35">
        <f>Autoevaluación!R114/SUM(Autoevaluación!R114:R117)</f>
        <v>1</v>
      </c>
      <c r="D8" s="7">
        <f>Autoevaluación!R115/SUM(Autoevaluación!R114:R117)</f>
        <v>0</v>
      </c>
      <c r="E8" s="7">
        <f>Autoevaluación!R116/SUM(Autoevaluación!R114:R117)</f>
        <v>0</v>
      </c>
      <c r="F8" s="7">
        <f>Autoevaluación!R117/SUM(Autoevaluación!R114:R117)</f>
        <v>0</v>
      </c>
      <c r="G8" s="330"/>
      <c r="H8" s="17">
        <f>Autoevaluación!S114/SUM(Autoevaluación!S114:S117)</f>
        <v>0</v>
      </c>
      <c r="I8" s="7">
        <f>Autoevaluación!S115/SUM(Autoevaluación!S114:S117)</f>
        <v>0.25</v>
      </c>
      <c r="J8" s="7">
        <f>Autoevaluación!S116/SUM(Autoevaluación!S114:S117)</f>
        <v>0.75</v>
      </c>
      <c r="K8" s="7">
        <f>Autoevaluación!S117/SUM(Autoevaluación!S114:S117)</f>
        <v>0</v>
      </c>
      <c r="L8" s="326"/>
      <c r="M8" s="7">
        <f>Autoevaluación!T114/SUM(Autoevaluación!T114:T117)</f>
        <v>0</v>
      </c>
      <c r="N8" s="7">
        <f>Autoevaluación!T115/SUM(Autoevaluación!T114:T117)</f>
        <v>0</v>
      </c>
      <c r="O8" s="7">
        <f>Autoevaluación!T116/SUM(Autoevaluación!T114:T117)</f>
        <v>1</v>
      </c>
      <c r="P8" s="7">
        <f>Autoevaluación!T117/SUM(Autoevaluación!T114:T117)</f>
        <v>0</v>
      </c>
      <c r="Q8" s="52"/>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c r="B9" s="37"/>
      <c r="C9" s="7"/>
      <c r="D9" s="7"/>
      <c r="E9" s="7"/>
      <c r="F9" s="7"/>
      <c r="G9" s="330"/>
      <c r="H9" s="7"/>
      <c r="I9" s="7"/>
      <c r="J9" s="7"/>
      <c r="K9" s="7"/>
      <c r="L9" s="326"/>
      <c r="M9" s="7"/>
      <c r="N9" s="7"/>
      <c r="O9" s="7"/>
      <c r="P9" s="7"/>
      <c r="Q9" s="52"/>
      <c r="R9" s="7"/>
      <c r="S9" s="7"/>
      <c r="T9" s="7"/>
      <c r="U9" s="7"/>
    </row>
    <row r="10" spans="2:22" ht="42" customHeight="1">
      <c r="B10" s="15" t="s">
        <v>138</v>
      </c>
      <c r="C10" s="12">
        <f>AVERAGE(C4:C9)</f>
        <v>0.65142857142857147</v>
      </c>
      <c r="D10" s="12">
        <f>AVERAGE(D4:D9)</f>
        <v>0.20190476190476189</v>
      </c>
      <c r="E10" s="12">
        <f>AVERAGE(E4:E9)</f>
        <v>0.14666666666666667</v>
      </c>
      <c r="F10" s="12">
        <f>AVERAGE(F4:F9)</f>
        <v>0</v>
      </c>
      <c r="G10" s="9"/>
      <c r="H10" s="12">
        <f>AVERAGE(H4:H9)</f>
        <v>0.37238095238095237</v>
      </c>
      <c r="I10" s="12">
        <f>AVERAGE(I4:I9)</f>
        <v>0.29095238095238096</v>
      </c>
      <c r="J10" s="12" t="e">
        <f>AVERAGE(J4:J9)</f>
        <v>#NAME?</v>
      </c>
      <c r="K10" s="12">
        <f>AVERAGE(K4:K9)</f>
        <v>0</v>
      </c>
      <c r="L10" s="9"/>
      <c r="M10" s="12">
        <f>AVERAGE(M4:M9)</f>
        <v>0.10571428571428572</v>
      </c>
      <c r="N10" s="12">
        <f>AVERAGE(N4:N9)</f>
        <v>0.16380952380952379</v>
      </c>
      <c r="O10" s="12">
        <f>AVERAGE(O4:O9)</f>
        <v>0.49047619047619051</v>
      </c>
      <c r="P10" s="12">
        <f>AVERAGE(P4:P9)</f>
        <v>0.24</v>
      </c>
      <c r="Q10" s="53"/>
      <c r="R10" s="12" t="e">
        <f>AVERAGE(R4:R9)</f>
        <v>#DIV/0!</v>
      </c>
      <c r="S10" s="12" t="e">
        <f>AVERAGE(S4:S9)</f>
        <v>#DIV/0!</v>
      </c>
      <c r="T10" s="12" t="e">
        <f>AVERAGE(T4:T9)</f>
        <v>#DIV/0!</v>
      </c>
      <c r="U10" s="12" t="e">
        <f>AVERAGE(U4:U9)</f>
        <v>#DIV/0!</v>
      </c>
    </row>
    <row r="11" spans="2:22">
      <c r="B11" s="8"/>
      <c r="C11" s="8"/>
      <c r="D11" s="8"/>
      <c r="E11" s="8"/>
      <c r="F11" s="9"/>
      <c r="G11" s="9"/>
      <c r="H11" s="9"/>
      <c r="I11" s="9"/>
      <c r="J11" s="9"/>
      <c r="K11" s="9"/>
      <c r="L11" s="9"/>
      <c r="M11" s="9"/>
      <c r="N11" s="9"/>
      <c r="O11" s="9"/>
      <c r="P11" s="9"/>
      <c r="Q11" s="9"/>
      <c r="R11" s="9"/>
      <c r="S11" s="9"/>
      <c r="T11" s="9"/>
      <c r="U11" s="9"/>
    </row>
    <row r="12" spans="2:22" ht="21.95" customHeight="1">
      <c r="B12" s="327" t="s">
        <v>176</v>
      </c>
      <c r="C12" s="327"/>
      <c r="D12" s="327"/>
      <c r="E12" s="327"/>
      <c r="F12" s="327"/>
      <c r="G12" s="327"/>
      <c r="H12" s="327"/>
      <c r="I12" s="327"/>
      <c r="J12" s="327"/>
      <c r="K12" s="327"/>
      <c r="L12" s="327"/>
      <c r="M12" s="327"/>
      <c r="N12" s="327"/>
      <c r="O12" s="327"/>
      <c r="P12" s="327"/>
      <c r="Q12" s="327"/>
      <c r="R12" s="327"/>
      <c r="S12" s="327"/>
      <c r="T12" s="327"/>
      <c r="U12" s="327"/>
    </row>
    <row r="13" spans="2:22" ht="24.95" customHeight="1">
      <c r="B13" s="336" t="s">
        <v>28</v>
      </c>
      <c r="C13" s="336"/>
      <c r="D13" s="336"/>
      <c r="E13" s="336"/>
      <c r="F13" s="336"/>
      <c r="G13" s="336"/>
      <c r="H13" s="336"/>
      <c r="I13" s="336"/>
      <c r="J13" s="336"/>
      <c r="K13" s="336"/>
      <c r="L13" s="336"/>
      <c r="M13" s="336"/>
      <c r="N13" s="336"/>
      <c r="O13" s="336"/>
      <c r="P13" s="336"/>
      <c r="Q13" s="336"/>
      <c r="R13" s="336"/>
      <c r="S13" s="336"/>
      <c r="T13" s="336"/>
      <c r="U13" s="336"/>
    </row>
    <row r="14" spans="2:22" ht="60" customHeight="1">
      <c r="B14" s="297" t="s">
        <v>212</v>
      </c>
      <c r="C14" s="297"/>
      <c r="D14" s="297"/>
      <c r="E14" s="297"/>
      <c r="F14" s="297"/>
      <c r="G14" s="297"/>
      <c r="H14" s="297"/>
      <c r="I14" s="297"/>
      <c r="J14" s="297"/>
      <c r="K14" s="297"/>
      <c r="L14" s="297"/>
      <c r="M14" s="297"/>
      <c r="N14" s="297"/>
      <c r="O14" s="297"/>
      <c r="P14" s="297"/>
      <c r="Q14" s="297"/>
      <c r="R14" s="297"/>
      <c r="S14" s="297"/>
      <c r="T14" s="297"/>
      <c r="U14" s="297"/>
    </row>
    <row r="15" spans="2:22" ht="60" customHeight="1">
      <c r="B15" s="297" t="s">
        <v>225</v>
      </c>
      <c r="C15" s="297"/>
      <c r="D15" s="297"/>
      <c r="E15" s="297"/>
      <c r="F15" s="297"/>
      <c r="G15" s="297"/>
      <c r="H15" s="297"/>
      <c r="I15" s="297"/>
      <c r="J15" s="297"/>
      <c r="K15" s="297"/>
      <c r="L15" s="297"/>
      <c r="M15" s="297"/>
      <c r="N15" s="297"/>
      <c r="O15" s="297"/>
      <c r="P15" s="297"/>
      <c r="Q15" s="297"/>
      <c r="R15" s="297"/>
      <c r="S15" s="297"/>
      <c r="T15" s="297"/>
      <c r="U15" s="297"/>
    </row>
    <row r="16" spans="2:22" s="14" customFormat="1" ht="24.95" customHeight="1">
      <c r="B16" s="328" t="s">
        <v>123</v>
      </c>
      <c r="C16" s="328"/>
      <c r="D16" s="328"/>
      <c r="E16" s="328"/>
      <c r="F16" s="328"/>
      <c r="G16" s="328"/>
      <c r="H16" s="328"/>
      <c r="I16" s="328"/>
      <c r="J16" s="328"/>
      <c r="K16" s="328"/>
      <c r="L16" s="328"/>
      <c r="M16" s="328"/>
      <c r="N16" s="328"/>
      <c r="O16" s="328"/>
      <c r="P16" s="328"/>
      <c r="Q16" s="328"/>
      <c r="R16" s="328"/>
      <c r="S16" s="328"/>
      <c r="T16" s="328"/>
      <c r="U16" s="328"/>
    </row>
    <row r="17" spans="2:21" ht="60" customHeight="1">
      <c r="B17" s="297" t="s">
        <v>248</v>
      </c>
      <c r="C17" s="297"/>
      <c r="D17" s="297"/>
      <c r="E17" s="297"/>
      <c r="F17" s="297"/>
      <c r="G17" s="297"/>
      <c r="H17" s="297"/>
      <c r="I17" s="297"/>
      <c r="J17" s="297"/>
      <c r="K17" s="297"/>
      <c r="L17" s="297"/>
      <c r="M17" s="297"/>
      <c r="N17" s="297"/>
      <c r="O17" s="297"/>
      <c r="P17" s="297"/>
      <c r="Q17" s="297"/>
      <c r="R17" s="297"/>
      <c r="S17" s="297"/>
      <c r="T17" s="297"/>
      <c r="U17" s="297"/>
    </row>
    <row r="18" spans="2:21" ht="60" customHeight="1">
      <c r="B18" s="297"/>
      <c r="C18" s="297"/>
      <c r="D18" s="297"/>
      <c r="E18" s="297"/>
      <c r="F18" s="297"/>
      <c r="G18" s="297"/>
      <c r="H18" s="297"/>
      <c r="I18" s="297"/>
      <c r="J18" s="297"/>
      <c r="K18" s="297"/>
      <c r="L18" s="297"/>
      <c r="M18" s="297"/>
      <c r="N18" s="297"/>
      <c r="O18" s="297"/>
      <c r="P18" s="297"/>
      <c r="Q18" s="297"/>
      <c r="R18" s="297"/>
      <c r="S18" s="297"/>
      <c r="T18" s="297"/>
      <c r="U18" s="297"/>
    </row>
    <row r="19" spans="2:21" ht="60" customHeight="1">
      <c r="B19" s="297"/>
      <c r="C19" s="297"/>
      <c r="D19" s="297"/>
      <c r="E19" s="297"/>
      <c r="F19" s="297"/>
      <c r="G19" s="297"/>
      <c r="H19" s="297"/>
      <c r="I19" s="297"/>
      <c r="J19" s="297"/>
      <c r="K19" s="297"/>
      <c r="L19" s="297"/>
      <c r="M19" s="297"/>
      <c r="N19" s="297"/>
      <c r="O19" s="297"/>
      <c r="P19" s="297"/>
      <c r="Q19" s="297"/>
      <c r="R19" s="297"/>
      <c r="S19" s="297"/>
      <c r="T19" s="297"/>
      <c r="U19" s="297"/>
    </row>
    <row r="20" spans="2:21" ht="16.5" customHeight="1">
      <c r="B20" s="13"/>
      <c r="C20" s="13"/>
      <c r="D20" s="13"/>
      <c r="E20" s="13"/>
      <c r="F20" s="13"/>
      <c r="G20" s="13"/>
      <c r="H20" s="13"/>
      <c r="I20" s="13"/>
      <c r="J20" s="13"/>
      <c r="K20" s="13"/>
      <c r="L20" s="13"/>
      <c r="M20" s="13"/>
      <c r="N20" s="13"/>
      <c r="O20" s="13"/>
      <c r="P20" s="13"/>
      <c r="Q20" s="13"/>
      <c r="R20" s="13"/>
      <c r="S20" s="13"/>
      <c r="T20" s="13"/>
      <c r="U20" s="13"/>
    </row>
    <row r="21" spans="2:21" ht="21.95" customHeight="1">
      <c r="B21" s="343" t="s">
        <v>177</v>
      </c>
      <c r="C21" s="343"/>
      <c r="D21" s="343"/>
      <c r="E21" s="343"/>
      <c r="F21" s="343"/>
      <c r="G21" s="343"/>
      <c r="H21" s="343"/>
      <c r="I21" s="343"/>
      <c r="J21" s="343"/>
      <c r="K21" s="343"/>
      <c r="L21" s="343"/>
      <c r="M21" s="343"/>
      <c r="N21" s="343"/>
      <c r="O21" s="343"/>
      <c r="P21" s="343"/>
      <c r="Q21" s="343"/>
      <c r="R21" s="343"/>
      <c r="S21" s="343"/>
      <c r="T21" s="343"/>
      <c r="U21" s="343"/>
    </row>
    <row r="22" spans="2:21" ht="24.95" customHeight="1">
      <c r="B22" s="346" t="s">
        <v>28</v>
      </c>
      <c r="C22" s="347"/>
      <c r="D22" s="347"/>
      <c r="E22" s="347"/>
      <c r="F22" s="347"/>
      <c r="G22" s="347"/>
      <c r="H22" s="347"/>
      <c r="I22" s="347"/>
      <c r="J22" s="347"/>
      <c r="K22" s="347"/>
      <c r="L22" s="347"/>
      <c r="M22" s="347"/>
      <c r="N22" s="347"/>
      <c r="O22" s="347"/>
      <c r="P22" s="347"/>
      <c r="Q22" s="347"/>
      <c r="R22" s="347"/>
      <c r="S22" s="347"/>
      <c r="T22" s="347"/>
      <c r="U22" s="347"/>
    </row>
    <row r="23" spans="2:21" ht="60" customHeight="1">
      <c r="B23" s="297" t="s">
        <v>249</v>
      </c>
      <c r="C23" s="338"/>
      <c r="D23" s="338"/>
      <c r="E23" s="338"/>
      <c r="F23" s="338"/>
      <c r="G23" s="338"/>
      <c r="H23" s="338"/>
      <c r="I23" s="338"/>
      <c r="J23" s="338"/>
      <c r="K23" s="338"/>
      <c r="L23" s="338"/>
      <c r="M23" s="338"/>
      <c r="N23" s="338"/>
      <c r="O23" s="338"/>
      <c r="P23" s="338"/>
      <c r="Q23" s="338"/>
      <c r="R23" s="338"/>
      <c r="S23" s="338"/>
      <c r="T23" s="338"/>
      <c r="U23" s="338"/>
    </row>
    <row r="24" spans="2:21" ht="60" customHeight="1">
      <c r="B24" s="297" t="s">
        <v>250</v>
      </c>
      <c r="C24" s="297"/>
      <c r="D24" s="297"/>
      <c r="E24" s="297"/>
      <c r="F24" s="297"/>
      <c r="G24" s="297"/>
      <c r="H24" s="297"/>
      <c r="I24" s="297"/>
      <c r="J24" s="297"/>
      <c r="K24" s="297"/>
      <c r="L24" s="297"/>
      <c r="M24" s="297"/>
      <c r="N24" s="297"/>
      <c r="O24" s="297"/>
      <c r="P24" s="297"/>
      <c r="Q24" s="297"/>
      <c r="R24" s="297"/>
      <c r="S24" s="297"/>
      <c r="T24" s="297"/>
      <c r="U24" s="297"/>
    </row>
    <row r="25" spans="2:21" s="14" customFormat="1" ht="24.95" customHeight="1">
      <c r="B25" s="328" t="s">
        <v>123</v>
      </c>
      <c r="C25" s="328"/>
      <c r="D25" s="328"/>
      <c r="E25" s="328"/>
      <c r="F25" s="328"/>
      <c r="G25" s="328"/>
      <c r="H25" s="328"/>
      <c r="I25" s="328"/>
      <c r="J25" s="328"/>
      <c r="K25" s="328"/>
      <c r="L25" s="328"/>
      <c r="M25" s="328"/>
      <c r="N25" s="328"/>
      <c r="O25" s="328"/>
      <c r="P25" s="328"/>
      <c r="Q25" s="328"/>
      <c r="R25" s="328"/>
      <c r="S25" s="328"/>
      <c r="T25" s="328"/>
      <c r="U25" s="328"/>
    </row>
    <row r="26" spans="2:21" ht="60" customHeight="1">
      <c r="B26" s="297" t="s">
        <v>510</v>
      </c>
      <c r="C26" s="297"/>
      <c r="D26" s="297"/>
      <c r="E26" s="297"/>
      <c r="F26" s="297"/>
      <c r="G26" s="297"/>
      <c r="H26" s="297"/>
      <c r="I26" s="297"/>
      <c r="J26" s="297"/>
      <c r="K26" s="297"/>
      <c r="L26" s="297"/>
      <c r="M26" s="297"/>
      <c r="N26" s="297"/>
      <c r="O26" s="297"/>
      <c r="P26" s="297"/>
      <c r="Q26" s="297"/>
      <c r="R26" s="297"/>
      <c r="S26" s="297"/>
      <c r="T26" s="297"/>
      <c r="U26" s="297"/>
    </row>
    <row r="27" spans="2:21" ht="60" customHeight="1">
      <c r="B27" s="297" t="s">
        <v>511</v>
      </c>
      <c r="C27" s="297"/>
      <c r="D27" s="297"/>
      <c r="E27" s="297"/>
      <c r="F27" s="297"/>
      <c r="G27" s="297"/>
      <c r="H27" s="297"/>
      <c r="I27" s="297"/>
      <c r="J27" s="297"/>
      <c r="K27" s="297"/>
      <c r="L27" s="297"/>
      <c r="M27" s="297"/>
      <c r="N27" s="297"/>
      <c r="O27" s="297"/>
      <c r="P27" s="297"/>
      <c r="Q27" s="297"/>
      <c r="R27" s="297"/>
      <c r="S27" s="297"/>
      <c r="T27" s="297"/>
      <c r="U27" s="297"/>
    </row>
    <row r="28" spans="2:21" ht="25.5" customHeight="1">
      <c r="B28" s="348" t="s">
        <v>509</v>
      </c>
      <c r="C28" s="349"/>
      <c r="D28" s="349"/>
      <c r="E28" s="349"/>
      <c r="F28" s="349"/>
      <c r="G28" s="349"/>
      <c r="H28" s="349"/>
      <c r="I28" s="349"/>
      <c r="J28" s="349"/>
      <c r="K28" s="349"/>
      <c r="L28" s="349"/>
      <c r="M28" s="349"/>
      <c r="N28" s="349"/>
      <c r="O28" s="349"/>
      <c r="P28" s="349"/>
      <c r="Q28" s="349"/>
      <c r="R28" s="349"/>
      <c r="S28" s="349"/>
      <c r="T28" s="349"/>
      <c r="U28" s="350"/>
    </row>
    <row r="29" spans="2:21" ht="30.75" customHeight="1">
      <c r="B29" s="297" t="s">
        <v>251</v>
      </c>
      <c r="C29" s="297"/>
      <c r="D29" s="297"/>
      <c r="E29" s="297"/>
      <c r="F29" s="297"/>
      <c r="G29" s="297"/>
      <c r="H29" s="297"/>
      <c r="I29" s="297"/>
      <c r="J29" s="297"/>
      <c r="K29" s="297"/>
      <c r="L29" s="297"/>
      <c r="M29" s="297"/>
      <c r="N29" s="297"/>
      <c r="O29" s="297"/>
      <c r="P29" s="297"/>
      <c r="Q29" s="297"/>
      <c r="R29" s="297"/>
      <c r="S29" s="297"/>
      <c r="T29" s="297"/>
      <c r="U29" s="297"/>
    </row>
    <row r="30" spans="2:21" ht="21.95" customHeight="1">
      <c r="B30" s="13"/>
      <c r="C30" s="13"/>
      <c r="D30" s="13"/>
      <c r="E30" s="13"/>
      <c r="F30" s="13"/>
      <c r="G30" s="13"/>
      <c r="H30" s="13"/>
      <c r="I30" s="13"/>
      <c r="J30" s="13"/>
      <c r="K30" s="13"/>
      <c r="L30" s="13"/>
      <c r="M30" s="13"/>
      <c r="N30" s="13"/>
      <c r="O30" s="13"/>
      <c r="P30" s="13"/>
      <c r="Q30" s="13"/>
      <c r="R30" s="13"/>
      <c r="S30" s="13"/>
      <c r="T30" s="13"/>
      <c r="U30" s="13"/>
    </row>
    <row r="31" spans="2:21" ht="24.95" customHeight="1">
      <c r="B31" s="345" t="s">
        <v>178</v>
      </c>
      <c r="C31" s="345"/>
      <c r="D31" s="345"/>
      <c r="E31" s="345"/>
      <c r="F31" s="345"/>
      <c r="G31" s="345"/>
      <c r="H31" s="345"/>
      <c r="I31" s="345"/>
      <c r="J31" s="345"/>
      <c r="K31" s="345"/>
      <c r="L31" s="345"/>
      <c r="M31" s="345"/>
      <c r="N31" s="345"/>
      <c r="O31" s="345"/>
      <c r="P31" s="345"/>
      <c r="Q31" s="345"/>
      <c r="R31" s="345"/>
      <c r="S31" s="345"/>
      <c r="T31" s="345"/>
      <c r="U31" s="345"/>
    </row>
    <row r="32" spans="2:21" ht="60" customHeight="1">
      <c r="B32" s="344" t="s">
        <v>28</v>
      </c>
      <c r="C32" s="344"/>
      <c r="D32" s="344"/>
      <c r="E32" s="344"/>
      <c r="F32" s="344"/>
      <c r="G32" s="344"/>
      <c r="H32" s="344"/>
      <c r="I32" s="344"/>
      <c r="J32" s="344"/>
      <c r="K32" s="344"/>
      <c r="L32" s="344"/>
      <c r="M32" s="344"/>
      <c r="N32" s="344"/>
      <c r="O32" s="344"/>
      <c r="P32" s="344"/>
      <c r="Q32" s="344"/>
      <c r="R32" s="344"/>
      <c r="S32" s="344"/>
      <c r="T32" s="344"/>
      <c r="U32" s="344"/>
    </row>
    <row r="33" spans="2:21" ht="60" customHeight="1">
      <c r="B33" s="297"/>
      <c r="C33" s="297"/>
      <c r="D33" s="297"/>
      <c r="E33" s="297"/>
      <c r="F33" s="297"/>
      <c r="G33" s="297"/>
      <c r="H33" s="297"/>
      <c r="I33" s="297"/>
      <c r="J33" s="297"/>
      <c r="K33" s="297"/>
      <c r="L33" s="297"/>
      <c r="M33" s="297"/>
      <c r="N33" s="297"/>
      <c r="O33" s="297"/>
      <c r="P33" s="297"/>
      <c r="Q33" s="297"/>
      <c r="R33" s="297"/>
      <c r="S33" s="297"/>
      <c r="T33" s="297"/>
      <c r="U33" s="297"/>
    </row>
    <row r="34" spans="2:21" s="14" customFormat="1" ht="24.95" customHeight="1">
      <c r="B34" s="297"/>
      <c r="C34" s="297"/>
      <c r="D34" s="297"/>
      <c r="E34" s="297"/>
      <c r="F34" s="297"/>
      <c r="G34" s="297"/>
      <c r="H34" s="297"/>
      <c r="I34" s="297"/>
      <c r="J34" s="297"/>
      <c r="K34" s="297"/>
      <c r="L34" s="297"/>
      <c r="M34" s="297"/>
      <c r="N34" s="297"/>
      <c r="O34" s="297"/>
      <c r="P34" s="297"/>
      <c r="Q34" s="297"/>
      <c r="R34" s="297"/>
      <c r="S34" s="297"/>
      <c r="T34" s="297"/>
      <c r="U34" s="297"/>
    </row>
    <row r="35" spans="2:21" ht="60" customHeight="1">
      <c r="B35" s="328" t="s">
        <v>123</v>
      </c>
      <c r="C35" s="328"/>
      <c r="D35" s="328"/>
      <c r="E35" s="328"/>
      <c r="F35" s="328"/>
      <c r="G35" s="328"/>
      <c r="H35" s="328"/>
      <c r="I35" s="328"/>
      <c r="J35" s="328"/>
      <c r="K35" s="328"/>
      <c r="L35" s="328"/>
      <c r="M35" s="328"/>
      <c r="N35" s="328"/>
      <c r="O35" s="328"/>
      <c r="P35" s="328"/>
      <c r="Q35" s="328"/>
      <c r="R35" s="328"/>
      <c r="S35" s="328"/>
      <c r="T35" s="328"/>
      <c r="U35" s="328"/>
    </row>
    <row r="36" spans="2:21" ht="60" customHeight="1">
      <c r="B36" s="297"/>
      <c r="C36" s="297"/>
      <c r="D36" s="297"/>
      <c r="E36" s="297"/>
      <c r="F36" s="297"/>
      <c r="G36" s="297"/>
      <c r="H36" s="297"/>
      <c r="I36" s="297"/>
      <c r="J36" s="297"/>
      <c r="K36" s="297"/>
      <c r="L36" s="297"/>
      <c r="M36" s="297"/>
      <c r="N36" s="297"/>
      <c r="O36" s="297"/>
      <c r="P36" s="297"/>
      <c r="Q36" s="297"/>
      <c r="R36" s="297"/>
      <c r="S36" s="297"/>
      <c r="T36" s="297"/>
      <c r="U36" s="297"/>
    </row>
    <row r="37" spans="2:21" ht="60" customHeight="1">
      <c r="B37" s="297"/>
      <c r="C37" s="297"/>
      <c r="D37" s="297"/>
      <c r="E37" s="297"/>
      <c r="F37" s="297"/>
      <c r="G37" s="297"/>
      <c r="H37" s="297"/>
      <c r="I37" s="297"/>
      <c r="J37" s="297"/>
      <c r="K37" s="297"/>
      <c r="L37" s="297"/>
      <c r="M37" s="297"/>
      <c r="N37" s="297"/>
      <c r="O37" s="297"/>
      <c r="P37" s="297"/>
      <c r="Q37" s="297"/>
      <c r="R37" s="297"/>
      <c r="S37" s="297"/>
      <c r="T37" s="297"/>
      <c r="U37" s="297"/>
    </row>
    <row r="38" spans="2:21">
      <c r="B38" s="297"/>
      <c r="C38" s="297"/>
      <c r="D38" s="297"/>
      <c r="E38" s="297"/>
      <c r="F38" s="297"/>
      <c r="G38" s="297"/>
      <c r="H38" s="297"/>
      <c r="I38" s="297"/>
      <c r="J38" s="297"/>
      <c r="K38" s="297"/>
      <c r="L38" s="297"/>
      <c r="M38" s="297"/>
      <c r="N38" s="297"/>
      <c r="O38" s="297"/>
      <c r="P38" s="297"/>
      <c r="Q38" s="297"/>
      <c r="R38" s="297"/>
      <c r="S38" s="297"/>
      <c r="T38" s="297"/>
      <c r="U38" s="297"/>
    </row>
    <row r="40" spans="2:21">
      <c r="B40" s="335" t="s">
        <v>179</v>
      </c>
      <c r="C40" s="335"/>
      <c r="D40" s="335"/>
      <c r="E40" s="335"/>
      <c r="F40" s="335"/>
      <c r="G40" s="335"/>
      <c r="H40" s="335"/>
      <c r="I40" s="335"/>
      <c r="J40" s="335"/>
      <c r="K40" s="335"/>
      <c r="L40" s="335"/>
      <c r="M40" s="335"/>
      <c r="N40" s="335"/>
      <c r="O40" s="335"/>
      <c r="P40" s="335"/>
      <c r="Q40" s="335"/>
      <c r="R40" s="335"/>
      <c r="S40" s="335"/>
      <c r="T40" s="335"/>
      <c r="U40" s="335"/>
    </row>
    <row r="41" spans="2:21" ht="50.25" customHeight="1">
      <c r="B41" s="344" t="s">
        <v>28</v>
      </c>
      <c r="C41" s="344"/>
      <c r="D41" s="344"/>
      <c r="E41" s="344"/>
      <c r="F41" s="344"/>
      <c r="G41" s="344"/>
      <c r="H41" s="344"/>
      <c r="I41" s="344"/>
      <c r="J41" s="344"/>
      <c r="K41" s="344"/>
      <c r="L41" s="344"/>
      <c r="M41" s="344"/>
      <c r="N41" s="344"/>
      <c r="O41" s="344"/>
      <c r="P41" s="344"/>
      <c r="Q41" s="344"/>
      <c r="R41" s="344"/>
      <c r="S41" s="344"/>
      <c r="T41" s="344"/>
      <c r="U41" s="344"/>
    </row>
    <row r="42" spans="2:21" ht="51.75" customHeight="1">
      <c r="B42" s="297"/>
      <c r="C42" s="297"/>
      <c r="D42" s="297"/>
      <c r="E42" s="297"/>
      <c r="F42" s="297"/>
      <c r="G42" s="297"/>
      <c r="H42" s="297"/>
      <c r="I42" s="297"/>
      <c r="J42" s="297"/>
      <c r="K42" s="297"/>
      <c r="L42" s="297"/>
      <c r="M42" s="297"/>
      <c r="N42" s="297"/>
      <c r="O42" s="297"/>
      <c r="P42" s="297"/>
      <c r="Q42" s="297"/>
      <c r="R42" s="297"/>
      <c r="S42" s="297"/>
      <c r="T42" s="297"/>
      <c r="U42" s="297"/>
    </row>
    <row r="43" spans="2:21">
      <c r="B43" s="297"/>
      <c r="C43" s="297"/>
      <c r="D43" s="297"/>
      <c r="E43" s="297"/>
      <c r="F43" s="297"/>
      <c r="G43" s="297"/>
      <c r="H43" s="297"/>
      <c r="I43" s="297"/>
      <c r="J43" s="297"/>
      <c r="K43" s="297"/>
      <c r="L43" s="297"/>
      <c r="M43" s="297"/>
      <c r="N43" s="297"/>
      <c r="O43" s="297"/>
      <c r="P43" s="297"/>
      <c r="Q43" s="297"/>
      <c r="R43" s="297"/>
      <c r="S43" s="297"/>
      <c r="T43" s="297"/>
      <c r="U43" s="297"/>
    </row>
    <row r="44" spans="2:21" ht="45" customHeight="1">
      <c r="B44" s="328" t="s">
        <v>123</v>
      </c>
      <c r="C44" s="328"/>
      <c r="D44" s="328"/>
      <c r="E44" s="328"/>
      <c r="F44" s="328"/>
      <c r="G44" s="328"/>
      <c r="H44" s="328"/>
      <c r="I44" s="328"/>
      <c r="J44" s="328"/>
      <c r="K44" s="328"/>
      <c r="L44" s="328"/>
      <c r="M44" s="328"/>
      <c r="N44" s="328"/>
      <c r="O44" s="328"/>
      <c r="P44" s="328"/>
      <c r="Q44" s="328"/>
      <c r="R44" s="328"/>
      <c r="S44" s="328"/>
      <c r="T44" s="328"/>
      <c r="U44" s="328"/>
    </row>
    <row r="45" spans="2:21" ht="52.5" customHeight="1">
      <c r="B45" s="297"/>
      <c r="C45" s="297"/>
      <c r="D45" s="297"/>
      <c r="E45" s="297"/>
      <c r="F45" s="297"/>
      <c r="G45" s="297"/>
      <c r="H45" s="297"/>
      <c r="I45" s="297"/>
      <c r="J45" s="297"/>
      <c r="K45" s="297"/>
      <c r="L45" s="297"/>
      <c r="M45" s="297"/>
      <c r="N45" s="297"/>
      <c r="O45" s="297"/>
      <c r="P45" s="297"/>
      <c r="Q45" s="297"/>
      <c r="R45" s="297"/>
      <c r="S45" s="297"/>
      <c r="T45" s="297"/>
      <c r="U45" s="297"/>
    </row>
    <row r="46" spans="2:21" ht="55.5" customHeight="1">
      <c r="B46" s="297"/>
      <c r="C46" s="297"/>
      <c r="D46" s="297"/>
      <c r="E46" s="297"/>
      <c r="F46" s="297"/>
      <c r="G46" s="297"/>
      <c r="H46" s="297"/>
      <c r="I46" s="297"/>
      <c r="J46" s="297"/>
      <c r="K46" s="297"/>
      <c r="L46" s="297"/>
      <c r="M46" s="297"/>
      <c r="N46" s="297"/>
      <c r="O46" s="297"/>
      <c r="P46" s="297"/>
      <c r="Q46" s="297"/>
      <c r="R46" s="297"/>
      <c r="S46" s="297"/>
      <c r="T46" s="297"/>
      <c r="U46" s="297"/>
    </row>
    <row r="47" spans="2:21">
      <c r="B47" s="297"/>
      <c r="C47" s="297"/>
      <c r="D47" s="297"/>
      <c r="E47" s="297"/>
      <c r="F47" s="297"/>
      <c r="G47" s="297"/>
      <c r="H47" s="297"/>
      <c r="I47" s="297"/>
      <c r="J47" s="297"/>
      <c r="K47" s="297"/>
      <c r="L47" s="297"/>
      <c r="M47" s="297"/>
      <c r="N47" s="297"/>
      <c r="O47" s="297"/>
      <c r="P47" s="297"/>
      <c r="Q47" s="297"/>
      <c r="R47" s="297"/>
      <c r="S47" s="297"/>
      <c r="T47" s="297"/>
      <c r="U47" s="297"/>
    </row>
    <row r="65495" spans="2:22">
      <c r="V65495" s="10"/>
    </row>
    <row r="65496" spans="2:22">
      <c r="B65496" s="10" t="s">
        <v>29</v>
      </c>
      <c r="C65496" s="10"/>
      <c r="D65496" s="10"/>
      <c r="E65496" s="10"/>
      <c r="F65496" s="10"/>
      <c r="G65496" s="10"/>
      <c r="H65496" s="10"/>
      <c r="I65496" s="10"/>
      <c r="J65496" s="10"/>
      <c r="K65496" s="10"/>
      <c r="L65496" s="10"/>
      <c r="M65496" s="10"/>
      <c r="N65496" s="10"/>
      <c r="O65496" s="10"/>
      <c r="P65496" s="10"/>
      <c r="Q65496" s="10"/>
      <c r="R65496" s="10"/>
      <c r="S65496" s="10"/>
      <c r="T65496" s="10"/>
      <c r="U65496" s="10"/>
      <c r="V65496" s="11"/>
    </row>
    <row r="65497" spans="2:22">
      <c r="B65497" s="11" t="s">
        <v>30</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row r="65498" spans="2:22">
      <c r="B65498" s="11" t="s">
        <v>31</v>
      </c>
      <c r="C65498" s="11"/>
      <c r="D65498" s="11"/>
      <c r="E65498" s="11"/>
      <c r="F65498" s="11"/>
      <c r="G65498" s="11"/>
      <c r="H65498" s="11"/>
      <c r="I65498" s="11"/>
      <c r="J65498" s="11"/>
      <c r="K65498" s="11"/>
      <c r="L65498" s="11"/>
      <c r="M65498" s="11"/>
      <c r="N65498" s="11"/>
      <c r="O65498" s="11"/>
      <c r="P65498" s="11"/>
      <c r="Q65498" s="11"/>
      <c r="R65498" s="11"/>
      <c r="S65498" s="11"/>
      <c r="T65498" s="11"/>
      <c r="U65498" s="11"/>
    </row>
  </sheetData>
  <mergeCells count="41">
    <mergeCell ref="B31:U31"/>
    <mergeCell ref="B28:U28"/>
    <mergeCell ref="V2:V3"/>
    <mergeCell ref="L3:L9"/>
    <mergeCell ref="R2:U2"/>
    <mergeCell ref="B2:B3"/>
    <mergeCell ref="C2:F2"/>
    <mergeCell ref="H2:K2"/>
    <mergeCell ref="B19:U19"/>
    <mergeCell ref="B12:U12"/>
    <mergeCell ref="B13:U13"/>
    <mergeCell ref="B14:U14"/>
    <mergeCell ref="B15:U15"/>
    <mergeCell ref="B29:U29"/>
    <mergeCell ref="B16:U16"/>
    <mergeCell ref="B17:U17"/>
    <mergeCell ref="M2:P2"/>
    <mergeCell ref="G3:G9"/>
    <mergeCell ref="B25:U25"/>
    <mergeCell ref="B26:U26"/>
    <mergeCell ref="B27:U27"/>
    <mergeCell ref="B18:U18"/>
    <mergeCell ref="B21:U21"/>
    <mergeCell ref="B22:U22"/>
    <mergeCell ref="B23:U23"/>
    <mergeCell ref="B24:U24"/>
    <mergeCell ref="B35:U35"/>
    <mergeCell ref="B36:U36"/>
    <mergeCell ref="B33:U33"/>
    <mergeCell ref="B34:U34"/>
    <mergeCell ref="B32:U32"/>
    <mergeCell ref="B46:U46"/>
    <mergeCell ref="B47:U47"/>
    <mergeCell ref="B37:U37"/>
    <mergeCell ref="B38:U38"/>
    <mergeCell ref="B40:U40"/>
    <mergeCell ref="B41:U41"/>
    <mergeCell ref="B42:U42"/>
    <mergeCell ref="B43:U43"/>
    <mergeCell ref="B44:U44"/>
    <mergeCell ref="B45:U45"/>
  </mergeCells>
  <phoneticPr fontId="2" type="noConversion"/>
  <conditionalFormatting sqref="V5">
    <cfRule type="cellIs" dxfId="0" priority="2" stopIfTrue="1" operator="equal">
      <formula>$V$5</formula>
    </cfRule>
  </conditionalFormatting>
  <hyperlinks>
    <hyperlink ref="B65498" r:id="rId1" xr:uid="{00000000-0004-0000-0400-000000000000}"/>
    <hyperlink ref="B65497"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zoomScale="70" zoomScaleNormal="70" workbookViewId="0">
      <selection activeCell="I6" sqref="I6"/>
    </sheetView>
  </sheetViews>
  <sheetFormatPr baseColWidth="10" defaultColWidth="11.42578125" defaultRowHeight="15"/>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row r="2" spans="2:22" ht="22.5" customHeight="1">
      <c r="B2" s="331" t="s">
        <v>24</v>
      </c>
      <c r="C2" s="327" t="s">
        <v>176</v>
      </c>
      <c r="D2" s="327"/>
      <c r="E2" s="327"/>
      <c r="F2" s="327"/>
      <c r="G2" s="2"/>
      <c r="H2" s="334" t="s">
        <v>177</v>
      </c>
      <c r="I2" s="334"/>
      <c r="J2" s="334"/>
      <c r="K2" s="334"/>
      <c r="L2" s="2"/>
      <c r="M2" s="333" t="s">
        <v>178</v>
      </c>
      <c r="N2" s="333"/>
      <c r="O2" s="333"/>
      <c r="P2" s="333"/>
      <c r="Q2" s="54"/>
      <c r="R2" s="335" t="s">
        <v>179</v>
      </c>
      <c r="S2" s="335"/>
      <c r="T2" s="335"/>
      <c r="U2" s="335"/>
      <c r="V2" s="324"/>
    </row>
    <row r="3" spans="2:22" ht="24.75" customHeight="1" thickBot="1">
      <c r="B3" s="332"/>
      <c r="C3" s="3">
        <v>1</v>
      </c>
      <c r="D3" s="3">
        <v>2</v>
      </c>
      <c r="E3" s="4">
        <v>3</v>
      </c>
      <c r="F3" s="5">
        <v>4</v>
      </c>
      <c r="G3" s="329"/>
      <c r="H3" s="3">
        <v>1</v>
      </c>
      <c r="I3" s="3">
        <v>2</v>
      </c>
      <c r="J3" s="4">
        <v>3</v>
      </c>
      <c r="K3" s="5">
        <v>4</v>
      </c>
      <c r="L3" s="325"/>
      <c r="M3" s="3">
        <v>1</v>
      </c>
      <c r="N3" s="3">
        <v>2</v>
      </c>
      <c r="O3" s="4">
        <v>3</v>
      </c>
      <c r="P3" s="5">
        <v>4</v>
      </c>
      <c r="Q3" s="55"/>
      <c r="R3" s="3">
        <v>1</v>
      </c>
      <c r="S3" s="3">
        <v>2</v>
      </c>
      <c r="T3" s="4">
        <v>3</v>
      </c>
      <c r="U3" s="5">
        <v>4</v>
      </c>
      <c r="V3" s="324"/>
    </row>
    <row r="4" spans="2:22" ht="38.1" customHeight="1" thickTop="1" thickBot="1">
      <c r="B4" s="39" t="s">
        <v>5</v>
      </c>
      <c r="C4" s="35">
        <f>Autoevaluación!R122/SUM(Autoevaluación!R122:R125)</f>
        <v>0.5</v>
      </c>
      <c r="D4" s="7">
        <f>Autoevaluación!R123/SUM(Autoevaluación!R122:R125)</f>
        <v>0.5</v>
      </c>
      <c r="E4" s="7">
        <f>Autoevaluación!R124/SUM(Autoevaluación!R122:R125)</f>
        <v>0</v>
      </c>
      <c r="F4" s="7">
        <f>Autoevaluación!R125/SUM(Autoevaluación!R122:R125)</f>
        <v>0</v>
      </c>
      <c r="G4" s="330"/>
      <c r="H4" s="7">
        <f>Autoevaluación!S122/SUM(Autoevaluación!S122:S125)</f>
        <v>0.5</v>
      </c>
      <c r="I4" s="7">
        <f>Autoevaluación!S123/SUM(Autoevaluación!S122:S125)</f>
        <v>0.5</v>
      </c>
      <c r="J4" s="7">
        <f>Autoevaluación!S124/SUM(Autoevaluación!S122:S125)</f>
        <v>0</v>
      </c>
      <c r="K4" s="7">
        <f>Autoevaluación!S125/SUM(Autoevaluación!S122:S125)</f>
        <v>0</v>
      </c>
      <c r="L4" s="326"/>
      <c r="M4" s="7">
        <f>Autoevaluación!T122/SUM(Autoevaluación!T122:T125)</f>
        <v>0.5</v>
      </c>
      <c r="N4" s="7">
        <f>Autoevaluación!T123/SUM(Autoevaluación!T122:T125)</f>
        <v>0.25</v>
      </c>
      <c r="O4" s="7">
        <f>Autoevaluación!T124/SUM(Autoevaluación!T122:T125)</f>
        <v>0.25</v>
      </c>
      <c r="P4" s="7">
        <f>Autoevaluación!T125/SUM(Autoevaluación!T122:T125)</f>
        <v>0</v>
      </c>
      <c r="Q4" s="52"/>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c r="B5" s="40" t="s">
        <v>10</v>
      </c>
      <c r="C5" s="35">
        <f>Autoevaluación!R128/SUM(Autoevaluación!R128:R131)</f>
        <v>0.5</v>
      </c>
      <c r="D5" s="7">
        <f>Autoevaluación!R129/SUM(Autoevaluación!R128:R131)</f>
        <v>0.5</v>
      </c>
      <c r="E5" s="7">
        <f>Autoevaluación!R130/SUM(Autoevaluación!R128:R131)</f>
        <v>0</v>
      </c>
      <c r="F5" s="7">
        <f>Autoevaluación!R131/SUM(Autoevaluación!R128:R131)</f>
        <v>0</v>
      </c>
      <c r="G5" s="330"/>
      <c r="H5" s="7">
        <f>Autoevaluación!S128/SUM(Autoevaluación!S128:S131)</f>
        <v>0</v>
      </c>
      <c r="I5" s="7">
        <f>Autoevaluación!S129/SUM(Autoevaluación!S128:S131)</f>
        <v>1</v>
      </c>
      <c r="J5" s="7">
        <f>Autoevaluación!S130/SUM(Autoevaluación!S128:S131)</f>
        <v>0</v>
      </c>
      <c r="K5" s="7">
        <f>Autoevaluación!S131/SUM(Autoevaluación!S128:S131)</f>
        <v>0</v>
      </c>
      <c r="L5" s="326"/>
      <c r="M5" s="7">
        <f>Autoevaluación!T128/SUM(Autoevaluación!T128:T131)</f>
        <v>0.25</v>
      </c>
      <c r="N5" s="7">
        <f>Autoevaluación!T129/SUM(Autoevaluación!T128:T131)</f>
        <v>0.25</v>
      </c>
      <c r="O5" s="7">
        <f>Autoevaluación!T130/SUM(Autoevaluación!T128:T131)</f>
        <v>0.5</v>
      </c>
      <c r="P5" s="7">
        <f>Autoevaluación!T131/SUM(Autoevaluación!T128:T131)</f>
        <v>0</v>
      </c>
      <c r="Q5" s="52"/>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c r="B6" s="40" t="s">
        <v>15</v>
      </c>
      <c r="C6" s="35">
        <f>Autoevaluación!R134/SUM(Autoevaluación!R134:R137)</f>
        <v>0.33333333333333331</v>
      </c>
      <c r="D6" s="7">
        <f>Autoevaluación!R135/SUM(Autoevaluación!R134:R137)</f>
        <v>0.66666666666666663</v>
      </c>
      <c r="E6" s="7">
        <f>Autoevaluación!R136/SUM(Autoevaluación!R134:R137)</f>
        <v>0</v>
      </c>
      <c r="F6" s="7">
        <f>Autoevaluación!R137/SUM(Autoevaluación!R134:R137)</f>
        <v>0</v>
      </c>
      <c r="G6" s="330"/>
      <c r="H6" s="7">
        <f>Autoevaluación!S134/SUM(Autoevaluación!S134:S137)</f>
        <v>0</v>
      </c>
      <c r="I6" s="7">
        <f>Autoevaluación!S135/SUM(Autoevaluación!S134:S137)</f>
        <v>1</v>
      </c>
      <c r="J6" s="7">
        <f>Autoevaluación!S136/SUM(Autoevaluación!S134:S137)</f>
        <v>0</v>
      </c>
      <c r="K6" s="7">
        <f>Autoevaluación!S137/SUM(Autoevaluación!S134:S137)</f>
        <v>0</v>
      </c>
      <c r="L6" s="326"/>
      <c r="M6" s="7">
        <f>Autoevaluación!T134/SUM(Autoevaluación!T134:T137)</f>
        <v>0</v>
      </c>
      <c r="N6" s="7">
        <f>Autoevaluación!T135/SUM(Autoevaluación!T134:T137)</f>
        <v>0.66666666666666663</v>
      </c>
      <c r="O6" s="7">
        <f>Autoevaluación!T136/SUM(Autoevaluación!T134:T137)</f>
        <v>0.33333333333333331</v>
      </c>
      <c r="P6" s="7">
        <f>Autoevaluación!T137/SUM(Autoevaluación!T134:T137)</f>
        <v>0</v>
      </c>
      <c r="Q6" s="52"/>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c r="B7" s="39" t="s">
        <v>19</v>
      </c>
      <c r="C7" s="35">
        <f>Autoevaluación!R139/SUM(Autoevaluación!R139:R142)</f>
        <v>1</v>
      </c>
      <c r="D7" s="7">
        <f>Autoevaluación!R140/SUM(Autoevaluación!R139:R142)</f>
        <v>0</v>
      </c>
      <c r="E7" s="7">
        <f>Autoevaluación!R141/SUM(Autoevaluación!R139:R142)</f>
        <v>0</v>
      </c>
      <c r="F7" s="7">
        <f>Autoevaluación!R142/SUM(Autoevaluación!R139:R142)</f>
        <v>0</v>
      </c>
      <c r="G7" s="330"/>
      <c r="H7" s="7">
        <f>Autoevaluación!S139/SUM(Autoevaluación!S139:S142)</f>
        <v>0.33333333333333331</v>
      </c>
      <c r="I7" s="7">
        <f>Autoevaluación!S140/SUM(Autoevaluación!S139:S142)</f>
        <v>0.66666666666666663</v>
      </c>
      <c r="J7" s="7">
        <f>Autoevaluación!S141/SUM(Autoevaluación!S139:S142)</f>
        <v>0</v>
      </c>
      <c r="K7" s="7">
        <f>Autoevaluación!S142/SUM(Autoevaluación!S139:S142)</f>
        <v>0</v>
      </c>
      <c r="L7" s="326"/>
      <c r="M7" s="7">
        <f>Autoevaluación!T139/SUM(Autoevaluación!T139:T142)</f>
        <v>0.33333333333333331</v>
      </c>
      <c r="N7" s="7">
        <f>Autoevaluación!T140/SUM(Autoevaluación!T139:T142)</f>
        <v>0.66666666666666663</v>
      </c>
      <c r="O7" s="7">
        <f>Autoevaluación!T141/SUM(Autoevaluación!T139:T142)</f>
        <v>0</v>
      </c>
      <c r="P7" s="7">
        <f>Autoevaluación!T142/SUM(Autoevaluación!T139:T142)</f>
        <v>0</v>
      </c>
      <c r="Q7" s="52"/>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c r="B8" s="37"/>
      <c r="C8" s="7"/>
      <c r="D8" s="7"/>
      <c r="E8" s="7"/>
      <c r="F8" s="7"/>
      <c r="G8" s="330"/>
      <c r="H8" s="7"/>
      <c r="I8" s="7"/>
      <c r="J8" s="7"/>
      <c r="K8" s="7"/>
      <c r="L8" s="326"/>
      <c r="M8" s="7"/>
      <c r="N8" s="7"/>
      <c r="O8" s="7"/>
      <c r="P8" s="7"/>
      <c r="Q8" s="52"/>
      <c r="R8" s="7"/>
      <c r="S8" s="7"/>
      <c r="T8" s="7"/>
      <c r="U8" s="7"/>
    </row>
    <row r="9" spans="2:22" ht="38.1" customHeight="1">
      <c r="B9" s="6"/>
      <c r="C9" s="7"/>
      <c r="D9" s="7"/>
      <c r="E9" s="7"/>
      <c r="F9" s="7"/>
      <c r="G9" s="330"/>
      <c r="H9" s="7"/>
      <c r="I9" s="7"/>
      <c r="J9" s="7"/>
      <c r="K9" s="7"/>
      <c r="L9" s="326"/>
      <c r="M9" s="7"/>
      <c r="N9" s="7"/>
      <c r="O9" s="7"/>
      <c r="P9" s="7"/>
      <c r="Q9" s="52"/>
      <c r="R9" s="7"/>
      <c r="S9" s="7"/>
      <c r="T9" s="7"/>
      <c r="U9" s="7"/>
    </row>
    <row r="10" spans="2:22" ht="42" customHeight="1">
      <c r="B10" s="15" t="s">
        <v>139</v>
      </c>
      <c r="C10" s="12">
        <f>AVERAGE(C4:C9)</f>
        <v>0.58333333333333326</v>
      </c>
      <c r="D10" s="12">
        <f>AVERAGE(D4:D9)</f>
        <v>0.41666666666666663</v>
      </c>
      <c r="E10" s="12">
        <f>AVERAGE(E4:E9)</f>
        <v>0</v>
      </c>
      <c r="F10" s="12">
        <f>AVERAGE(F4:F9)</f>
        <v>0</v>
      </c>
      <c r="G10" s="9"/>
      <c r="H10" s="12">
        <f>AVERAGE(H4:H9)</f>
        <v>0.20833333333333331</v>
      </c>
      <c r="I10" s="12">
        <f>AVERAGE(I4:I9)</f>
        <v>0.79166666666666663</v>
      </c>
      <c r="J10" s="12">
        <f>AVERAGE(J4:J9)</f>
        <v>0</v>
      </c>
      <c r="K10" s="12">
        <f>AVERAGE(K4:K9)</f>
        <v>0</v>
      </c>
      <c r="L10" s="9"/>
      <c r="M10" s="12">
        <f>AVERAGE(M4:M9)</f>
        <v>0.27083333333333331</v>
      </c>
      <c r="N10" s="12">
        <f>AVERAGE(N4:N9)</f>
        <v>0.45833333333333326</v>
      </c>
      <c r="O10" s="12">
        <f>AVERAGE(O4:O9)</f>
        <v>0.27083333333333331</v>
      </c>
      <c r="P10" s="12">
        <f>AVERAGE(P4:P9)</f>
        <v>0</v>
      </c>
      <c r="Q10" s="53"/>
      <c r="R10" s="12" t="e">
        <f>AVERAGE(R4:R9)</f>
        <v>#DIV/0!</v>
      </c>
      <c r="S10" s="12" t="e">
        <f>AVERAGE(S4:S9)</f>
        <v>#DIV/0!</v>
      </c>
      <c r="T10" s="12" t="e">
        <f>AVERAGE(T4:T9)</f>
        <v>#DIV/0!</v>
      </c>
      <c r="U10" s="12" t="e">
        <f>AVERAGE(U4:U9)</f>
        <v>#DIV/0!</v>
      </c>
    </row>
    <row r="11" spans="2:22">
      <c r="B11" s="8"/>
      <c r="C11" s="8"/>
      <c r="D11" s="8"/>
      <c r="E11" s="8"/>
      <c r="F11" s="9"/>
      <c r="G11" s="9"/>
      <c r="H11" s="9"/>
      <c r="I11" s="9"/>
      <c r="J11" s="9"/>
      <c r="K11" s="9"/>
      <c r="L11" s="9"/>
      <c r="M11" s="9"/>
      <c r="N11" s="9"/>
      <c r="O11" s="9"/>
      <c r="P11" s="9"/>
      <c r="Q11" s="9"/>
      <c r="R11" s="9"/>
      <c r="S11" s="9"/>
      <c r="T11" s="9"/>
      <c r="U11" s="9"/>
    </row>
    <row r="12" spans="2:22" ht="21.95" customHeight="1">
      <c r="B12" s="327" t="s">
        <v>176</v>
      </c>
      <c r="C12" s="327"/>
      <c r="D12" s="327"/>
      <c r="E12" s="327"/>
      <c r="F12" s="327"/>
      <c r="G12" s="327"/>
      <c r="H12" s="327"/>
      <c r="I12" s="327"/>
      <c r="J12" s="327"/>
      <c r="K12" s="327"/>
      <c r="L12" s="327"/>
      <c r="M12" s="327"/>
      <c r="N12" s="327"/>
      <c r="O12" s="327"/>
      <c r="P12" s="327"/>
      <c r="Q12" s="327"/>
      <c r="R12" s="327"/>
      <c r="S12" s="327"/>
      <c r="T12" s="327"/>
      <c r="U12" s="327"/>
    </row>
    <row r="13" spans="2:22" ht="24.95" customHeight="1">
      <c r="B13" s="336" t="s">
        <v>28</v>
      </c>
      <c r="C13" s="336"/>
      <c r="D13" s="336"/>
      <c r="E13" s="336"/>
      <c r="F13" s="336"/>
      <c r="G13" s="336"/>
      <c r="H13" s="336"/>
      <c r="I13" s="336"/>
      <c r="J13" s="336"/>
      <c r="K13" s="336"/>
      <c r="L13" s="336"/>
      <c r="M13" s="336"/>
      <c r="N13" s="336"/>
      <c r="O13" s="336"/>
      <c r="P13" s="336"/>
      <c r="Q13" s="336"/>
      <c r="R13" s="336"/>
      <c r="S13" s="336"/>
      <c r="T13" s="336"/>
      <c r="U13" s="336"/>
    </row>
    <row r="14" spans="2:22" ht="60" customHeight="1">
      <c r="B14" s="297" t="s">
        <v>533</v>
      </c>
      <c r="C14" s="297"/>
      <c r="D14" s="297"/>
      <c r="E14" s="297"/>
      <c r="F14" s="297"/>
      <c r="G14" s="297"/>
      <c r="H14" s="297"/>
      <c r="I14" s="297"/>
      <c r="J14" s="297"/>
      <c r="K14" s="297"/>
      <c r="L14" s="297"/>
      <c r="M14" s="297"/>
      <c r="N14" s="297"/>
      <c r="O14" s="297"/>
      <c r="P14" s="297"/>
      <c r="Q14" s="297"/>
      <c r="R14" s="297"/>
      <c r="S14" s="297"/>
      <c r="T14" s="297"/>
      <c r="U14" s="297"/>
    </row>
    <row r="15" spans="2:22" ht="60" customHeight="1">
      <c r="B15" s="297" t="s">
        <v>534</v>
      </c>
      <c r="C15" s="297"/>
      <c r="D15" s="297"/>
      <c r="E15" s="297"/>
      <c r="F15" s="297"/>
      <c r="G15" s="297"/>
      <c r="H15" s="297"/>
      <c r="I15" s="297"/>
      <c r="J15" s="297"/>
      <c r="K15" s="297"/>
      <c r="L15" s="297"/>
      <c r="M15" s="297"/>
      <c r="N15" s="297"/>
      <c r="O15" s="297"/>
      <c r="P15" s="297"/>
      <c r="Q15" s="297"/>
      <c r="R15" s="297"/>
      <c r="S15" s="297"/>
      <c r="T15" s="297"/>
      <c r="U15" s="297"/>
    </row>
    <row r="16" spans="2:22" s="14" customFormat="1" ht="24.95" customHeight="1">
      <c r="B16" s="328" t="s">
        <v>123</v>
      </c>
      <c r="C16" s="328"/>
      <c r="D16" s="328"/>
      <c r="E16" s="328"/>
      <c r="F16" s="328"/>
      <c r="G16" s="328"/>
      <c r="H16" s="328"/>
      <c r="I16" s="328"/>
      <c r="J16" s="328"/>
      <c r="K16" s="328"/>
      <c r="L16" s="328"/>
      <c r="M16" s="328"/>
      <c r="N16" s="328"/>
      <c r="O16" s="328"/>
      <c r="P16" s="328"/>
      <c r="Q16" s="328"/>
      <c r="R16" s="328"/>
      <c r="S16" s="328"/>
      <c r="T16" s="328"/>
      <c r="U16" s="328"/>
    </row>
    <row r="17" spans="2:21" ht="60" customHeight="1">
      <c r="B17" s="297" t="s">
        <v>535</v>
      </c>
      <c r="C17" s="297"/>
      <c r="D17" s="297"/>
      <c r="E17" s="297"/>
      <c r="F17" s="297"/>
      <c r="G17" s="297"/>
      <c r="H17" s="297"/>
      <c r="I17" s="297"/>
      <c r="J17" s="297"/>
      <c r="K17" s="297"/>
      <c r="L17" s="297"/>
      <c r="M17" s="297"/>
      <c r="N17" s="297"/>
      <c r="O17" s="297"/>
      <c r="P17" s="297"/>
      <c r="Q17" s="297"/>
      <c r="R17" s="297"/>
      <c r="S17" s="297"/>
      <c r="T17" s="297"/>
      <c r="U17" s="297"/>
    </row>
    <row r="18" spans="2:21" ht="60" customHeight="1">
      <c r="B18" s="297" t="s">
        <v>536</v>
      </c>
      <c r="C18" s="297"/>
      <c r="D18" s="297"/>
      <c r="E18" s="297"/>
      <c r="F18" s="297"/>
      <c r="G18" s="297"/>
      <c r="H18" s="297"/>
      <c r="I18" s="297"/>
      <c r="J18" s="297"/>
      <c r="K18" s="297"/>
      <c r="L18" s="297"/>
      <c r="M18" s="297"/>
      <c r="N18" s="297"/>
      <c r="O18" s="297"/>
      <c r="P18" s="297"/>
      <c r="Q18" s="297"/>
      <c r="R18" s="297"/>
      <c r="S18" s="297"/>
      <c r="T18" s="297"/>
      <c r="U18" s="297"/>
    </row>
    <row r="19" spans="2:21" ht="60" customHeight="1">
      <c r="B19" s="297"/>
      <c r="C19" s="297"/>
      <c r="D19" s="297"/>
      <c r="E19" s="297"/>
      <c r="F19" s="297"/>
      <c r="G19" s="297"/>
      <c r="H19" s="297"/>
      <c r="I19" s="297"/>
      <c r="J19" s="297"/>
      <c r="K19" s="297"/>
      <c r="L19" s="297"/>
      <c r="M19" s="297"/>
      <c r="N19" s="297"/>
      <c r="O19" s="297"/>
      <c r="P19" s="297"/>
      <c r="Q19" s="297"/>
      <c r="R19" s="297"/>
      <c r="S19" s="297"/>
      <c r="T19" s="297"/>
      <c r="U19" s="297"/>
    </row>
    <row r="20" spans="2:21" ht="16.5" customHeight="1">
      <c r="B20" s="13"/>
      <c r="C20" s="13"/>
      <c r="D20" s="13"/>
      <c r="E20" s="13"/>
      <c r="F20" s="13"/>
      <c r="G20" s="13"/>
      <c r="H20" s="13"/>
      <c r="I20" s="13"/>
      <c r="J20" s="13"/>
      <c r="K20" s="13"/>
      <c r="L20" s="13"/>
      <c r="M20" s="13"/>
      <c r="N20" s="13"/>
      <c r="O20" s="13"/>
      <c r="P20" s="13"/>
      <c r="Q20" s="13"/>
      <c r="R20" s="13"/>
      <c r="S20" s="13"/>
      <c r="T20" s="13"/>
      <c r="U20" s="13"/>
    </row>
    <row r="21" spans="2:21" ht="21.95" customHeight="1">
      <c r="B21" s="343" t="s">
        <v>177</v>
      </c>
      <c r="C21" s="343"/>
      <c r="D21" s="343"/>
      <c r="E21" s="343"/>
      <c r="F21" s="343"/>
      <c r="G21" s="343"/>
      <c r="H21" s="343"/>
      <c r="I21" s="343"/>
      <c r="J21" s="343"/>
      <c r="K21" s="343"/>
      <c r="L21" s="343"/>
      <c r="M21" s="343"/>
      <c r="N21" s="343"/>
      <c r="O21" s="343"/>
      <c r="P21" s="343"/>
      <c r="Q21" s="343"/>
      <c r="R21" s="343"/>
      <c r="S21" s="343"/>
      <c r="T21" s="343"/>
      <c r="U21" s="343"/>
    </row>
    <row r="22" spans="2:21" ht="24.95" customHeight="1">
      <c r="B22" s="344" t="s">
        <v>28</v>
      </c>
      <c r="C22" s="344"/>
      <c r="D22" s="344"/>
      <c r="E22" s="344"/>
      <c r="F22" s="344"/>
      <c r="G22" s="344"/>
      <c r="H22" s="344"/>
      <c r="I22" s="344"/>
      <c r="J22" s="344"/>
      <c r="K22" s="344"/>
      <c r="L22" s="344"/>
      <c r="M22" s="344"/>
      <c r="N22" s="344"/>
      <c r="O22" s="344"/>
      <c r="P22" s="344"/>
      <c r="Q22" s="344"/>
      <c r="R22" s="344"/>
      <c r="S22" s="344"/>
      <c r="T22" s="344"/>
      <c r="U22" s="344"/>
    </row>
    <row r="23" spans="2:21" ht="60" customHeight="1">
      <c r="B23" s="297" t="s">
        <v>452</v>
      </c>
      <c r="C23" s="297"/>
      <c r="D23" s="297"/>
      <c r="E23" s="297"/>
      <c r="F23" s="297"/>
      <c r="G23" s="297"/>
      <c r="H23" s="297"/>
      <c r="I23" s="297"/>
      <c r="J23" s="297"/>
      <c r="K23" s="297"/>
      <c r="L23" s="297"/>
      <c r="M23" s="297"/>
      <c r="N23" s="297"/>
      <c r="O23" s="297"/>
      <c r="P23" s="297"/>
      <c r="Q23" s="297"/>
      <c r="R23" s="297"/>
      <c r="S23" s="297"/>
      <c r="T23" s="297"/>
      <c r="U23" s="297"/>
    </row>
    <row r="24" spans="2:21" ht="60" customHeight="1">
      <c r="B24" s="297" t="s">
        <v>537</v>
      </c>
      <c r="C24" s="297"/>
      <c r="D24" s="297"/>
      <c r="E24" s="297"/>
      <c r="F24" s="297"/>
      <c r="G24" s="297"/>
      <c r="H24" s="297"/>
      <c r="I24" s="297"/>
      <c r="J24" s="297"/>
      <c r="K24" s="297"/>
      <c r="L24" s="297"/>
      <c r="M24" s="297"/>
      <c r="N24" s="297"/>
      <c r="O24" s="297"/>
      <c r="P24" s="297"/>
      <c r="Q24" s="297"/>
      <c r="R24" s="297"/>
      <c r="S24" s="297"/>
      <c r="T24" s="297"/>
      <c r="U24" s="297"/>
    </row>
    <row r="25" spans="2:21" s="14" customFormat="1" ht="24.95" customHeight="1">
      <c r="B25" s="328" t="s">
        <v>123</v>
      </c>
      <c r="C25" s="328"/>
      <c r="D25" s="328"/>
      <c r="E25" s="328"/>
      <c r="F25" s="328"/>
      <c r="G25" s="328"/>
      <c r="H25" s="328"/>
      <c r="I25" s="328"/>
      <c r="J25" s="328"/>
      <c r="K25" s="328"/>
      <c r="L25" s="328"/>
      <c r="M25" s="328"/>
      <c r="N25" s="328"/>
      <c r="O25" s="328"/>
      <c r="P25" s="328"/>
      <c r="Q25" s="328"/>
      <c r="R25" s="328"/>
      <c r="S25" s="328"/>
      <c r="T25" s="328"/>
      <c r="U25" s="328"/>
    </row>
    <row r="26" spans="2:21" ht="60" customHeight="1">
      <c r="B26" s="297" t="s">
        <v>538</v>
      </c>
      <c r="C26" s="297"/>
      <c r="D26" s="297"/>
      <c r="E26" s="297"/>
      <c r="F26" s="297"/>
      <c r="G26" s="297"/>
      <c r="H26" s="297"/>
      <c r="I26" s="297"/>
      <c r="J26" s="297"/>
      <c r="K26" s="297"/>
      <c r="L26" s="297"/>
      <c r="M26" s="297"/>
      <c r="N26" s="297"/>
      <c r="O26" s="297"/>
      <c r="P26" s="297"/>
      <c r="Q26" s="297"/>
      <c r="R26" s="297"/>
      <c r="S26" s="297"/>
      <c r="T26" s="297"/>
      <c r="U26" s="297"/>
    </row>
    <row r="27" spans="2:21" ht="60" customHeight="1">
      <c r="B27" s="297" t="s">
        <v>539</v>
      </c>
      <c r="C27" s="297"/>
      <c r="D27" s="297"/>
      <c r="E27" s="297"/>
      <c r="F27" s="297"/>
      <c r="G27" s="297"/>
      <c r="H27" s="297"/>
      <c r="I27" s="297"/>
      <c r="J27" s="297"/>
      <c r="K27" s="297"/>
      <c r="L27" s="297"/>
      <c r="M27" s="297"/>
      <c r="N27" s="297"/>
      <c r="O27" s="297"/>
      <c r="P27" s="297"/>
      <c r="Q27" s="297"/>
      <c r="R27" s="297"/>
      <c r="S27" s="297"/>
      <c r="T27" s="297"/>
      <c r="U27" s="297"/>
    </row>
    <row r="28" spans="2:21" ht="60" customHeight="1">
      <c r="B28" s="297"/>
      <c r="C28" s="297"/>
      <c r="D28" s="297"/>
      <c r="E28" s="297"/>
      <c r="F28" s="297"/>
      <c r="G28" s="297"/>
      <c r="H28" s="297"/>
      <c r="I28" s="297"/>
      <c r="J28" s="297"/>
      <c r="K28" s="297"/>
      <c r="L28" s="297"/>
      <c r="M28" s="297"/>
      <c r="N28" s="297"/>
      <c r="O28" s="297"/>
      <c r="P28" s="297"/>
      <c r="Q28" s="297"/>
      <c r="R28" s="297"/>
      <c r="S28" s="297"/>
      <c r="T28" s="297"/>
      <c r="U28" s="297"/>
    </row>
    <row r="29" spans="2:21" ht="16.5" customHeight="1">
      <c r="B29" s="13"/>
      <c r="C29" s="13"/>
      <c r="D29" s="13"/>
      <c r="E29" s="13"/>
      <c r="F29" s="13"/>
      <c r="G29" s="13"/>
      <c r="H29" s="13"/>
      <c r="I29" s="13"/>
      <c r="J29" s="13"/>
      <c r="K29" s="13"/>
      <c r="L29" s="13"/>
      <c r="M29" s="13"/>
      <c r="N29" s="13"/>
      <c r="O29" s="13"/>
      <c r="P29" s="13"/>
      <c r="Q29" s="13"/>
      <c r="R29" s="13"/>
      <c r="S29" s="13"/>
      <c r="T29" s="13"/>
      <c r="U29" s="13"/>
    </row>
    <row r="30" spans="2:21" ht="21.95" customHeight="1">
      <c r="B30" s="345" t="s">
        <v>178</v>
      </c>
      <c r="C30" s="345"/>
      <c r="D30" s="345"/>
      <c r="E30" s="345"/>
      <c r="F30" s="345"/>
      <c r="G30" s="345"/>
      <c r="H30" s="345"/>
      <c r="I30" s="345"/>
      <c r="J30" s="345"/>
      <c r="K30" s="345"/>
      <c r="L30" s="345"/>
      <c r="M30" s="345"/>
      <c r="N30" s="345"/>
      <c r="O30" s="345"/>
      <c r="P30" s="345"/>
      <c r="Q30" s="345"/>
      <c r="R30" s="345"/>
      <c r="S30" s="345"/>
      <c r="T30" s="345"/>
      <c r="U30" s="345"/>
    </row>
    <row r="31" spans="2:21" ht="24.95" customHeight="1">
      <c r="B31" s="346" t="s">
        <v>28</v>
      </c>
      <c r="C31" s="347"/>
      <c r="D31" s="347"/>
      <c r="E31" s="347"/>
      <c r="F31" s="347"/>
      <c r="G31" s="347"/>
      <c r="H31" s="347"/>
      <c r="I31" s="347"/>
      <c r="J31" s="347"/>
      <c r="K31" s="347"/>
      <c r="L31" s="347"/>
      <c r="M31" s="347"/>
      <c r="N31" s="347"/>
      <c r="O31" s="347"/>
      <c r="P31" s="347"/>
      <c r="Q31" s="347"/>
      <c r="R31" s="347"/>
      <c r="S31" s="347"/>
      <c r="T31" s="347"/>
      <c r="U31" s="347"/>
    </row>
    <row r="32" spans="2:21" ht="60" customHeight="1">
      <c r="B32" s="297"/>
      <c r="C32" s="297"/>
      <c r="D32" s="297"/>
      <c r="E32" s="297"/>
      <c r="F32" s="297"/>
      <c r="G32" s="297"/>
      <c r="H32" s="297"/>
      <c r="I32" s="297"/>
      <c r="J32" s="297"/>
      <c r="K32" s="297"/>
      <c r="L32" s="297"/>
      <c r="M32" s="297"/>
      <c r="N32" s="297"/>
      <c r="O32" s="297"/>
      <c r="P32" s="297"/>
      <c r="Q32" s="297"/>
      <c r="R32" s="297"/>
      <c r="S32" s="297"/>
      <c r="T32" s="297"/>
      <c r="U32" s="297"/>
    </row>
    <row r="33" spans="2:21" ht="60" customHeight="1">
      <c r="B33" s="297"/>
      <c r="C33" s="297"/>
      <c r="D33" s="297"/>
      <c r="E33" s="297"/>
      <c r="F33" s="297"/>
      <c r="G33" s="297"/>
      <c r="H33" s="297"/>
      <c r="I33" s="297"/>
      <c r="J33" s="297"/>
      <c r="K33" s="297"/>
      <c r="L33" s="297"/>
      <c r="M33" s="297"/>
      <c r="N33" s="297"/>
      <c r="O33" s="297"/>
      <c r="P33" s="297"/>
      <c r="Q33" s="297"/>
      <c r="R33" s="297"/>
      <c r="S33" s="297"/>
      <c r="T33" s="297"/>
      <c r="U33" s="297"/>
    </row>
    <row r="34" spans="2:21" s="14" customFormat="1" ht="24.95" customHeight="1">
      <c r="B34" s="328" t="s">
        <v>123</v>
      </c>
      <c r="C34" s="328"/>
      <c r="D34" s="328"/>
      <c r="E34" s="328"/>
      <c r="F34" s="328"/>
      <c r="G34" s="328"/>
      <c r="H34" s="328"/>
      <c r="I34" s="328"/>
      <c r="J34" s="328"/>
      <c r="K34" s="328"/>
      <c r="L34" s="328"/>
      <c r="M34" s="328"/>
      <c r="N34" s="328"/>
      <c r="O34" s="328"/>
      <c r="P34" s="328"/>
      <c r="Q34" s="328"/>
      <c r="R34" s="328"/>
      <c r="S34" s="328"/>
      <c r="T34" s="328"/>
      <c r="U34" s="328"/>
    </row>
    <row r="35" spans="2:21" ht="60" customHeight="1">
      <c r="B35" s="297"/>
      <c r="C35" s="297"/>
      <c r="D35" s="297"/>
      <c r="E35" s="297"/>
      <c r="F35" s="297"/>
      <c r="G35" s="297"/>
      <c r="H35" s="297"/>
      <c r="I35" s="297"/>
      <c r="J35" s="297"/>
      <c r="K35" s="297"/>
      <c r="L35" s="297"/>
      <c r="M35" s="297"/>
      <c r="N35" s="297"/>
      <c r="O35" s="297"/>
      <c r="P35" s="297"/>
      <c r="Q35" s="297"/>
      <c r="R35" s="297"/>
      <c r="S35" s="297"/>
      <c r="T35" s="297"/>
      <c r="U35" s="297"/>
    </row>
    <row r="36" spans="2:21" ht="60" customHeight="1">
      <c r="B36" s="297"/>
      <c r="C36" s="297"/>
      <c r="D36" s="297"/>
      <c r="E36" s="297"/>
      <c r="F36" s="297"/>
      <c r="G36" s="297"/>
      <c r="H36" s="297"/>
      <c r="I36" s="297"/>
      <c r="J36" s="297"/>
      <c r="K36" s="297"/>
      <c r="L36" s="297"/>
      <c r="M36" s="297"/>
      <c r="N36" s="297"/>
      <c r="O36" s="297"/>
      <c r="P36" s="297"/>
      <c r="Q36" s="297"/>
      <c r="R36" s="297"/>
      <c r="S36" s="297"/>
      <c r="T36" s="297"/>
      <c r="U36" s="297"/>
    </row>
    <row r="37" spans="2:21" ht="60" customHeight="1">
      <c r="B37" s="297"/>
      <c r="C37" s="297"/>
      <c r="D37" s="297"/>
      <c r="E37" s="297"/>
      <c r="F37" s="297"/>
      <c r="G37" s="297"/>
      <c r="H37" s="297"/>
      <c r="I37" s="297"/>
      <c r="J37" s="297"/>
      <c r="K37" s="297"/>
      <c r="L37" s="297"/>
      <c r="M37" s="297"/>
      <c r="N37" s="297"/>
      <c r="O37" s="297"/>
      <c r="P37" s="297"/>
      <c r="Q37" s="297"/>
      <c r="R37" s="297"/>
      <c r="S37" s="297"/>
      <c r="T37" s="297"/>
      <c r="U37" s="297"/>
    </row>
    <row r="40" spans="2:21">
      <c r="B40" s="335" t="s">
        <v>179</v>
      </c>
      <c r="C40" s="335"/>
      <c r="D40" s="335"/>
      <c r="E40" s="335"/>
      <c r="F40" s="335"/>
      <c r="G40" s="335"/>
      <c r="H40" s="335"/>
      <c r="I40" s="335"/>
      <c r="J40" s="335"/>
      <c r="K40" s="335"/>
      <c r="L40" s="335"/>
      <c r="M40" s="335"/>
      <c r="N40" s="335"/>
      <c r="O40" s="335"/>
      <c r="P40" s="335"/>
      <c r="Q40" s="335"/>
      <c r="R40" s="335"/>
      <c r="S40" s="335"/>
      <c r="T40" s="335"/>
      <c r="U40" s="335"/>
    </row>
    <row r="41" spans="2:21" ht="19.5">
      <c r="B41" s="346" t="s">
        <v>28</v>
      </c>
      <c r="C41" s="347"/>
      <c r="D41" s="347"/>
      <c r="E41" s="347"/>
      <c r="F41" s="347"/>
      <c r="G41" s="347"/>
      <c r="H41" s="347"/>
      <c r="I41" s="347"/>
      <c r="J41" s="347"/>
      <c r="K41" s="347"/>
      <c r="L41" s="347"/>
      <c r="M41" s="347"/>
      <c r="N41" s="347"/>
      <c r="O41" s="347"/>
      <c r="P41" s="347"/>
      <c r="Q41" s="347"/>
      <c r="R41" s="347"/>
      <c r="S41" s="347"/>
      <c r="T41" s="347"/>
      <c r="U41" s="347"/>
    </row>
    <row r="42" spans="2:21" ht="62.25" customHeight="1">
      <c r="B42" s="297"/>
      <c r="C42" s="297"/>
      <c r="D42" s="297"/>
      <c r="E42" s="297"/>
      <c r="F42" s="297"/>
      <c r="G42" s="297"/>
      <c r="H42" s="297"/>
      <c r="I42" s="297"/>
      <c r="J42" s="297"/>
      <c r="K42" s="297"/>
      <c r="L42" s="297"/>
      <c r="M42" s="297"/>
      <c r="N42" s="297"/>
      <c r="O42" s="297"/>
      <c r="P42" s="297"/>
      <c r="Q42" s="297"/>
      <c r="R42" s="297"/>
      <c r="S42" s="297"/>
      <c r="T42" s="297"/>
      <c r="U42" s="297"/>
    </row>
    <row r="43" spans="2:21" ht="64.5" customHeight="1">
      <c r="B43" s="297"/>
      <c r="C43" s="297"/>
      <c r="D43" s="297"/>
      <c r="E43" s="297"/>
      <c r="F43" s="297"/>
      <c r="G43" s="297"/>
      <c r="H43" s="297"/>
      <c r="I43" s="297"/>
      <c r="J43" s="297"/>
      <c r="K43" s="297"/>
      <c r="L43" s="297"/>
      <c r="M43" s="297"/>
      <c r="N43" s="297"/>
      <c r="O43" s="297"/>
      <c r="P43" s="297"/>
      <c r="Q43" s="297"/>
      <c r="R43" s="297"/>
      <c r="S43" s="297"/>
      <c r="T43" s="297"/>
      <c r="U43" s="297"/>
    </row>
    <row r="44" spans="2:21" ht="19.5">
      <c r="B44" s="328" t="s">
        <v>123</v>
      </c>
      <c r="C44" s="328"/>
      <c r="D44" s="328"/>
      <c r="E44" s="328"/>
      <c r="F44" s="328"/>
      <c r="G44" s="328"/>
      <c r="H44" s="328"/>
      <c r="I44" s="328"/>
      <c r="J44" s="328"/>
      <c r="K44" s="328"/>
      <c r="L44" s="328"/>
      <c r="M44" s="328"/>
      <c r="N44" s="328"/>
      <c r="O44" s="328"/>
      <c r="P44" s="328"/>
      <c r="Q44" s="328"/>
      <c r="R44" s="328"/>
      <c r="S44" s="328"/>
      <c r="T44" s="328"/>
      <c r="U44" s="328"/>
    </row>
    <row r="45" spans="2:21" ht="54.75" customHeight="1">
      <c r="B45" s="297"/>
      <c r="C45" s="297"/>
      <c r="D45" s="297"/>
      <c r="E45" s="297"/>
      <c r="F45" s="297"/>
      <c r="G45" s="297"/>
      <c r="H45" s="297"/>
      <c r="I45" s="297"/>
      <c r="J45" s="297"/>
      <c r="K45" s="297"/>
      <c r="L45" s="297"/>
      <c r="M45" s="297"/>
      <c r="N45" s="297"/>
      <c r="O45" s="297"/>
      <c r="P45" s="297"/>
      <c r="Q45" s="297"/>
      <c r="R45" s="297"/>
      <c r="S45" s="297"/>
      <c r="T45" s="297"/>
      <c r="U45" s="297"/>
    </row>
    <row r="46" spans="2:21" ht="61.5" customHeight="1">
      <c r="B46" s="297"/>
      <c r="C46" s="297"/>
      <c r="D46" s="297"/>
      <c r="E46" s="297"/>
      <c r="F46" s="297"/>
      <c r="G46" s="297"/>
      <c r="H46" s="297"/>
      <c r="I46" s="297"/>
      <c r="J46" s="297"/>
      <c r="K46" s="297"/>
      <c r="L46" s="297"/>
      <c r="M46" s="297"/>
      <c r="N46" s="297"/>
      <c r="O46" s="297"/>
      <c r="P46" s="297"/>
      <c r="Q46" s="297"/>
      <c r="R46" s="297"/>
      <c r="S46" s="297"/>
      <c r="T46" s="297"/>
      <c r="U46" s="297"/>
    </row>
    <row r="47" spans="2:21" ht="64.5" customHeight="1">
      <c r="B47" s="297"/>
      <c r="C47" s="297"/>
      <c r="D47" s="297"/>
      <c r="E47" s="297"/>
      <c r="F47" s="297"/>
      <c r="G47" s="297"/>
      <c r="H47" s="297"/>
      <c r="I47" s="297"/>
      <c r="J47" s="297"/>
      <c r="K47" s="297"/>
      <c r="L47" s="297"/>
      <c r="M47" s="297"/>
      <c r="N47" s="297"/>
      <c r="O47" s="297"/>
      <c r="P47" s="297"/>
      <c r="Q47" s="297"/>
      <c r="R47" s="297"/>
      <c r="S47" s="297"/>
      <c r="T47" s="297"/>
      <c r="U47" s="297"/>
    </row>
    <row r="65495" spans="2:2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18:U18"/>
    <mergeCell ref="B19:U19"/>
    <mergeCell ref="B22:U22"/>
    <mergeCell ref="B23:U23"/>
    <mergeCell ref="B21:U21"/>
    <mergeCell ref="B25:U25"/>
    <mergeCell ref="B26:U26"/>
    <mergeCell ref="B27:U27"/>
    <mergeCell ref="B42:U42"/>
    <mergeCell ref="B28:U28"/>
    <mergeCell ref="B37:U37"/>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Administrativa</vt:lpstr>
      <vt:lpstr>Comunitaria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genry bayona quintana</cp:lastModifiedBy>
  <cp:lastPrinted>2011-10-07T14:16:27Z</cp:lastPrinted>
  <dcterms:created xsi:type="dcterms:W3CDTF">2010-02-23T19:10:51Z</dcterms:created>
  <dcterms:modified xsi:type="dcterms:W3CDTF">2026-03-18T01:45:06Z</dcterms:modified>
</cp:coreProperties>
</file>