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JAMBRE\Downloads\"/>
    </mc:Choice>
  </mc:AlternateContent>
  <xr:revisionPtr revIDLastSave="0" documentId="13_ncr:1_{974A0349-EBC5-4300-9B9A-DBB1686742E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1"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s="1"/>
  <c r="A61" i="1" s="1"/>
  <c r="A62" i="1" s="1"/>
  <c r="A63" i="1" s="1"/>
  <c r="A64" i="1" s="1"/>
  <c r="A65" i="1" s="1"/>
  <c r="A66" i="1" s="1"/>
  <c r="A67" i="1" s="1"/>
  <c r="A68" i="1" s="1"/>
  <c r="A69" i="1" s="1"/>
  <c r="A70" i="1" l="1"/>
  <c r="A71" i="1" l="1"/>
  <c r="B36" i="4" s="1"/>
  <c r="C30" i="4" l="1"/>
  <c r="C27" i="4"/>
  <c r="C25" i="4"/>
  <c r="C31" i="4"/>
  <c r="B35" i="4"/>
  <c r="E27" i="4"/>
  <c r="B29" i="4"/>
  <c r="B33" i="4"/>
  <c r="B37" i="4"/>
  <c r="C21" i="4"/>
  <c r="C28" i="4"/>
  <c r="C32" i="4"/>
  <c r="C36" i="4"/>
  <c r="C23" i="4"/>
  <c r="D30" i="4"/>
  <c r="C34" i="4"/>
  <c r="E38" i="4"/>
  <c r="D26" i="4"/>
  <c r="E28" i="4"/>
  <c r="B22" i="4"/>
  <c r="B26" i="4"/>
  <c r="E30" i="4"/>
  <c r="B34" i="4"/>
  <c r="C38" i="4"/>
  <c r="B23" i="4"/>
  <c r="E29" i="4"/>
  <c r="D33" i="4"/>
  <c r="B27" i="4"/>
  <c r="B25" i="4"/>
  <c r="D31" i="4"/>
  <c r="D35" i="4"/>
  <c r="D39" i="4"/>
  <c r="B24" i="4"/>
  <c r="B32" i="4"/>
  <c r="C26" i="4"/>
  <c r="D29" i="4"/>
  <c r="C33" i="4"/>
  <c r="C24" i="4"/>
  <c r="D27" i="4"/>
  <c r="E31" i="4"/>
  <c r="C35" i="4"/>
  <c r="B39" i="4"/>
  <c r="D25" i="4"/>
  <c r="B30" i="4"/>
  <c r="D34" i="4"/>
  <c r="E25" i="4"/>
  <c r="B28" i="4"/>
  <c r="D32" i="4"/>
  <c r="E36" i="4"/>
  <c r="D42" i="4"/>
  <c r="D17" i="4"/>
  <c r="D16" i="4"/>
  <c r="B16" i="4"/>
  <c r="C16" i="4"/>
  <c r="E16" i="4"/>
  <c r="E18" i="4"/>
  <c r="B17" i="4"/>
  <c r="D19" i="4"/>
  <c r="D18" i="4"/>
  <c r="E17" i="4"/>
  <c r="C17" i="4"/>
  <c r="C19" i="4"/>
  <c r="B19" i="4"/>
  <c r="B18" i="4"/>
  <c r="C18" i="4"/>
  <c r="C20" i="4"/>
  <c r="D20" i="4"/>
  <c r="E19" i="4"/>
  <c r="E21" i="4"/>
  <c r="D22" i="4"/>
  <c r="B21" i="4"/>
  <c r="B20" i="4"/>
  <c r="E20" i="4"/>
  <c r="E23" i="4"/>
  <c r="E37" i="4"/>
  <c r="C39" i="4"/>
  <c r="D38" i="4"/>
  <c r="C22" i="4"/>
  <c r="D37" i="4"/>
  <c r="E39" i="4"/>
  <c r="E22" i="4"/>
  <c r="B38" i="4"/>
  <c r="E34" i="4"/>
  <c r="D24" i="4"/>
  <c r="D28" i="4"/>
  <c r="E32" i="4"/>
  <c r="D36" i="4"/>
  <c r="D23" i="4"/>
  <c r="D21" i="4"/>
  <c r="B31" i="4"/>
  <c r="E35" i="4"/>
  <c r="E26" i="4"/>
  <c r="C29" i="4"/>
  <c r="E33" i="4"/>
  <c r="C37" i="4"/>
  <c r="E24"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<sst xmlns="http://schemas.openxmlformats.org/spreadsheetml/2006/main" count="462" uniqueCount="292">
  <si>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</si>
  <si>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</si>
  <si>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</si>
  <si>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</si>
  <si>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</si>
  <si>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</si>
  <si>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</si>
  <si>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</si>
  <si>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</si>
  <si>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</si>
  <si>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</si>
  <si>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</si>
  <si>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</si>
  <si>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</si>
  <si>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</si>
  <si>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</si>
  <si>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</si>
  <si>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</si>
  <si>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</si>
  <si>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</si>
  <si>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</si>
  <si>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</si>
  <si>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</si>
  <si>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</si>
  <si>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</si>
  <si>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</si>
  <si>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</si>
  <si>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</si>
  <si>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</si>
  <si>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</si>
  <si>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</si>
  <si>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</si>
  <si>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</si>
  <si>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</si>
  <si>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</si>
  <si>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</si>
  <si>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</si>
  <si>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</si>
  <si>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</si>
  <si>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</si>
  <si>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</si>
  <si>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</si>
  <si>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</si>
  <si>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</si>
  <si>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</si>
  <si>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</si>
  <si>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</si>
  <si>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</si>
  <si>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</si>
  <si>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</si>
  <si>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</si>
  <si>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</si>
  <si>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</si>
  <si>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</si>
  <si>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</si>
  <si>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</si>
  <si>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</si>
  <si>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</si>
  <si>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</si>
  <si>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</si>
  <si>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</si>
  <si>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</si>
  <si>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</si>
  <si>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</si>
  <si>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</si>
  <si>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</si>
  <si>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</si>
  <si>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</si>
  <si>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</si>
  <si>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</si>
  <si>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</si>
  <si>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</si>
  <si>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</si>
  <si>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</si>
  <si>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</si>
  <si>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</si>
  <si>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</si>
  <si>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</si>
  <si>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</si>
  <si>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</si>
  <si>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</si>
  <si>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</si>
  <si>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</si>
  <si>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</si>
  <si>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</si>
  <si>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</si>
  <si>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</si>
  <si>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</si>
  <si>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</si>
  <si>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</si>
  <si>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</si>
  <si>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</si>
  <si>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</si>
  <si>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</si>
  <si>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</si>
  <si>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</si>
  <si>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</si>
  <si>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</si>
  <si>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</si>
  <si>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</si>
  <si>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</si>
  <si>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</si>
  <si>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</si>
  <si>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</si>
  <si>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</si>
  <si>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</si>
  <si>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</si>
  <si>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</si>
  <si>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</si>
  <si>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</si>
  <si>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</si>
  <si>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</si>
  <si>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</si>
  <si>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</si>
  <si>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</si>
  <si>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</si>
  <si>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</si>
  <si>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</si>
  <si>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</si>
  <si>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</si>
  <si>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</si>
  <si>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</si>
  <si>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</si>
  <si>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</si>
  <si>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</si>
  <si>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</si>
  <si>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</si>
  <si>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</si>
  <si>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</si>
  <si>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</si>
  <si>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</si>
  <si>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</si>
  <si>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</si>
  <si>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</si>
  <si>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</si>
  <si>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</si>
  <si>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</si>
  <si>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</si>
  <si>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</si>
  <si>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</si>
  <si>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</si>
  <si>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</si>
  <si>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</si>
  <si>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</si>
  <si>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</si>
  <si>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</si>
  <si>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</si>
  <si>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</si>
  <si>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</si>
  <si>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</si>
  <si>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</si>
  <si>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</si>
  <si>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</si>
  <si>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</si>
  <si>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</si>
  <si>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</si>
  <si>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</si>
  <si>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</si>
  <si>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</si>
  <si>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</si>
  <si>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</si>
  <si>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</si>
  <si>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</si>
  <si>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</si>
  <si>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</si>
  <si>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</si>
  <si>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</si>
  <si>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</si>
  <si>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</si>
  <si>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</si>
  <si>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</si>
  <si>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</si>
  <si>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</si>
  <si>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</si>
  <si>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</si>
  <si>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</si>
  <si>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</si>
  <si>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</si>
  <si>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</si>
  <si>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</si>
  <si>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</si>
  <si>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</si>
  <si>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</si>
  <si>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</si>
  <si>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</si>
  <si>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</si>
  <si>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</si>
  <si>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</si>
  <si>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</si>
  <si>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</si>
  <si>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</si>
  <si>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</si>
  <si>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</si>
  <si>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</si>
  <si>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</si>
  <si>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</si>
  <si>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</si>
  <si>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</si>
  <si>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</si>
  <si>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</si>
  <si>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</si>
  <si>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</si>
  <si>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</si>
  <si>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</si>
  <si>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</si>
  <si>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</si>
  <si>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</si>
  <si>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</si>
  <si>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</si>
  <si>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</si>
  <si>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</si>
  <si>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</si>
  <si>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</si>
  <si>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</si>
  <si>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</si>
  <si>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</si>
  <si>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</si>
  <si>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</si>
  <si>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</si>
  <si>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</si>
  <si>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</si>
  <si>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</si>
  <si>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</si>
  <si>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</si>
  <si>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</si>
  <si>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TOLEDO</t>
  </si>
  <si>
    <t>CENTRO EDUCATIVO RURAL SANTA BARBARA</t>
  </si>
  <si>
    <t xml:space="preserve">El grupo de trabajo fue conformado 
por los lideres de cada gestion y el director.  </t>
  </si>
  <si>
    <t>Se realizó un analisis de las 
debilidades presentes año a año
 en las rendiciones de cuentas, 
 cumpliendo con el objetivo del 
evento</t>
  </si>
  <si>
    <t xml:space="preserve">La rendicion de cuentas se realiza
 brindando informacion clara, oportuna y objetiva, que responde a las necesidades de la poblacion. </t>
  </si>
  <si>
    <t>Los resultados del diagnóstico son 
socilizados a los grupos de gestion de la institucion.</t>
  </si>
  <si>
    <t>La rendición de cuentas del Centro 
Educativo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</si>
  <si>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</si>
  <si>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del CER 
se construye en base al plan de mejoramiento insitucional. </t>
  </si>
  <si>
    <t xml:space="preserve">El equipo organiza la agenda de 
trabajo previo a la sesion en espacios previamente establecidos por las directivas del CER. </t>
  </si>
  <si>
    <t xml:space="preserve">El equipo define los espacios de 
diálogo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</si>
  <si>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</si>
  <si>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 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</si>
  <si>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</si>
  <si>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de 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</si>
  <si>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</si>
  <si>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</si>
  <si>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</si>
  <si>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</si>
  <si>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</si>
  <si>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 xml:space="preserve">La información es recogida y
 presentada en su totalidad, Se tiene los formatos para la recoleccion de la informacion </t>
  </si>
  <si>
    <t xml:space="preserve">La información es organizada y
 verificada, expresada de manera clara. </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</si>
  <si>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</si>
  <si>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</si>
  <si>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</si>
  <si>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</si>
  <si>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</si>
  <si>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</si>
  <si>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</si>
  <si>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</si>
  <si>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</si>
  <si>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 xml:space="preserve">Las convocatorias se realizan a
 traves  de los medios fisicos y 
virtuales disponibles. </t>
  </si>
  <si>
    <t xml:space="preserve">Las convocatorias se realizan a traves
  de los medios fisicos y virtuales disponibles. </t>
  </si>
  <si>
    <t>La invitacion es enviada con las
 fechas requeridas.</t>
  </si>
  <si>
    <t xml:space="preserve">Previo a la rendición de cuentas a
 la cmunidad eductiva solo se le hae la invitacion. </t>
  </si>
  <si>
    <t>Los mecanismos usados en la
 rendicion de cuentas son mixtos: físicos y virtuales (WhatsApp-meet…)</t>
  </si>
  <si>
    <t xml:space="preserve">Los espacios de participacion de
 la comuniad educativa, son establecidos y respetados. </t>
  </si>
  <si>
    <t>las propestas se envian a los diferenets estamentos de la comunidad educativa con natrioridad</t>
  </si>
  <si>
    <t xml:space="preserve">Se da el espacio en el momento
 de la rendicionde cuentas. </t>
  </si>
  <si>
    <t xml:space="preserve">se cuenta con formato de registro 
de asistencia. </t>
  </si>
  <si>
    <t xml:space="preserve"> Se cuenta con el formato
 interno </t>
  </si>
  <si>
    <t>Se realiza al 100%</t>
  </si>
  <si>
    <t>Las preguntas a las cuales se le
 puede dar solucion son respondidas en la audiencia, las que no, son respondida en los terminos establecidos a traves del correo electronico o WhatsApp.</t>
  </si>
  <si>
    <t xml:space="preserve">Se cuenta con un formato
 establecido para esta accion. </t>
  </si>
  <si>
    <t xml:space="preserve">el analisis se realiza durante la
 audiencia. </t>
  </si>
  <si>
    <t>Existen los formatos para la 
convocatoria y la forma de 
articipación en la rendición de
 cuantas, sin embargo hace falta el formato para el informe final.</t>
  </si>
  <si>
    <t>El plan de mejoramiento de las
 gestiones es el resultado la autoevaluación institiucional</t>
  </si>
  <si>
    <t>Se publica en cartelera el 
presupuesto y en la página de enjambre.</t>
  </si>
  <si>
    <t>Se tinen en cueta las 
recomendaciones y sugerencias de la comunidad</t>
  </si>
  <si>
    <t>En las audencias donde hubo
 presencia de los organismos de control se cumplió con las recomendaciones dadas</t>
  </si>
  <si>
    <t>Se tienenn en cuenta las 
recomendaciones y correctivos recolectadas en la audencia.</t>
  </si>
  <si>
    <t>La audiencia realiza su respectiva
 evaluación de estrategias utilizadas y el cumplimiento del objetivo de la rendición de cuentas</t>
  </si>
  <si>
    <t>El CER cumple ante los organismos
 de control</t>
  </si>
  <si>
    <t>Se garantiza la participación de la 
ciudadanía pero no existe la oficina de control interno</t>
  </si>
  <si>
    <t>El CER cumple con los
 lineamientos etablecidos para la rendición de cuentas</t>
  </si>
  <si>
    <t>Se atienden los requeriminetos 
de la Secretaria de Educación</t>
  </si>
  <si>
    <t>A través de los años se han
 venido innovando diversas estrategias de rendición de cuentas que ha dado buenos resultados</t>
  </si>
  <si>
    <t>MANUEL VICENTE BECERRA ANGARITA</t>
  </si>
  <si>
    <t>Cada equipo de gestion garantiza 
la evaluacion y propone los
 mecanismos de mejora desde
 la evaluacion isntitucinal</t>
  </si>
  <si>
    <t xml:space="preserve">la Gestion Directiva ha impletado
 un formato para la identifiacion 
de las nuevas practicas educativas
 y administrativas </t>
  </si>
  <si>
    <t xml:space="preserve">Se pretende dar informacion completa sobre todo el proceso contable y de la gestion del año inmediatamente anterior a satisfacion de toda la comuindad educativa </t>
  </si>
  <si>
    <t>Brindar  informcion contable y de gestion a toda la comunidad educativa del Cer Santa Barbara, Municipio de Toledo Norte de Santander</t>
  </si>
  <si>
    <t>Brindar informacion contable y de gestion al 90% de la comunidad educativa, del Cer santa Barbara</t>
  </si>
  <si>
    <t xml:space="preserve">informe contable y de gestion completo </t>
  </si>
  <si>
    <t xml:space="preserve">informar a la comunidad sobre el proceso de gstion contable </t>
  </si>
  <si>
    <t xml:space="preserve">sensibilizar a la comunidad educativa sobre las buenas practicas de gestion de la institucion Educativa </t>
  </si>
  <si>
    <t xml:space="preserve">Brindar espacionde participacion activa a la comunidad educativa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</si>
</sst>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0">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xf numFmtId="1" fontId="0" fillId="5" borderId="1" xfId="0" applyNumberFormat="1" applyFill="1" applyBorder="1" applyAlignment="1" applyProtection="1">
      <alignment horizontal="center" vertical="center" wrapText="1"/>
      <protection locked="0"/>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0" fillId="5" borderId="22" xfId="0" applyFill="1" applyBorder="1" applyAlignment="1" applyProtection="1">
      <alignment wrapText="1"/>
      <protection locked="0"/>
    </xf>
  </cellXfs>
  <cellStyles count="2">
    <cellStyle name="Hipervínculo" xfId="1" builtinId="8"/>
    <cellStyle name="Normal" xfId="0" builtinId="0"/>
  </cellStyles>
  <dxfs count="44">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8.9047619047619051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8.9090909090909083</c:v>
                </c:pt>
                <c:pt idx="1">
                  <c:v>8.8275862068965516</c:v>
                </c:pt>
                <c:pt idx="2">
                  <c:v>9.2857142857142865</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8</c:v>
                </c:pt>
                <c:pt idx="2">
                  <c:v>9</c:v>
                </c:pt>
                <c:pt idx="3">
                  <c:v>9.4</c:v>
                </c:pt>
                <c:pt idx="4">
                  <c:v>7</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81</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2"/>
      <c r="C22" s="53"/>
      <c r="D22" s="53"/>
      <c r="E22" s="53"/>
      <c r="F22" s="53"/>
      <c r="G22" s="53"/>
      <c r="H22" s="53"/>
      <c r="I22" s="53"/>
      <c r="J22" s="53"/>
      <c r="K22" s="53"/>
      <c r="L22" s="54"/>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72</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abSelected="1" topLeftCell="A62" zoomScale="85" zoomScaleNormal="85" workbookViewId="0">
      <selection activeCell="K77" sqref="K77"/>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82</v>
      </c>
      <c r="E7" s="199"/>
      <c r="F7" s="199"/>
      <c r="G7" s="199"/>
      <c r="H7" s="199"/>
      <c r="I7" s="199"/>
      <c r="J7" s="199"/>
      <c r="K7" s="199"/>
      <c r="L7" s="199"/>
      <c r="M7" s="200"/>
    </row>
    <row r="8" spans="1:13" ht="36.75" customHeight="1" x14ac:dyDescent="0.25">
      <c r="A8" s="205"/>
      <c r="B8" s="206"/>
      <c r="C8" s="206"/>
      <c r="D8" s="201" t="s">
        <v>65</v>
      </c>
      <c r="E8" s="201"/>
      <c r="F8" s="201"/>
      <c r="G8" s="201"/>
      <c r="H8" s="201"/>
      <c r="I8" s="201"/>
      <c r="J8" s="201"/>
      <c r="K8" s="201"/>
      <c r="L8" s="201"/>
      <c r="M8" s="202"/>
    </row>
    <row r="9" spans="1:13" ht="30" customHeight="1" thickBot="1" x14ac:dyDescent="0.3">
      <c r="A9" s="207"/>
      <c r="B9" s="208"/>
      <c r="C9" s="208"/>
      <c r="D9" s="197" t="s">
        <v>104</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106</v>
      </c>
      <c r="B11" s="191"/>
      <c r="C11" s="191"/>
      <c r="D11" s="191"/>
      <c r="E11" s="191"/>
      <c r="F11" s="191"/>
      <c r="G11" s="191"/>
      <c r="H11" s="191"/>
      <c r="I11" s="191"/>
      <c r="J11" s="191"/>
      <c r="K11" s="191"/>
      <c r="L11" s="191"/>
      <c r="M11" s="192"/>
    </row>
    <row r="12" spans="1:13" ht="126.75" customHeight="1" thickBot="1" x14ac:dyDescent="0.3">
      <c r="A12" s="194" t="s">
        <v>154</v>
      </c>
      <c r="B12" s="195"/>
      <c r="C12" s="195"/>
      <c r="D12" s="195"/>
      <c r="E12" s="195"/>
      <c r="F12" s="195"/>
      <c r="G12" s="195"/>
      <c r="H12" s="195"/>
      <c r="I12" s="195"/>
      <c r="J12" s="195"/>
      <c r="K12" s="195"/>
      <c r="L12" s="195"/>
      <c r="M12" s="196"/>
    </row>
    <row r="13" spans="1:13" ht="19.5" thickBot="1" x14ac:dyDescent="0.35">
      <c r="A13" s="153" t="s">
        <v>113</v>
      </c>
      <c r="B13" s="154"/>
      <c r="C13" s="154"/>
      <c r="D13" s="154"/>
      <c r="E13" s="154"/>
      <c r="F13" s="154"/>
      <c r="G13" s="154"/>
      <c r="H13" s="154"/>
      <c r="I13" s="154"/>
      <c r="J13" s="154"/>
      <c r="K13" s="154"/>
      <c r="L13" s="154"/>
      <c r="M13" s="155"/>
    </row>
    <row r="14" spans="1:13" ht="15.75" x14ac:dyDescent="0.25">
      <c r="A14" s="174" t="s">
        <v>114</v>
      </c>
      <c r="B14" s="175"/>
      <c r="C14" s="175"/>
      <c r="D14" s="121" t="s">
        <v>135</v>
      </c>
      <c r="E14" s="122"/>
      <c r="F14" s="122"/>
      <c r="G14" s="122"/>
      <c r="H14" s="122"/>
      <c r="I14" s="122"/>
      <c r="J14" s="122"/>
      <c r="K14" s="122"/>
      <c r="L14" s="122"/>
      <c r="M14" s="123"/>
    </row>
    <row r="15" spans="1:13" ht="15.75" x14ac:dyDescent="0.25">
      <c r="A15" s="176" t="s">
        <v>112</v>
      </c>
      <c r="B15" s="177"/>
      <c r="C15" s="177"/>
      <c r="D15" s="124" t="s">
        <v>136</v>
      </c>
      <c r="E15" s="125"/>
      <c r="F15" s="125"/>
      <c r="G15" s="125"/>
      <c r="H15" s="125"/>
      <c r="I15" s="125"/>
      <c r="J15" s="125"/>
      <c r="K15" s="125"/>
      <c r="L15" s="125"/>
      <c r="M15" s="126"/>
    </row>
    <row r="16" spans="1:13" ht="29.25" customHeight="1" x14ac:dyDescent="0.25">
      <c r="A16" s="178" t="s">
        <v>115</v>
      </c>
      <c r="B16" s="144"/>
      <c r="C16" s="144"/>
      <c r="D16" s="127" t="s">
        <v>137</v>
      </c>
      <c r="E16" s="128"/>
      <c r="F16" s="128"/>
      <c r="G16" s="128"/>
      <c r="H16" s="128"/>
      <c r="I16" s="128"/>
      <c r="J16" s="128"/>
      <c r="K16" s="128"/>
      <c r="L16" s="128"/>
      <c r="M16" s="129"/>
    </row>
    <row r="17" spans="1:13" ht="30" customHeight="1" x14ac:dyDescent="0.25">
      <c r="A17" s="179" t="s">
        <v>139</v>
      </c>
      <c r="B17" s="180"/>
      <c r="C17" s="180"/>
      <c r="D17" s="112" t="s">
        <v>138</v>
      </c>
      <c r="E17" s="113"/>
      <c r="F17" s="113"/>
      <c r="G17" s="113"/>
      <c r="H17" s="113"/>
      <c r="I17" s="113"/>
      <c r="J17" s="113"/>
      <c r="K17" s="113"/>
      <c r="L17" s="113"/>
      <c r="M17" s="130"/>
    </row>
    <row r="18" spans="1:13" ht="16.5" thickBot="1" x14ac:dyDescent="0.3">
      <c r="A18" s="181" t="s">
        <v>116</v>
      </c>
      <c r="B18" s="182"/>
      <c r="C18" s="182"/>
      <c r="D18" s="131" t="s">
        <v>140</v>
      </c>
      <c r="E18" s="132"/>
      <c r="F18" s="132"/>
      <c r="G18" s="132"/>
      <c r="H18" s="132"/>
      <c r="I18" s="132"/>
      <c r="J18" s="132"/>
      <c r="K18" s="132"/>
      <c r="L18" s="132"/>
      <c r="M18" s="133"/>
    </row>
    <row r="19" spans="1:13" ht="19.5" thickBot="1" x14ac:dyDescent="0.35">
      <c r="A19" s="171" t="s">
        <v>112</v>
      </c>
      <c r="B19" s="172"/>
      <c r="C19" s="172"/>
      <c r="D19" s="172"/>
      <c r="E19" s="172"/>
      <c r="F19" s="172"/>
      <c r="G19" s="172"/>
      <c r="H19" s="172"/>
      <c r="I19" s="172"/>
      <c r="J19" s="172"/>
      <c r="K19" s="172"/>
      <c r="L19" s="172"/>
      <c r="M19" s="173"/>
    </row>
    <row r="20" spans="1:13" ht="129.75" customHeight="1" x14ac:dyDescent="0.25">
      <c r="A20" s="183" t="s">
        <v>215</v>
      </c>
      <c r="B20" s="184"/>
      <c r="C20" s="184"/>
      <c r="D20" s="184"/>
      <c r="E20" s="184"/>
      <c r="F20" s="184"/>
      <c r="G20" s="184"/>
      <c r="H20" s="184"/>
      <c r="I20" s="184"/>
      <c r="J20" s="184"/>
      <c r="K20" s="184"/>
      <c r="L20" s="184"/>
      <c r="M20" s="185"/>
    </row>
    <row r="21" spans="1:13" ht="18.75" x14ac:dyDescent="0.3">
      <c r="A21" s="82"/>
      <c r="B21" s="16"/>
      <c r="C21" s="16"/>
      <c r="D21" s="80" t="s">
        <v>56</v>
      </c>
      <c r="E21" s="80" t="s">
        <v>152</v>
      </c>
      <c r="F21" s="80" t="s">
        <v>153</v>
      </c>
      <c r="G21" s="16"/>
      <c r="H21" s="16"/>
      <c r="I21" s="16"/>
      <c r="J21" s="16"/>
      <c r="K21" s="16"/>
      <c r="L21" s="16"/>
      <c r="M21" s="83"/>
    </row>
    <row r="22" spans="1:13" ht="18.75" x14ac:dyDescent="0.3">
      <c r="A22" s="82"/>
      <c r="B22" s="16"/>
      <c r="C22" s="16"/>
      <c r="D22" s="81" t="s">
        <v>210</v>
      </c>
      <c r="E22" s="27">
        <v>1</v>
      </c>
      <c r="F22" s="75"/>
      <c r="G22" s="16"/>
      <c r="H22" s="16"/>
      <c r="I22" s="16"/>
      <c r="J22" s="16"/>
      <c r="K22" s="16"/>
      <c r="L22" s="16"/>
      <c r="M22" s="83"/>
    </row>
    <row r="23" spans="1:13" ht="18.75" x14ac:dyDescent="0.3">
      <c r="A23" s="82"/>
      <c r="B23" s="16"/>
      <c r="C23" s="16"/>
      <c r="D23" s="27" t="s">
        <v>211</v>
      </c>
      <c r="E23" s="27">
        <v>2</v>
      </c>
      <c r="F23" s="76"/>
      <c r="G23" s="16"/>
      <c r="H23" s="16"/>
      <c r="I23" s="16"/>
      <c r="J23" s="16"/>
      <c r="K23" s="16"/>
      <c r="L23" s="16"/>
      <c r="M23" s="83"/>
    </row>
    <row r="24" spans="1:13" ht="18.75" x14ac:dyDescent="0.3">
      <c r="A24" s="82"/>
      <c r="B24" s="16"/>
      <c r="C24" s="16"/>
      <c r="D24" s="27" t="s">
        <v>212</v>
      </c>
      <c r="E24" s="27">
        <v>3</v>
      </c>
      <c r="F24" s="77"/>
      <c r="G24" s="16"/>
      <c r="H24" s="16"/>
      <c r="I24" s="16"/>
      <c r="J24" s="16"/>
      <c r="K24" s="16"/>
      <c r="L24" s="16"/>
      <c r="M24" s="83"/>
    </row>
    <row r="25" spans="1:13" ht="18.75" x14ac:dyDescent="0.3">
      <c r="A25" s="82"/>
      <c r="B25" s="16"/>
      <c r="C25" s="16"/>
      <c r="D25" s="27" t="s">
        <v>213</v>
      </c>
      <c r="E25" s="27">
        <v>4</v>
      </c>
      <c r="F25" s="78"/>
      <c r="G25" s="16"/>
      <c r="H25" s="16"/>
      <c r="I25" s="16"/>
      <c r="J25" s="16"/>
      <c r="K25" s="16"/>
      <c r="L25" s="16"/>
      <c r="M25" s="83"/>
    </row>
    <row r="26" spans="1:13" ht="18.75" x14ac:dyDescent="0.3">
      <c r="A26" s="82"/>
      <c r="B26" s="16"/>
      <c r="C26" s="16"/>
      <c r="D26" s="27" t="s">
        <v>214</v>
      </c>
      <c r="E26" s="27">
        <v>5</v>
      </c>
      <c r="F26" s="79"/>
      <c r="G26" s="16"/>
      <c r="H26" s="16"/>
      <c r="I26" s="16"/>
      <c r="J26" s="16"/>
      <c r="K26" s="16"/>
      <c r="L26" s="16"/>
      <c r="M26" s="83"/>
    </row>
    <row r="27" spans="1:13" ht="85.5" customHeight="1" x14ac:dyDescent="0.25">
      <c r="A27" s="212" t="s">
        <v>158</v>
      </c>
      <c r="B27" s="213"/>
      <c r="C27" s="213"/>
      <c r="D27" s="213"/>
      <c r="E27" s="213"/>
      <c r="F27" s="213"/>
      <c r="G27" s="213"/>
      <c r="H27" s="213"/>
      <c r="I27" s="213"/>
      <c r="J27" s="213"/>
      <c r="K27" s="213"/>
      <c r="L27" s="213"/>
      <c r="M27" s="214"/>
    </row>
    <row r="28" spans="1:13" ht="30" customHeight="1" thickBot="1" x14ac:dyDescent="0.3">
      <c r="A28" s="209" t="s">
        <v>155</v>
      </c>
      <c r="B28" s="210"/>
      <c r="C28" s="210"/>
      <c r="D28" s="210"/>
      <c r="E28" s="210"/>
      <c r="F28" s="210"/>
      <c r="G28" s="210"/>
      <c r="H28" s="210"/>
      <c r="I28" s="210"/>
      <c r="J28" s="210"/>
      <c r="K28" s="210"/>
      <c r="L28" s="210"/>
      <c r="M28" s="211"/>
    </row>
    <row r="29" spans="1:13" ht="20.25" customHeight="1" thickBot="1" x14ac:dyDescent="0.3">
      <c r="A29" s="187" t="s">
        <v>156</v>
      </c>
      <c r="B29" s="188"/>
      <c r="C29" s="188"/>
      <c r="D29" s="188" t="s">
        <v>105</v>
      </c>
      <c r="E29" s="188"/>
      <c r="F29" s="188"/>
      <c r="G29" s="188"/>
      <c r="H29" s="188"/>
      <c r="I29" s="188"/>
      <c r="J29" s="188"/>
      <c r="K29" s="188"/>
      <c r="L29" s="188"/>
      <c r="M29" s="189"/>
    </row>
    <row r="30" spans="1:13" s="84" customFormat="1" ht="21" customHeight="1" x14ac:dyDescent="0.25">
      <c r="A30" s="186" t="s">
        <v>49</v>
      </c>
      <c r="B30" s="143"/>
      <c r="C30" s="143"/>
      <c r="D30" s="134" t="s">
        <v>141</v>
      </c>
      <c r="E30" s="135"/>
      <c r="F30" s="135"/>
      <c r="G30" s="135"/>
      <c r="H30" s="135"/>
      <c r="I30" s="135"/>
      <c r="J30" s="135"/>
      <c r="K30" s="135"/>
      <c r="L30" s="135"/>
      <c r="M30" s="136"/>
    </row>
    <row r="31" spans="1:13" s="84" customFormat="1" ht="33.75" customHeight="1" x14ac:dyDescent="0.25">
      <c r="A31" s="169" t="s">
        <v>107</v>
      </c>
      <c r="B31" s="170"/>
      <c r="C31" s="170"/>
      <c r="D31" s="112" t="s">
        <v>216</v>
      </c>
      <c r="E31" s="113"/>
      <c r="F31" s="113"/>
      <c r="G31" s="113"/>
      <c r="H31" s="113"/>
      <c r="I31" s="113"/>
      <c r="J31" s="113"/>
      <c r="K31" s="113"/>
      <c r="L31" s="113"/>
      <c r="M31" s="130"/>
    </row>
    <row r="32" spans="1:13" s="84" customFormat="1" ht="30" customHeight="1" x14ac:dyDescent="0.25">
      <c r="A32" s="169" t="s">
        <v>108</v>
      </c>
      <c r="B32" s="170"/>
      <c r="C32" s="170"/>
      <c r="D32" s="137" t="s">
        <v>142</v>
      </c>
      <c r="E32" s="138"/>
      <c r="F32" s="138"/>
      <c r="G32" s="138"/>
      <c r="H32" s="138"/>
      <c r="I32" s="138"/>
      <c r="J32" s="138"/>
      <c r="K32" s="138"/>
      <c r="L32" s="138"/>
      <c r="M32" s="139"/>
    </row>
    <row r="33" spans="1:13" s="84" customFormat="1" ht="31.5" customHeight="1" x14ac:dyDescent="0.25">
      <c r="A33" s="169" t="s">
        <v>50</v>
      </c>
      <c r="B33" s="170"/>
      <c r="C33" s="170"/>
      <c r="D33" s="137" t="s">
        <v>143</v>
      </c>
      <c r="E33" s="138"/>
      <c r="F33" s="138"/>
      <c r="G33" s="138"/>
      <c r="H33" s="138"/>
      <c r="I33" s="138"/>
      <c r="J33" s="138"/>
      <c r="K33" s="138"/>
      <c r="L33" s="138"/>
      <c r="M33" s="139"/>
    </row>
    <row r="34" spans="1:13" s="84" customFormat="1" ht="30.75" customHeight="1" x14ac:dyDescent="0.25">
      <c r="A34" s="169" t="s">
        <v>109</v>
      </c>
      <c r="B34" s="170"/>
      <c r="C34" s="170"/>
      <c r="D34" s="112" t="s">
        <v>144</v>
      </c>
      <c r="E34" s="113"/>
      <c r="F34" s="113"/>
      <c r="G34" s="113"/>
      <c r="H34" s="113"/>
      <c r="I34" s="113"/>
      <c r="J34" s="113"/>
      <c r="K34" s="113"/>
      <c r="L34" s="113"/>
      <c r="M34" s="130"/>
    </row>
    <row r="35" spans="1:13" s="84" customFormat="1" ht="35.25" customHeight="1" x14ac:dyDescent="0.25">
      <c r="A35" s="169" t="s">
        <v>73</v>
      </c>
      <c r="B35" s="170"/>
      <c r="C35" s="170"/>
      <c r="D35" s="112" t="s">
        <v>145</v>
      </c>
      <c r="E35" s="113"/>
      <c r="F35" s="113"/>
      <c r="G35" s="113"/>
      <c r="H35" s="113"/>
      <c r="I35" s="113"/>
      <c r="J35" s="113"/>
      <c r="K35" s="113"/>
      <c r="L35" s="113"/>
      <c r="M35" s="130"/>
    </row>
    <row r="36" spans="1:13" s="84" customFormat="1" ht="21" customHeight="1" x14ac:dyDescent="0.25">
      <c r="A36" s="169" t="s">
        <v>0</v>
      </c>
      <c r="B36" s="170"/>
      <c r="C36" s="170"/>
      <c r="D36" s="137" t="s">
        <v>146</v>
      </c>
      <c r="E36" s="138"/>
      <c r="F36" s="138"/>
      <c r="G36" s="138"/>
      <c r="H36" s="138"/>
      <c r="I36" s="138"/>
      <c r="J36" s="138"/>
      <c r="K36" s="138"/>
      <c r="L36" s="138"/>
      <c r="M36" s="139"/>
    </row>
    <row r="37" spans="1:13" s="84" customFormat="1" ht="36.75" customHeight="1" x14ac:dyDescent="0.25">
      <c r="A37" s="169" t="s">
        <v>1</v>
      </c>
      <c r="B37" s="170"/>
      <c r="C37" s="170"/>
      <c r="D37" s="112" t="s">
        <v>147</v>
      </c>
      <c r="E37" s="113"/>
      <c r="F37" s="113"/>
      <c r="G37" s="113"/>
      <c r="H37" s="113"/>
      <c r="I37" s="113"/>
      <c r="J37" s="113"/>
      <c r="K37" s="113"/>
      <c r="L37" s="113"/>
      <c r="M37" s="130"/>
    </row>
    <row r="38" spans="1:13" s="84" customFormat="1" ht="35.25" customHeight="1" x14ac:dyDescent="0.25">
      <c r="A38" s="169" t="s">
        <v>2</v>
      </c>
      <c r="B38" s="170"/>
      <c r="C38" s="170"/>
      <c r="D38" s="112" t="s">
        <v>148</v>
      </c>
      <c r="E38" s="113"/>
      <c r="F38" s="113"/>
      <c r="G38" s="113"/>
      <c r="H38" s="113"/>
      <c r="I38" s="113"/>
      <c r="J38" s="113"/>
      <c r="K38" s="113"/>
      <c r="L38" s="113"/>
      <c r="M38" s="130"/>
    </row>
    <row r="39" spans="1:13" s="84" customFormat="1" ht="21" customHeight="1" x14ac:dyDescent="0.25">
      <c r="A39" s="151" t="s">
        <v>1</v>
      </c>
      <c r="B39" s="113"/>
      <c r="C39" s="114"/>
      <c r="D39" s="137" t="s">
        <v>149</v>
      </c>
      <c r="E39" s="138"/>
      <c r="F39" s="138"/>
      <c r="G39" s="138"/>
      <c r="H39" s="138"/>
      <c r="I39" s="138"/>
      <c r="J39" s="138"/>
      <c r="K39" s="138"/>
      <c r="L39" s="138"/>
      <c r="M39" s="139"/>
    </row>
    <row r="40" spans="1:13" s="84" customFormat="1" ht="31.5" customHeight="1" x14ac:dyDescent="0.25">
      <c r="A40" s="151" t="s">
        <v>110</v>
      </c>
      <c r="B40" s="113"/>
      <c r="C40" s="114"/>
      <c r="D40" s="137" t="s">
        <v>150</v>
      </c>
      <c r="E40" s="138"/>
      <c r="F40" s="138"/>
      <c r="G40" s="138"/>
      <c r="H40" s="138"/>
      <c r="I40" s="138"/>
      <c r="J40" s="138"/>
      <c r="K40" s="138"/>
      <c r="L40" s="138"/>
      <c r="M40" s="139"/>
    </row>
    <row r="41" spans="1:13" s="84" customFormat="1" ht="54" customHeight="1" x14ac:dyDescent="0.25">
      <c r="A41" s="151" t="s">
        <v>209</v>
      </c>
      <c r="B41" s="113"/>
      <c r="C41" s="114"/>
      <c r="D41" s="112" t="s">
        <v>157</v>
      </c>
      <c r="E41" s="113"/>
      <c r="F41" s="113"/>
      <c r="G41" s="113"/>
      <c r="H41" s="113"/>
      <c r="I41" s="113"/>
      <c r="J41" s="113"/>
      <c r="K41" s="113"/>
      <c r="L41" s="113"/>
      <c r="M41" s="130"/>
    </row>
    <row r="42" spans="1:13" s="84" customFormat="1" ht="43.5" customHeight="1" thickBot="1" x14ac:dyDescent="0.3">
      <c r="A42" s="152" t="s">
        <v>3</v>
      </c>
      <c r="B42" s="119"/>
      <c r="C42" s="120"/>
      <c r="D42" s="118" t="s">
        <v>151</v>
      </c>
      <c r="E42" s="119"/>
      <c r="F42" s="119"/>
      <c r="G42" s="119"/>
      <c r="H42" s="119"/>
      <c r="I42" s="119"/>
      <c r="J42" s="119"/>
      <c r="K42" s="119"/>
      <c r="L42" s="119"/>
      <c r="M42" s="156"/>
    </row>
    <row r="43" spans="1:13" ht="19.5" thickBot="1" x14ac:dyDescent="0.35">
      <c r="A43" s="153" t="s">
        <v>115</v>
      </c>
      <c r="B43" s="154"/>
      <c r="C43" s="154"/>
      <c r="D43" s="154"/>
      <c r="E43" s="154"/>
      <c r="F43" s="154"/>
      <c r="G43" s="154"/>
      <c r="H43" s="154"/>
      <c r="I43" s="154"/>
      <c r="J43" s="154"/>
      <c r="K43" s="154"/>
      <c r="L43" s="154"/>
      <c r="M43" s="155"/>
    </row>
    <row r="44" spans="1:13" ht="99" customHeight="1" thickBot="1" x14ac:dyDescent="0.3">
      <c r="A44" s="160" t="s">
        <v>160</v>
      </c>
      <c r="B44" s="161"/>
      <c r="C44" s="161"/>
      <c r="D44" s="161"/>
      <c r="E44" s="161"/>
      <c r="F44" s="161"/>
      <c r="G44" s="161"/>
      <c r="H44" s="161"/>
      <c r="I44" s="161"/>
      <c r="J44" s="161"/>
      <c r="K44" s="161"/>
      <c r="L44" s="161"/>
      <c r="M44" s="162"/>
    </row>
    <row r="45" spans="1:13" ht="19.5" thickBot="1" x14ac:dyDescent="0.35">
      <c r="A45" s="157" t="s">
        <v>117</v>
      </c>
      <c r="B45" s="158"/>
      <c r="C45" s="158"/>
      <c r="D45" s="158"/>
      <c r="E45" s="158"/>
      <c r="F45" s="158"/>
      <c r="G45" s="158"/>
      <c r="H45" s="158"/>
      <c r="I45" s="158"/>
      <c r="J45" s="158"/>
      <c r="K45" s="158"/>
      <c r="L45" s="158"/>
      <c r="M45" s="159"/>
    </row>
    <row r="46" spans="1:13" ht="36.75" customHeight="1" x14ac:dyDescent="0.3">
      <c r="A46" s="163" t="s">
        <v>159</v>
      </c>
      <c r="B46" s="164"/>
      <c r="C46" s="164"/>
      <c r="D46" s="164"/>
      <c r="E46" s="164"/>
      <c r="F46" s="164"/>
      <c r="G46" s="164"/>
      <c r="H46" s="164"/>
      <c r="I46" s="164"/>
      <c r="J46" s="164"/>
      <c r="K46" s="164"/>
      <c r="L46" s="164"/>
      <c r="M46" s="165"/>
    </row>
    <row r="47" spans="1:13" ht="18.75" x14ac:dyDescent="0.3">
      <c r="A47" s="90"/>
      <c r="B47" s="89"/>
      <c r="C47" s="89"/>
      <c r="D47" s="89"/>
      <c r="E47" s="89"/>
      <c r="F47" s="89"/>
      <c r="G47" s="89"/>
      <c r="H47" s="89"/>
      <c r="I47" s="89"/>
      <c r="J47" s="89"/>
      <c r="K47" s="89"/>
      <c r="L47" s="89"/>
      <c r="M47" s="91"/>
    </row>
    <row r="48" spans="1:13" ht="18.75" x14ac:dyDescent="0.3">
      <c r="A48" s="90"/>
      <c r="B48" s="92" t="s">
        <v>217</v>
      </c>
      <c r="C48" s="92"/>
      <c r="D48" s="92"/>
      <c r="E48" s="89"/>
      <c r="F48" s="93"/>
      <c r="G48" s="89"/>
      <c r="H48" s="89"/>
      <c r="I48" s="89"/>
      <c r="J48" s="89"/>
      <c r="K48" s="89"/>
      <c r="L48" s="89"/>
      <c r="M48" s="91"/>
    </row>
    <row r="49" spans="1:13" ht="18.75" x14ac:dyDescent="0.3">
      <c r="A49" s="90"/>
      <c r="B49" s="92" t="s">
        <v>218</v>
      </c>
      <c r="C49" s="92"/>
      <c r="D49" s="92"/>
      <c r="E49" s="89"/>
      <c r="F49" s="94"/>
      <c r="G49" s="89"/>
      <c r="H49" s="89"/>
      <c r="I49" s="89"/>
      <c r="J49" s="89"/>
      <c r="K49" s="89"/>
      <c r="L49" s="89"/>
      <c r="M49" s="91"/>
    </row>
    <row r="50" spans="1:13" ht="18.75" x14ac:dyDescent="0.3">
      <c r="A50" s="90"/>
      <c r="B50" s="92" t="s">
        <v>219</v>
      </c>
      <c r="C50" s="92"/>
      <c r="D50" s="92"/>
      <c r="E50" s="89"/>
      <c r="F50" s="95"/>
      <c r="G50" s="89"/>
      <c r="H50" s="89"/>
      <c r="I50" s="89"/>
      <c r="J50" s="89"/>
      <c r="K50" s="89"/>
      <c r="L50" s="89"/>
      <c r="M50" s="91"/>
    </row>
    <row r="51" spans="1:13" ht="12" customHeight="1" x14ac:dyDescent="0.3">
      <c r="A51" s="90"/>
      <c r="B51" s="92"/>
      <c r="C51" s="92"/>
      <c r="D51" s="92"/>
      <c r="E51" s="89"/>
      <c r="F51" s="89"/>
      <c r="G51" s="89"/>
      <c r="H51" s="89"/>
      <c r="I51" s="89"/>
      <c r="J51" s="89"/>
      <c r="K51" s="89"/>
      <c r="L51" s="89"/>
      <c r="M51" s="91"/>
    </row>
    <row r="52" spans="1:13" ht="18.75" x14ac:dyDescent="0.3">
      <c r="A52" s="140" t="s">
        <v>118</v>
      </c>
      <c r="B52" s="141"/>
      <c r="C52" s="141"/>
      <c r="D52" s="141"/>
      <c r="E52" s="141"/>
      <c r="F52" s="141"/>
      <c r="G52" s="141"/>
      <c r="H52" s="141"/>
      <c r="I52" s="141"/>
      <c r="J52" s="141"/>
      <c r="K52" s="141"/>
      <c r="L52" s="141"/>
      <c r="M52" s="142"/>
    </row>
    <row r="53" spans="1:13" ht="91.5" customHeight="1" x14ac:dyDescent="0.25">
      <c r="A53" s="166" t="s">
        <v>161</v>
      </c>
      <c r="B53" s="167"/>
      <c r="C53" s="167"/>
      <c r="D53" s="167"/>
      <c r="E53" s="167"/>
      <c r="F53" s="167"/>
      <c r="G53" s="167"/>
      <c r="H53" s="167"/>
      <c r="I53" s="167"/>
      <c r="J53" s="167"/>
      <c r="K53" s="167"/>
      <c r="L53" s="167"/>
      <c r="M53" s="167"/>
    </row>
    <row r="54" spans="1:13" ht="18.75" x14ac:dyDescent="0.3">
      <c r="A54" s="168" t="s">
        <v>156</v>
      </c>
      <c r="B54" s="168"/>
      <c r="C54" s="168"/>
      <c r="D54" s="168" t="s">
        <v>105</v>
      </c>
      <c r="E54" s="168"/>
      <c r="F54" s="168"/>
      <c r="G54" s="168"/>
      <c r="H54" s="168"/>
      <c r="I54" s="168"/>
      <c r="J54" s="168"/>
      <c r="K54" s="168"/>
      <c r="L54" s="168"/>
      <c r="M54" s="168"/>
    </row>
    <row r="55" spans="1:13" ht="32.25" customHeight="1" x14ac:dyDescent="0.25">
      <c r="A55" s="143" t="s">
        <v>121</v>
      </c>
      <c r="B55" s="143"/>
      <c r="C55" s="143"/>
      <c r="D55" s="115" t="s">
        <v>162</v>
      </c>
      <c r="E55" s="116"/>
      <c r="F55" s="116"/>
      <c r="G55" s="116"/>
      <c r="H55" s="116"/>
      <c r="I55" s="116"/>
      <c r="J55" s="116"/>
      <c r="K55" s="116"/>
      <c r="L55" s="116"/>
      <c r="M55" s="117"/>
    </row>
    <row r="56" spans="1:13" x14ac:dyDescent="0.25">
      <c r="A56" s="144" t="s">
        <v>122</v>
      </c>
      <c r="B56" s="144"/>
      <c r="C56" s="144"/>
      <c r="D56" s="112" t="s">
        <v>163</v>
      </c>
      <c r="E56" s="113"/>
      <c r="F56" s="113"/>
      <c r="G56" s="113"/>
      <c r="H56" s="113"/>
      <c r="I56" s="113"/>
      <c r="J56" s="113"/>
      <c r="K56" s="113"/>
      <c r="L56" s="113"/>
      <c r="M56" s="114"/>
    </row>
    <row r="57" spans="1:13" x14ac:dyDescent="0.25">
      <c r="A57" s="144" t="s">
        <v>123</v>
      </c>
      <c r="B57" s="144"/>
      <c r="C57" s="144"/>
      <c r="D57" s="112" t="s">
        <v>164</v>
      </c>
      <c r="E57" s="113"/>
      <c r="F57" s="113"/>
      <c r="G57" s="113"/>
      <c r="H57" s="113"/>
      <c r="I57" s="113"/>
      <c r="J57" s="113"/>
      <c r="K57" s="113"/>
      <c r="L57" s="113"/>
      <c r="M57" s="114"/>
    </row>
    <row r="58" spans="1:13" x14ac:dyDescent="0.25">
      <c r="A58" s="144" t="s">
        <v>124</v>
      </c>
      <c r="B58" s="144"/>
      <c r="C58" s="144"/>
      <c r="D58" s="112" t="s">
        <v>165</v>
      </c>
      <c r="E58" s="113"/>
      <c r="F58" s="113"/>
      <c r="G58" s="113"/>
      <c r="H58" s="113"/>
      <c r="I58" s="113"/>
      <c r="J58" s="113"/>
      <c r="K58" s="113"/>
      <c r="L58" s="113"/>
      <c r="M58" s="114"/>
    </row>
    <row r="59" spans="1:13" x14ac:dyDescent="0.25">
      <c r="A59" s="145" t="s">
        <v>125</v>
      </c>
      <c r="B59" s="145"/>
      <c r="C59" s="145"/>
      <c r="D59" s="112" t="s">
        <v>166</v>
      </c>
      <c r="E59" s="113"/>
      <c r="F59" s="113"/>
      <c r="G59" s="113"/>
      <c r="H59" s="113"/>
      <c r="I59" s="113"/>
      <c r="J59" s="113"/>
      <c r="K59" s="113"/>
      <c r="L59" s="113"/>
      <c r="M59" s="114"/>
    </row>
    <row r="60" spans="1:13" ht="28.5" customHeight="1" x14ac:dyDescent="0.25">
      <c r="A60" s="118" t="s">
        <v>126</v>
      </c>
      <c r="B60" s="119"/>
      <c r="C60" s="120"/>
      <c r="D60" s="113" t="s">
        <v>169</v>
      </c>
      <c r="E60" s="113"/>
      <c r="F60" s="113"/>
      <c r="G60" s="113"/>
      <c r="H60" s="113"/>
      <c r="I60" s="113"/>
      <c r="J60" s="113"/>
      <c r="K60" s="113"/>
      <c r="L60" s="113"/>
      <c r="M60" s="114"/>
    </row>
    <row r="61" spans="1:13" ht="13.5" customHeight="1" x14ac:dyDescent="0.25">
      <c r="A61" s="147" t="s">
        <v>128</v>
      </c>
      <c r="B61" s="148"/>
      <c r="C61" s="149"/>
      <c r="D61" s="113" t="s">
        <v>168</v>
      </c>
      <c r="E61" s="113"/>
      <c r="F61" s="113"/>
      <c r="G61" s="113"/>
      <c r="H61" s="113"/>
      <c r="I61" s="113"/>
      <c r="J61" s="113"/>
      <c r="K61" s="113"/>
      <c r="L61" s="113"/>
      <c r="M61" s="114"/>
    </row>
    <row r="62" spans="1:13" x14ac:dyDescent="0.25">
      <c r="A62" s="134" t="s">
        <v>127</v>
      </c>
      <c r="B62" s="135"/>
      <c r="C62" s="150"/>
      <c r="D62" s="113" t="s">
        <v>167</v>
      </c>
      <c r="E62" s="113"/>
      <c r="F62" s="113"/>
      <c r="G62" s="113"/>
      <c r="H62" s="113"/>
      <c r="I62" s="113"/>
      <c r="J62" s="113"/>
      <c r="K62" s="113"/>
      <c r="L62" s="113"/>
      <c r="M62" s="114"/>
    </row>
    <row r="63" spans="1:13" ht="43.5" customHeight="1" x14ac:dyDescent="0.25">
      <c r="A63" s="137" t="s">
        <v>91</v>
      </c>
      <c r="B63" s="138"/>
      <c r="C63" s="146"/>
      <c r="D63" s="112" t="s">
        <v>173</v>
      </c>
      <c r="E63" s="113"/>
      <c r="F63" s="113"/>
      <c r="G63" s="113"/>
      <c r="H63" s="113"/>
      <c r="I63" s="113"/>
      <c r="J63" s="113"/>
      <c r="K63" s="113"/>
      <c r="L63" s="113"/>
      <c r="M63" s="114"/>
    </row>
    <row r="64" spans="1:13" ht="41.25" customHeight="1" x14ac:dyDescent="0.25">
      <c r="A64" s="137" t="s">
        <v>0</v>
      </c>
      <c r="B64" s="138"/>
      <c r="C64" s="146"/>
      <c r="D64" s="112" t="s">
        <v>170</v>
      </c>
      <c r="E64" s="113"/>
      <c r="F64" s="113"/>
      <c r="G64" s="113"/>
      <c r="H64" s="113"/>
      <c r="I64" s="113"/>
      <c r="J64" s="113"/>
      <c r="K64" s="113"/>
      <c r="L64" s="113"/>
      <c r="M64" s="114"/>
    </row>
    <row r="65" spans="1:13" ht="41.25" customHeight="1" x14ac:dyDescent="0.25">
      <c r="A65" s="137" t="s">
        <v>129</v>
      </c>
      <c r="B65" s="138"/>
      <c r="C65" s="146"/>
      <c r="D65" s="112" t="s">
        <v>171</v>
      </c>
      <c r="E65" s="113"/>
      <c r="F65" s="113"/>
      <c r="G65" s="113"/>
      <c r="H65" s="113"/>
      <c r="I65" s="113"/>
      <c r="J65" s="113"/>
      <c r="K65" s="113"/>
      <c r="L65" s="113"/>
      <c r="M65" s="114"/>
    </row>
    <row r="66" spans="1:13" ht="50.25" customHeight="1" x14ac:dyDescent="0.25">
      <c r="A66" s="112" t="s">
        <v>130</v>
      </c>
      <c r="B66" s="113"/>
      <c r="C66" s="114"/>
      <c r="D66" s="112" t="s">
        <v>172</v>
      </c>
      <c r="E66" s="113"/>
      <c r="F66" s="113"/>
      <c r="G66" s="113"/>
      <c r="H66" s="113"/>
      <c r="I66" s="113"/>
      <c r="J66" s="113"/>
      <c r="K66" s="113"/>
      <c r="L66" s="113"/>
      <c r="M66" s="114"/>
    </row>
    <row r="67" spans="1:13" ht="30.75" customHeight="1" x14ac:dyDescent="0.25">
      <c r="A67" s="137" t="s">
        <v>1</v>
      </c>
      <c r="B67" s="138"/>
      <c r="C67" s="146"/>
      <c r="D67" s="112" t="s">
        <v>174</v>
      </c>
      <c r="E67" s="113"/>
      <c r="F67" s="113"/>
      <c r="G67" s="113"/>
      <c r="H67" s="113"/>
      <c r="I67" s="113"/>
      <c r="J67" s="113"/>
      <c r="K67" s="113"/>
      <c r="L67" s="113"/>
      <c r="M67" s="114"/>
    </row>
    <row r="68" spans="1:13" x14ac:dyDescent="0.25">
      <c r="A68" s="137" t="s">
        <v>131</v>
      </c>
      <c r="B68" s="138"/>
      <c r="C68" s="146"/>
      <c r="D68" s="112" t="s">
        <v>175</v>
      </c>
      <c r="E68" s="113"/>
      <c r="F68" s="113"/>
      <c r="G68" s="113"/>
      <c r="H68" s="113"/>
      <c r="I68" s="113"/>
      <c r="J68" s="113"/>
      <c r="K68" s="113"/>
      <c r="L68" s="113"/>
      <c r="M68" s="114"/>
    </row>
    <row r="69" spans="1:13" x14ac:dyDescent="0.25">
      <c r="A69" s="137" t="s">
        <v>132</v>
      </c>
      <c r="B69" s="138"/>
      <c r="C69" s="146"/>
      <c r="D69" s="112" t="s">
        <v>176</v>
      </c>
      <c r="E69" s="113"/>
      <c r="F69" s="113"/>
      <c r="G69" s="113"/>
      <c r="H69" s="113"/>
      <c r="I69" s="113"/>
      <c r="J69" s="113"/>
      <c r="K69" s="113"/>
      <c r="L69" s="113"/>
      <c r="M69" s="114"/>
    </row>
    <row r="70" spans="1:13" x14ac:dyDescent="0.25">
      <c r="A70" s="137" t="s">
        <v>89</v>
      </c>
      <c r="B70" s="138"/>
      <c r="C70" s="146"/>
      <c r="D70" s="112" t="s">
        <v>177</v>
      </c>
      <c r="E70" s="113"/>
      <c r="F70" s="113"/>
      <c r="G70" s="113"/>
      <c r="H70" s="113"/>
      <c r="I70" s="113"/>
      <c r="J70" s="113"/>
      <c r="K70" s="113"/>
      <c r="L70" s="113"/>
      <c r="M70" s="114"/>
    </row>
    <row r="71" spans="1:13" x14ac:dyDescent="0.25">
      <c r="A71" s="137" t="s">
        <v>90</v>
      </c>
      <c r="B71" s="138"/>
      <c r="C71" s="146"/>
      <c r="D71" s="112" t="s">
        <v>178</v>
      </c>
      <c r="E71" s="113"/>
      <c r="F71" s="113"/>
      <c r="G71" s="113"/>
      <c r="H71" s="113"/>
      <c r="I71" s="113"/>
      <c r="J71" s="113"/>
      <c r="K71" s="113"/>
      <c r="L71" s="113"/>
      <c r="M71" s="114"/>
    </row>
    <row r="72" spans="1:13" x14ac:dyDescent="0.25">
      <c r="A72" s="137" t="s">
        <v>133</v>
      </c>
      <c r="B72" s="138"/>
      <c r="C72" s="146"/>
      <c r="D72" s="112" t="s">
        <v>179</v>
      </c>
      <c r="E72" s="113"/>
      <c r="F72" s="113"/>
      <c r="G72" s="113"/>
      <c r="H72" s="113"/>
      <c r="I72" s="113"/>
      <c r="J72" s="113"/>
      <c r="K72" s="113"/>
      <c r="L72" s="113"/>
      <c r="M72" s="114"/>
    </row>
    <row r="73" spans="1:13" x14ac:dyDescent="0.25">
      <c r="A73" s="137" t="s">
        <v>134</v>
      </c>
      <c r="B73" s="138"/>
      <c r="C73" s="146"/>
      <c r="D73" s="112" t="s">
        <v>180</v>
      </c>
      <c r="E73" s="113"/>
      <c r="F73" s="113"/>
      <c r="G73" s="113"/>
      <c r="H73" s="113"/>
      <c r="I73" s="113"/>
      <c r="J73" s="113"/>
      <c r="K73" s="113"/>
      <c r="L73" s="113"/>
      <c r="M73" s="114"/>
    </row>
    <row r="74" spans="1:13" x14ac:dyDescent="0.25">
      <c r="A74" s="137" t="s">
        <v>181</v>
      </c>
      <c r="B74" s="138"/>
      <c r="C74" s="146"/>
      <c r="D74" s="112" t="s">
        <v>182</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G65" zoomScale="85" zoomScaleNormal="85" workbookViewId="0">
      <selection activeCell="H73" sqref="H73"/>
    </sheetView>
  </sheetViews>
  <sheetFormatPr baseColWidth="10" defaultRowHeight="16.5" customHeight="1" x14ac:dyDescent="0.3"/>
  <cols>
    <col min="1" max="1" width="5" style="55" customWidth="1"/>
    <col min="2" max="2" width="14.7109375" customWidth="1"/>
    <col min="3" max="3" width="14.7109375" hidden="1" customWidth="1"/>
    <col min="4" max="4" width="22.42578125" style="105" customWidth="1"/>
    <col min="5" max="5" width="25.42578125" customWidth="1"/>
    <col min="6" max="6" width="25.42578125" hidden="1" customWidth="1"/>
    <col min="7" max="7" width="20.42578125" style="101" customWidth="1"/>
    <col min="8" max="8" width="62.42578125" style="34" customWidth="1"/>
    <col min="9" max="9" width="14.28515625" style="1" customWidth="1"/>
    <col min="10" max="10" width="30.140625" customWidth="1"/>
  </cols>
  <sheetData>
    <row r="1" spans="1:10" s="7" customFormat="1" ht="27.75" hidden="1" customHeight="1" x14ac:dyDescent="0.3">
      <c r="A1" s="43"/>
      <c r="D1" s="103"/>
      <c r="G1" s="100"/>
      <c r="H1" s="30"/>
      <c r="I1" s="25"/>
    </row>
    <row r="2" spans="1:10" s="7" customFormat="1" ht="65.25" customHeight="1" thickBot="1" x14ac:dyDescent="0.35">
      <c r="A2" s="43"/>
      <c r="D2" s="103"/>
      <c r="G2" s="100"/>
      <c r="H2" s="30"/>
      <c r="I2" s="25"/>
    </row>
    <row r="3" spans="1:10" s="7" customFormat="1" ht="34.5" customHeight="1" x14ac:dyDescent="0.5">
      <c r="A3" s="43"/>
      <c r="B3" s="225"/>
      <c r="C3" s="226"/>
      <c r="D3" s="226"/>
      <c r="E3" s="221" t="s">
        <v>82</v>
      </c>
      <c r="F3" s="221"/>
      <c r="G3" s="221"/>
      <c r="H3" s="221"/>
      <c r="I3" s="221"/>
      <c r="J3" s="222"/>
    </row>
    <row r="4" spans="1:10" s="7" customFormat="1" ht="26.25" customHeight="1" x14ac:dyDescent="0.35">
      <c r="A4" s="43"/>
      <c r="B4" s="227"/>
      <c r="C4" s="228"/>
      <c r="D4" s="228"/>
      <c r="E4" s="223" t="s">
        <v>65</v>
      </c>
      <c r="F4" s="223"/>
      <c r="G4" s="223"/>
      <c r="H4" s="223"/>
      <c r="I4" s="223"/>
      <c r="J4" s="224"/>
    </row>
    <row r="5" spans="1:10" s="7" customFormat="1" ht="33" customHeight="1" x14ac:dyDescent="0.25">
      <c r="A5" s="43"/>
      <c r="B5" s="220" t="s">
        <v>49</v>
      </c>
      <c r="C5" s="220"/>
      <c r="D5" s="220"/>
      <c r="E5" s="26" t="s">
        <v>225</v>
      </c>
      <c r="F5" s="26"/>
      <c r="G5" s="29" t="s">
        <v>70</v>
      </c>
      <c r="H5" s="304">
        <v>46043</v>
      </c>
      <c r="I5" s="229" t="s">
        <v>73</v>
      </c>
      <c r="J5" s="229"/>
    </row>
    <row r="6" spans="1:10" s="7" customFormat="1" ht="30.75" customHeight="1" x14ac:dyDescent="0.25">
      <c r="A6" s="43"/>
      <c r="B6" s="220" t="s">
        <v>95</v>
      </c>
      <c r="C6" s="220"/>
      <c r="D6" s="220"/>
      <c r="E6" s="26">
        <v>254820000538</v>
      </c>
      <c r="F6" s="26"/>
      <c r="G6" s="63" t="s">
        <v>50</v>
      </c>
      <c r="H6" s="26" t="s">
        <v>226</v>
      </c>
      <c r="I6" s="239">
        <f>IF(SUM(I9:I71)=0,"",AVERAGE(I9:I71))</f>
        <v>8.9047619047619051</v>
      </c>
      <c r="J6" s="239"/>
    </row>
    <row r="7" spans="1:10" s="7" customFormat="1" ht="17.25" customHeight="1" x14ac:dyDescent="0.25">
      <c r="A7" s="43"/>
      <c r="B7" s="220" t="s">
        <v>71</v>
      </c>
      <c r="C7" s="220"/>
      <c r="D7" s="220"/>
      <c r="E7" s="240" t="s">
        <v>282</v>
      </c>
      <c r="F7" s="241"/>
      <c r="G7" s="241"/>
      <c r="H7" s="242"/>
      <c r="I7" s="239"/>
      <c r="J7" s="239"/>
    </row>
    <row r="8" spans="1:10" s="7" customFormat="1" ht="28.5" customHeight="1" x14ac:dyDescent="0.25">
      <c r="A8" s="43"/>
      <c r="B8" s="2" t="s">
        <v>0</v>
      </c>
      <c r="C8" s="36" t="s">
        <v>0</v>
      </c>
      <c r="D8" s="104" t="s">
        <v>73</v>
      </c>
      <c r="E8" s="3" t="s">
        <v>85</v>
      </c>
      <c r="F8" s="3"/>
      <c r="G8" s="4" t="s">
        <v>73</v>
      </c>
      <c r="H8" s="3" t="s">
        <v>86</v>
      </c>
      <c r="I8" s="5" t="s">
        <v>111</v>
      </c>
      <c r="J8" s="6" t="s">
        <v>3</v>
      </c>
    </row>
    <row r="9" spans="1:10" s="7" customFormat="1" ht="50.25" customHeight="1" x14ac:dyDescent="0.25">
      <c r="A9" s="17" t="str">
        <f>IF(I9&lt;5,MAX($A$8:A8)+1,"")</f>
        <v/>
      </c>
      <c r="B9" s="215" t="s">
        <v>4</v>
      </c>
      <c r="C9" s="56" t="s">
        <v>4</v>
      </c>
      <c r="D9" s="236">
        <f>IF(SUM(I9:I30)=0,"",AVERAGE(I9:I30))</f>
        <v>8.9090909090909083</v>
      </c>
      <c r="E9" s="217" t="s">
        <v>6</v>
      </c>
      <c r="F9" s="59" t="s">
        <v>6</v>
      </c>
      <c r="G9" s="234">
        <f>IF(SUM(I9:I10)=0,"",AVERAGE(I9:I10))</f>
        <v>8.5</v>
      </c>
      <c r="H9" s="31" t="s">
        <v>190</v>
      </c>
      <c r="I9" s="305">
        <v>9</v>
      </c>
      <c r="J9" s="306" t="s">
        <v>227</v>
      </c>
    </row>
    <row r="10" spans="1:10" s="7" customFormat="1" ht="50.25" customHeight="1" x14ac:dyDescent="0.25">
      <c r="A10" s="17" t="str">
        <f>IF(I10&lt;5,MAX($A$8:A9)+1,"")</f>
        <v/>
      </c>
      <c r="B10" s="216"/>
      <c r="C10" s="56" t="s">
        <v>4</v>
      </c>
      <c r="D10" s="237"/>
      <c r="E10" s="219"/>
      <c r="F10" s="59" t="s">
        <v>6</v>
      </c>
      <c r="G10" s="252"/>
      <c r="H10" s="31" t="s">
        <v>191</v>
      </c>
      <c r="I10" s="305">
        <v>8</v>
      </c>
      <c r="J10" s="306" t="s">
        <v>228</v>
      </c>
    </row>
    <row r="11" spans="1:10" s="7" customFormat="1" ht="50.25" customHeight="1" x14ac:dyDescent="0.25">
      <c r="A11" s="17" t="str">
        <f>IF(I11&lt;5,MAX($A$8:A10)+1,"")</f>
        <v/>
      </c>
      <c r="B11" s="216"/>
      <c r="C11" s="56" t="s">
        <v>4</v>
      </c>
      <c r="D11" s="237"/>
      <c r="E11" s="97" t="s">
        <v>183</v>
      </c>
      <c r="F11" s="97" t="s">
        <v>183</v>
      </c>
      <c r="G11" s="107">
        <f>IF(SUM(I11:I11)=0,"",AVERAGE(I11:I11))</f>
        <v>8</v>
      </c>
      <c r="H11" s="31" t="s">
        <v>192</v>
      </c>
      <c r="I11" s="305">
        <v>8</v>
      </c>
      <c r="J11" s="306" t="s">
        <v>229</v>
      </c>
    </row>
    <row r="12" spans="1:10" s="7" customFormat="1" ht="89.25" x14ac:dyDescent="0.25">
      <c r="A12" s="17" t="str">
        <f>IF(I12&lt;5,MAX($A$8:A11)+1,"")</f>
        <v/>
      </c>
      <c r="B12" s="216"/>
      <c r="C12" s="56" t="s">
        <v>4</v>
      </c>
      <c r="D12" s="237"/>
      <c r="E12" s="27" t="s">
        <v>184</v>
      </c>
      <c r="F12" s="27" t="s">
        <v>184</v>
      </c>
      <c r="G12" s="107">
        <f>IF(SUM(I12:I12)=0,"",AVERAGE(I12:I12))</f>
        <v>9</v>
      </c>
      <c r="H12" s="31" t="s">
        <v>193</v>
      </c>
      <c r="I12" s="305">
        <v>9</v>
      </c>
      <c r="J12" s="306" t="s">
        <v>230</v>
      </c>
    </row>
    <row r="13" spans="1:10" s="7" customFormat="1" ht="90" x14ac:dyDescent="0.25">
      <c r="A13" s="17" t="str">
        <f>IF(I13&lt;5,MAX($A$8:A12)+1,"")</f>
        <v/>
      </c>
      <c r="B13" s="216"/>
      <c r="C13" s="56" t="s">
        <v>4</v>
      </c>
      <c r="D13" s="237"/>
      <c r="E13" s="217" t="s">
        <v>197</v>
      </c>
      <c r="F13" s="60" t="s">
        <v>197</v>
      </c>
      <c r="G13" s="234">
        <f>IF(SUM(I13:I22)=0,"",AVERAGE(I13:I22))</f>
        <v>9.4</v>
      </c>
      <c r="H13" s="31" t="s">
        <v>194</v>
      </c>
      <c r="I13" s="305">
        <v>10</v>
      </c>
      <c r="J13" s="306" t="s">
        <v>231</v>
      </c>
    </row>
    <row r="14" spans="1:10" s="7" customFormat="1" ht="51" customHeight="1" x14ac:dyDescent="0.25">
      <c r="A14" s="17" t="str">
        <f>IF(I14&lt;5,MAX($A$8:A13)+1,"")</f>
        <v/>
      </c>
      <c r="B14" s="216"/>
      <c r="C14" s="56" t="s">
        <v>4</v>
      </c>
      <c r="D14" s="237"/>
      <c r="E14" s="218"/>
      <c r="F14" s="60" t="s">
        <v>197</v>
      </c>
      <c r="G14" s="253"/>
      <c r="H14" s="31" t="s">
        <v>207</v>
      </c>
      <c r="I14" s="305">
        <v>10</v>
      </c>
      <c r="J14" s="306" t="s">
        <v>232</v>
      </c>
    </row>
    <row r="15" spans="1:10" s="7" customFormat="1" ht="51" customHeight="1" x14ac:dyDescent="0.25">
      <c r="A15" s="17" t="str">
        <f>IF(I15&lt;5,MAX($A$8:A14)+1,"")</f>
        <v/>
      </c>
      <c r="B15" s="216"/>
      <c r="C15" s="56" t="s">
        <v>4</v>
      </c>
      <c r="D15" s="237"/>
      <c r="E15" s="218"/>
      <c r="F15" s="60" t="s">
        <v>197</v>
      </c>
      <c r="G15" s="253"/>
      <c r="H15" s="31" t="s">
        <v>186</v>
      </c>
      <c r="I15" s="305">
        <v>9</v>
      </c>
      <c r="J15" s="306" t="s">
        <v>233</v>
      </c>
    </row>
    <row r="16" spans="1:10" s="7" customFormat="1" ht="51" customHeight="1" x14ac:dyDescent="0.25">
      <c r="A16" s="17" t="str">
        <f>IF(I16&lt;5,MAX($A$8:A15)+1,"")</f>
        <v/>
      </c>
      <c r="B16" s="216"/>
      <c r="C16" s="56" t="s">
        <v>4</v>
      </c>
      <c r="D16" s="237"/>
      <c r="E16" s="218"/>
      <c r="F16" s="60" t="s">
        <v>197</v>
      </c>
      <c r="G16" s="253"/>
      <c r="H16" s="31" t="s">
        <v>187</v>
      </c>
      <c r="I16" s="305">
        <v>9</v>
      </c>
      <c r="J16" s="306" t="s">
        <v>234</v>
      </c>
    </row>
    <row r="17" spans="1:10" s="7" customFormat="1" ht="140.25" x14ac:dyDescent="0.25">
      <c r="A17" s="17" t="str">
        <f>IF(I17&lt;5,MAX($A$8:A16)+1,"")</f>
        <v/>
      </c>
      <c r="B17" s="216"/>
      <c r="C17" s="56" t="s">
        <v>4</v>
      </c>
      <c r="D17" s="237"/>
      <c r="E17" s="218"/>
      <c r="F17" s="60" t="s">
        <v>197</v>
      </c>
      <c r="G17" s="253"/>
      <c r="H17" s="31" t="s">
        <v>195</v>
      </c>
      <c r="I17" s="305">
        <v>9</v>
      </c>
      <c r="J17" s="306" t="s">
        <v>235</v>
      </c>
    </row>
    <row r="18" spans="1:10" s="7" customFormat="1" ht="51" customHeight="1" x14ac:dyDescent="0.25">
      <c r="A18" s="17" t="str">
        <f>IF(I18&lt;5,MAX($A$8:A17)+1,"")</f>
        <v/>
      </c>
      <c r="B18" s="216"/>
      <c r="C18" s="56" t="s">
        <v>4</v>
      </c>
      <c r="D18" s="237"/>
      <c r="E18" s="218"/>
      <c r="F18" s="60" t="s">
        <v>197</v>
      </c>
      <c r="G18" s="253"/>
      <c r="H18" s="31" t="s">
        <v>36</v>
      </c>
      <c r="I18" s="305">
        <v>7</v>
      </c>
      <c r="J18" s="306" t="s">
        <v>236</v>
      </c>
    </row>
    <row r="19" spans="1:10" s="7" customFormat="1" ht="105" x14ac:dyDescent="0.25">
      <c r="A19" s="17" t="str">
        <f>IF(I19&lt;5,MAX($A$8:A18)+1,"")</f>
        <v/>
      </c>
      <c r="B19" s="216"/>
      <c r="C19" s="56" t="s">
        <v>4</v>
      </c>
      <c r="D19" s="237"/>
      <c r="E19" s="218"/>
      <c r="F19" s="60" t="s">
        <v>197</v>
      </c>
      <c r="G19" s="253"/>
      <c r="H19" s="31" t="s">
        <v>13</v>
      </c>
      <c r="I19" s="305">
        <v>10</v>
      </c>
      <c r="J19" s="306" t="s">
        <v>237</v>
      </c>
    </row>
    <row r="20" spans="1:10" s="7" customFormat="1" ht="51" customHeight="1" x14ac:dyDescent="0.25">
      <c r="A20" s="17" t="str">
        <f>IF(I20&lt;5,MAX($A$8:A19)+1,"")</f>
        <v/>
      </c>
      <c r="B20" s="216"/>
      <c r="C20" s="56" t="s">
        <v>4</v>
      </c>
      <c r="D20" s="237"/>
      <c r="E20" s="218"/>
      <c r="F20" s="60" t="s">
        <v>197</v>
      </c>
      <c r="G20" s="253"/>
      <c r="H20" s="31" t="s">
        <v>188</v>
      </c>
      <c r="I20" s="305">
        <v>10</v>
      </c>
      <c r="J20" s="306" t="s">
        <v>238</v>
      </c>
    </row>
    <row r="21" spans="1:10" s="7" customFormat="1" ht="51" customHeight="1" x14ac:dyDescent="0.25">
      <c r="A21" s="17" t="str">
        <f>IF(I21&lt;5,MAX($A$8:A20)+1,"")</f>
        <v/>
      </c>
      <c r="B21" s="216"/>
      <c r="C21" s="56" t="s">
        <v>4</v>
      </c>
      <c r="D21" s="237"/>
      <c r="E21" s="218"/>
      <c r="F21" s="60" t="s">
        <v>197</v>
      </c>
      <c r="G21" s="253"/>
      <c r="H21" s="31" t="s">
        <v>189</v>
      </c>
      <c r="I21" s="305">
        <v>10</v>
      </c>
      <c r="J21" s="306" t="s">
        <v>239</v>
      </c>
    </row>
    <row r="22" spans="1:10" s="7" customFormat="1" ht="32.25" customHeight="1" x14ac:dyDescent="0.25">
      <c r="A22" s="17" t="str">
        <f>IF(I22&lt;5,MAX($A$8:A21)+1,"")</f>
        <v/>
      </c>
      <c r="B22" s="216"/>
      <c r="C22" s="56" t="s">
        <v>4</v>
      </c>
      <c r="D22" s="237"/>
      <c r="E22" s="219"/>
      <c r="F22" s="60" t="s">
        <v>197</v>
      </c>
      <c r="G22" s="252"/>
      <c r="H22" s="31" t="s">
        <v>196</v>
      </c>
      <c r="I22" s="305">
        <v>10</v>
      </c>
      <c r="J22" s="306" t="s">
        <v>240</v>
      </c>
    </row>
    <row r="23" spans="1:10" s="7" customFormat="1" ht="48" customHeight="1" x14ac:dyDescent="0.25">
      <c r="A23" s="17" t="str">
        <f>IF(I23&lt;5,MAX($A$8:A22)+1,"")</f>
        <v/>
      </c>
      <c r="B23" s="216"/>
      <c r="C23" s="56" t="s">
        <v>4</v>
      </c>
      <c r="D23" s="237"/>
      <c r="E23" s="217" t="s">
        <v>185</v>
      </c>
      <c r="F23" s="60" t="s">
        <v>222</v>
      </c>
      <c r="G23" s="234">
        <f>IF(SUM(I23:I24)=0,"",AVERAGE(I23:I24))</f>
        <v>7</v>
      </c>
      <c r="H23" s="31" t="s">
        <v>74</v>
      </c>
      <c r="I23" s="305">
        <v>7</v>
      </c>
      <c r="J23" s="306" t="s">
        <v>241</v>
      </c>
    </row>
    <row r="24" spans="1:10" s="7" customFormat="1" ht="44.25" customHeight="1" x14ac:dyDescent="0.25">
      <c r="A24" s="17" t="str">
        <f>IF(I24&lt;5,MAX($A$8:A23)+1,"")</f>
        <v/>
      </c>
      <c r="B24" s="216"/>
      <c r="C24" s="56" t="s">
        <v>4</v>
      </c>
      <c r="D24" s="237"/>
      <c r="E24" s="218"/>
      <c r="F24" s="60" t="s">
        <v>222</v>
      </c>
      <c r="G24" s="253"/>
      <c r="H24" s="31" t="s">
        <v>9</v>
      </c>
      <c r="I24" s="305">
        <v>7</v>
      </c>
      <c r="J24" s="306" t="s">
        <v>242</v>
      </c>
    </row>
    <row r="25" spans="1:10" s="7" customFormat="1" ht="31.5" customHeight="1" x14ac:dyDescent="0.25">
      <c r="A25" s="17" t="str">
        <f>IF(I25&lt;5,MAX($A$8:A24)+1,"")</f>
        <v/>
      </c>
      <c r="B25" s="216"/>
      <c r="C25" s="56" t="s">
        <v>4</v>
      </c>
      <c r="D25" s="237"/>
      <c r="E25" s="217" t="s">
        <v>37</v>
      </c>
      <c r="F25" s="60" t="s">
        <v>37</v>
      </c>
      <c r="G25" s="234">
        <f>IF(SUM(I25:I30)=0,"",AVERAGE(I25:I30))</f>
        <v>9</v>
      </c>
      <c r="H25" s="31" t="s">
        <v>10</v>
      </c>
      <c r="I25" s="305">
        <v>10</v>
      </c>
      <c r="J25" s="306" t="s">
        <v>243</v>
      </c>
    </row>
    <row r="26" spans="1:10" s="7" customFormat="1" ht="41.25" customHeight="1" x14ac:dyDescent="0.25">
      <c r="A26" s="17" t="str">
        <f>IF(I26&lt;5,MAX($A$8:A25)+1,"")</f>
        <v/>
      </c>
      <c r="B26" s="216"/>
      <c r="C26" s="56" t="s">
        <v>4</v>
      </c>
      <c r="D26" s="237"/>
      <c r="E26" s="218"/>
      <c r="F26" s="60" t="s">
        <v>37</v>
      </c>
      <c r="G26" s="253"/>
      <c r="H26" s="31" t="s">
        <v>75</v>
      </c>
      <c r="I26" s="305">
        <v>10</v>
      </c>
      <c r="J26" s="306" t="s">
        <v>244</v>
      </c>
    </row>
    <row r="27" spans="1:10" s="7" customFormat="1" ht="59.25" customHeight="1" x14ac:dyDescent="0.25">
      <c r="A27" s="17" t="str">
        <f>IF(I27&lt;5,MAX($A$8:A26)+1,"")</f>
        <v/>
      </c>
      <c r="B27" s="216"/>
      <c r="C27" s="56" t="s">
        <v>4</v>
      </c>
      <c r="D27" s="237"/>
      <c r="E27" s="218"/>
      <c r="F27" s="60" t="s">
        <v>37</v>
      </c>
      <c r="G27" s="253"/>
      <c r="H27" s="31" t="s">
        <v>12</v>
      </c>
      <c r="I27" s="305">
        <v>6</v>
      </c>
      <c r="J27" s="306" t="s">
        <v>245</v>
      </c>
    </row>
    <row r="28" spans="1:10" s="7" customFormat="1" ht="44.25" customHeight="1" x14ac:dyDescent="0.25">
      <c r="A28" s="17" t="str">
        <f>IF(I28&lt;5,MAX($A$8:A27)+1,"")</f>
        <v/>
      </c>
      <c r="B28" s="216"/>
      <c r="C28" s="56" t="s">
        <v>4</v>
      </c>
      <c r="D28" s="237"/>
      <c r="E28" s="218"/>
      <c r="F28" s="60" t="s">
        <v>37</v>
      </c>
      <c r="G28" s="253"/>
      <c r="H28" s="31" t="s">
        <v>7</v>
      </c>
      <c r="I28" s="305">
        <v>10</v>
      </c>
      <c r="J28" s="306" t="s">
        <v>246</v>
      </c>
    </row>
    <row r="29" spans="1:10" s="7" customFormat="1" ht="33.75" customHeight="1" x14ac:dyDescent="0.25">
      <c r="A29" s="17" t="str">
        <f>IF(I29&lt;5,MAX($A$8:A28)+1,"")</f>
        <v/>
      </c>
      <c r="B29" s="216"/>
      <c r="C29" s="56" t="s">
        <v>4</v>
      </c>
      <c r="D29" s="237"/>
      <c r="E29" s="218"/>
      <c r="F29" s="60" t="s">
        <v>37</v>
      </c>
      <c r="G29" s="253"/>
      <c r="H29" s="31" t="s">
        <v>11</v>
      </c>
      <c r="I29" s="305">
        <v>8</v>
      </c>
      <c r="J29" s="306" t="s">
        <v>246</v>
      </c>
    </row>
    <row r="30" spans="1:10" s="7" customFormat="1" ht="35.25" customHeight="1" x14ac:dyDescent="0.25">
      <c r="A30" s="17" t="str">
        <f>IF(I30&lt;5,MAX($A$8:A29)+1,"")</f>
        <v/>
      </c>
      <c r="B30" s="216"/>
      <c r="C30" s="56" t="s">
        <v>4</v>
      </c>
      <c r="D30" s="237"/>
      <c r="E30" s="218"/>
      <c r="F30" s="60" t="s">
        <v>37</v>
      </c>
      <c r="G30" s="253"/>
      <c r="H30" s="31" t="s">
        <v>38</v>
      </c>
      <c r="I30" s="305">
        <v>10</v>
      </c>
      <c r="J30" s="306" t="s">
        <v>246</v>
      </c>
    </row>
    <row r="31" spans="1:10" s="7" customFormat="1" ht="31.5" customHeight="1" x14ac:dyDescent="0.25">
      <c r="A31" s="17" t="str">
        <f>IF(I31&lt;5,MAX($A$8:A30)+1,"")</f>
        <v/>
      </c>
      <c r="B31" s="249" t="s">
        <v>5</v>
      </c>
      <c r="C31" s="57" t="s">
        <v>5</v>
      </c>
      <c r="D31" s="236">
        <f>IF(SUM(I31:I59)=0,"",AVERAGE(I31:I59))</f>
        <v>8.8275862068965516</v>
      </c>
      <c r="E31" s="217" t="s">
        <v>39</v>
      </c>
      <c r="F31" s="61" t="s">
        <v>223</v>
      </c>
      <c r="G31" s="234">
        <f>IF(SUM(I31:I35)=0,"",AVERAGE(I31:I35))</f>
        <v>9.4</v>
      </c>
      <c r="H31" s="31" t="s">
        <v>35</v>
      </c>
      <c r="I31" s="305">
        <v>10</v>
      </c>
      <c r="J31" s="306" t="s">
        <v>246</v>
      </c>
    </row>
    <row r="32" spans="1:10" s="7" customFormat="1" ht="33.75" customHeight="1" x14ac:dyDescent="0.25">
      <c r="A32" s="17" t="str">
        <f>IF(I32&lt;5,MAX($A$8:A31)+1,"")</f>
        <v/>
      </c>
      <c r="B32" s="250"/>
      <c r="C32" s="57" t="s">
        <v>5</v>
      </c>
      <c r="D32" s="237"/>
      <c r="E32" s="218"/>
      <c r="F32" s="61" t="s">
        <v>223</v>
      </c>
      <c r="G32" s="253"/>
      <c r="H32" s="31" t="s">
        <v>14</v>
      </c>
      <c r="I32" s="305">
        <v>10</v>
      </c>
      <c r="J32" s="306" t="s">
        <v>246</v>
      </c>
    </row>
    <row r="33" spans="1:10" s="7" customFormat="1" ht="45.75" customHeight="1" x14ac:dyDescent="0.25">
      <c r="A33" s="17" t="str">
        <f>IF(I33&lt;5,MAX($A$8:A32)+1,"")</f>
        <v/>
      </c>
      <c r="B33" s="250"/>
      <c r="C33" s="57" t="s">
        <v>5</v>
      </c>
      <c r="D33" s="237"/>
      <c r="E33" s="218"/>
      <c r="F33" s="61" t="s">
        <v>223</v>
      </c>
      <c r="G33" s="253"/>
      <c r="H33" s="31" t="s">
        <v>198</v>
      </c>
      <c r="I33" s="305">
        <v>8</v>
      </c>
      <c r="J33" s="306" t="s">
        <v>247</v>
      </c>
    </row>
    <row r="34" spans="1:10" s="7" customFormat="1" ht="47.25" customHeight="1" x14ac:dyDescent="0.25">
      <c r="A34" s="17" t="str">
        <f>IF(I34&lt;5,MAX($A$8:A33)+1,"")</f>
        <v/>
      </c>
      <c r="B34" s="250"/>
      <c r="C34" s="57" t="s">
        <v>5</v>
      </c>
      <c r="D34" s="237"/>
      <c r="E34" s="218"/>
      <c r="F34" s="61" t="s">
        <v>223</v>
      </c>
      <c r="G34" s="253"/>
      <c r="H34" s="31" t="s">
        <v>15</v>
      </c>
      <c r="I34" s="305">
        <v>9</v>
      </c>
      <c r="J34" s="306" t="s">
        <v>248</v>
      </c>
    </row>
    <row r="35" spans="1:10" s="7" customFormat="1" ht="45" customHeight="1" x14ac:dyDescent="0.25">
      <c r="A35" s="17" t="str">
        <f>IF(I35&lt;5,MAX($A$8:A34)+1,"")</f>
        <v/>
      </c>
      <c r="B35" s="250"/>
      <c r="C35" s="57" t="s">
        <v>5</v>
      </c>
      <c r="D35" s="237"/>
      <c r="E35" s="219"/>
      <c r="F35" s="61" t="s">
        <v>223</v>
      </c>
      <c r="G35" s="252"/>
      <c r="H35" s="31" t="s">
        <v>16</v>
      </c>
      <c r="I35" s="305">
        <v>10</v>
      </c>
      <c r="J35" s="306" t="s">
        <v>249</v>
      </c>
    </row>
    <row r="36" spans="1:10" s="7" customFormat="1" ht="45" customHeight="1" x14ac:dyDescent="0.25">
      <c r="A36" s="17" t="str">
        <f>IF(I36&lt;5,MAX($A$8:A35)+1,"")</f>
        <v/>
      </c>
      <c r="B36" s="250"/>
      <c r="C36" s="57" t="s">
        <v>5</v>
      </c>
      <c r="D36" s="237"/>
      <c r="E36" s="217" t="s">
        <v>40</v>
      </c>
      <c r="F36" s="61" t="s">
        <v>224</v>
      </c>
      <c r="G36" s="234">
        <f>IF(SUM(I36,I39)=0,"",AVERAGE(I36:I39))</f>
        <v>8.5</v>
      </c>
      <c r="H36" s="31" t="s">
        <v>199</v>
      </c>
      <c r="I36" s="305">
        <v>7</v>
      </c>
      <c r="J36" s="306" t="s">
        <v>250</v>
      </c>
    </row>
    <row r="37" spans="1:10" s="7" customFormat="1" ht="25.5" customHeight="1" x14ac:dyDescent="0.25">
      <c r="A37" s="17" t="str">
        <f>IF(I37&lt;5,MAX($A$8:A36)+1,"")</f>
        <v/>
      </c>
      <c r="B37" s="250"/>
      <c r="C37" s="57" t="s">
        <v>5</v>
      </c>
      <c r="D37" s="237"/>
      <c r="E37" s="218"/>
      <c r="F37" s="61" t="s">
        <v>224</v>
      </c>
      <c r="G37" s="253"/>
      <c r="H37" s="31" t="s">
        <v>17</v>
      </c>
      <c r="I37" s="305">
        <v>7</v>
      </c>
      <c r="J37" s="306" t="s">
        <v>251</v>
      </c>
    </row>
    <row r="38" spans="1:10" s="7" customFormat="1" ht="46.5" customHeight="1" x14ac:dyDescent="0.25">
      <c r="A38" s="17" t="str">
        <f>IF(I38&lt;5,MAX($A$8:A37)+1,"")</f>
        <v/>
      </c>
      <c r="B38" s="250"/>
      <c r="C38" s="57" t="s">
        <v>5</v>
      </c>
      <c r="D38" s="237"/>
      <c r="E38" s="218"/>
      <c r="F38" s="61" t="s">
        <v>224</v>
      </c>
      <c r="G38" s="253"/>
      <c r="H38" s="31" t="s">
        <v>41</v>
      </c>
      <c r="I38" s="305">
        <v>10</v>
      </c>
      <c r="J38" s="306" t="s">
        <v>252</v>
      </c>
    </row>
    <row r="39" spans="1:10" s="7" customFormat="1" ht="40.5" customHeight="1" x14ac:dyDescent="0.25">
      <c r="A39" s="17" t="str">
        <f>IF(I39&lt;5,MAX($A$8:A38)+1,"")</f>
        <v/>
      </c>
      <c r="B39" s="250"/>
      <c r="C39" s="57" t="s">
        <v>5</v>
      </c>
      <c r="D39" s="237"/>
      <c r="E39" s="219"/>
      <c r="F39" s="61" t="s">
        <v>224</v>
      </c>
      <c r="G39" s="252"/>
      <c r="H39" s="31" t="s">
        <v>76</v>
      </c>
      <c r="I39" s="305">
        <v>10</v>
      </c>
      <c r="J39" s="306" t="s">
        <v>253</v>
      </c>
    </row>
    <row r="40" spans="1:10" s="7" customFormat="1" ht="37.5" customHeight="1" x14ac:dyDescent="0.25">
      <c r="A40" s="17" t="str">
        <f>IF(I40&lt;5,MAX($A$8:A39)+1,"")</f>
        <v/>
      </c>
      <c r="B40" s="250"/>
      <c r="C40" s="57" t="s">
        <v>5</v>
      </c>
      <c r="D40" s="237"/>
      <c r="E40" s="217" t="s">
        <v>42</v>
      </c>
      <c r="F40" s="61" t="s">
        <v>42</v>
      </c>
      <c r="G40" s="233">
        <f>IF(SUM(I40:I42)=0,"",AVERAGE(I40:I42))</f>
        <v>10</v>
      </c>
      <c r="H40" s="31" t="s">
        <v>18</v>
      </c>
      <c r="I40" s="305">
        <v>10</v>
      </c>
      <c r="J40" s="306" t="s">
        <v>254</v>
      </c>
    </row>
    <row r="41" spans="1:10" s="7" customFormat="1" ht="36" customHeight="1" x14ac:dyDescent="0.25">
      <c r="A41" s="17" t="str">
        <f>IF(I41&lt;5,MAX($A$8:A40)+1,"")</f>
        <v/>
      </c>
      <c r="B41" s="250"/>
      <c r="C41" s="57" t="s">
        <v>5</v>
      </c>
      <c r="D41" s="237"/>
      <c r="E41" s="218"/>
      <c r="F41" s="61" t="s">
        <v>42</v>
      </c>
      <c r="G41" s="233"/>
      <c r="H41" s="31" t="s">
        <v>8</v>
      </c>
      <c r="I41" s="305">
        <v>10</v>
      </c>
      <c r="J41" s="306" t="s">
        <v>255</v>
      </c>
    </row>
    <row r="42" spans="1:10" s="7" customFormat="1" ht="51" customHeight="1" x14ac:dyDescent="0.25">
      <c r="A42" s="17" t="str">
        <f>IF(I42&lt;5,MAX($A$8:A41)+1,"")</f>
        <v/>
      </c>
      <c r="B42" s="250"/>
      <c r="C42" s="57" t="s">
        <v>5</v>
      </c>
      <c r="D42" s="237"/>
      <c r="E42" s="219"/>
      <c r="F42" s="61" t="s">
        <v>42</v>
      </c>
      <c r="G42" s="233"/>
      <c r="H42" s="31" t="s">
        <v>19</v>
      </c>
      <c r="I42" s="305">
        <v>10</v>
      </c>
      <c r="J42" s="306" t="s">
        <v>256</v>
      </c>
    </row>
    <row r="43" spans="1:10" s="7" customFormat="1" ht="51" customHeight="1" x14ac:dyDescent="0.25">
      <c r="A43" s="17" t="str">
        <f>IF(I43&lt;5,MAX($A$8:A42)+1,"")</f>
        <v/>
      </c>
      <c r="B43" s="250"/>
      <c r="C43" s="57" t="s">
        <v>5</v>
      </c>
      <c r="D43" s="237"/>
      <c r="E43" s="217" t="s">
        <v>43</v>
      </c>
      <c r="F43" s="61" t="s">
        <v>43</v>
      </c>
      <c r="G43" s="234">
        <f>IF(SUM(I43:I47)=0,"",AVERAGE(I43:I47))</f>
        <v>8.6</v>
      </c>
      <c r="H43" s="31" t="s">
        <v>203</v>
      </c>
      <c r="I43" s="305">
        <v>10</v>
      </c>
      <c r="J43" s="306" t="s">
        <v>257</v>
      </c>
    </row>
    <row r="44" spans="1:10" s="7" customFormat="1" ht="51" customHeight="1" x14ac:dyDescent="0.25">
      <c r="A44" s="17" t="str">
        <f>IF(I44&lt;5,MAX($A$8:A43)+1,"")</f>
        <v/>
      </c>
      <c r="B44" s="250"/>
      <c r="C44" s="57" t="s">
        <v>5</v>
      </c>
      <c r="D44" s="237"/>
      <c r="E44" s="218"/>
      <c r="F44" s="61" t="s">
        <v>43</v>
      </c>
      <c r="G44" s="253"/>
      <c r="H44" s="31" t="s">
        <v>200</v>
      </c>
      <c r="I44" s="305">
        <v>10</v>
      </c>
      <c r="J44" s="307" t="s">
        <v>258</v>
      </c>
    </row>
    <row r="45" spans="1:10" s="7" customFormat="1" ht="57.75" customHeight="1" x14ac:dyDescent="0.25">
      <c r="A45" s="17" t="str">
        <f>IF(I45&lt;5,MAX($A$8:A44)+1,"")</f>
        <v/>
      </c>
      <c r="B45" s="250"/>
      <c r="C45" s="57" t="s">
        <v>5</v>
      </c>
      <c r="D45" s="237"/>
      <c r="E45" s="218"/>
      <c r="F45" s="61" t="s">
        <v>43</v>
      </c>
      <c r="G45" s="253"/>
      <c r="H45" s="31" t="s">
        <v>77</v>
      </c>
      <c r="I45" s="305">
        <v>6</v>
      </c>
      <c r="J45" s="307" t="s">
        <v>259</v>
      </c>
    </row>
    <row r="46" spans="1:10" s="7" customFormat="1" ht="48.75" customHeight="1" x14ac:dyDescent="0.25">
      <c r="A46" s="17" t="str">
        <f>IF(I46&lt;5,MAX($A$8:A45)+1,"")</f>
        <v/>
      </c>
      <c r="B46" s="250"/>
      <c r="C46" s="57" t="s">
        <v>5</v>
      </c>
      <c r="D46" s="237"/>
      <c r="E46" s="218"/>
      <c r="F46" s="61" t="s">
        <v>43</v>
      </c>
      <c r="G46" s="253"/>
      <c r="H46" s="31" t="s">
        <v>20</v>
      </c>
      <c r="I46" s="305">
        <v>7</v>
      </c>
      <c r="J46" s="307" t="s">
        <v>260</v>
      </c>
    </row>
    <row r="47" spans="1:10" s="7" customFormat="1" ht="50.25" customHeight="1" x14ac:dyDescent="0.25">
      <c r="A47" s="17" t="str">
        <f>IF(I47&lt;5,MAX($A$8:A46)+1,"")</f>
        <v/>
      </c>
      <c r="B47" s="250"/>
      <c r="C47" s="57" t="s">
        <v>5</v>
      </c>
      <c r="D47" s="237"/>
      <c r="E47" s="219"/>
      <c r="F47" s="61" t="s">
        <v>43</v>
      </c>
      <c r="G47" s="252"/>
      <c r="H47" s="31" t="s">
        <v>21</v>
      </c>
      <c r="I47" s="305">
        <v>10</v>
      </c>
      <c r="J47" s="307" t="s">
        <v>261</v>
      </c>
    </row>
    <row r="48" spans="1:10" s="7" customFormat="1" ht="21" customHeight="1" x14ac:dyDescent="0.25">
      <c r="A48" s="17" t="str">
        <f>IF(I48&lt;5,MAX($A$8:A47)+1,"")</f>
        <v/>
      </c>
      <c r="B48" s="250"/>
      <c r="C48" s="57" t="s">
        <v>5</v>
      </c>
      <c r="D48" s="237"/>
      <c r="E48" s="243" t="s">
        <v>44</v>
      </c>
      <c r="F48" s="62" t="s">
        <v>44</v>
      </c>
      <c r="G48" s="233">
        <f>IF(SUM(I48:I59)=0,"",AVERAGE(I48:I59))</f>
        <v>8.5</v>
      </c>
      <c r="H48" s="98" t="s">
        <v>206</v>
      </c>
      <c r="I48" s="305">
        <v>10</v>
      </c>
      <c r="J48" s="307" t="s">
        <v>262</v>
      </c>
    </row>
    <row r="49" spans="1:10" s="7" customFormat="1" ht="60.75" customHeight="1" x14ac:dyDescent="0.25">
      <c r="A49" s="17" t="str">
        <f>IF(I49&lt;5,MAX($A$8:A48)+1,"")</f>
        <v/>
      </c>
      <c r="B49" s="250"/>
      <c r="C49" s="57" t="s">
        <v>5</v>
      </c>
      <c r="D49" s="237"/>
      <c r="E49" s="244"/>
      <c r="F49" s="62" t="s">
        <v>44</v>
      </c>
      <c r="G49" s="233"/>
      <c r="H49" s="31" t="s">
        <v>202</v>
      </c>
      <c r="I49" s="305">
        <v>7</v>
      </c>
      <c r="J49" s="307" t="s">
        <v>263</v>
      </c>
    </row>
    <row r="50" spans="1:10" s="7" customFormat="1" ht="47.25" customHeight="1" x14ac:dyDescent="0.25">
      <c r="A50" s="17" t="str">
        <f>IF(I50&lt;5,MAX($A$8:A49)+1,"")</f>
        <v/>
      </c>
      <c r="B50" s="250"/>
      <c r="C50" s="57" t="s">
        <v>5</v>
      </c>
      <c r="D50" s="237"/>
      <c r="E50" s="244"/>
      <c r="F50" s="62" t="s">
        <v>44</v>
      </c>
      <c r="G50" s="233"/>
      <c r="H50" s="31" t="s">
        <v>22</v>
      </c>
      <c r="I50" s="305">
        <v>7</v>
      </c>
      <c r="J50" s="307" t="s">
        <v>263</v>
      </c>
    </row>
    <row r="51" spans="1:10" s="7" customFormat="1" ht="57.75" customHeight="1" x14ac:dyDescent="0.25">
      <c r="A51" s="17" t="str">
        <f>IF(I51&lt;5,MAX($A$8:A50)+1,"")</f>
        <v/>
      </c>
      <c r="B51" s="250"/>
      <c r="C51" s="57" t="s">
        <v>5</v>
      </c>
      <c r="D51" s="237"/>
      <c r="E51" s="244"/>
      <c r="F51" s="62" t="s">
        <v>44</v>
      </c>
      <c r="G51" s="233"/>
      <c r="H51" s="31" t="s">
        <v>204</v>
      </c>
      <c r="I51" s="305">
        <v>7</v>
      </c>
      <c r="J51" s="307" t="s">
        <v>263</v>
      </c>
    </row>
    <row r="52" spans="1:10" s="7" customFormat="1" ht="45.75" customHeight="1" x14ac:dyDescent="0.25">
      <c r="A52" s="17" t="str">
        <f>IF(I52&lt;5,MAX($A$8:A51)+1,"")</f>
        <v/>
      </c>
      <c r="B52" s="250"/>
      <c r="C52" s="57" t="s">
        <v>5</v>
      </c>
      <c r="D52" s="237"/>
      <c r="E52" s="244"/>
      <c r="F52" s="62" t="s">
        <v>44</v>
      </c>
      <c r="G52" s="233"/>
      <c r="H52" s="31" t="s">
        <v>205</v>
      </c>
      <c r="I52" s="305">
        <v>10</v>
      </c>
      <c r="J52" s="307" t="s">
        <v>264</v>
      </c>
    </row>
    <row r="53" spans="1:10" s="7" customFormat="1" ht="34.5" customHeight="1" x14ac:dyDescent="0.25">
      <c r="A53" s="17" t="str">
        <f>IF(I53&lt;5,MAX($A$8:A52)+1,"")</f>
        <v/>
      </c>
      <c r="B53" s="250"/>
      <c r="C53" s="57" t="s">
        <v>5</v>
      </c>
      <c r="D53" s="237"/>
      <c r="E53" s="244"/>
      <c r="F53" s="62" t="s">
        <v>44</v>
      </c>
      <c r="G53" s="233"/>
      <c r="H53" s="31" t="s">
        <v>78</v>
      </c>
      <c r="I53" s="305">
        <v>7</v>
      </c>
      <c r="J53" s="307" t="s">
        <v>265</v>
      </c>
    </row>
    <row r="54" spans="1:10" s="7" customFormat="1" ht="36" customHeight="1" x14ac:dyDescent="0.25">
      <c r="A54" s="17" t="str">
        <f>IF(I54&lt;5,MAX($A$8:A53)+1,"")</f>
        <v/>
      </c>
      <c r="B54" s="250"/>
      <c r="C54" s="57" t="s">
        <v>5</v>
      </c>
      <c r="D54" s="237"/>
      <c r="E54" s="244"/>
      <c r="F54" s="62" t="s">
        <v>44</v>
      </c>
      <c r="G54" s="233"/>
      <c r="H54" s="31" t="s">
        <v>27</v>
      </c>
      <c r="I54" s="305">
        <v>10</v>
      </c>
      <c r="J54" s="28" t="s">
        <v>266</v>
      </c>
    </row>
    <row r="55" spans="1:10" s="7" customFormat="1" ht="55.5" customHeight="1" x14ac:dyDescent="0.25">
      <c r="A55" s="17" t="str">
        <f>IF(I55&lt;5,MAX($A$8:A54)+1,"")</f>
        <v/>
      </c>
      <c r="B55" s="250"/>
      <c r="C55" s="57" t="s">
        <v>5</v>
      </c>
      <c r="D55" s="237"/>
      <c r="E55" s="244"/>
      <c r="F55" s="62" t="s">
        <v>44</v>
      </c>
      <c r="G55" s="233"/>
      <c r="H55" s="31" t="s">
        <v>24</v>
      </c>
      <c r="I55" s="305">
        <v>10</v>
      </c>
      <c r="J55" s="307" t="s">
        <v>267</v>
      </c>
    </row>
    <row r="56" spans="1:10" s="7" customFormat="1" ht="21" customHeight="1" x14ac:dyDescent="0.25">
      <c r="A56" s="17" t="str">
        <f>IF(I56&lt;5,MAX($A$8:A55)+1,"")</f>
        <v/>
      </c>
      <c r="B56" s="250"/>
      <c r="C56" s="57" t="s">
        <v>5</v>
      </c>
      <c r="D56" s="237"/>
      <c r="E56" s="244"/>
      <c r="F56" s="62" t="s">
        <v>44</v>
      </c>
      <c r="G56" s="233"/>
      <c r="H56" s="31" t="s">
        <v>26</v>
      </c>
      <c r="I56" s="305">
        <v>10</v>
      </c>
      <c r="J56" s="306" t="s">
        <v>268</v>
      </c>
    </row>
    <row r="57" spans="1:10" s="7" customFormat="1" ht="31.5" customHeight="1" x14ac:dyDescent="0.25">
      <c r="A57" s="17" t="str">
        <f>IF(I57&lt;5,MAX($A$8:A56)+1,"")</f>
        <v/>
      </c>
      <c r="B57" s="250"/>
      <c r="C57" s="57" t="s">
        <v>5</v>
      </c>
      <c r="D57" s="237"/>
      <c r="E57" s="244"/>
      <c r="F57" s="62" t="s">
        <v>44</v>
      </c>
      <c r="G57" s="233"/>
      <c r="H57" s="31" t="s">
        <v>79</v>
      </c>
      <c r="I57" s="305">
        <v>10</v>
      </c>
      <c r="J57" s="306" t="s">
        <v>269</v>
      </c>
    </row>
    <row r="58" spans="1:10" s="7" customFormat="1" ht="28.5" customHeight="1" x14ac:dyDescent="0.25">
      <c r="A58" s="17" t="str">
        <f>IF(I58&lt;5,MAX($A$8:A57)+1,"")</f>
        <v/>
      </c>
      <c r="B58" s="250"/>
      <c r="C58" s="57" t="s">
        <v>5</v>
      </c>
      <c r="D58" s="237"/>
      <c r="E58" s="244"/>
      <c r="F58" s="62" t="s">
        <v>44</v>
      </c>
      <c r="G58" s="233"/>
      <c r="H58" s="31" t="s">
        <v>25</v>
      </c>
      <c r="I58" s="305">
        <v>7</v>
      </c>
      <c r="J58" s="306" t="s">
        <v>270</v>
      </c>
    </row>
    <row r="59" spans="1:10" s="7" customFormat="1" ht="58.5" customHeight="1" x14ac:dyDescent="0.25">
      <c r="A59" s="17" t="str">
        <f>IF(I59&lt;5,MAX($A$8:A58)+1,"")</f>
        <v/>
      </c>
      <c r="B59" s="251"/>
      <c r="C59" s="57" t="s">
        <v>5</v>
      </c>
      <c r="D59" s="246"/>
      <c r="E59" s="245"/>
      <c r="F59" s="62" t="s">
        <v>44</v>
      </c>
      <c r="G59" s="233"/>
      <c r="H59" s="31" t="s">
        <v>47</v>
      </c>
      <c r="I59" s="305">
        <v>7</v>
      </c>
      <c r="J59" s="306" t="s">
        <v>271</v>
      </c>
    </row>
    <row r="60" spans="1:10" s="7" customFormat="1" ht="23.25" customHeight="1" x14ac:dyDescent="0.25">
      <c r="A60" s="17" t="str">
        <f>IF(I60&lt;5,MAX($A$8:A59)+1,"")</f>
        <v/>
      </c>
      <c r="B60" s="230" t="s">
        <v>46</v>
      </c>
      <c r="C60" s="58" t="s">
        <v>46</v>
      </c>
      <c r="D60" s="247">
        <f>IF(SUM(I60:I66)=0,"",AVERAGE(I60:I66))</f>
        <v>9.2857142857142865</v>
      </c>
      <c r="E60" s="217" t="s">
        <v>48</v>
      </c>
      <c r="F60" s="61" t="s">
        <v>48</v>
      </c>
      <c r="G60" s="233">
        <f>IF(SUM(I60:I66)=0,"",AVERAGE(I60:I66))</f>
        <v>9.2857142857142865</v>
      </c>
      <c r="H60" s="31" t="s">
        <v>201</v>
      </c>
      <c r="I60" s="305">
        <v>9</v>
      </c>
      <c r="J60" s="306" t="s">
        <v>272</v>
      </c>
    </row>
    <row r="61" spans="1:10" s="7" customFormat="1" ht="34.5" customHeight="1" x14ac:dyDescent="0.25">
      <c r="A61" s="17" t="str">
        <f>IF(I61&lt;5,MAX($A$8:A60)+1,"")</f>
        <v/>
      </c>
      <c r="B61" s="231"/>
      <c r="C61" s="58" t="s">
        <v>46</v>
      </c>
      <c r="D61" s="237"/>
      <c r="E61" s="218"/>
      <c r="F61" s="61" t="s">
        <v>48</v>
      </c>
      <c r="G61" s="233"/>
      <c r="H61" s="31" t="s">
        <v>23</v>
      </c>
      <c r="I61" s="305">
        <v>9</v>
      </c>
      <c r="J61" s="306" t="s">
        <v>273</v>
      </c>
    </row>
    <row r="62" spans="1:10" s="7" customFormat="1" ht="64.5" customHeight="1" x14ac:dyDescent="0.25">
      <c r="A62" s="17" t="str">
        <f>IF(I62&lt;5,MAX($A$8:A61)+1,"")</f>
        <v/>
      </c>
      <c r="B62" s="231"/>
      <c r="C62" s="58" t="s">
        <v>46</v>
      </c>
      <c r="D62" s="237"/>
      <c r="E62" s="218"/>
      <c r="F62" s="61" t="s">
        <v>48</v>
      </c>
      <c r="G62" s="233"/>
      <c r="H62" s="31" t="s">
        <v>29</v>
      </c>
      <c r="I62" s="305">
        <v>9</v>
      </c>
      <c r="J62" s="306" t="s">
        <v>274</v>
      </c>
    </row>
    <row r="63" spans="1:10" s="7" customFormat="1" ht="40.5" customHeight="1" x14ac:dyDescent="0.25">
      <c r="A63" s="17" t="str">
        <f>IF(I63&lt;5,MAX($A$8:A62)+1,"")</f>
        <v/>
      </c>
      <c r="B63" s="231"/>
      <c r="C63" s="58" t="s">
        <v>46</v>
      </c>
      <c r="D63" s="237"/>
      <c r="E63" s="218"/>
      <c r="F63" s="61" t="s">
        <v>48</v>
      </c>
      <c r="G63" s="233"/>
      <c r="H63" s="31" t="s">
        <v>30</v>
      </c>
      <c r="I63" s="305">
        <v>10</v>
      </c>
      <c r="J63" s="306" t="s">
        <v>275</v>
      </c>
    </row>
    <row r="64" spans="1:10" s="7" customFormat="1" ht="53.25" customHeight="1" x14ac:dyDescent="0.25">
      <c r="A64" s="17" t="str">
        <f>IF(I64&lt;5,MAX($A$8:A63)+1,"")</f>
        <v/>
      </c>
      <c r="B64" s="231"/>
      <c r="C64" s="58" t="s">
        <v>46</v>
      </c>
      <c r="D64" s="237"/>
      <c r="E64" s="218"/>
      <c r="F64" s="61" t="s">
        <v>48</v>
      </c>
      <c r="G64" s="233"/>
      <c r="H64" s="32" t="s">
        <v>31</v>
      </c>
      <c r="I64" s="305">
        <v>10</v>
      </c>
      <c r="J64" s="306" t="s">
        <v>276</v>
      </c>
    </row>
    <row r="65" spans="1:10" s="7" customFormat="1" ht="40.5" customHeight="1" x14ac:dyDescent="0.25">
      <c r="A65" s="17" t="str">
        <f>IF(I65&lt;5,MAX($A$8:A64)+1,"")</f>
        <v/>
      </c>
      <c r="B65" s="231"/>
      <c r="C65" s="58" t="s">
        <v>46</v>
      </c>
      <c r="D65" s="237"/>
      <c r="E65" s="218"/>
      <c r="F65" s="61" t="s">
        <v>48</v>
      </c>
      <c r="G65" s="233"/>
      <c r="H65" s="31" t="s">
        <v>33</v>
      </c>
      <c r="I65" s="305">
        <v>10</v>
      </c>
      <c r="J65" s="306" t="s">
        <v>277</v>
      </c>
    </row>
    <row r="66" spans="1:10" s="7" customFormat="1" ht="40.5" customHeight="1" x14ac:dyDescent="0.25">
      <c r="A66" s="17" t="str">
        <f>IF(I66&lt;5,MAX($A$8:A65)+1,"")</f>
        <v/>
      </c>
      <c r="B66" s="232"/>
      <c r="C66" s="58" t="s">
        <v>46</v>
      </c>
      <c r="D66" s="246"/>
      <c r="E66" s="219"/>
      <c r="F66" s="61" t="s">
        <v>48</v>
      </c>
      <c r="G66" s="233"/>
      <c r="H66" s="31" t="s">
        <v>34</v>
      </c>
      <c r="I66" s="305">
        <v>8</v>
      </c>
      <c r="J66" s="306" t="s">
        <v>278</v>
      </c>
    </row>
    <row r="67" spans="1:10" s="7" customFormat="1" ht="54" customHeight="1" x14ac:dyDescent="0.25">
      <c r="A67" s="17" t="str">
        <f>IF(I67&lt;5,MAX($A$8:A66)+1,"")</f>
        <v/>
      </c>
      <c r="B67" s="230" t="s">
        <v>45</v>
      </c>
      <c r="C67" s="58" t="s">
        <v>45</v>
      </c>
      <c r="D67" s="236">
        <f>IF(SUM(I67:I71)=0,"",AVERAGE(I67:I71))</f>
        <v>8.8000000000000007</v>
      </c>
      <c r="E67" s="217" t="s">
        <v>64</v>
      </c>
      <c r="F67" s="61" t="s">
        <v>64</v>
      </c>
      <c r="G67" s="233">
        <f>IF(SUM(I67:I71)=0,"",AVERAGE(I67:I71))</f>
        <v>8.8000000000000007</v>
      </c>
      <c r="H67" s="31" t="s">
        <v>32</v>
      </c>
      <c r="I67" s="305">
        <v>10</v>
      </c>
      <c r="J67" s="306" t="s">
        <v>279</v>
      </c>
    </row>
    <row r="68" spans="1:10" s="7" customFormat="1" ht="41.25" customHeight="1" x14ac:dyDescent="0.25">
      <c r="A68" s="17" t="str">
        <f>IF(I68&lt;5,MAX($A$8:A67)+1,"")</f>
        <v/>
      </c>
      <c r="B68" s="231"/>
      <c r="C68" s="58" t="s">
        <v>45</v>
      </c>
      <c r="D68" s="237"/>
      <c r="E68" s="218"/>
      <c r="F68" s="61" t="s">
        <v>64</v>
      </c>
      <c r="G68" s="233"/>
      <c r="H68" s="32" t="s">
        <v>67</v>
      </c>
      <c r="I68" s="305">
        <v>10</v>
      </c>
      <c r="J68" s="306" t="s">
        <v>280</v>
      </c>
    </row>
    <row r="69" spans="1:10" s="7" customFormat="1" ht="45.75" customHeight="1" thickBot="1" x14ac:dyDescent="0.3">
      <c r="A69" s="17" t="str">
        <f>IF(I69&lt;5,MAX($A$8:A68)+1,"")</f>
        <v/>
      </c>
      <c r="B69" s="231"/>
      <c r="C69" s="58" t="s">
        <v>45</v>
      </c>
      <c r="D69" s="237"/>
      <c r="E69" s="218"/>
      <c r="F69" s="61" t="s">
        <v>64</v>
      </c>
      <c r="G69" s="233"/>
      <c r="H69" s="32" t="s">
        <v>66</v>
      </c>
      <c r="I69" s="305">
        <v>7</v>
      </c>
      <c r="J69" s="308" t="s">
        <v>281</v>
      </c>
    </row>
    <row r="70" spans="1:10" s="7" customFormat="1" ht="45.75" customHeight="1" x14ac:dyDescent="0.25">
      <c r="A70" s="17" t="str">
        <f>IF(I70&lt;5,MAX($A$8:A69)+1,"")</f>
        <v/>
      </c>
      <c r="B70" s="231"/>
      <c r="C70" s="58" t="s">
        <v>45</v>
      </c>
      <c r="D70" s="237"/>
      <c r="E70" s="218"/>
      <c r="F70" s="61" t="s">
        <v>64</v>
      </c>
      <c r="G70" s="234"/>
      <c r="H70" s="99" t="s">
        <v>28</v>
      </c>
      <c r="I70" s="106">
        <v>10</v>
      </c>
      <c r="J70" s="309" t="s">
        <v>283</v>
      </c>
    </row>
    <row r="71" spans="1:10" s="7" customFormat="1" ht="57" customHeight="1" thickBot="1" x14ac:dyDescent="0.3">
      <c r="A71" s="17" t="str">
        <f>IF(I71&lt;5,MAX($A$8:A70)+1,"")</f>
        <v/>
      </c>
      <c r="B71" s="232"/>
      <c r="C71" s="58" t="s">
        <v>45</v>
      </c>
      <c r="D71" s="238"/>
      <c r="E71" s="248"/>
      <c r="F71" s="61" t="s">
        <v>64</v>
      </c>
      <c r="G71" s="235"/>
      <c r="H71" s="33" t="s">
        <v>80</v>
      </c>
      <c r="I71" s="106">
        <v>7</v>
      </c>
      <c r="J71" s="308" t="s">
        <v>284</v>
      </c>
    </row>
    <row r="72" spans="1:10" s="7" customFormat="1" ht="37.5" customHeight="1" x14ac:dyDescent="0.3">
      <c r="A72" s="43"/>
      <c r="C72" s="43"/>
      <c r="D72" s="103"/>
      <c r="G72" s="100"/>
      <c r="H72" s="30"/>
      <c r="I72" s="25"/>
    </row>
    <row r="73" spans="1:10" s="7" customFormat="1" ht="16.5" customHeight="1" x14ac:dyDescent="0.3">
      <c r="A73" s="43"/>
      <c r="C73" s="43"/>
      <c r="D73" s="103"/>
      <c r="G73" s="100"/>
      <c r="H73" s="30"/>
      <c r="I73" s="25"/>
    </row>
    <row r="74" spans="1:10" s="7" customFormat="1" ht="16.5" customHeight="1" x14ac:dyDescent="0.3">
      <c r="A74" s="43"/>
      <c r="D74" s="103"/>
      <c r="G74" s="100"/>
      <c r="H74" s="30"/>
      <c r="I74" s="25"/>
    </row>
    <row r="75" spans="1:10" s="7" customFormat="1" ht="16.5" customHeight="1" x14ac:dyDescent="0.3">
      <c r="A75" s="43"/>
      <c r="D75" s="103"/>
      <c r="G75" s="100"/>
      <c r="H75" s="30"/>
      <c r="I75" s="25"/>
    </row>
    <row r="76" spans="1:10" s="7" customFormat="1" ht="16.5" customHeight="1" x14ac:dyDescent="0.3">
      <c r="A76" s="43"/>
      <c r="D76" s="103"/>
      <c r="G76" s="100"/>
      <c r="H76" s="30"/>
      <c r="I76" s="25"/>
    </row>
    <row r="77" spans="1:10" s="7" customFormat="1" ht="16.5" customHeight="1" x14ac:dyDescent="0.3">
      <c r="A77" s="43"/>
      <c r="D77" s="103"/>
      <c r="G77" s="100"/>
      <c r="H77" s="30"/>
      <c r="I77" s="25"/>
    </row>
    <row r="78" spans="1:10" s="7" customFormat="1" ht="16.5" customHeight="1" x14ac:dyDescent="0.3">
      <c r="A78" s="43"/>
      <c r="D78" s="103"/>
      <c r="G78" s="100"/>
      <c r="H78" s="30"/>
      <c r="I78" s="25"/>
    </row>
    <row r="79" spans="1:10" s="7" customFormat="1" ht="16.5" customHeight="1" x14ac:dyDescent="0.3">
      <c r="A79" s="43"/>
      <c r="D79" s="103"/>
      <c r="G79" s="100"/>
      <c r="H79" s="30"/>
      <c r="I79" s="25"/>
    </row>
    <row r="80" spans="1:10" s="7" customFormat="1" ht="16.5" customHeight="1" x14ac:dyDescent="0.3">
      <c r="A80" s="43"/>
      <c r="D80" s="103"/>
      <c r="G80" s="100"/>
      <c r="H80" s="30"/>
      <c r="I80" s="25"/>
    </row>
    <row r="81" spans="1:9" s="7" customFormat="1" ht="16.5" customHeight="1" x14ac:dyDescent="0.3">
      <c r="A81" s="43"/>
      <c r="D81" s="103"/>
      <c r="G81" s="100"/>
      <c r="H81" s="30"/>
      <c r="I81" s="25"/>
    </row>
    <row r="82" spans="1:9" s="7" customFormat="1" ht="16.5" customHeight="1" x14ac:dyDescent="0.3">
      <c r="A82" s="43"/>
      <c r="D82" s="103"/>
      <c r="G82" s="100"/>
      <c r="H82" s="30"/>
      <c r="I82" s="25"/>
    </row>
    <row r="83" spans="1:9" s="7" customFormat="1" ht="16.5" customHeight="1" x14ac:dyDescent="0.3">
      <c r="A83" s="43"/>
      <c r="D83" s="103"/>
      <c r="G83" s="100"/>
      <c r="H83" s="30"/>
      <c r="I83" s="25"/>
    </row>
    <row r="84" spans="1:9" s="7" customFormat="1" ht="16.5" customHeight="1" x14ac:dyDescent="0.3">
      <c r="A84" s="43"/>
      <c r="D84" s="103"/>
      <c r="G84" s="100"/>
      <c r="H84" s="30"/>
      <c r="I84" s="25"/>
    </row>
    <row r="85" spans="1:9" s="7" customFormat="1" ht="16.5" customHeight="1" x14ac:dyDescent="0.3">
      <c r="A85" s="43"/>
      <c r="D85" s="103"/>
      <c r="G85" s="100"/>
      <c r="H85" s="30"/>
      <c r="I85" s="25"/>
    </row>
    <row r="86" spans="1:9" s="7" customFormat="1" ht="16.5" customHeight="1" x14ac:dyDescent="0.3">
      <c r="A86" s="43"/>
      <c r="D86" s="103"/>
      <c r="G86" s="100"/>
      <c r="H86" s="30"/>
      <c r="I86" s="25"/>
    </row>
    <row r="87" spans="1:9" s="7" customFormat="1" ht="16.5" customHeight="1" x14ac:dyDescent="0.3">
      <c r="A87" s="43"/>
      <c r="D87" s="103"/>
      <c r="G87" s="100"/>
      <c r="H87" s="30"/>
      <c r="I87" s="25"/>
    </row>
    <row r="88" spans="1:9" s="7" customFormat="1" ht="16.5" customHeight="1" x14ac:dyDescent="0.3">
      <c r="A88" s="43"/>
      <c r="D88" s="103"/>
      <c r="G88" s="100"/>
      <c r="H88" s="30"/>
      <c r="I88" s="25"/>
    </row>
    <row r="89" spans="1:9" s="7" customFormat="1" ht="16.5" customHeight="1" x14ac:dyDescent="0.3">
      <c r="A89" s="43"/>
      <c r="D89" s="103"/>
      <c r="G89" s="100"/>
      <c r="H89" s="30"/>
      <c r="I89" s="25"/>
    </row>
    <row r="90" spans="1:9" s="7" customFormat="1" ht="16.5" customHeight="1" x14ac:dyDescent="0.3">
      <c r="A90" s="43"/>
      <c r="D90" s="103"/>
      <c r="G90" s="100"/>
      <c r="H90" s="30"/>
      <c r="I90" s="25"/>
    </row>
    <row r="91" spans="1:9" s="7" customFormat="1" ht="16.5" customHeight="1" x14ac:dyDescent="0.3">
      <c r="A91" s="43"/>
      <c r="D91" s="103"/>
      <c r="G91" s="100"/>
      <c r="H91" s="30"/>
      <c r="I91" s="25"/>
    </row>
    <row r="92" spans="1:9" s="7" customFormat="1" ht="16.5" customHeight="1" x14ac:dyDescent="0.3">
      <c r="A92" s="43"/>
      <c r="D92" s="103"/>
      <c r="G92" s="100"/>
      <c r="H92" s="30"/>
      <c r="I92" s="25"/>
    </row>
    <row r="93" spans="1:9" s="7" customFormat="1" ht="16.5" customHeight="1" x14ac:dyDescent="0.3">
      <c r="A93" s="43"/>
      <c r="D93" s="103"/>
      <c r="G93" s="100"/>
      <c r="H93" s="30"/>
      <c r="I93" s="25"/>
    </row>
    <row r="94" spans="1:9" s="7" customFormat="1" ht="16.5" customHeight="1" x14ac:dyDescent="0.3">
      <c r="A94" s="43"/>
      <c r="D94" s="103"/>
      <c r="G94" s="100"/>
      <c r="H94" s="30"/>
      <c r="I94" s="25"/>
    </row>
    <row r="95" spans="1:9" s="7" customFormat="1" ht="16.5" customHeight="1" x14ac:dyDescent="0.3">
      <c r="A95" s="43"/>
      <c r="D95" s="103"/>
      <c r="G95" s="100"/>
      <c r="H95" s="30"/>
      <c r="I95" s="25"/>
    </row>
    <row r="96" spans="1:9" s="7" customFormat="1" ht="16.5" customHeight="1" x14ac:dyDescent="0.3">
      <c r="A96" s="43"/>
      <c r="D96" s="103"/>
      <c r="G96" s="100"/>
      <c r="H96" s="30"/>
      <c r="I96" s="25"/>
    </row>
    <row r="97" spans="1:9" s="7" customFormat="1" ht="16.5" customHeight="1" x14ac:dyDescent="0.3">
      <c r="A97" s="43"/>
      <c r="D97" s="103"/>
      <c r="G97" s="100"/>
      <c r="H97" s="30"/>
      <c r="I97" s="25"/>
    </row>
    <row r="98" spans="1:9" s="7" customFormat="1" ht="16.5" customHeight="1" x14ac:dyDescent="0.3">
      <c r="A98" s="43"/>
      <c r="D98" s="103"/>
      <c r="G98" s="100"/>
      <c r="H98" s="30"/>
      <c r="I98" s="25"/>
    </row>
    <row r="99" spans="1:9" s="7" customFormat="1" ht="16.5" customHeight="1" x14ac:dyDescent="0.3">
      <c r="A99" s="43"/>
      <c r="D99" s="103"/>
      <c r="G99" s="100"/>
      <c r="H99" s="30"/>
      <c r="I99" s="25"/>
    </row>
    <row r="100" spans="1:9" s="7" customFormat="1" ht="16.5" customHeight="1" x14ac:dyDescent="0.3">
      <c r="A100" s="43"/>
      <c r="D100" s="103"/>
      <c r="G100" s="100"/>
      <c r="H100" s="30"/>
      <c r="I100" s="25"/>
    </row>
    <row r="101" spans="1:9" s="7" customFormat="1" ht="16.5" customHeight="1" x14ac:dyDescent="0.3">
      <c r="A101" s="43"/>
      <c r="D101" s="103"/>
      <c r="G101" s="100"/>
      <c r="H101" s="30"/>
      <c r="I101" s="25"/>
    </row>
    <row r="102" spans="1:9" s="7" customFormat="1" ht="16.5" customHeight="1" x14ac:dyDescent="0.3">
      <c r="A102" s="43"/>
      <c r="D102" s="103"/>
      <c r="G102" s="100"/>
      <c r="H102" s="30"/>
      <c r="I102" s="25"/>
    </row>
    <row r="103" spans="1:9" s="7" customFormat="1" ht="16.5" customHeight="1" x14ac:dyDescent="0.3">
      <c r="A103" s="43"/>
      <c r="D103" s="103"/>
      <c r="G103" s="100"/>
      <c r="H103" s="30"/>
      <c r="I103" s="25"/>
    </row>
    <row r="104" spans="1:9" s="7" customFormat="1" ht="16.5" customHeight="1" x14ac:dyDescent="0.3">
      <c r="A104" s="43"/>
      <c r="D104" s="103"/>
      <c r="G104" s="100"/>
      <c r="H104" s="30"/>
      <c r="I104" s="25"/>
    </row>
    <row r="105" spans="1:9" s="7" customFormat="1" ht="16.5" customHeight="1" x14ac:dyDescent="0.3">
      <c r="A105" s="43"/>
      <c r="D105" s="103"/>
      <c r="G105" s="100"/>
      <c r="H105" s="30"/>
      <c r="I105" s="25"/>
    </row>
    <row r="106" spans="1:9" s="7" customFormat="1" ht="16.5" customHeight="1" x14ac:dyDescent="0.3">
      <c r="A106" s="43"/>
      <c r="D106" s="103"/>
      <c r="G106" s="100"/>
      <c r="H106" s="30"/>
      <c r="I106" s="25"/>
    </row>
    <row r="107" spans="1:9" s="7" customFormat="1" ht="16.5" customHeight="1" x14ac:dyDescent="0.3">
      <c r="A107" s="43"/>
      <c r="D107" s="103"/>
      <c r="G107" s="100"/>
      <c r="H107" s="30"/>
      <c r="I107" s="25"/>
    </row>
    <row r="108" spans="1:9" s="7" customFormat="1" ht="16.5" customHeight="1" x14ac:dyDescent="0.3">
      <c r="A108" s="43"/>
      <c r="D108" s="103"/>
      <c r="G108" s="100"/>
      <c r="H108" s="30"/>
      <c r="I108" s="25"/>
    </row>
    <row r="109" spans="1:9" s="7" customFormat="1" ht="16.5" customHeight="1" x14ac:dyDescent="0.3">
      <c r="A109" s="43"/>
      <c r="D109" s="103"/>
      <c r="G109" s="100"/>
      <c r="H109" s="30"/>
      <c r="I109" s="25"/>
    </row>
    <row r="110" spans="1:9" s="7" customFormat="1" ht="16.5" customHeight="1" x14ac:dyDescent="0.3">
      <c r="A110" s="43"/>
      <c r="D110" s="103"/>
      <c r="G110" s="100"/>
      <c r="H110" s="30"/>
      <c r="I110" s="25"/>
    </row>
    <row r="111" spans="1:9" s="7" customFormat="1" ht="16.5" customHeight="1" x14ac:dyDescent="0.3">
      <c r="A111" s="43"/>
      <c r="D111" s="103"/>
      <c r="G111" s="100"/>
      <c r="H111" s="30"/>
      <c r="I111" s="25"/>
    </row>
    <row r="112" spans="1:9" s="7" customFormat="1" ht="16.5" customHeight="1" x14ac:dyDescent="0.3">
      <c r="A112" s="43"/>
      <c r="D112" s="103"/>
      <c r="G112" s="100"/>
      <c r="H112" s="30"/>
      <c r="I112" s="25"/>
    </row>
    <row r="113" spans="1:9" s="7" customFormat="1" ht="16.5" customHeight="1" x14ac:dyDescent="0.3">
      <c r="A113" s="43"/>
      <c r="D113" s="103"/>
      <c r="G113" s="100"/>
      <c r="H113" s="30"/>
      <c r="I113" s="25"/>
    </row>
    <row r="114" spans="1:9" s="7" customFormat="1" ht="16.5" customHeight="1" x14ac:dyDescent="0.3">
      <c r="A114" s="43"/>
      <c r="D114" s="103"/>
      <c r="G114" s="100"/>
      <c r="H114" s="30"/>
      <c r="I114" s="25"/>
    </row>
    <row r="115" spans="1:9" s="7" customFormat="1" ht="16.5" customHeight="1" x14ac:dyDescent="0.3">
      <c r="A115" s="43"/>
      <c r="D115" s="103"/>
      <c r="G115" s="100"/>
      <c r="H115" s="30"/>
      <c r="I115" s="25"/>
    </row>
    <row r="116" spans="1:9" s="7" customFormat="1" ht="16.5" customHeight="1" x14ac:dyDescent="0.3">
      <c r="A116" s="43"/>
      <c r="D116" s="103"/>
      <c r="G116" s="100"/>
      <c r="H116" s="30"/>
      <c r="I116" s="25"/>
    </row>
    <row r="117" spans="1:9" s="7" customFormat="1" ht="16.5" customHeight="1" x14ac:dyDescent="0.3">
      <c r="A117" s="43"/>
      <c r="D117" s="103"/>
      <c r="G117" s="100"/>
      <c r="H117" s="30"/>
      <c r="I117" s="25"/>
    </row>
    <row r="118" spans="1:9" s="7" customFormat="1" ht="16.5" customHeight="1" x14ac:dyDescent="0.3">
      <c r="A118" s="43"/>
      <c r="D118" s="103"/>
      <c r="G118" s="100"/>
      <c r="H118" s="30"/>
      <c r="I118" s="25"/>
    </row>
    <row r="119" spans="1:9" s="7" customFormat="1" ht="16.5" customHeight="1" x14ac:dyDescent="0.3">
      <c r="A119" s="43"/>
      <c r="D119" s="103"/>
      <c r="G119" s="100"/>
      <c r="H119" s="30"/>
      <c r="I119" s="25"/>
    </row>
    <row r="120" spans="1:9" s="7" customFormat="1" ht="16.5" customHeight="1" x14ac:dyDescent="0.3">
      <c r="A120" s="43"/>
      <c r="D120" s="103"/>
      <c r="G120" s="100"/>
      <c r="H120" s="30"/>
      <c r="I120" s="25"/>
    </row>
    <row r="121" spans="1:9" s="7" customFormat="1" ht="16.5" customHeight="1" x14ac:dyDescent="0.3">
      <c r="A121" s="43"/>
      <c r="D121" s="103"/>
      <c r="G121" s="100"/>
      <c r="H121" s="30"/>
      <c r="I121" s="25"/>
    </row>
    <row r="122" spans="1:9" s="7" customFormat="1" ht="16.5" customHeight="1" x14ac:dyDescent="0.3">
      <c r="A122" s="43"/>
      <c r="D122" s="103"/>
      <c r="G122" s="100"/>
      <c r="H122" s="30"/>
      <c r="I122" s="25"/>
    </row>
    <row r="123" spans="1:9" s="7" customFormat="1" ht="16.5" customHeight="1" x14ac:dyDescent="0.3">
      <c r="A123" s="43"/>
      <c r="D123" s="103"/>
      <c r="G123" s="100"/>
      <c r="H123" s="30"/>
      <c r="I123" s="25"/>
    </row>
    <row r="124" spans="1:9" s="7" customFormat="1" ht="16.5" customHeight="1" x14ac:dyDescent="0.3">
      <c r="A124" s="43"/>
      <c r="D124" s="103"/>
      <c r="G124" s="100"/>
      <c r="H124" s="30"/>
      <c r="I124" s="25"/>
    </row>
    <row r="125" spans="1:9" s="7" customFormat="1" ht="16.5" customHeight="1" x14ac:dyDescent="0.3">
      <c r="A125" s="43"/>
      <c r="D125" s="103"/>
      <c r="G125" s="100"/>
      <c r="H125" s="30"/>
      <c r="I125" s="25"/>
    </row>
    <row r="126" spans="1:9" s="7" customFormat="1" ht="16.5" customHeight="1" x14ac:dyDescent="0.3">
      <c r="A126" s="43"/>
      <c r="D126" s="103"/>
      <c r="G126" s="100"/>
      <c r="H126" s="30"/>
      <c r="I126" s="25"/>
    </row>
    <row r="127" spans="1:9" s="7" customFormat="1" ht="16.5" customHeight="1" x14ac:dyDescent="0.3">
      <c r="A127" s="43"/>
      <c r="D127" s="103"/>
      <c r="G127" s="100"/>
      <c r="H127" s="30"/>
      <c r="I127" s="25"/>
    </row>
    <row r="128" spans="1:9" s="7" customFormat="1" ht="16.5" customHeight="1" x14ac:dyDescent="0.3">
      <c r="A128" s="43"/>
      <c r="D128" s="103"/>
      <c r="G128" s="100"/>
      <c r="H128" s="30"/>
      <c r="I128" s="25"/>
    </row>
    <row r="129" spans="1:9" s="7" customFormat="1" ht="16.5" customHeight="1" x14ac:dyDescent="0.3">
      <c r="A129" s="43"/>
      <c r="D129" s="103"/>
      <c r="G129" s="100"/>
      <c r="H129" s="30"/>
      <c r="I129" s="25"/>
    </row>
    <row r="130" spans="1:9" s="7" customFormat="1" ht="16.5" customHeight="1" x14ac:dyDescent="0.3">
      <c r="A130" s="43"/>
      <c r="D130" s="103"/>
      <c r="G130" s="100"/>
      <c r="H130" s="30"/>
      <c r="I130" s="25"/>
    </row>
    <row r="131" spans="1:9" s="7" customFormat="1" ht="16.5" customHeight="1" x14ac:dyDescent="0.3">
      <c r="A131" s="43"/>
      <c r="D131" s="103"/>
      <c r="G131" s="100"/>
      <c r="H131" s="30"/>
      <c r="I131" s="25"/>
    </row>
    <row r="132" spans="1:9" s="7" customFormat="1" ht="16.5" customHeight="1" x14ac:dyDescent="0.3">
      <c r="A132" s="43"/>
      <c r="D132" s="103"/>
      <c r="G132" s="100"/>
      <c r="H132" s="30"/>
      <c r="I132" s="25"/>
    </row>
    <row r="133" spans="1:9" s="7" customFormat="1" ht="16.5" customHeight="1" x14ac:dyDescent="0.3">
      <c r="A133" s="43"/>
      <c r="D133" s="103"/>
      <c r="G133" s="100"/>
      <c r="H133" s="30"/>
      <c r="I133" s="25"/>
    </row>
    <row r="134" spans="1:9" s="7" customFormat="1" ht="16.5" customHeight="1" x14ac:dyDescent="0.3">
      <c r="A134" s="43"/>
      <c r="D134" s="103"/>
      <c r="G134" s="100"/>
      <c r="H134" s="30"/>
      <c r="I134" s="25"/>
    </row>
    <row r="135" spans="1:9" s="7" customFormat="1" ht="16.5" customHeight="1" x14ac:dyDescent="0.3">
      <c r="A135" s="43"/>
      <c r="D135" s="103"/>
      <c r="G135" s="100"/>
      <c r="H135" s="30"/>
      <c r="I135" s="25"/>
    </row>
    <row r="136" spans="1:9" s="7" customFormat="1" ht="16.5" customHeight="1" x14ac:dyDescent="0.3">
      <c r="A136" s="43"/>
      <c r="D136" s="103"/>
      <c r="G136" s="100"/>
      <c r="H136" s="30"/>
      <c r="I136" s="25"/>
    </row>
    <row r="137" spans="1:9" s="7" customFormat="1" ht="16.5" customHeight="1" x14ac:dyDescent="0.3">
      <c r="A137" s="43"/>
      <c r="D137" s="103"/>
      <c r="G137" s="100"/>
      <c r="H137" s="30"/>
      <c r="I137" s="25"/>
    </row>
    <row r="138" spans="1:9" s="7" customFormat="1" ht="16.5" customHeight="1" x14ac:dyDescent="0.3">
      <c r="A138" s="43"/>
      <c r="D138" s="103"/>
      <c r="G138" s="100"/>
      <c r="H138" s="30"/>
      <c r="I138" s="25"/>
    </row>
    <row r="139" spans="1:9" s="7" customFormat="1" ht="16.5" customHeight="1" x14ac:dyDescent="0.3">
      <c r="A139" s="43"/>
      <c r="D139" s="103"/>
      <c r="G139" s="100"/>
      <c r="H139" s="30"/>
      <c r="I139" s="25"/>
    </row>
    <row r="140" spans="1:9" s="7" customFormat="1" ht="16.5" customHeight="1" x14ac:dyDescent="0.3">
      <c r="A140" s="43"/>
      <c r="D140" s="103"/>
      <c r="G140" s="100"/>
      <c r="H140" s="30"/>
      <c r="I140" s="25"/>
    </row>
    <row r="141" spans="1:9" s="7" customFormat="1" ht="16.5" customHeight="1" x14ac:dyDescent="0.3">
      <c r="A141" s="43"/>
      <c r="D141" s="103"/>
      <c r="G141" s="100"/>
      <c r="H141" s="30"/>
      <c r="I141" s="25"/>
    </row>
    <row r="142" spans="1:9" s="7" customFormat="1" ht="16.5" customHeight="1" x14ac:dyDescent="0.3">
      <c r="A142" s="43"/>
      <c r="D142" s="103"/>
      <c r="G142" s="100"/>
      <c r="H142" s="30"/>
      <c r="I142" s="25"/>
    </row>
    <row r="143" spans="1:9" s="7" customFormat="1" ht="16.5" customHeight="1" x14ac:dyDescent="0.3">
      <c r="A143" s="43"/>
      <c r="D143" s="103"/>
      <c r="G143" s="100"/>
      <c r="H143" s="30"/>
      <c r="I143" s="25"/>
    </row>
    <row r="144" spans="1:9" s="7" customFormat="1" ht="16.5" customHeight="1" x14ac:dyDescent="0.3">
      <c r="A144" s="43"/>
      <c r="D144" s="103"/>
      <c r="G144" s="100"/>
      <c r="H144" s="30"/>
      <c r="I144" s="25"/>
    </row>
    <row r="145" spans="1:9" s="7" customFormat="1" ht="16.5" customHeight="1" x14ac:dyDescent="0.3">
      <c r="A145" s="43"/>
      <c r="D145" s="103"/>
      <c r="G145" s="100"/>
      <c r="H145" s="30"/>
      <c r="I145" s="25"/>
    </row>
    <row r="146" spans="1:9" s="7" customFormat="1" ht="16.5" customHeight="1" x14ac:dyDescent="0.3">
      <c r="A146" s="43"/>
      <c r="D146" s="103"/>
      <c r="G146" s="100"/>
      <c r="H146" s="30"/>
      <c r="I146" s="25"/>
    </row>
    <row r="147" spans="1:9" s="7" customFormat="1" ht="16.5" customHeight="1" x14ac:dyDescent="0.3">
      <c r="A147" s="43"/>
      <c r="D147" s="103"/>
      <c r="G147" s="100"/>
      <c r="H147" s="30"/>
      <c r="I147" s="25"/>
    </row>
    <row r="148" spans="1:9" s="7" customFormat="1" ht="16.5" customHeight="1" x14ac:dyDescent="0.3">
      <c r="A148" s="43"/>
      <c r="D148" s="103"/>
      <c r="G148" s="100"/>
      <c r="H148" s="30"/>
      <c r="I148" s="25"/>
    </row>
    <row r="149" spans="1:9" s="7" customFormat="1" ht="16.5" customHeight="1" x14ac:dyDescent="0.3">
      <c r="A149" s="43"/>
      <c r="D149" s="103"/>
      <c r="G149" s="100"/>
      <c r="H149" s="30"/>
      <c r="I149" s="25"/>
    </row>
    <row r="150" spans="1:9" s="7" customFormat="1" ht="16.5" customHeight="1" x14ac:dyDescent="0.3">
      <c r="A150" s="43"/>
      <c r="D150" s="103"/>
      <c r="G150" s="100"/>
      <c r="H150" s="30"/>
      <c r="I150" s="25"/>
    </row>
    <row r="151" spans="1:9" s="7" customFormat="1" ht="16.5" customHeight="1" x14ac:dyDescent="0.3">
      <c r="A151" s="43"/>
      <c r="D151" s="103"/>
      <c r="G151" s="100"/>
      <c r="H151" s="30"/>
      <c r="I151" s="25"/>
    </row>
    <row r="152" spans="1:9" s="7" customFormat="1" ht="16.5" customHeight="1" x14ac:dyDescent="0.3">
      <c r="A152" s="43"/>
      <c r="D152" s="103"/>
      <c r="G152" s="100"/>
      <c r="H152" s="30"/>
      <c r="I152" s="25"/>
    </row>
    <row r="153" spans="1:9" s="7" customFormat="1" ht="16.5" customHeight="1" x14ac:dyDescent="0.3">
      <c r="A153" s="43"/>
      <c r="D153" s="103"/>
      <c r="G153" s="100"/>
      <c r="H153" s="30"/>
      <c r="I153" s="25"/>
    </row>
    <row r="154" spans="1:9" s="7" customFormat="1" ht="16.5" customHeight="1" x14ac:dyDescent="0.3">
      <c r="A154" s="43"/>
      <c r="D154" s="103"/>
      <c r="G154" s="100"/>
      <c r="H154" s="30"/>
      <c r="I154" s="25"/>
    </row>
    <row r="155" spans="1:9" s="7" customFormat="1" ht="16.5" customHeight="1" x14ac:dyDescent="0.3">
      <c r="A155" s="43"/>
      <c r="D155" s="103"/>
      <c r="G155" s="100"/>
      <c r="H155" s="30"/>
      <c r="I155" s="25"/>
    </row>
    <row r="156" spans="1:9" s="7" customFormat="1" ht="16.5" customHeight="1" x14ac:dyDescent="0.3">
      <c r="A156" s="43"/>
      <c r="D156" s="103"/>
      <c r="G156" s="100"/>
      <c r="H156" s="30"/>
      <c r="I156" s="25"/>
    </row>
    <row r="157" spans="1:9" s="7" customFormat="1" ht="16.5" customHeight="1" x14ac:dyDescent="0.3">
      <c r="A157" s="43"/>
      <c r="D157" s="103"/>
      <c r="G157" s="100"/>
      <c r="H157" s="30"/>
      <c r="I157" s="25"/>
    </row>
    <row r="158" spans="1:9" s="7" customFormat="1" ht="16.5" customHeight="1" x14ac:dyDescent="0.3">
      <c r="A158" s="43"/>
      <c r="D158" s="103"/>
      <c r="G158" s="100"/>
      <c r="H158" s="30"/>
      <c r="I158" s="25"/>
    </row>
    <row r="159" spans="1:9" s="7" customFormat="1" ht="16.5" customHeight="1" x14ac:dyDescent="0.3">
      <c r="A159" s="43"/>
      <c r="D159" s="103"/>
      <c r="G159" s="100"/>
      <c r="H159" s="30"/>
      <c r="I159" s="25"/>
    </row>
    <row r="160" spans="1:9" s="7" customFormat="1" ht="16.5" customHeight="1" x14ac:dyDescent="0.3">
      <c r="A160" s="43"/>
      <c r="D160" s="103"/>
      <c r="G160" s="100"/>
      <c r="H160" s="30"/>
      <c r="I160" s="25"/>
    </row>
    <row r="161" spans="1:9" s="7" customFormat="1" ht="16.5" customHeight="1" x14ac:dyDescent="0.3">
      <c r="A161" s="43"/>
      <c r="D161" s="103"/>
      <c r="G161" s="100"/>
      <c r="H161" s="30"/>
      <c r="I161" s="25"/>
    </row>
    <row r="162" spans="1:9" s="7" customFormat="1" ht="16.5" customHeight="1" x14ac:dyDescent="0.3">
      <c r="A162" s="43"/>
      <c r="D162" s="103"/>
      <c r="G162" s="100"/>
      <c r="H162" s="30"/>
      <c r="I162" s="25"/>
    </row>
    <row r="163" spans="1:9" s="7" customFormat="1" ht="16.5" customHeight="1" x14ac:dyDescent="0.3">
      <c r="A163" s="43"/>
      <c r="D163" s="103"/>
      <c r="G163" s="100"/>
      <c r="H163" s="30"/>
      <c r="I163" s="25"/>
    </row>
    <row r="164" spans="1:9" s="7" customFormat="1" ht="16.5" customHeight="1" x14ac:dyDescent="0.3">
      <c r="A164" s="43"/>
      <c r="D164" s="103"/>
      <c r="G164" s="100"/>
      <c r="H164" s="30"/>
      <c r="I164" s="25"/>
    </row>
    <row r="165" spans="1:9" s="7" customFormat="1" ht="16.5" customHeight="1" x14ac:dyDescent="0.3">
      <c r="A165" s="43"/>
      <c r="D165" s="103"/>
      <c r="G165" s="100"/>
      <c r="H165" s="30"/>
      <c r="I165" s="25"/>
    </row>
    <row r="166" spans="1:9" s="7" customFormat="1" ht="16.5" customHeight="1" x14ac:dyDescent="0.3">
      <c r="A166" s="43"/>
      <c r="D166" s="103"/>
      <c r="G166" s="100"/>
      <c r="H166" s="30"/>
      <c r="I166" s="25"/>
    </row>
    <row r="167" spans="1:9" s="7" customFormat="1" ht="16.5" customHeight="1" x14ac:dyDescent="0.3">
      <c r="A167" s="43"/>
      <c r="D167" s="103"/>
      <c r="G167" s="100"/>
      <c r="H167" s="30"/>
      <c r="I167" s="25"/>
    </row>
    <row r="168" spans="1:9" s="7" customFormat="1" ht="16.5" customHeight="1" x14ac:dyDescent="0.3">
      <c r="A168" s="43"/>
      <c r="D168" s="103"/>
      <c r="G168" s="100"/>
      <c r="H168" s="30"/>
      <c r="I168" s="25"/>
    </row>
    <row r="169" spans="1:9" s="7" customFormat="1" ht="16.5" customHeight="1" x14ac:dyDescent="0.3">
      <c r="A169" s="43"/>
      <c r="D169" s="103"/>
      <c r="G169" s="100"/>
      <c r="H169" s="30"/>
      <c r="I169" s="25"/>
    </row>
    <row r="170" spans="1:9" s="7" customFormat="1" ht="16.5" customHeight="1" x14ac:dyDescent="0.3">
      <c r="A170" s="43"/>
      <c r="D170" s="103"/>
      <c r="G170" s="100"/>
      <c r="H170" s="30"/>
      <c r="I170" s="25"/>
    </row>
    <row r="171" spans="1:9" s="7" customFormat="1" ht="16.5" customHeight="1" x14ac:dyDescent="0.3">
      <c r="A171" s="43"/>
      <c r="D171" s="103"/>
      <c r="G171" s="100"/>
      <c r="H171" s="30"/>
      <c r="I171" s="25"/>
    </row>
    <row r="172" spans="1:9" s="7" customFormat="1" ht="16.5" customHeight="1" x14ac:dyDescent="0.3">
      <c r="A172" s="43"/>
      <c r="D172" s="103"/>
      <c r="G172" s="100"/>
      <c r="H172" s="30"/>
      <c r="I172" s="25"/>
    </row>
    <row r="173" spans="1:9" s="7" customFormat="1" ht="16.5" customHeight="1" x14ac:dyDescent="0.3">
      <c r="A173" s="43"/>
      <c r="D173" s="103"/>
      <c r="G173" s="100"/>
      <c r="H173" s="30"/>
      <c r="I173" s="25"/>
    </row>
    <row r="174" spans="1:9" s="7" customFormat="1" ht="16.5" customHeight="1" x14ac:dyDescent="0.3">
      <c r="A174" s="43"/>
      <c r="D174" s="103"/>
      <c r="G174" s="100"/>
      <c r="H174" s="30"/>
      <c r="I174" s="25"/>
    </row>
    <row r="175" spans="1:9" s="7" customFormat="1" ht="16.5" customHeight="1" x14ac:dyDescent="0.3">
      <c r="A175" s="43"/>
      <c r="D175" s="103"/>
      <c r="G175" s="100"/>
      <c r="H175" s="30"/>
      <c r="I175" s="25"/>
    </row>
    <row r="176" spans="1:9" s="7" customFormat="1" ht="16.5" customHeight="1" x14ac:dyDescent="0.3">
      <c r="A176" s="43"/>
      <c r="D176" s="103"/>
      <c r="G176" s="100"/>
      <c r="H176" s="30"/>
      <c r="I176" s="25"/>
    </row>
    <row r="177" spans="1:9" s="7" customFormat="1" ht="16.5" customHeight="1" x14ac:dyDescent="0.3">
      <c r="A177" s="43"/>
      <c r="D177" s="103"/>
      <c r="G177" s="100"/>
      <c r="H177" s="30"/>
      <c r="I177" s="25"/>
    </row>
    <row r="178" spans="1:9" s="7" customFormat="1" ht="16.5" customHeight="1" x14ac:dyDescent="0.3">
      <c r="A178" s="43"/>
      <c r="D178" s="103"/>
      <c r="G178" s="100"/>
      <c r="H178" s="30"/>
      <c r="I178" s="25"/>
    </row>
    <row r="179" spans="1:9" s="7" customFormat="1" ht="16.5" customHeight="1" x14ac:dyDescent="0.3">
      <c r="A179" s="43"/>
      <c r="D179" s="103"/>
      <c r="G179" s="100"/>
      <c r="H179" s="30"/>
      <c r="I179" s="25"/>
    </row>
    <row r="180" spans="1:9" s="7" customFormat="1" ht="16.5" customHeight="1" x14ac:dyDescent="0.3">
      <c r="A180" s="43"/>
      <c r="D180" s="103"/>
      <c r="G180" s="100"/>
      <c r="H180" s="30"/>
      <c r="I180" s="25"/>
    </row>
    <row r="181" spans="1:9" s="7" customFormat="1" ht="16.5" customHeight="1" x14ac:dyDescent="0.3">
      <c r="A181" s="43"/>
      <c r="D181" s="103"/>
      <c r="G181" s="100"/>
      <c r="H181" s="30"/>
      <c r="I181" s="25"/>
    </row>
    <row r="182" spans="1:9" s="7" customFormat="1" ht="16.5" customHeight="1" x14ac:dyDescent="0.3">
      <c r="A182" s="43"/>
      <c r="D182" s="103"/>
      <c r="G182" s="100"/>
      <c r="H182" s="30"/>
      <c r="I182" s="25"/>
    </row>
    <row r="183" spans="1:9" s="7" customFormat="1" ht="16.5" customHeight="1" x14ac:dyDescent="0.3">
      <c r="A183" s="43"/>
      <c r="D183" s="103"/>
      <c r="G183" s="100"/>
      <c r="H183" s="30"/>
      <c r="I183" s="25"/>
    </row>
    <row r="184" spans="1:9" s="7" customFormat="1" ht="16.5" customHeight="1" x14ac:dyDescent="0.3">
      <c r="A184" s="43"/>
      <c r="D184" s="103"/>
      <c r="G184" s="100"/>
      <c r="H184" s="30"/>
      <c r="I184" s="25"/>
    </row>
    <row r="185" spans="1:9" s="7" customFormat="1" ht="16.5" customHeight="1" x14ac:dyDescent="0.3">
      <c r="A185" s="43"/>
      <c r="D185" s="103"/>
      <c r="G185" s="100"/>
      <c r="H185" s="30"/>
      <c r="I185" s="25"/>
    </row>
    <row r="186" spans="1:9" s="7" customFormat="1" ht="16.5" customHeight="1" x14ac:dyDescent="0.3">
      <c r="A186" s="43"/>
      <c r="D186" s="103"/>
      <c r="G186" s="100"/>
      <c r="H186" s="30"/>
      <c r="I186" s="25"/>
    </row>
    <row r="187" spans="1:9" s="7" customFormat="1" ht="16.5" customHeight="1" x14ac:dyDescent="0.3">
      <c r="A187" s="43"/>
      <c r="D187" s="103"/>
      <c r="G187" s="100"/>
      <c r="H187" s="30"/>
      <c r="I187" s="25"/>
    </row>
    <row r="188" spans="1:9" s="7" customFormat="1" ht="16.5" customHeight="1" x14ac:dyDescent="0.3">
      <c r="A188" s="43"/>
      <c r="D188" s="103"/>
      <c r="G188" s="100"/>
      <c r="H188" s="30"/>
      <c r="I188" s="25"/>
    </row>
    <row r="189" spans="1:9" s="7" customFormat="1" ht="16.5" customHeight="1" x14ac:dyDescent="0.3">
      <c r="A189" s="43"/>
      <c r="D189" s="103"/>
      <c r="G189" s="100"/>
      <c r="H189" s="30"/>
      <c r="I189" s="25"/>
    </row>
    <row r="190" spans="1:9" s="7" customFormat="1" ht="16.5" customHeight="1" x14ac:dyDescent="0.3">
      <c r="A190" s="43"/>
      <c r="D190" s="103"/>
      <c r="G190" s="100"/>
      <c r="H190" s="30"/>
      <c r="I190" s="25"/>
    </row>
    <row r="191" spans="1:9" s="7" customFormat="1" ht="16.5" customHeight="1" x14ac:dyDescent="0.3">
      <c r="A191" s="43"/>
      <c r="D191" s="103"/>
      <c r="G191" s="100"/>
      <c r="H191" s="30"/>
      <c r="I191" s="25"/>
    </row>
    <row r="192" spans="1:9" s="7" customFormat="1" ht="16.5" customHeight="1" x14ac:dyDescent="0.3">
      <c r="A192" s="43"/>
      <c r="D192" s="103"/>
      <c r="G192" s="100"/>
      <c r="H192" s="30"/>
      <c r="I192" s="25"/>
    </row>
    <row r="193" spans="1:9" s="7" customFormat="1" ht="16.5" customHeight="1" x14ac:dyDescent="0.3">
      <c r="A193" s="43"/>
      <c r="D193" s="103"/>
      <c r="G193" s="100"/>
      <c r="H193" s="30"/>
      <c r="I193" s="25"/>
    </row>
    <row r="194" spans="1:9" s="7" customFormat="1" ht="16.5" customHeight="1" x14ac:dyDescent="0.3">
      <c r="A194" s="43"/>
      <c r="D194" s="103"/>
      <c r="G194" s="100"/>
      <c r="H194" s="30"/>
      <c r="I194" s="25"/>
    </row>
    <row r="195" spans="1:9" s="7" customFormat="1" ht="16.5" customHeight="1" x14ac:dyDescent="0.3">
      <c r="A195" s="43"/>
      <c r="D195" s="103"/>
      <c r="G195" s="100"/>
      <c r="H195" s="30"/>
      <c r="I195" s="25"/>
    </row>
    <row r="196" spans="1:9" s="7" customFormat="1" ht="16.5" customHeight="1" x14ac:dyDescent="0.3">
      <c r="A196" s="43"/>
      <c r="D196" s="103"/>
      <c r="G196" s="100"/>
      <c r="H196" s="30"/>
      <c r="I196" s="25"/>
    </row>
    <row r="197" spans="1:9" s="7" customFormat="1" ht="16.5" customHeight="1" x14ac:dyDescent="0.3">
      <c r="A197" s="43"/>
      <c r="D197" s="103"/>
      <c r="G197" s="100"/>
      <c r="H197" s="30"/>
      <c r="I197" s="25"/>
    </row>
    <row r="198" spans="1:9" s="7" customFormat="1" ht="16.5" customHeight="1" x14ac:dyDescent="0.3">
      <c r="A198" s="43"/>
      <c r="D198" s="103"/>
      <c r="G198" s="100"/>
      <c r="H198" s="30"/>
      <c r="I198" s="25"/>
    </row>
    <row r="199" spans="1:9" s="7" customFormat="1" ht="16.5" customHeight="1" x14ac:dyDescent="0.3">
      <c r="A199" s="43"/>
      <c r="D199" s="103"/>
      <c r="G199" s="100"/>
      <c r="H199" s="30"/>
      <c r="I199" s="25"/>
    </row>
    <row r="200" spans="1:9" s="7" customFormat="1" ht="16.5" customHeight="1" x14ac:dyDescent="0.3">
      <c r="A200" s="43"/>
      <c r="D200" s="103"/>
      <c r="G200" s="100"/>
      <c r="H200" s="30"/>
      <c r="I200" s="25"/>
    </row>
    <row r="201" spans="1:9" s="7" customFormat="1" ht="16.5" customHeight="1" x14ac:dyDescent="0.3">
      <c r="A201" s="43"/>
      <c r="D201" s="103"/>
      <c r="G201" s="100"/>
      <c r="H201" s="30"/>
      <c r="I201" s="25"/>
    </row>
    <row r="202" spans="1:9" s="7" customFormat="1" ht="16.5" customHeight="1" x14ac:dyDescent="0.3">
      <c r="A202" s="43"/>
      <c r="D202" s="103"/>
      <c r="G202" s="100"/>
      <c r="H202" s="30"/>
      <c r="I202" s="25"/>
    </row>
    <row r="203" spans="1:9" s="7" customFormat="1" ht="16.5" customHeight="1" x14ac:dyDescent="0.3">
      <c r="A203" s="43"/>
      <c r="D203" s="103"/>
      <c r="G203" s="100"/>
      <c r="H203" s="30"/>
      <c r="I203" s="25"/>
    </row>
    <row r="204" spans="1:9" s="7" customFormat="1" ht="16.5" customHeight="1" x14ac:dyDescent="0.3">
      <c r="A204" s="43"/>
      <c r="D204" s="103"/>
      <c r="G204" s="100"/>
      <c r="H204" s="30"/>
      <c r="I204" s="25"/>
    </row>
    <row r="205" spans="1:9" s="7" customFormat="1" ht="16.5" customHeight="1" x14ac:dyDescent="0.3">
      <c r="A205" s="43"/>
      <c r="D205" s="103"/>
      <c r="G205" s="100"/>
      <c r="H205" s="30"/>
      <c r="I205" s="25"/>
    </row>
    <row r="206" spans="1:9" s="7" customFormat="1" ht="16.5" customHeight="1" x14ac:dyDescent="0.3">
      <c r="A206" s="43"/>
      <c r="D206" s="103"/>
      <c r="G206" s="100"/>
      <c r="H206" s="30"/>
      <c r="I206" s="25"/>
    </row>
    <row r="207" spans="1:9" s="7" customFormat="1" ht="16.5" customHeight="1" x14ac:dyDescent="0.3">
      <c r="A207" s="43"/>
      <c r="D207" s="103"/>
      <c r="G207" s="100"/>
      <c r="H207" s="30"/>
      <c r="I207" s="25"/>
    </row>
    <row r="208" spans="1:9" s="7" customFormat="1" ht="16.5" customHeight="1" x14ac:dyDescent="0.3">
      <c r="A208" s="43"/>
      <c r="D208" s="103"/>
      <c r="G208" s="100"/>
      <c r="H208" s="30"/>
      <c r="I208" s="25"/>
    </row>
    <row r="209" spans="1:9" s="7" customFormat="1" ht="16.5" customHeight="1" x14ac:dyDescent="0.3">
      <c r="A209" s="43"/>
      <c r="D209" s="103"/>
      <c r="G209" s="100"/>
      <c r="H209" s="30"/>
      <c r="I209" s="25"/>
    </row>
    <row r="210" spans="1:9" s="7" customFormat="1" ht="16.5" customHeight="1" x14ac:dyDescent="0.3">
      <c r="A210" s="43"/>
      <c r="D210" s="103"/>
      <c r="G210" s="100"/>
      <c r="H210" s="30"/>
      <c r="I210" s="25"/>
    </row>
    <row r="211" spans="1:9" s="7" customFormat="1" ht="16.5" customHeight="1" x14ac:dyDescent="0.3">
      <c r="A211" s="43"/>
      <c r="D211" s="103"/>
      <c r="G211" s="100"/>
      <c r="H211" s="30"/>
      <c r="I211" s="25"/>
    </row>
    <row r="212" spans="1:9" s="7" customFormat="1" ht="16.5" customHeight="1" x14ac:dyDescent="0.3">
      <c r="A212" s="43"/>
      <c r="D212" s="103"/>
      <c r="G212" s="100"/>
      <c r="H212" s="30"/>
      <c r="I212" s="25"/>
    </row>
    <row r="213" spans="1:9" s="7" customFormat="1" ht="16.5" customHeight="1" x14ac:dyDescent="0.3">
      <c r="A213" s="43"/>
      <c r="D213" s="103"/>
      <c r="G213" s="100"/>
      <c r="H213" s="30"/>
      <c r="I213" s="25"/>
    </row>
    <row r="214" spans="1:9" s="7" customFormat="1" ht="16.5" customHeight="1" x14ac:dyDescent="0.3">
      <c r="A214" s="43"/>
      <c r="D214" s="103"/>
      <c r="G214" s="100"/>
      <c r="H214" s="30"/>
      <c r="I214" s="25"/>
    </row>
    <row r="215" spans="1:9" s="7" customFormat="1" ht="16.5" customHeight="1" x14ac:dyDescent="0.3">
      <c r="A215" s="43"/>
      <c r="D215" s="103"/>
      <c r="G215" s="100"/>
      <c r="H215" s="30"/>
      <c r="I215" s="25"/>
    </row>
    <row r="216" spans="1:9" s="7" customFormat="1" ht="16.5" customHeight="1" x14ac:dyDescent="0.3">
      <c r="A216" s="43"/>
      <c r="D216" s="103"/>
      <c r="G216" s="100"/>
      <c r="H216" s="30"/>
      <c r="I216" s="25"/>
    </row>
    <row r="217" spans="1:9" s="7" customFormat="1" ht="16.5" customHeight="1" x14ac:dyDescent="0.3">
      <c r="A217" s="43"/>
      <c r="D217" s="103"/>
      <c r="G217" s="100"/>
      <c r="H217" s="30"/>
      <c r="I217" s="25"/>
    </row>
    <row r="218" spans="1:9" s="7" customFormat="1" ht="16.5" customHeight="1" x14ac:dyDescent="0.3">
      <c r="A218" s="43"/>
      <c r="D218" s="103"/>
      <c r="G218" s="100"/>
      <c r="H218" s="30"/>
      <c r="I218" s="25"/>
    </row>
    <row r="219" spans="1:9" s="7" customFormat="1" ht="16.5" customHeight="1" x14ac:dyDescent="0.3">
      <c r="A219" s="43"/>
      <c r="D219" s="103"/>
      <c r="G219" s="100"/>
      <c r="H219" s="30"/>
      <c r="I219" s="25"/>
    </row>
    <row r="220" spans="1:9" s="7" customFormat="1" ht="16.5" customHeight="1" x14ac:dyDescent="0.3">
      <c r="A220" s="43"/>
      <c r="D220" s="103"/>
      <c r="G220" s="100"/>
      <c r="H220" s="30"/>
      <c r="I220" s="25"/>
    </row>
    <row r="221" spans="1:9" s="7" customFormat="1" ht="16.5" customHeight="1" x14ac:dyDescent="0.3">
      <c r="A221" s="43"/>
      <c r="D221" s="103"/>
      <c r="G221" s="100"/>
      <c r="H221" s="30"/>
      <c r="I221" s="25"/>
    </row>
    <row r="222" spans="1:9" s="7" customFormat="1" ht="16.5" customHeight="1" x14ac:dyDescent="0.3">
      <c r="A222" s="43"/>
      <c r="D222" s="103"/>
      <c r="G222" s="100"/>
      <c r="H222" s="30"/>
      <c r="I222" s="25"/>
    </row>
    <row r="223" spans="1:9" s="7" customFormat="1" ht="16.5" customHeight="1" x14ac:dyDescent="0.3">
      <c r="A223" s="43"/>
      <c r="D223" s="103"/>
      <c r="G223" s="100"/>
      <c r="H223" s="30"/>
      <c r="I223" s="25"/>
    </row>
    <row r="224" spans="1:9" s="7" customFormat="1" ht="16.5" customHeight="1" x14ac:dyDescent="0.3">
      <c r="A224" s="43"/>
      <c r="D224" s="103"/>
      <c r="G224" s="100"/>
      <c r="H224" s="30"/>
      <c r="I224" s="25"/>
    </row>
    <row r="225" spans="1:9" s="7" customFormat="1" ht="16.5" customHeight="1" x14ac:dyDescent="0.3">
      <c r="A225" s="43"/>
      <c r="D225" s="103"/>
      <c r="G225" s="100"/>
      <c r="H225" s="30"/>
      <c r="I225" s="25"/>
    </row>
    <row r="226" spans="1:9" s="7" customFormat="1" ht="16.5" customHeight="1" x14ac:dyDescent="0.3">
      <c r="A226" s="43"/>
      <c r="D226" s="103"/>
      <c r="G226" s="100"/>
      <c r="H226" s="30"/>
      <c r="I226" s="25"/>
    </row>
    <row r="227" spans="1:9" s="7" customFormat="1" ht="16.5" customHeight="1" x14ac:dyDescent="0.3">
      <c r="A227" s="43"/>
      <c r="D227" s="103"/>
      <c r="G227" s="100"/>
      <c r="H227" s="30"/>
      <c r="I227" s="25"/>
    </row>
    <row r="228" spans="1:9" s="7" customFormat="1" ht="16.5" customHeight="1" x14ac:dyDescent="0.3">
      <c r="A228" s="43"/>
      <c r="D228" s="103"/>
      <c r="G228" s="100"/>
      <c r="H228" s="30"/>
      <c r="I228" s="25"/>
    </row>
    <row r="229" spans="1:9" s="7" customFormat="1" ht="16.5" customHeight="1" x14ac:dyDescent="0.3">
      <c r="A229" s="43"/>
      <c r="D229" s="103"/>
      <c r="G229" s="100"/>
      <c r="H229" s="30"/>
      <c r="I229" s="25"/>
    </row>
    <row r="230" spans="1:9" s="7" customFormat="1" ht="16.5" customHeight="1" x14ac:dyDescent="0.3">
      <c r="A230" s="43"/>
      <c r="D230" s="103"/>
      <c r="G230" s="100"/>
      <c r="H230" s="30"/>
      <c r="I230" s="25"/>
    </row>
    <row r="231" spans="1:9" s="7" customFormat="1" ht="16.5" customHeight="1" x14ac:dyDescent="0.3">
      <c r="A231" s="43"/>
      <c r="D231" s="103"/>
      <c r="G231" s="100"/>
      <c r="H231" s="30"/>
      <c r="I231" s="25"/>
    </row>
    <row r="232" spans="1:9" s="7" customFormat="1" ht="16.5" customHeight="1" x14ac:dyDescent="0.3">
      <c r="A232" s="43"/>
      <c r="D232" s="103"/>
      <c r="G232" s="100"/>
      <c r="H232" s="30"/>
      <c r="I232" s="25"/>
    </row>
    <row r="233" spans="1:9" s="7" customFormat="1" ht="16.5" customHeight="1" x14ac:dyDescent="0.3">
      <c r="A233" s="43"/>
      <c r="D233" s="103"/>
      <c r="G233" s="100"/>
      <c r="H233" s="30"/>
      <c r="I233" s="25"/>
    </row>
    <row r="234" spans="1:9" s="7" customFormat="1" ht="16.5" customHeight="1" x14ac:dyDescent="0.3">
      <c r="A234" s="43"/>
      <c r="D234" s="103"/>
      <c r="G234" s="100"/>
      <c r="H234" s="30"/>
      <c r="I234" s="25"/>
    </row>
    <row r="235" spans="1:9" s="7" customFormat="1" ht="16.5" customHeight="1" x14ac:dyDescent="0.3">
      <c r="A235" s="43"/>
      <c r="D235" s="103"/>
      <c r="G235" s="100"/>
      <c r="H235" s="30"/>
      <c r="I235" s="25"/>
    </row>
    <row r="236" spans="1:9" s="7" customFormat="1" ht="16.5" customHeight="1" x14ac:dyDescent="0.3">
      <c r="A236" s="43"/>
      <c r="D236" s="103"/>
      <c r="G236" s="100"/>
      <c r="H236" s="30"/>
      <c r="I236" s="25"/>
    </row>
    <row r="237" spans="1:9" s="7" customFormat="1" ht="16.5" customHeight="1" x14ac:dyDescent="0.3">
      <c r="A237" s="43"/>
      <c r="D237" s="103"/>
      <c r="G237" s="100"/>
      <c r="H237" s="30"/>
      <c r="I237" s="25"/>
    </row>
    <row r="238" spans="1:9" s="7" customFormat="1" ht="16.5" customHeight="1" x14ac:dyDescent="0.3">
      <c r="A238" s="43"/>
      <c r="D238" s="103"/>
      <c r="G238" s="100"/>
      <c r="H238" s="30"/>
      <c r="I238" s="25"/>
    </row>
    <row r="239" spans="1:9" s="7" customFormat="1" ht="16.5" customHeight="1" x14ac:dyDescent="0.3">
      <c r="A239" s="43"/>
      <c r="D239" s="103"/>
      <c r="G239" s="100"/>
      <c r="H239" s="30"/>
      <c r="I239" s="25"/>
    </row>
    <row r="240" spans="1:9" s="7" customFormat="1" ht="16.5" customHeight="1" x14ac:dyDescent="0.3">
      <c r="A240" s="43"/>
      <c r="D240" s="103"/>
      <c r="G240" s="100"/>
      <c r="H240" s="30"/>
      <c r="I240" s="25"/>
    </row>
    <row r="241" spans="1:9" s="7" customFormat="1" ht="16.5" customHeight="1" x14ac:dyDescent="0.3">
      <c r="A241" s="43"/>
      <c r="D241" s="103"/>
      <c r="G241" s="100"/>
      <c r="H241" s="30"/>
      <c r="I241" s="25"/>
    </row>
    <row r="242" spans="1:9" s="7" customFormat="1" ht="16.5" customHeight="1" x14ac:dyDescent="0.3">
      <c r="A242" s="43"/>
      <c r="D242" s="103"/>
      <c r="G242" s="100"/>
      <c r="H242" s="30"/>
      <c r="I242" s="25"/>
    </row>
    <row r="243" spans="1:9" s="7" customFormat="1" ht="16.5" customHeight="1" x14ac:dyDescent="0.3">
      <c r="A243" s="43"/>
      <c r="D243" s="103"/>
      <c r="G243" s="100"/>
      <c r="H243" s="30"/>
      <c r="I243" s="25"/>
    </row>
    <row r="244" spans="1:9" s="7" customFormat="1" ht="16.5" customHeight="1" x14ac:dyDescent="0.3">
      <c r="A244" s="43"/>
      <c r="D244" s="103"/>
      <c r="G244" s="100"/>
      <c r="H244" s="30"/>
      <c r="I244" s="25"/>
    </row>
    <row r="245" spans="1:9" s="7" customFormat="1" ht="16.5" customHeight="1" x14ac:dyDescent="0.3">
      <c r="A245" s="43"/>
      <c r="D245" s="103"/>
      <c r="G245" s="100"/>
      <c r="H245" s="30"/>
      <c r="I245" s="25"/>
    </row>
    <row r="246" spans="1:9" s="7" customFormat="1" ht="16.5" customHeight="1" x14ac:dyDescent="0.3">
      <c r="A246" s="43"/>
      <c r="D246" s="103"/>
      <c r="G246" s="100"/>
      <c r="H246" s="30"/>
      <c r="I246" s="25"/>
    </row>
    <row r="247" spans="1:9" s="7" customFormat="1" ht="16.5" customHeight="1" x14ac:dyDescent="0.3">
      <c r="A247" s="43"/>
      <c r="D247" s="103"/>
      <c r="G247" s="100"/>
      <c r="H247" s="30"/>
      <c r="I247" s="25"/>
    </row>
    <row r="248" spans="1:9" s="7" customFormat="1" ht="16.5" customHeight="1" x14ac:dyDescent="0.3">
      <c r="A248" s="43"/>
      <c r="D248" s="103"/>
      <c r="G248" s="100"/>
      <c r="H248" s="30"/>
      <c r="I248" s="25"/>
    </row>
    <row r="249" spans="1:9" s="7" customFormat="1" ht="16.5" customHeight="1" x14ac:dyDescent="0.3">
      <c r="A249" s="43"/>
      <c r="D249" s="103"/>
      <c r="G249" s="100"/>
      <c r="H249" s="30"/>
      <c r="I249" s="25"/>
    </row>
    <row r="250" spans="1:9" s="7" customFormat="1" ht="16.5" customHeight="1" x14ac:dyDescent="0.3">
      <c r="A250" s="43"/>
      <c r="D250" s="103"/>
      <c r="G250" s="100"/>
      <c r="H250" s="30"/>
      <c r="I250" s="25"/>
    </row>
    <row r="251" spans="1:9" s="7" customFormat="1" ht="16.5" customHeight="1" x14ac:dyDescent="0.3">
      <c r="A251" s="43"/>
      <c r="D251" s="103"/>
      <c r="G251" s="100"/>
      <c r="H251" s="30"/>
      <c r="I251" s="25"/>
    </row>
    <row r="252" spans="1:9" s="7" customFormat="1" ht="16.5" customHeight="1" x14ac:dyDescent="0.3">
      <c r="A252" s="43"/>
      <c r="D252" s="103"/>
      <c r="G252" s="100"/>
      <c r="H252" s="30"/>
      <c r="I252" s="25"/>
    </row>
    <row r="253" spans="1:9" s="7" customFormat="1" ht="16.5" customHeight="1" x14ac:dyDescent="0.3">
      <c r="A253" s="43"/>
      <c r="D253" s="103"/>
      <c r="G253" s="100"/>
      <c r="H253" s="30"/>
      <c r="I253" s="25"/>
    </row>
    <row r="254" spans="1:9" s="7" customFormat="1" ht="16.5" customHeight="1" x14ac:dyDescent="0.3">
      <c r="A254" s="43"/>
      <c r="D254" s="103"/>
      <c r="G254" s="100"/>
      <c r="H254" s="30"/>
      <c r="I254" s="25"/>
    </row>
    <row r="255" spans="1:9" s="7" customFormat="1" ht="16.5" customHeight="1" x14ac:dyDescent="0.3">
      <c r="A255" s="43"/>
      <c r="D255" s="103"/>
      <c r="G255" s="100"/>
      <c r="H255" s="30"/>
      <c r="I255" s="25"/>
    </row>
    <row r="256" spans="1:9" s="7" customFormat="1" ht="16.5" customHeight="1" x14ac:dyDescent="0.3">
      <c r="A256" s="43"/>
      <c r="D256" s="103"/>
      <c r="G256" s="100"/>
      <c r="H256" s="30"/>
      <c r="I256" s="25"/>
    </row>
    <row r="257" spans="1:9" s="7" customFormat="1" ht="16.5" customHeight="1" x14ac:dyDescent="0.3">
      <c r="A257" s="43"/>
      <c r="D257" s="103"/>
      <c r="G257" s="100"/>
      <c r="H257" s="30"/>
      <c r="I257" s="25"/>
    </row>
    <row r="258" spans="1:9" s="7" customFormat="1" ht="16.5" customHeight="1" x14ac:dyDescent="0.3">
      <c r="A258" s="43"/>
      <c r="D258" s="103"/>
      <c r="G258" s="100"/>
      <c r="H258" s="30"/>
      <c r="I258" s="25"/>
    </row>
    <row r="259" spans="1:9" s="7" customFormat="1" ht="16.5" customHeight="1" x14ac:dyDescent="0.3">
      <c r="A259" s="43"/>
      <c r="D259" s="103"/>
      <c r="G259" s="100"/>
      <c r="H259" s="30"/>
      <c r="I259" s="25"/>
    </row>
    <row r="260" spans="1:9" s="7" customFormat="1" ht="16.5" customHeight="1" x14ac:dyDescent="0.3">
      <c r="A260" s="43"/>
      <c r="D260" s="103"/>
      <c r="G260" s="100"/>
      <c r="H260" s="30"/>
      <c r="I260" s="25"/>
    </row>
    <row r="261" spans="1:9" s="7" customFormat="1" ht="16.5" customHeight="1" x14ac:dyDescent="0.3">
      <c r="A261" s="43"/>
      <c r="D261" s="103"/>
      <c r="G261" s="100"/>
      <c r="H261" s="30"/>
      <c r="I261" s="25"/>
    </row>
    <row r="262" spans="1:9" s="7" customFormat="1" ht="16.5" customHeight="1" x14ac:dyDescent="0.3">
      <c r="A262" s="43"/>
      <c r="D262" s="103"/>
      <c r="G262" s="100"/>
      <c r="H262" s="30"/>
      <c r="I262" s="25"/>
    </row>
    <row r="263" spans="1:9" s="7" customFormat="1" ht="16.5" customHeight="1" x14ac:dyDescent="0.3">
      <c r="A263" s="43"/>
      <c r="D263" s="103"/>
      <c r="G263" s="100"/>
      <c r="H263" s="30"/>
      <c r="I263" s="25"/>
    </row>
    <row r="264" spans="1:9" s="7" customFormat="1" ht="16.5" customHeight="1" x14ac:dyDescent="0.3">
      <c r="A264" s="43"/>
      <c r="D264" s="103"/>
      <c r="G264" s="100"/>
      <c r="H264" s="30"/>
      <c r="I264" s="25"/>
    </row>
    <row r="265" spans="1:9" s="7" customFormat="1" ht="16.5" customHeight="1" x14ac:dyDescent="0.3">
      <c r="A265" s="43"/>
      <c r="D265" s="103"/>
      <c r="G265" s="100"/>
      <c r="H265" s="30"/>
      <c r="I265" s="25"/>
    </row>
    <row r="266" spans="1:9" s="7" customFormat="1" ht="16.5" customHeight="1" x14ac:dyDescent="0.3">
      <c r="A266" s="43"/>
      <c r="D266" s="103"/>
      <c r="G266" s="100"/>
      <c r="H266" s="30"/>
      <c r="I266" s="25"/>
    </row>
    <row r="267" spans="1:9" s="7" customFormat="1" ht="16.5" customHeight="1" x14ac:dyDescent="0.3">
      <c r="A267" s="43"/>
      <c r="D267" s="103"/>
      <c r="G267" s="100"/>
      <c r="H267" s="30"/>
      <c r="I267" s="25"/>
    </row>
    <row r="268" spans="1:9" s="7" customFormat="1" ht="16.5" customHeight="1" x14ac:dyDescent="0.3">
      <c r="A268" s="43"/>
      <c r="D268" s="103"/>
      <c r="G268" s="100"/>
      <c r="H268" s="30"/>
      <c r="I268" s="25"/>
    </row>
    <row r="269" spans="1:9" s="7" customFormat="1" ht="16.5" customHeight="1" x14ac:dyDescent="0.3">
      <c r="A269" s="43"/>
      <c r="D269" s="103"/>
      <c r="G269" s="100"/>
      <c r="H269" s="30"/>
      <c r="I269" s="25"/>
    </row>
    <row r="270" spans="1:9" s="7" customFormat="1" ht="16.5" customHeight="1" x14ac:dyDescent="0.3">
      <c r="A270" s="43"/>
      <c r="D270" s="103"/>
      <c r="G270" s="100"/>
      <c r="H270" s="30"/>
      <c r="I270" s="25"/>
    </row>
    <row r="271" spans="1:9" s="7" customFormat="1" ht="16.5" customHeight="1" x14ac:dyDescent="0.3">
      <c r="A271" s="43"/>
      <c r="D271" s="103"/>
      <c r="G271" s="100"/>
      <c r="H271" s="30"/>
      <c r="I271" s="25"/>
    </row>
    <row r="272" spans="1:9" s="7" customFormat="1" ht="16.5" customHeight="1" x14ac:dyDescent="0.3">
      <c r="A272" s="43"/>
      <c r="D272" s="103"/>
      <c r="G272" s="100"/>
      <c r="H272" s="30"/>
      <c r="I272" s="25"/>
    </row>
    <row r="273" spans="1:9" s="7" customFormat="1" ht="16.5" customHeight="1" x14ac:dyDescent="0.3">
      <c r="A273" s="43"/>
      <c r="D273" s="103"/>
      <c r="G273" s="100"/>
      <c r="H273" s="30"/>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43" priority="56" operator="between">
      <formula>9</formula>
      <formula>10</formula>
    </cfRule>
    <cfRule type="cellIs" dxfId="42" priority="57" operator="between">
      <formula>7</formula>
      <formula>8.99</formula>
    </cfRule>
    <cfRule type="cellIs" dxfId="41" priority="58" operator="between">
      <formula>5</formula>
      <formula>6.99</formula>
    </cfRule>
    <cfRule type="cellIs" dxfId="40" priority="59" operator="between">
      <formula>3</formula>
      <formula>4.99</formula>
    </cfRule>
    <cfRule type="cellIs" dxfId="39" priority="60" operator="between">
      <formula>1</formula>
      <formula>2.99</formula>
    </cfRule>
  </conditionalFormatting>
  <conditionalFormatting sqref="D31 D60 D67">
    <cfRule type="cellIs" dxfId="38" priority="41" operator="between">
      <formula>9</formula>
      <formula>10</formula>
    </cfRule>
    <cfRule type="cellIs" dxfId="37" priority="42" operator="between">
      <formula>7</formula>
      <formula>8.99</formula>
    </cfRule>
    <cfRule type="cellIs" dxfId="36" priority="43" operator="between">
      <formula>5</formula>
      <formula>6.99</formula>
    </cfRule>
    <cfRule type="cellIs" dxfId="35" priority="44" operator="between">
      <formula>3</formula>
      <formula>4.99</formula>
    </cfRule>
    <cfRule type="cellIs" dxfId="34" priority="45" operator="between">
      <formula>1</formula>
      <formula>2.99</formula>
    </cfRule>
  </conditionalFormatting>
  <conditionalFormatting sqref="G9 G11:G13 G23 G25 G31 G36 G40 G43 G48 G60 G67">
    <cfRule type="cellIs" dxfId="33" priority="31" operator="between">
      <formula>9</formula>
      <formula>10</formula>
    </cfRule>
    <cfRule type="cellIs" dxfId="32" priority="32" operator="between">
      <formula>7</formula>
      <formula>8.99</formula>
    </cfRule>
    <cfRule type="cellIs" dxfId="31" priority="33" operator="between">
      <formula>5</formula>
      <formula>6.99</formula>
    </cfRule>
    <cfRule type="cellIs" dxfId="30" priority="34" operator="between">
      <formula>3</formula>
      <formula>4.99</formula>
    </cfRule>
  </conditionalFormatting>
  <conditionalFormatting sqref="G9 G11:G13">
    <cfRule type="cellIs" dxfId="29" priority="40" operator="between">
      <formula>0</formula>
      <formula>20</formula>
    </cfRule>
  </conditionalFormatting>
  <conditionalFormatting sqref="G23 G25 G31 G36 G40 G43 G48 G60 G67">
    <cfRule type="cellIs" dxfId="28" priority="35" operator="between">
      <formula>1</formula>
      <formula>2.99</formula>
    </cfRule>
  </conditionalFormatting>
  <conditionalFormatting sqref="I6">
    <cfRule type="cellIs" dxfId="27" priority="21" operator="between">
      <formula>9</formula>
      <formula>10</formula>
    </cfRule>
    <cfRule type="cellIs" dxfId="26" priority="22" operator="between">
      <formula>7</formula>
      <formula>8.99</formula>
    </cfRule>
    <cfRule type="cellIs" dxfId="25" priority="23" operator="between">
      <formula>5</formula>
      <formula>6.99</formula>
    </cfRule>
    <cfRule type="cellIs" dxfId="24" priority="24" operator="between">
      <formula>3</formula>
      <formula>4.99</formula>
    </cfRule>
    <cfRule type="cellIs" dxfId="23" priority="25" operator="between">
      <formula>0.1</formula>
      <formula>2.99</formula>
    </cfRule>
  </conditionalFormatting>
  <conditionalFormatting sqref="I70:I71">
    <cfRule type="cellIs" dxfId="22" priority="11" operator="between">
      <formula>1</formula>
      <formula>2.9</formula>
    </cfRule>
    <cfRule type="cellIs" dxfId="21" priority="12" operator="between">
      <formula>3</formula>
      <formula>4.9</formula>
    </cfRule>
    <cfRule type="cellIs" dxfId="20" priority="13" operator="between">
      <formula>5</formula>
      <formula>6.9</formula>
    </cfRule>
    <cfRule type="cellIs" dxfId="19" priority="14" operator="between">
      <formula>7</formula>
      <formula>8.9</formula>
    </cfRule>
    <cfRule type="cellIs" dxfId="18" priority="15" operator="between">
      <formula>9</formula>
      <formula>10</formula>
    </cfRule>
  </conditionalFormatting>
  <conditionalFormatting sqref="I9">
    <cfRule type="cellIs" dxfId="9" priority="6" operator="between">
      <formula>1</formula>
      <formula>20</formula>
    </cfRule>
    <cfRule type="cellIs" dxfId="8" priority="7" operator="between">
      <formula>21</formula>
      <formula>40</formula>
    </cfRule>
    <cfRule type="cellIs" dxfId="7" priority="8" operator="between">
      <formula>41</formula>
      <formula>60</formula>
    </cfRule>
    <cfRule type="cellIs" dxfId="6" priority="9" operator="between">
      <formula>61</formula>
      <formula>80</formula>
    </cfRule>
    <cfRule type="cellIs" dxfId="5" priority="10" operator="between">
      <formula>81</formula>
      <formula>100</formula>
    </cfRule>
  </conditionalFormatting>
  <conditionalFormatting sqref="I10:I69">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3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5" customWidth="1"/>
    <col min="2" max="2" width="3" style="55" customWidth="1"/>
    <col min="3" max="3" width="13.85546875" style="55" customWidth="1"/>
    <col min="4" max="4" width="11" style="55" customWidth="1"/>
    <col min="5" max="5" width="36.28515625" style="55" customWidth="1"/>
    <col min="6" max="9" width="15.42578125" style="55" customWidth="1"/>
    <col min="10" max="10" width="14" style="55" customWidth="1"/>
    <col min="11" max="11" width="13" style="55" customWidth="1"/>
    <col min="12" max="12" width="13.5703125" style="55" customWidth="1"/>
    <col min="13" max="13" width="2.85546875" style="55" customWidth="1"/>
    <col min="14" max="14" width="3.5703125" customWidth="1"/>
  </cols>
  <sheetData>
    <row r="1" spans="1:13" s="7" customFormat="1" ht="28.5" customHeight="1" x14ac:dyDescent="0.25">
      <c r="A1" s="96"/>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55"/>
      <c r="D4" s="256"/>
      <c r="E4" s="261" t="s">
        <v>82</v>
      </c>
      <c r="F4" s="261"/>
      <c r="G4" s="261"/>
      <c r="H4" s="261"/>
      <c r="I4" s="261"/>
      <c r="J4" s="261"/>
      <c r="K4" s="261"/>
      <c r="L4" s="262"/>
      <c r="M4" s="48"/>
    </row>
    <row r="5" spans="1:13" s="7" customFormat="1" ht="24" thickBot="1" x14ac:dyDescent="0.4">
      <c r="A5" s="43"/>
      <c r="B5" s="47"/>
      <c r="C5" s="257"/>
      <c r="D5" s="258"/>
      <c r="E5" s="259" t="s">
        <v>65</v>
      </c>
      <c r="F5" s="259"/>
      <c r="G5" s="259"/>
      <c r="H5" s="259"/>
      <c r="I5" s="259"/>
      <c r="J5" s="259"/>
      <c r="K5" s="259"/>
      <c r="L5" s="260"/>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3" t="s">
        <v>53</v>
      </c>
      <c r="D7" s="263"/>
      <c r="E7" s="263"/>
      <c r="F7" s="263"/>
      <c r="G7" s="263"/>
      <c r="H7" s="263"/>
      <c r="I7" s="263"/>
      <c r="J7" s="263"/>
      <c r="K7" s="263"/>
      <c r="L7" s="263"/>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62</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51</v>
      </c>
      <c r="F14" s="43" t="s">
        <v>1</v>
      </c>
      <c r="G14" s="43"/>
      <c r="H14" s="43"/>
      <c r="I14" s="43"/>
      <c r="J14" s="43"/>
      <c r="K14" s="43"/>
      <c r="L14" s="43"/>
      <c r="M14" s="48"/>
    </row>
    <row r="15" spans="1:13" s="7" customFormat="1" x14ac:dyDescent="0.25">
      <c r="A15" s="43"/>
      <c r="B15" s="47"/>
      <c r="C15" s="43"/>
      <c r="D15" s="43" t="s">
        <v>52</v>
      </c>
      <c r="E15" s="43">
        <v>10</v>
      </c>
      <c r="F15" s="51">
        <f>AUTODIAGNÓSTICO!I6</f>
        <v>8.9047619047619051</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54</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55</v>
      </c>
      <c r="F34" s="43" t="s">
        <v>56</v>
      </c>
      <c r="G34" s="43"/>
      <c r="H34" s="43"/>
      <c r="I34" s="43"/>
      <c r="J34" s="43"/>
      <c r="K34" s="43"/>
      <c r="L34" s="43"/>
      <c r="M34" s="48"/>
    </row>
    <row r="35" spans="1:13" s="7" customFormat="1" x14ac:dyDescent="0.25">
      <c r="A35" s="43"/>
      <c r="B35" s="47"/>
      <c r="C35" s="43"/>
      <c r="D35" s="43" t="str">
        <f>AUTODIAGNÓSTICO!B9</f>
        <v>PLANEAR</v>
      </c>
      <c r="E35" s="43">
        <v>10</v>
      </c>
      <c r="F35" s="102">
        <f>AUTODIAGNÓSTICO!D9</f>
        <v>8.9090909090909083</v>
      </c>
      <c r="G35" s="43"/>
      <c r="H35" s="43"/>
      <c r="I35" s="43"/>
      <c r="J35" s="43"/>
      <c r="K35" s="43"/>
      <c r="L35" s="43"/>
      <c r="M35" s="48"/>
    </row>
    <row r="36" spans="1:13" s="7" customFormat="1" x14ac:dyDescent="0.25">
      <c r="A36" s="43"/>
      <c r="B36" s="47"/>
      <c r="C36" s="43"/>
      <c r="D36" s="43" t="str">
        <f>AUTODIAGNÓSTICO!B31</f>
        <v>EJECUTAR</v>
      </c>
      <c r="E36" s="43">
        <v>10</v>
      </c>
      <c r="F36" s="102">
        <f>AUTODIAGNÓSTICO!D31</f>
        <v>8.8275862068965516</v>
      </c>
      <c r="G36" s="43"/>
      <c r="H36" s="43"/>
      <c r="I36" s="43"/>
      <c r="J36" s="43"/>
      <c r="K36" s="43"/>
      <c r="L36" s="43"/>
      <c r="M36" s="48"/>
    </row>
    <row r="37" spans="1:13" s="7" customFormat="1" x14ac:dyDescent="0.25">
      <c r="A37" s="43"/>
      <c r="B37" s="47"/>
      <c r="C37" s="43"/>
      <c r="D37" s="43" t="str">
        <f>AUTODIAGNÓSTICO!B60</f>
        <v>VERIFICAR</v>
      </c>
      <c r="E37" s="43">
        <v>10</v>
      </c>
      <c r="F37" s="102">
        <f>AUTODIAGNÓSTICO!D60</f>
        <v>9.2857142857142865</v>
      </c>
      <c r="G37" s="43"/>
      <c r="H37" s="43"/>
      <c r="I37" s="43"/>
      <c r="J37" s="43"/>
      <c r="K37" s="43"/>
      <c r="L37" s="43"/>
      <c r="M37" s="48"/>
    </row>
    <row r="38" spans="1:13" s="7" customFormat="1" x14ac:dyDescent="0.25">
      <c r="A38" s="43"/>
      <c r="B38" s="47"/>
      <c r="C38" s="43"/>
      <c r="D38" s="43" t="str">
        <f>AUTODIAGNÓSTICO!B67</f>
        <v>ACTUAR</v>
      </c>
      <c r="E38" s="43">
        <v>10</v>
      </c>
      <c r="F38" s="102">
        <f>AUTODIAGNÓSTICO!D67</f>
        <v>8.8000000000000007</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57</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54" t="s">
        <v>58</v>
      </c>
      <c r="D56" s="254"/>
      <c r="E56" s="254"/>
      <c r="F56" s="254"/>
      <c r="G56" s="254"/>
      <c r="H56" s="254"/>
      <c r="I56" s="254"/>
      <c r="J56" s="254"/>
      <c r="K56" s="254"/>
      <c r="L56" s="254"/>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51</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v>
      </c>
      <c r="G60" s="102">
        <f>AUTODIAGNÓSTICO!G9</f>
        <v>8.5</v>
      </c>
      <c r="H60" s="43"/>
      <c r="I60" s="43"/>
      <c r="J60" s="43"/>
      <c r="K60" s="43"/>
      <c r="L60" s="43"/>
      <c r="M60" s="48"/>
    </row>
    <row r="61" spans="1:13" s="7" customFormat="1" x14ac:dyDescent="0.25">
      <c r="A61" s="43"/>
      <c r="B61" s="47"/>
      <c r="C61" s="43"/>
      <c r="D61" s="43"/>
      <c r="E61" s="43" t="str">
        <f>AUTODIAGNÓSTICO!E11</f>
        <v>Conformar el equipo de trabajo</v>
      </c>
      <c r="F61" s="43">
        <v>10</v>
      </c>
      <c r="G61" s="102">
        <f>AUTODIAGNÓSTICO!G11</f>
        <v>8</v>
      </c>
      <c r="H61" s="43"/>
      <c r="I61" s="43"/>
      <c r="J61" s="43"/>
      <c r="K61" s="43"/>
      <c r="L61" s="43"/>
      <c r="M61" s="48"/>
    </row>
    <row r="62" spans="1:13" s="7" customFormat="1" x14ac:dyDescent="0.25">
      <c r="A62" s="43"/>
      <c r="B62" s="47"/>
      <c r="C62" s="43"/>
      <c r="D62" s="43"/>
      <c r="E62" s="43" t="str">
        <f>AUTODIAGNÓSTICO!E12</f>
        <v>Diligenciar el autodiagnóstico</v>
      </c>
      <c r="F62" s="43">
        <v>10</v>
      </c>
      <c r="G62" s="102">
        <f>AUTODIAGNÓSTICO!G12</f>
        <v>9</v>
      </c>
      <c r="H62" s="43"/>
      <c r="I62" s="43"/>
      <c r="J62" s="43"/>
      <c r="K62" s="43"/>
      <c r="L62" s="43"/>
      <c r="M62" s="48"/>
    </row>
    <row r="63" spans="1:13" s="7" customFormat="1" x14ac:dyDescent="0.25">
      <c r="A63" s="43"/>
      <c r="B63" s="47"/>
      <c r="C63" s="43"/>
      <c r="D63" s="43"/>
      <c r="E63" s="43" t="str">
        <f>AUTODIAGNÓSTICO!E13</f>
        <v>Definir el reto de rendición de cuentas, espacios</v>
      </c>
      <c r="F63" s="43">
        <v>10</v>
      </c>
      <c r="G63" s="102">
        <f>AUTODIAGNÓSTICO!G13</f>
        <v>9.4</v>
      </c>
      <c r="H63" s="43"/>
      <c r="I63" s="43"/>
      <c r="J63" s="43"/>
      <c r="K63" s="43"/>
      <c r="L63" s="43"/>
      <c r="M63" s="48"/>
    </row>
    <row r="64" spans="1:13" s="7" customFormat="1" x14ac:dyDescent="0.25">
      <c r="A64" s="43"/>
      <c r="B64" s="47"/>
      <c r="C64" s="43"/>
      <c r="D64" s="43"/>
      <c r="E64" s="43" t="str">
        <f>AUTODIAGNÓSTICO!E23</f>
        <v xml:space="preserve">
 Paso 1. 
Identificación de los espacios de diálogo en los que la entidad rendirá cuentas</v>
      </c>
      <c r="F64" s="43">
        <v>10</v>
      </c>
      <c r="G64" s="102">
        <f>AUTODIAGNÓSTICO!G23</f>
        <v>7</v>
      </c>
      <c r="H64" s="43"/>
      <c r="I64" s="43"/>
      <c r="J64" s="43"/>
      <c r="K64" s="43"/>
      <c r="L64" s="43"/>
      <c r="M64" s="48"/>
    </row>
    <row r="65" spans="1:13" s="7" customFormat="1" x14ac:dyDescent="0.25">
      <c r="A65" s="43"/>
      <c r="B65" s="47"/>
      <c r="C65" s="43"/>
      <c r="D65" s="43"/>
      <c r="E65" s="43" t="str">
        <f>AUTODIAGNÓSTICO!E25</f>
        <v>Construir la estrategia de rendición de cuentas 
 Paso 2. 
Definir la estrategia para implementar el ejercicio de rendición de cuentas</v>
      </c>
      <c r="F65" s="43">
        <v>10</v>
      </c>
      <c r="G65" s="102">
        <f>AUTODIAGNÓSTICO!G25</f>
        <v>9</v>
      </c>
      <c r="H65" s="43"/>
      <c r="I65" s="43"/>
      <c r="J65" s="43"/>
      <c r="K65" s="43"/>
      <c r="L65" s="43"/>
      <c r="M65" s="48"/>
    </row>
    <row r="66" spans="1:13" s="7" customFormat="1" x14ac:dyDescent="0.25">
      <c r="A66" s="43"/>
      <c r="B66" s="47"/>
      <c r="C66" s="43"/>
      <c r="D66" s="43"/>
      <c r="E66" s="43"/>
      <c r="F66" s="43"/>
      <c r="G66" s="102"/>
      <c r="H66" s="43"/>
      <c r="I66" s="43"/>
      <c r="J66" s="43"/>
      <c r="K66" s="43"/>
      <c r="L66" s="43"/>
      <c r="M66" s="48"/>
    </row>
    <row r="67" spans="1:13" s="7" customFormat="1" x14ac:dyDescent="0.25">
      <c r="A67" s="43"/>
      <c r="B67" s="47"/>
      <c r="C67" s="43"/>
      <c r="D67" s="43"/>
      <c r="E67" s="43"/>
      <c r="F67" s="43"/>
      <c r="G67" s="102"/>
      <c r="H67" s="43"/>
      <c r="I67" s="43"/>
      <c r="J67" s="43"/>
      <c r="K67" s="43"/>
      <c r="L67" s="43"/>
      <c r="M67" s="48"/>
    </row>
    <row r="68" spans="1:13" s="7" customFormat="1" x14ac:dyDescent="0.25">
      <c r="A68" s="43"/>
      <c r="B68" s="47"/>
      <c r="C68" s="43"/>
      <c r="D68" s="43"/>
      <c r="E68" s="43"/>
      <c r="F68" s="43"/>
      <c r="G68" s="102"/>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54" t="s">
        <v>59</v>
      </c>
      <c r="D78" s="254"/>
      <c r="E78" s="254"/>
      <c r="F78" s="254"/>
      <c r="G78" s="254"/>
      <c r="H78" s="254"/>
      <c r="I78" s="254"/>
      <c r="J78" s="254"/>
      <c r="K78" s="254"/>
      <c r="L78" s="254"/>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51</v>
      </c>
      <c r="G80" s="43" t="s">
        <v>1</v>
      </c>
      <c r="H80" s="43"/>
      <c r="I80" s="43"/>
      <c r="J80" s="43"/>
      <c r="K80" s="43"/>
      <c r="L80" s="43"/>
      <c r="M80" s="48"/>
    </row>
    <row r="81" spans="1:13" s="7" customFormat="1" x14ac:dyDescent="0.25">
      <c r="A81" s="43"/>
      <c r="B81" s="47"/>
      <c r="C81" s="43"/>
      <c r="D81" s="43"/>
      <c r="E81" s="43" t="str">
        <f>AUTODIAGNÓSTICO!E31</f>
        <v xml:space="preserve">Generación y análisis de la información para el diálogo en la rendición de cuentas en lenguaje claro </v>
      </c>
      <c r="F81" s="43">
        <v>10</v>
      </c>
      <c r="G81" s="102">
        <v>1</v>
      </c>
      <c r="H81" s="43"/>
      <c r="I81" s="43"/>
      <c r="J81" s="43"/>
      <c r="K81" s="43"/>
      <c r="L81" s="43"/>
      <c r="M81" s="48"/>
    </row>
    <row r="82" spans="1:13" s="7" customFormat="1" x14ac:dyDescent="0.25">
      <c r="A82" s="43"/>
      <c r="B82" s="47"/>
      <c r="C82" s="43"/>
      <c r="D82" s="43"/>
      <c r="E82" s="43" t="str">
        <f>AUTODIAGNÓSTICO!E36</f>
        <v xml:space="preserve">Publicación de la información 
 a través de los diferentes canales de comunicación </v>
      </c>
      <c r="F82" s="43">
        <v>10</v>
      </c>
      <c r="G82" s="102">
        <v>1</v>
      </c>
      <c r="H82" s="43"/>
      <c r="I82" s="43"/>
      <c r="J82" s="43"/>
      <c r="K82" s="43"/>
      <c r="L82" s="43"/>
      <c r="M82" s="48"/>
    </row>
    <row r="83" spans="1:13" s="7" customFormat="1" x14ac:dyDescent="0.25">
      <c r="A83" s="43"/>
      <c r="B83" s="47"/>
      <c r="C83" s="43"/>
      <c r="D83" s="43"/>
      <c r="E83" s="43" t="str">
        <f>AUTODIAGNÓSTICO!E40</f>
        <v>Preparar los espacios de diálogo</v>
      </c>
      <c r="F83" s="43">
        <v>10</v>
      </c>
      <c r="G83" s="102">
        <v>1</v>
      </c>
      <c r="H83" s="43"/>
      <c r="I83" s="43"/>
      <c r="J83" s="43"/>
      <c r="K83" s="43"/>
      <c r="L83" s="43"/>
      <c r="M83" s="48"/>
    </row>
    <row r="84" spans="1:13" s="7" customFormat="1" x14ac:dyDescent="0.25">
      <c r="A84" s="43"/>
      <c r="B84" s="47"/>
      <c r="C84" s="43"/>
      <c r="D84" s="43"/>
      <c r="E84" s="43" t="str">
        <f>AUTODIAGNÓSTICO!E43</f>
        <v>Convocar a los ciudadanos y grupos de interés para participar en los espacios de diálogo para la rendición de cuentas</v>
      </c>
      <c r="F84" s="43">
        <v>10</v>
      </c>
      <c r="G84" s="102">
        <v>1</v>
      </c>
      <c r="H84" s="43"/>
      <c r="I84" s="43"/>
      <c r="J84" s="43"/>
      <c r="K84" s="43"/>
      <c r="L84" s="43"/>
      <c r="M84" s="48"/>
    </row>
    <row r="85" spans="1:13" s="7" customFormat="1" x14ac:dyDescent="0.25">
      <c r="A85" s="43"/>
      <c r="B85" s="47"/>
      <c r="C85" s="43"/>
      <c r="D85" s="43"/>
      <c r="E85" s="43" t="str">
        <f>AUTODIAGNÓSTICO!E48</f>
        <v>Realizar espacios de diálogo  de rendición de cuentas</v>
      </c>
      <c r="F85" s="43">
        <v>10</v>
      </c>
      <c r="G85" s="102">
        <v>1</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54" t="s">
        <v>60</v>
      </c>
      <c r="D102" s="254"/>
      <c r="E102" s="254"/>
      <c r="F102" s="254"/>
      <c r="G102" s="254"/>
      <c r="H102" s="254"/>
      <c r="I102" s="254"/>
      <c r="J102" s="254"/>
      <c r="K102" s="254"/>
      <c r="L102" s="254"/>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63</v>
      </c>
      <c r="F104" s="43" t="s">
        <v>1</v>
      </c>
      <c r="G104" s="43"/>
      <c r="H104" s="43"/>
      <c r="I104" s="43"/>
      <c r="J104" s="43"/>
      <c r="K104" s="43"/>
      <c r="L104" s="43"/>
      <c r="M104" s="48"/>
    </row>
    <row r="105" spans="1:13" s="7" customFormat="1" x14ac:dyDescent="0.25">
      <c r="A105" s="43"/>
      <c r="B105" s="47"/>
      <c r="C105" s="43"/>
      <c r="D105" s="43" t="str">
        <f>AUTODIAGNÓSTICO!E60</f>
        <v>Cuantificar el impacto de las acciones de rendición de cuentas para divulgarlos a la ciudadanía</v>
      </c>
      <c r="E105" s="43">
        <v>10</v>
      </c>
      <c r="F105" s="102">
        <f>AUTODIAGNÓSTICO!G60</f>
        <v>9.2857142857142865</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54" t="s">
        <v>61</v>
      </c>
      <c r="D128" s="254"/>
      <c r="E128" s="254"/>
      <c r="F128" s="254"/>
      <c r="G128" s="254"/>
      <c r="H128" s="254"/>
      <c r="I128" s="254"/>
      <c r="J128" s="254"/>
      <c r="K128" s="254"/>
      <c r="L128" s="254"/>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63</v>
      </c>
      <c r="F131" s="43" t="s">
        <v>1</v>
      </c>
      <c r="G131" s="43"/>
      <c r="H131" s="43"/>
      <c r="I131" s="43"/>
      <c r="J131" s="43"/>
      <c r="K131" s="43"/>
      <c r="L131" s="43"/>
      <c r="M131" s="48"/>
    </row>
    <row r="132" spans="1:13" s="7" customFormat="1" x14ac:dyDescent="0.25">
      <c r="A132" s="43"/>
      <c r="B132" s="47"/>
      <c r="C132" s="43"/>
      <c r="D132" s="43" t="str">
        <f>AUTODIAGNÓSTICO!E67</f>
        <v>Establecer acciones de mejora del proceso de rendición de cuenta</v>
      </c>
      <c r="E132" s="43">
        <v>10</v>
      </c>
      <c r="F132" s="102">
        <f>AUTODIAGNÓSTICO!G67</f>
        <v>8.8000000000000007</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2"/>
      <c r="C154" s="53"/>
      <c r="D154" s="53"/>
      <c r="E154" s="53"/>
      <c r="F154" s="53"/>
      <c r="G154" s="53"/>
      <c r="H154" s="53"/>
      <c r="I154" s="53"/>
      <c r="J154" s="53"/>
      <c r="K154" s="53"/>
      <c r="L154" s="53"/>
      <c r="M154" s="54"/>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4" t="s">
        <v>83</v>
      </c>
      <c r="D8" s="264"/>
      <c r="E8" s="264"/>
      <c r="F8" s="12"/>
    </row>
    <row r="9" spans="2:6" s="7" customFormat="1" ht="15.75" thickBot="1" x14ac:dyDescent="0.3">
      <c r="B9" s="11"/>
      <c r="F9" s="12"/>
    </row>
    <row r="10" spans="2:6" s="7" customFormat="1" ht="18.75" x14ac:dyDescent="0.25">
      <c r="B10" s="11"/>
      <c r="C10" s="18" t="s">
        <v>94</v>
      </c>
      <c r="D10" s="85"/>
      <c r="E10" s="19" t="s">
        <v>68</v>
      </c>
      <c r="F10" s="12"/>
    </row>
    <row r="11" spans="2:6" s="7" customFormat="1" ht="41.25" customHeight="1" x14ac:dyDescent="0.4">
      <c r="B11" s="11"/>
      <c r="C11" s="265">
        <f>AUTODIAGNÓSTICO!E6</f>
        <v>254820000538</v>
      </c>
      <c r="D11" s="266"/>
      <c r="E11" s="20">
        <f>AUTODIAGNÓSTICO!I6</f>
        <v>8.9047619047619051</v>
      </c>
      <c r="F11" s="21"/>
    </row>
    <row r="12" spans="2:6" s="7" customFormat="1" ht="45" customHeight="1" thickBot="1" x14ac:dyDescent="0.3">
      <c r="B12" s="11"/>
      <c r="C12" s="267"/>
      <c r="D12" s="268"/>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7"/>
      <c r="F17" s="12"/>
    </row>
    <row r="18" spans="2:6" s="7" customFormat="1" ht="15.75" x14ac:dyDescent="0.25">
      <c r="B18" s="11"/>
      <c r="C18" s="24" t="s">
        <v>221</v>
      </c>
      <c r="D18" s="86"/>
      <c r="F18" s="12"/>
    </row>
    <row r="19" spans="2:6" s="7" customFormat="1" ht="15.75" x14ac:dyDescent="0.25">
      <c r="B19" s="11"/>
      <c r="C19" s="24" t="s">
        <v>208</v>
      </c>
      <c r="D19" s="88"/>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7" priority="1" operator="containsText" text="NIVEL PERFECCIONAMIENTO">
      <formula>NOT(ISERROR(SEARCH("NIVEL PERFECCIONAMIENTO",E12)))</formula>
    </cfRule>
    <cfRule type="containsText" dxfId="16" priority="2" operator="containsText" text="NIVEL CONSOLIDACIÓN">
      <formula>NOT(ISERROR(SEARCH("NIVEL CONSOLIDACIÓN",E12)))</formula>
    </cfRule>
    <cfRule type="containsText" dxfId="1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9" workbookViewId="0">
      <selection activeCell="D9" sqref="D9:E13"/>
    </sheetView>
  </sheetViews>
  <sheetFormatPr baseColWidth="10" defaultRowHeight="15" x14ac:dyDescent="0.25"/>
  <cols>
    <col min="1" max="1" width="6.7109375" style="38" customWidth="1"/>
    <col min="2" max="2" width="11.5703125" style="37" customWidth="1"/>
    <col min="3" max="3" width="16.28515625" style="37" customWidth="1"/>
    <col min="4" max="4" width="45.85546875" style="37" customWidth="1"/>
    <col min="5" max="5" width="15.42578125" style="37"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4"/>
      <c r="B7" s="64"/>
      <c r="C7" s="64"/>
      <c r="D7" s="65"/>
      <c r="E7" s="64"/>
      <c r="F7" s="64"/>
      <c r="G7" s="64"/>
      <c r="H7" s="64"/>
      <c r="I7" s="64"/>
      <c r="K7" s="269" t="s">
        <v>96</v>
      </c>
      <c r="L7" s="270"/>
      <c r="N7">
        <v>2026</v>
      </c>
      <c r="O7">
        <v>2026</v>
      </c>
    </row>
    <row r="8" spans="1:15" ht="28.5" customHeight="1" thickBot="1" x14ac:dyDescent="0.3">
      <c r="A8" s="271" t="s">
        <v>119</v>
      </c>
      <c r="B8" s="301"/>
      <c r="C8" s="272"/>
      <c r="D8" s="271" t="s">
        <v>97</v>
      </c>
      <c r="E8" s="301"/>
      <c r="F8" s="302" t="s">
        <v>98</v>
      </c>
      <c r="G8" s="303"/>
      <c r="H8" s="69" t="s">
        <v>99</v>
      </c>
      <c r="I8" s="271" t="s">
        <v>100</v>
      </c>
      <c r="J8" s="272"/>
      <c r="K8" s="68" t="s">
        <v>101</v>
      </c>
      <c r="L8" s="68" t="s">
        <v>102</v>
      </c>
      <c r="N8">
        <v>2027</v>
      </c>
      <c r="O8">
        <v>2027</v>
      </c>
    </row>
    <row r="9" spans="1:15" x14ac:dyDescent="0.25">
      <c r="A9" s="273" t="s">
        <v>285</v>
      </c>
      <c r="B9" s="274"/>
      <c r="C9" s="275"/>
      <c r="D9" s="294" t="s">
        <v>286</v>
      </c>
      <c r="E9" s="294"/>
      <c r="F9" s="282" t="s">
        <v>287</v>
      </c>
      <c r="G9" s="283"/>
      <c r="H9" s="283" t="s">
        <v>288</v>
      </c>
      <c r="I9" s="288" t="s">
        <v>289</v>
      </c>
      <c r="J9" s="289"/>
      <c r="K9" s="298">
        <v>2025</v>
      </c>
      <c r="L9" s="297">
        <v>2025</v>
      </c>
      <c r="M9" s="70"/>
      <c r="N9">
        <v>2028</v>
      </c>
      <c r="O9">
        <v>2028</v>
      </c>
    </row>
    <row r="10" spans="1:15" x14ac:dyDescent="0.25">
      <c r="A10" s="276"/>
      <c r="B10" s="277"/>
      <c r="C10" s="278"/>
      <c r="D10" s="295"/>
      <c r="E10" s="295"/>
      <c r="F10" s="284"/>
      <c r="G10" s="285"/>
      <c r="H10" s="285"/>
      <c r="I10" s="290" t="s">
        <v>290</v>
      </c>
      <c r="J10" s="291"/>
      <c r="K10" s="298"/>
      <c r="L10" s="298"/>
      <c r="M10" s="70"/>
      <c r="N10">
        <v>2029</v>
      </c>
      <c r="O10">
        <v>2029</v>
      </c>
    </row>
    <row r="11" spans="1:15" x14ac:dyDescent="0.25">
      <c r="A11" s="276"/>
      <c r="B11" s="277"/>
      <c r="C11" s="278"/>
      <c r="D11" s="295"/>
      <c r="E11" s="295"/>
      <c r="F11" s="284"/>
      <c r="G11" s="285"/>
      <c r="H11" s="285"/>
      <c r="I11" s="290" t="s">
        <v>291</v>
      </c>
      <c r="J11" s="291"/>
      <c r="K11" s="298"/>
      <c r="L11" s="298"/>
      <c r="M11" s="70"/>
      <c r="N11">
        <v>2030</v>
      </c>
      <c r="O11">
        <v>2030</v>
      </c>
    </row>
    <row r="12" spans="1:15" x14ac:dyDescent="0.25">
      <c r="A12" s="276"/>
      <c r="B12" s="277"/>
      <c r="C12" s="278"/>
      <c r="D12" s="295"/>
      <c r="E12" s="295"/>
      <c r="F12" s="284"/>
      <c r="G12" s="285"/>
      <c r="H12" s="285"/>
      <c r="I12" s="290"/>
      <c r="J12" s="291"/>
      <c r="K12" s="298"/>
      <c r="L12" s="298"/>
      <c r="M12" s="70"/>
      <c r="N12">
        <v>2031</v>
      </c>
      <c r="O12">
        <v>2031</v>
      </c>
    </row>
    <row r="13" spans="1:15" ht="15.75" thickBot="1" x14ac:dyDescent="0.3">
      <c r="A13" s="279"/>
      <c r="B13" s="280"/>
      <c r="C13" s="281"/>
      <c r="D13" s="296"/>
      <c r="E13" s="296"/>
      <c r="F13" s="286"/>
      <c r="G13" s="287"/>
      <c r="H13" s="287"/>
      <c r="I13" s="292"/>
      <c r="J13" s="293"/>
      <c r="K13" s="300"/>
      <c r="L13" s="299"/>
      <c r="M13" s="70"/>
      <c r="N13">
        <v>2032</v>
      </c>
      <c r="O13">
        <v>2032</v>
      </c>
    </row>
    <row r="14" spans="1:15" x14ac:dyDescent="0.25">
      <c r="N14">
        <v>2033</v>
      </c>
      <c r="O14">
        <v>2033</v>
      </c>
    </row>
    <row r="15" spans="1:15" s="35" customFormat="1" ht="30" x14ac:dyDescent="0.25">
      <c r="A15" s="66" t="s">
        <v>91</v>
      </c>
      <c r="B15" s="71" t="s">
        <v>0</v>
      </c>
      <c r="C15" s="72" t="s">
        <v>85</v>
      </c>
      <c r="D15" s="72" t="s">
        <v>86</v>
      </c>
      <c r="E15" s="72" t="s">
        <v>103</v>
      </c>
      <c r="F15" s="73" t="s">
        <v>87</v>
      </c>
      <c r="G15" s="74" t="s">
        <v>88</v>
      </c>
      <c r="H15" s="66" t="s">
        <v>89</v>
      </c>
      <c r="I15" s="66" t="s">
        <v>90</v>
      </c>
      <c r="J15" s="66" t="s">
        <v>120</v>
      </c>
      <c r="K15" s="66" t="s">
        <v>92</v>
      </c>
      <c r="L15" s="66" t="s">
        <v>93</v>
      </c>
      <c r="N15">
        <v>2034</v>
      </c>
      <c r="O15">
        <v>2034</v>
      </c>
    </row>
    <row r="16" spans="1:15" ht="90" x14ac:dyDescent="0.25">
      <c r="A16" s="41">
        <v>1</v>
      </c>
      <c r="B16" s="42" t="e">
        <f>VLOOKUP(A16,AUTODIAGNÓSTICO!$A$9:$J$71,3,0)</f>
        <v>#N/A</v>
      </c>
      <c r="C16" s="42" t="e">
        <f>VLOOKUP(A16,AUTODIAGNÓSTICO!$A$9:$J$71,6,0)</f>
        <v>#N/A</v>
      </c>
      <c r="D16" s="42" t="e">
        <f>VLOOKUP(A16,AUTODIAGNÓSTICO!$A$9:$J$71,8,0)</f>
        <v>#N/A</v>
      </c>
      <c r="E16" s="67" t="e">
        <f>VLOOKUP(A16,AUTODIAGNÓSTICO!$A$9:$J$71,9,0)</f>
        <v>#N/A</v>
      </c>
      <c r="F16" s="39"/>
      <c r="G16" s="39"/>
      <c r="H16" s="39"/>
      <c r="I16" s="39"/>
      <c r="J16" s="39"/>
      <c r="K16" s="40"/>
      <c r="L16" s="40"/>
    </row>
    <row r="17" spans="1:12" ht="60" x14ac:dyDescent="0.25">
      <c r="A17" s="41">
        <v>2</v>
      </c>
      <c r="B17" s="42" t="e">
        <f>VLOOKUP(A17,AUTODIAGNÓSTICO!$A$9:$J$71,3,0)</f>
        <v>#N/A</v>
      </c>
      <c r="C17" s="42" t="e">
        <f>VLOOKUP(A17,AUTODIAGNÓSTICO!$A$9:$J$71,6,0)</f>
        <v>#N/A</v>
      </c>
      <c r="D17" s="42" t="e">
        <f>VLOOKUP(A17,AUTODIAGNÓSTICO!$A$9:$J$71,8,0)</f>
        <v>#N/A</v>
      </c>
      <c r="E17" s="67" t="e">
        <f>VLOOKUP(A17,AUTODIAGNÓSTICO!$A$9:$J$71,9,0)</f>
        <v>#N/A</v>
      </c>
      <c r="F17" s="39"/>
      <c r="G17" s="39"/>
      <c r="H17" s="39"/>
      <c r="I17" s="39"/>
      <c r="J17" s="39"/>
      <c r="K17" s="40"/>
      <c r="L17" s="40"/>
    </row>
    <row r="18" spans="1:12" ht="60" x14ac:dyDescent="0.25">
      <c r="A18" s="41">
        <v>3</v>
      </c>
      <c r="B18" s="42" t="e">
        <f>VLOOKUP(A18,AUTODIAGNÓSTICO!$A$9:$J$71,3,0)</f>
        <v>#N/A</v>
      </c>
      <c r="C18" s="42" t="e">
        <f>VLOOKUP(A18,AUTODIAGNÓSTICO!$A$9:$J$71,6,0)</f>
        <v>#N/A</v>
      </c>
      <c r="D18" s="42" t="e">
        <f>VLOOKUP(A18,AUTODIAGNÓSTICO!$A$9:$J$71,8,0)</f>
        <v>#N/A</v>
      </c>
      <c r="E18" s="67" t="e">
        <f>VLOOKUP(A18,AUTODIAGNÓSTICO!$A$9:$J$71,9,0)</f>
        <v>#N/A</v>
      </c>
      <c r="F18" s="39"/>
      <c r="G18" s="39"/>
      <c r="H18" s="39"/>
      <c r="I18" s="39"/>
      <c r="J18" s="39"/>
      <c r="K18" s="40"/>
      <c r="L18" s="40"/>
    </row>
    <row r="19" spans="1:12" ht="165" x14ac:dyDescent="0.25">
      <c r="A19" s="41">
        <v>4</v>
      </c>
      <c r="B19" s="42" t="e">
        <f>VLOOKUP(A19,AUTODIAGNÓSTICO!$A$9:$J$71,3,0)</f>
        <v>#N/A</v>
      </c>
      <c r="C19" s="42" t="e">
        <f>VLOOKUP(A19,AUTODIAGNÓSTICO!$A$9:$J$71,6,0)</f>
        <v>#N/A</v>
      </c>
      <c r="D19" s="42" t="e">
        <f>VLOOKUP(A19,AUTODIAGNÓSTICO!$A$9:$J$71,8,0)</f>
        <v>#N/A</v>
      </c>
      <c r="E19" s="67" t="e">
        <f>VLOOKUP(A19,AUTODIAGNÓSTICO!$A$9:$J$71,9,0)</f>
        <v>#N/A</v>
      </c>
      <c r="F19" s="39"/>
      <c r="G19" s="39"/>
      <c r="H19" s="39"/>
      <c r="I19" s="39"/>
      <c r="J19" s="39"/>
      <c r="K19" s="40"/>
      <c r="L19" s="40"/>
    </row>
    <row r="20" spans="1:12" ht="135" x14ac:dyDescent="0.25">
      <c r="A20" s="41">
        <v>5</v>
      </c>
      <c r="B20" s="42" t="e">
        <f>VLOOKUP(A20,AUTODIAGNÓSTICO!$A$9:$J$71,3,0)</f>
        <v>#N/A</v>
      </c>
      <c r="C20" s="42" t="e">
        <f>VLOOKUP(A20,AUTODIAGNÓSTICO!$A$9:$J$71,6,0)</f>
        <v>#N/A</v>
      </c>
      <c r="D20" s="42" t="e">
        <f>VLOOKUP(A20,AUTODIAGNÓSTICO!$A$9:$J$71,8,0)</f>
        <v>#N/A</v>
      </c>
      <c r="E20" s="67" t="e">
        <f>VLOOKUP(A20,AUTODIAGNÓSTICO!$A$9:$J$71,9,0)</f>
        <v>#N/A</v>
      </c>
      <c r="F20" s="39"/>
      <c r="G20" s="39"/>
      <c r="H20" s="39"/>
      <c r="I20" s="39"/>
      <c r="J20" s="39"/>
      <c r="K20" s="40"/>
      <c r="L20" s="40"/>
    </row>
    <row r="21" spans="1:12" ht="60" x14ac:dyDescent="0.25">
      <c r="A21" s="41">
        <v>6</v>
      </c>
      <c r="B21" s="42" t="e">
        <f>VLOOKUP(A21,AUTODIAGNÓSTICO!$A$9:$J$71,3,0)</f>
        <v>#N/A</v>
      </c>
      <c r="C21" s="42" t="e">
        <f>VLOOKUP(A21,AUTODIAGNÓSTICO!$A$9:$J$71,6,0)</f>
        <v>#N/A</v>
      </c>
      <c r="D21" s="42" t="e">
        <f>VLOOKUP(A21,AUTODIAGNÓSTICO!$A$9:$J$71,8,0)</f>
        <v>#N/A</v>
      </c>
      <c r="E21" s="67" t="e">
        <f>VLOOKUP(A21,AUTODIAGNÓSTICO!$A$9:$J$71,9,0)</f>
        <v>#N/A</v>
      </c>
      <c r="F21" s="39"/>
      <c r="G21" s="39"/>
      <c r="H21" s="39"/>
      <c r="I21" s="39"/>
      <c r="J21" s="39"/>
      <c r="K21" s="40"/>
      <c r="L21" s="40"/>
    </row>
    <row r="22" spans="1:12" ht="60" x14ac:dyDescent="0.25">
      <c r="A22" s="41">
        <v>7</v>
      </c>
      <c r="B22" s="42" t="e">
        <f>VLOOKUP(A22,AUTODIAGNÓSTICO!$A$9:$J$71,3,0)</f>
        <v>#N/A</v>
      </c>
      <c r="C22" s="42" t="e">
        <f>VLOOKUP(A22,AUTODIAGNÓSTICO!$A$9:$J$71,6,0)</f>
        <v>#N/A</v>
      </c>
      <c r="D22" s="42" t="e">
        <f>VLOOKUP(A22,AUTODIAGNÓSTICO!$A$9:$J$71,8,0)</f>
        <v>#N/A</v>
      </c>
      <c r="E22" s="67" t="e">
        <f>VLOOKUP(A22,AUTODIAGNÓSTICO!$A$9:$J$71,9,0)</f>
        <v>#N/A</v>
      </c>
      <c r="F22" s="39"/>
      <c r="G22" s="39"/>
      <c r="H22" s="39"/>
      <c r="I22" s="39"/>
      <c r="J22" s="39"/>
      <c r="K22" s="40"/>
      <c r="L22" s="40"/>
    </row>
    <row r="23" spans="1:12" ht="60" x14ac:dyDescent="0.25">
      <c r="A23" s="41">
        <v>8</v>
      </c>
      <c r="B23" s="42" t="e">
        <f>VLOOKUP(A23,AUTODIAGNÓSTICO!$A$9:$J$71,3,0)</f>
        <v>#N/A</v>
      </c>
      <c r="C23" s="42" t="e">
        <f>VLOOKUP(A23,AUTODIAGNÓSTICO!$A$9:$J$71,6,0)</f>
        <v>#N/A</v>
      </c>
      <c r="D23" s="42" t="e">
        <f>VLOOKUP(A23,AUTODIAGNÓSTICO!$A$9:$J$71,8,0)</f>
        <v>#N/A</v>
      </c>
      <c r="E23" s="67" t="e">
        <f>VLOOKUP(A23,AUTODIAGNÓSTICO!$A$9:$J$71,9,0)</f>
        <v>#N/A</v>
      </c>
      <c r="F23" s="39"/>
      <c r="G23" s="39"/>
      <c r="H23" s="39"/>
      <c r="I23" s="39"/>
      <c r="J23" s="39"/>
      <c r="K23" s="40"/>
      <c r="L23" s="40"/>
    </row>
    <row r="24" spans="1:12" ht="195" x14ac:dyDescent="0.25">
      <c r="A24" s="41">
        <v>9</v>
      </c>
      <c r="B24" s="42" t="e">
        <f>VLOOKUP(A24,AUTODIAGNÓSTICO!$A$9:$J$71,3,0)</f>
        <v>#N/A</v>
      </c>
      <c r="C24" s="42" t="e">
        <f>VLOOKUP(A24,AUTODIAGNÓSTICO!$A$9:$J$71,6,0)</f>
        <v>#N/A</v>
      </c>
      <c r="D24" s="42" t="e">
        <f>VLOOKUP(A24,AUTODIAGNÓSTICO!$A$9:$J$71,8,0)</f>
        <v>#N/A</v>
      </c>
      <c r="E24" s="67" t="e">
        <f>VLOOKUP(A24,AUTODIAGNÓSTICO!$A$9:$J$71,9,0)</f>
        <v>#N/A</v>
      </c>
      <c r="F24" s="39"/>
      <c r="G24" s="39"/>
      <c r="H24" s="39"/>
      <c r="I24" s="39"/>
      <c r="J24" s="39"/>
      <c r="K24" s="40"/>
      <c r="L24" s="40"/>
    </row>
    <row r="25" spans="1:12" ht="60" x14ac:dyDescent="0.25">
      <c r="A25" s="41">
        <v>10</v>
      </c>
      <c r="B25" s="42" t="e">
        <f>VLOOKUP(A25,AUTODIAGNÓSTICO!$A$9:$J$71,3,0)</f>
        <v>#N/A</v>
      </c>
      <c r="C25" s="42" t="e">
        <f>VLOOKUP(A25,AUTODIAGNÓSTICO!$A$9:$J$71,6,0)</f>
        <v>#N/A</v>
      </c>
      <c r="D25" s="42" t="e">
        <f>VLOOKUP(A25,AUTODIAGNÓSTICO!$A$9:$J$71,8,0)</f>
        <v>#N/A</v>
      </c>
      <c r="E25" s="67" t="e">
        <f>VLOOKUP(A25,AUTODIAGNÓSTICO!$A$9:$J$71,9,0)</f>
        <v>#N/A</v>
      </c>
      <c r="F25" s="39"/>
      <c r="G25" s="39"/>
      <c r="H25" s="39"/>
      <c r="I25" s="39"/>
      <c r="J25" s="39"/>
      <c r="K25" s="40"/>
      <c r="L25" s="40"/>
    </row>
    <row r="26" spans="1:12" ht="105" x14ac:dyDescent="0.25">
      <c r="A26" s="41">
        <v>11</v>
      </c>
      <c r="B26" s="42" t="e">
        <f>VLOOKUP(A26,AUTODIAGNÓSTICO!$A$9:$J$71,3,0)</f>
        <v>#N/A</v>
      </c>
      <c r="C26" s="42" t="e">
        <f>VLOOKUP(A26,AUTODIAGNÓSTICO!$A$9:$J$71,6,0)</f>
        <v>#N/A</v>
      </c>
      <c r="D26" s="42" t="e">
        <f>VLOOKUP(A26,AUTODIAGNÓSTICO!$A$9:$J$71,8,0)</f>
        <v>#N/A</v>
      </c>
      <c r="E26" s="67" t="e">
        <f>VLOOKUP(A26,AUTODIAGNÓSTICO!$A$9:$J$71,9,0)</f>
        <v>#N/A</v>
      </c>
      <c r="F26" s="39"/>
      <c r="G26" s="39"/>
      <c r="H26" s="39"/>
      <c r="I26" s="39"/>
      <c r="J26" s="39"/>
      <c r="K26" s="40"/>
      <c r="L26" s="40"/>
    </row>
    <row r="27" spans="1:12" ht="60" x14ac:dyDescent="0.25">
      <c r="A27" s="41">
        <v>12</v>
      </c>
      <c r="B27" s="42" t="e">
        <f>VLOOKUP(A27,AUTODIAGNÓSTICO!$A$9:$J$71,3,0)</f>
        <v>#N/A</v>
      </c>
      <c r="C27" s="42" t="e">
        <f>VLOOKUP(A27,AUTODIAGNÓSTICO!$A$9:$J$71,6,0)</f>
        <v>#N/A</v>
      </c>
      <c r="D27" s="42" t="e">
        <f>VLOOKUP(A27,AUTODIAGNÓSTICO!$A$9:$J$71,8,0)</f>
        <v>#N/A</v>
      </c>
      <c r="E27" s="67" t="e">
        <f>VLOOKUP(A27,AUTODIAGNÓSTICO!$A$9:$J$71,9,0)</f>
        <v>#N/A</v>
      </c>
      <c r="F27" s="39"/>
      <c r="G27" s="39"/>
      <c r="H27" s="39"/>
      <c r="I27" s="39"/>
      <c r="J27" s="39"/>
      <c r="K27" s="40"/>
      <c r="L27" s="40"/>
    </row>
    <row r="28" spans="1:12" ht="60" x14ac:dyDescent="0.25">
      <c r="A28" s="41">
        <v>13</v>
      </c>
      <c r="B28" s="42" t="e">
        <f>VLOOKUP(A28,AUTODIAGNÓSTICO!$A$9:$J$71,3,0)</f>
        <v>#N/A</v>
      </c>
      <c r="C28" s="42" t="e">
        <f>VLOOKUP(A28,AUTODIAGNÓSTICO!$A$9:$J$71,6,0)</f>
        <v>#N/A</v>
      </c>
      <c r="D28" s="42" t="e">
        <f>VLOOKUP(A28,AUTODIAGNÓSTICO!$A$9:$J$71,8,0)</f>
        <v>#N/A</v>
      </c>
      <c r="E28" s="67" t="e">
        <f>VLOOKUP(A28,AUTODIAGNÓSTICO!$A$9:$J$71,9,0)</f>
        <v>#N/A</v>
      </c>
      <c r="F28" s="39"/>
      <c r="G28" s="39"/>
      <c r="H28" s="39"/>
      <c r="I28" s="39"/>
      <c r="J28" s="39"/>
      <c r="K28" s="40"/>
      <c r="L28" s="40"/>
    </row>
    <row r="29" spans="1:12" ht="60" x14ac:dyDescent="0.25">
      <c r="A29" s="41">
        <v>14</v>
      </c>
      <c r="B29" s="42" t="e">
        <f>VLOOKUP(A29,AUTODIAGNÓSTICO!$A$9:$J$71,3,0)</f>
        <v>#N/A</v>
      </c>
      <c r="C29" s="42" t="e">
        <f>VLOOKUP(A29,AUTODIAGNÓSTICO!$A$9:$J$71,6,0)</f>
        <v>#N/A</v>
      </c>
      <c r="D29" s="42" t="e">
        <f>VLOOKUP(A29,AUTODIAGNÓSTICO!$A$9:$J$71,8,0)</f>
        <v>#N/A</v>
      </c>
      <c r="E29" s="67" t="e">
        <f>VLOOKUP(A29,AUTODIAGNÓSTICO!$A$9:$J$71,9,0)</f>
        <v>#N/A</v>
      </c>
      <c r="F29" s="39"/>
      <c r="G29" s="39"/>
      <c r="H29" s="39"/>
      <c r="I29" s="39"/>
      <c r="J29" s="39"/>
      <c r="K29" s="40"/>
      <c r="L29" s="40"/>
    </row>
    <row r="30" spans="1:12" ht="90" x14ac:dyDescent="0.25">
      <c r="A30" s="41">
        <v>15</v>
      </c>
      <c r="B30" s="42" t="e">
        <f>VLOOKUP(A30,AUTODIAGNÓSTICO!$A$9:$J$71,3,0)</f>
        <v>#N/A</v>
      </c>
      <c r="C30" s="42" t="e">
        <f>VLOOKUP(A30,AUTODIAGNÓSTICO!$A$9:$J$71,6,0)</f>
        <v>#N/A</v>
      </c>
      <c r="D30" s="42" t="e">
        <f>VLOOKUP(A30,AUTODIAGNÓSTICO!$A$9:$J$71,8,0)</f>
        <v>#N/A</v>
      </c>
      <c r="E30" s="67" t="e">
        <f>VLOOKUP(A30,AUTODIAGNÓSTICO!$A$9:$J$71,9,0)</f>
        <v>#N/A</v>
      </c>
      <c r="F30" s="39"/>
      <c r="G30" s="39"/>
      <c r="H30" s="39"/>
      <c r="I30" s="39"/>
      <c r="J30" s="39"/>
      <c r="K30" s="40"/>
      <c r="L30" s="40"/>
    </row>
    <row r="31" spans="1:12" ht="90" x14ac:dyDescent="0.25">
      <c r="A31" s="41">
        <v>16</v>
      </c>
      <c r="B31" s="42" t="e">
        <f>VLOOKUP(A31,AUTODIAGNÓSTICO!$A$9:$J$71,3,0)</f>
        <v>#N/A</v>
      </c>
      <c r="C31" s="42" t="e">
        <f>VLOOKUP(A31,AUTODIAGNÓSTICO!$A$9:$J$71,6,0)</f>
        <v>#N/A</v>
      </c>
      <c r="D31" s="42" t="e">
        <f>VLOOKUP(A31,AUTODIAGNÓSTICO!$A$9:$J$71,8,0)</f>
        <v>#N/A</v>
      </c>
      <c r="E31" s="67" t="e">
        <f>VLOOKUP(A31,AUTODIAGNÓSTICO!$A$9:$J$71,9,0)</f>
        <v>#N/A</v>
      </c>
      <c r="F31" s="39"/>
      <c r="G31" s="39"/>
      <c r="H31" s="39"/>
      <c r="I31" s="39"/>
      <c r="J31" s="39"/>
      <c r="K31" s="40"/>
      <c r="L31" s="40"/>
    </row>
    <row r="32" spans="1:12" ht="165" x14ac:dyDescent="0.25">
      <c r="A32" s="41">
        <v>17</v>
      </c>
      <c r="B32" s="42" t="e">
        <f>VLOOKUP(A32,AUTODIAGNÓSTICO!$A$9:$J$71,3,0)</f>
        <v>#N/A</v>
      </c>
      <c r="C32" s="42" t="e">
        <f>VLOOKUP(A32,AUTODIAGNÓSTICO!$A$9:$J$71,6,0)</f>
        <v>#N/A</v>
      </c>
      <c r="D32" s="42" t="e">
        <f>VLOOKUP(A32,AUTODIAGNÓSTICO!$A$9:$J$71,8,0)</f>
        <v>#N/A</v>
      </c>
      <c r="E32" s="67" t="e">
        <f>VLOOKUP(A32,AUTODIAGNÓSTICO!$A$9:$J$71,9,0)</f>
        <v>#N/A</v>
      </c>
      <c r="F32" s="39"/>
      <c r="G32" s="39"/>
      <c r="H32" s="39"/>
      <c r="I32" s="39"/>
      <c r="J32" s="39"/>
      <c r="K32" s="40"/>
      <c r="L32" s="40"/>
    </row>
    <row r="33" spans="1:12" ht="165" x14ac:dyDescent="0.25">
      <c r="A33" s="41">
        <v>18</v>
      </c>
      <c r="B33" s="42" t="e">
        <f>VLOOKUP(A33,AUTODIAGNÓSTICO!$A$9:$J$71,3,0)</f>
        <v>#N/A</v>
      </c>
      <c r="C33" s="42" t="e">
        <f>VLOOKUP(A33,AUTODIAGNÓSTICO!$A$9:$J$71,6,0)</f>
        <v>#N/A</v>
      </c>
      <c r="D33" s="42" t="e">
        <f>VLOOKUP(A33,AUTODIAGNÓSTICO!$A$9:$J$71,8,0)</f>
        <v>#N/A</v>
      </c>
      <c r="E33" s="67" t="e">
        <f>VLOOKUP(A33,AUTODIAGNÓSTICO!$A$9:$J$71,9,0)</f>
        <v>#N/A</v>
      </c>
      <c r="F33" s="39"/>
      <c r="G33" s="39"/>
      <c r="H33" s="39"/>
      <c r="I33" s="39"/>
      <c r="J33" s="39"/>
      <c r="K33" s="40"/>
      <c r="L33" s="40"/>
    </row>
    <row r="34" spans="1:12" ht="165" x14ac:dyDescent="0.25">
      <c r="A34" s="41">
        <v>19</v>
      </c>
      <c r="B34" s="42" t="e">
        <f>VLOOKUP(A34,AUTODIAGNÓSTICO!$A$9:$J$71,3,0)</f>
        <v>#N/A</v>
      </c>
      <c r="C34" s="42" t="e">
        <f>VLOOKUP(A34,AUTODIAGNÓSTICO!$A$9:$J$71,6,0)</f>
        <v>#N/A</v>
      </c>
      <c r="D34" s="42" t="e">
        <f>VLOOKUP(A34,AUTODIAGNÓSTICO!$A$9:$J$71,8,0)</f>
        <v>#N/A</v>
      </c>
      <c r="E34" s="67" t="e">
        <f>VLOOKUP(A34,AUTODIAGNÓSTICO!$A$9:$J$71,9,0)</f>
        <v>#N/A</v>
      </c>
      <c r="F34" s="39"/>
      <c r="G34" s="39"/>
      <c r="H34" s="39"/>
      <c r="I34" s="39"/>
      <c r="J34" s="39"/>
      <c r="K34" s="40"/>
      <c r="L34" s="40"/>
    </row>
    <row r="35" spans="1:12" ht="165" x14ac:dyDescent="0.25">
      <c r="A35" s="41">
        <v>20</v>
      </c>
      <c r="B35" s="42" t="e">
        <f>VLOOKUP(A35,AUTODIAGNÓSTICO!$A$9:$J$71,3,0)</f>
        <v>#N/A</v>
      </c>
      <c r="C35" s="42" t="e">
        <f>VLOOKUP(A35,AUTODIAGNÓSTICO!$A$9:$J$71,6,0)</f>
        <v>#N/A</v>
      </c>
      <c r="D35" s="42" t="e">
        <f>VLOOKUP(A35,AUTODIAGNÓSTICO!$A$9:$J$71,8,0)</f>
        <v>#N/A</v>
      </c>
      <c r="E35" s="67" t="e">
        <f>VLOOKUP(A35,AUTODIAGNÓSTICO!$A$9:$J$71,9,0)</f>
        <v>#N/A</v>
      </c>
      <c r="F35" s="39"/>
      <c r="G35" s="39"/>
      <c r="H35" s="39"/>
      <c r="I35" s="39"/>
      <c r="J35" s="39"/>
      <c r="K35" s="40"/>
      <c r="L35" s="40"/>
    </row>
    <row r="36" spans="1:12" ht="165" x14ac:dyDescent="0.25">
      <c r="A36" s="41">
        <v>21</v>
      </c>
      <c r="B36" s="42" t="e">
        <f>VLOOKUP(A36,AUTODIAGNÓSTICO!$A$9:$J$71,3,0)</f>
        <v>#N/A</v>
      </c>
      <c r="C36" s="42" t="e">
        <f>VLOOKUP(A36,AUTODIAGNÓSTICO!$A$9:$J$71,6,0)</f>
        <v>#N/A</v>
      </c>
      <c r="D36" s="42" t="e">
        <f>VLOOKUP(A36,AUTODIAGNÓSTICO!$A$9:$J$71,8,0)</f>
        <v>#N/A</v>
      </c>
      <c r="E36" s="67" t="e">
        <f>VLOOKUP(A36,AUTODIAGNÓSTICO!$A$9:$J$71,9,0)</f>
        <v>#N/A</v>
      </c>
      <c r="F36" s="39"/>
      <c r="G36" s="39"/>
      <c r="H36" s="39"/>
      <c r="I36" s="39"/>
      <c r="J36" s="39"/>
      <c r="K36" s="40"/>
      <c r="L36" s="40"/>
    </row>
    <row r="37" spans="1:12" ht="165" x14ac:dyDescent="0.25">
      <c r="A37" s="41">
        <v>22</v>
      </c>
      <c r="B37" s="42" t="e">
        <f>VLOOKUP(A37,AUTODIAGNÓSTICO!$A$9:$J$71,3,0)</f>
        <v>#N/A</v>
      </c>
      <c r="C37" s="42" t="e">
        <f>VLOOKUP(A37,AUTODIAGNÓSTICO!$A$9:$J$71,6,0)</f>
        <v>#N/A</v>
      </c>
      <c r="D37" s="42" t="e">
        <f>VLOOKUP(A37,AUTODIAGNÓSTICO!$A$9:$J$71,8,0)</f>
        <v>#N/A</v>
      </c>
      <c r="E37" s="67" t="e">
        <f>VLOOKUP(A37,AUTODIAGNÓSTICO!$A$9:$J$71,9,0)</f>
        <v>#N/A</v>
      </c>
      <c r="F37" s="39"/>
      <c r="G37" s="39"/>
      <c r="H37" s="39"/>
      <c r="I37" s="39"/>
      <c r="J37" s="39"/>
      <c r="K37" s="40"/>
      <c r="L37" s="40"/>
    </row>
    <row r="38" spans="1:12" ht="105" x14ac:dyDescent="0.25">
      <c r="A38" s="41">
        <v>23</v>
      </c>
      <c r="B38" s="42" t="e">
        <f>VLOOKUP(A38,AUTODIAGNÓSTICO!$A$9:$J$71,3,0)</f>
        <v>#N/A</v>
      </c>
      <c r="C38" s="42" t="e">
        <f>VLOOKUP(A38,AUTODIAGNÓSTICO!$A$9:$J$71,6,0)</f>
        <v>#N/A</v>
      </c>
      <c r="D38" s="42" t="e">
        <f>VLOOKUP(A38,AUTODIAGNÓSTICO!$A$9:$J$71,8,0)</f>
        <v>#N/A</v>
      </c>
      <c r="E38" s="67" t="e">
        <f>VLOOKUP(A38,AUTODIAGNÓSTICO!$A$9:$J$71,9,0)</f>
        <v>#N/A</v>
      </c>
      <c r="F38" s="39"/>
      <c r="G38" s="39"/>
      <c r="H38" s="39"/>
      <c r="I38" s="39"/>
      <c r="J38" s="39"/>
      <c r="K38" s="40"/>
      <c r="L38" s="40"/>
    </row>
    <row r="39" spans="1:12" ht="105" x14ac:dyDescent="0.25">
      <c r="A39" s="41">
        <v>24</v>
      </c>
      <c r="B39" s="42" t="e">
        <f>VLOOKUP(A39,AUTODIAGNÓSTICO!$A$9:$J$71,3,0)</f>
        <v>#N/A</v>
      </c>
      <c r="C39" s="42" t="e">
        <f>VLOOKUP(A39,AUTODIAGNÓSTICO!$A$9:$J$71,6,0)</f>
        <v>#N/A</v>
      </c>
      <c r="D39" s="42" t="e">
        <f>VLOOKUP(A39,AUTODIAGNÓSTICO!$A$9:$J$71,8,0)</f>
        <v>#N/A</v>
      </c>
      <c r="E39" s="67" t="e">
        <f>VLOOKUP(A39,AUTODIAGNÓSTICO!$A$9:$J$71,9,0)</f>
        <v>#N/A</v>
      </c>
      <c r="F39" s="39"/>
      <c r="G39" s="39"/>
      <c r="H39" s="39"/>
      <c r="I39" s="39"/>
      <c r="J39" s="39"/>
      <c r="K39" s="40"/>
      <c r="L39" s="40"/>
    </row>
    <row r="40" spans="1:12" ht="105" x14ac:dyDescent="0.25">
      <c r="A40" s="41">
        <v>25</v>
      </c>
      <c r="B40" s="42" t="e">
        <f>VLOOKUP(A40,AUTODIAGNÓSTICO!$A$9:$J$71,3,0)</f>
        <v>#N/A</v>
      </c>
      <c r="C40" s="42" t="e">
        <f>VLOOKUP(A40,AUTODIAGNÓSTICO!$A$9:$J$71,6,0)</f>
        <v>#N/A</v>
      </c>
      <c r="D40" s="42" t="e">
        <f>VLOOKUP(A40,AUTODIAGNÓSTICO!$A$9:$J$71,8,0)</f>
        <v>#N/A</v>
      </c>
      <c r="E40" s="67" t="e">
        <f>VLOOKUP(A40,AUTODIAGNÓSTICO!$A$9:$J$71,9,0)</f>
        <v>#N/A</v>
      </c>
      <c r="F40" s="39"/>
      <c r="G40" s="39"/>
      <c r="H40" s="39"/>
      <c r="I40" s="39"/>
      <c r="J40" s="39"/>
      <c r="K40" s="40"/>
      <c r="L40" s="40"/>
    </row>
    <row r="41" spans="1:12" ht="105" x14ac:dyDescent="0.25">
      <c r="A41" s="41">
        <v>26</v>
      </c>
      <c r="B41" s="42" t="e">
        <f>VLOOKUP(A41,AUTODIAGNÓSTICO!$A$9:$J$71,3,0)</f>
        <v>#N/A</v>
      </c>
      <c r="C41" s="42" t="e">
        <f>VLOOKUP(A41,AUTODIAGNÓSTICO!$A$9:$J$71,6,0)</f>
        <v>#N/A</v>
      </c>
      <c r="D41" s="42" t="e">
        <f>VLOOKUP(A41,AUTODIAGNÓSTICO!$A$9:$J$71,8,0)</f>
        <v>#N/A</v>
      </c>
      <c r="E41" s="67" t="e">
        <f>VLOOKUP(A41,AUTODIAGNÓSTICO!$A$9:$J$71,9,0)</f>
        <v>#N/A</v>
      </c>
      <c r="F41" s="39"/>
      <c r="G41" s="39"/>
      <c r="H41" s="39"/>
      <c r="I41" s="39"/>
      <c r="J41" s="39"/>
      <c r="K41" s="40"/>
      <c r="L41" s="40"/>
    </row>
    <row r="42" spans="1:12" ht="105" x14ac:dyDescent="0.25">
      <c r="A42" s="41">
        <v>27</v>
      </c>
      <c r="B42" s="42" t="e">
        <f>VLOOKUP(A42,AUTODIAGNÓSTICO!$A$9:$J$71,3,0)</f>
        <v>#N/A</v>
      </c>
      <c r="C42" s="42" t="e">
        <f>VLOOKUP(A42,AUTODIAGNÓSTICO!$A$9:$J$71,6,0)</f>
        <v>#N/A</v>
      </c>
      <c r="D42" s="42" t="e">
        <f>VLOOKUP(A42,AUTODIAGNÓSTICO!$A$9:$J$71,8,0)</f>
        <v>#N/A</v>
      </c>
      <c r="E42" s="67" t="e">
        <f>VLOOKUP(A42,AUTODIAGNÓSTICO!$A$9:$J$71,9,0)</f>
        <v>#N/A</v>
      </c>
      <c r="F42" s="39"/>
      <c r="G42" s="39"/>
      <c r="H42" s="39"/>
      <c r="I42" s="39"/>
      <c r="J42" s="39"/>
      <c r="K42" s="40"/>
      <c r="L42" s="40"/>
    </row>
    <row r="43" spans="1:12" ht="90" x14ac:dyDescent="0.25">
      <c r="A43" s="41">
        <v>28</v>
      </c>
      <c r="B43" s="42" t="e">
        <f>VLOOKUP(A43,AUTODIAGNÓSTICO!$A$9:$J$71,3,0)</f>
        <v>#N/A</v>
      </c>
      <c r="C43" s="42" t="e">
        <f>VLOOKUP(A43,AUTODIAGNÓSTICO!$A$9:$J$71,6,0)</f>
        <v>#N/A</v>
      </c>
      <c r="D43" s="42" t="e">
        <f>VLOOKUP(A43,AUTODIAGNÓSTICO!$A$9:$J$71,8,0)</f>
        <v>#N/A</v>
      </c>
      <c r="E43" s="67" t="e">
        <f>VLOOKUP(A43,AUTODIAGNÓSTICO!$A$9:$J$71,9,0)</f>
        <v>#N/A</v>
      </c>
      <c r="F43" s="39"/>
      <c r="G43" s="39"/>
      <c r="H43" s="39"/>
      <c r="I43" s="39"/>
      <c r="J43" s="39"/>
      <c r="K43" s="40"/>
      <c r="L43" s="40"/>
    </row>
    <row r="44" spans="1:12" ht="90" x14ac:dyDescent="0.25">
      <c r="A44" s="41">
        <v>29</v>
      </c>
      <c r="B44" s="42" t="e">
        <f>VLOOKUP(A44,AUTODIAGNÓSTICO!$A$9:$J$71,3,0)</f>
        <v>#N/A</v>
      </c>
      <c r="C44" s="42" t="e">
        <f>VLOOKUP(A44,AUTODIAGNÓSTICO!$A$9:$J$71,6,0)</f>
        <v>#N/A</v>
      </c>
      <c r="D44" s="42" t="e">
        <f>VLOOKUP(A44,AUTODIAGNÓSTICO!$A$9:$J$71,8,0)</f>
        <v>#N/A</v>
      </c>
      <c r="E44" s="67" t="e">
        <f>VLOOKUP(A44,AUTODIAGNÓSTICO!$A$9:$J$71,9,0)</f>
        <v>#N/A</v>
      </c>
      <c r="F44" s="39"/>
      <c r="G44" s="39"/>
      <c r="H44" s="39"/>
      <c r="I44" s="39"/>
      <c r="J44" s="39"/>
      <c r="K44" s="40"/>
      <c r="L44" s="40"/>
    </row>
    <row r="45" spans="1:12" ht="90" x14ac:dyDescent="0.25">
      <c r="A45" s="41">
        <v>30</v>
      </c>
      <c r="B45" s="42" t="e">
        <f>VLOOKUP(A45,AUTODIAGNÓSTICO!$A$9:$J$71,3,0)</f>
        <v>#N/A</v>
      </c>
      <c r="C45" s="42" t="e">
        <f>VLOOKUP(A45,AUTODIAGNÓSTICO!$A$9:$J$71,6,0)</f>
        <v>#N/A</v>
      </c>
      <c r="D45" s="42" t="e">
        <f>VLOOKUP(A45,AUTODIAGNÓSTICO!$A$9:$J$71,8,0)</f>
        <v>#N/A</v>
      </c>
      <c r="E45" s="67" t="e">
        <f>VLOOKUP(A45,AUTODIAGNÓSTICO!$A$9:$J$71,9,0)</f>
        <v>#N/A</v>
      </c>
      <c r="F45" s="39"/>
      <c r="G45" s="39"/>
      <c r="H45" s="39"/>
      <c r="I45" s="39"/>
      <c r="J45" s="39"/>
      <c r="K45" s="40"/>
      <c r="L45" s="40"/>
    </row>
    <row r="46" spans="1:12" ht="90" x14ac:dyDescent="0.25">
      <c r="A46" s="41">
        <v>31</v>
      </c>
      <c r="B46" s="42" t="e">
        <f>VLOOKUP(A46,AUTODIAGNÓSTICO!$A$9:$J$71,3,0)</f>
        <v>#N/A</v>
      </c>
      <c r="C46" s="42" t="e">
        <f>VLOOKUP(A46,AUTODIAGNÓSTICO!$A$9:$J$71,6,0)</f>
        <v>#N/A</v>
      </c>
      <c r="D46" s="42" t="e">
        <f>VLOOKUP(A46,AUTODIAGNÓSTICO!$A$9:$J$71,8,0)</f>
        <v>#N/A</v>
      </c>
      <c r="E46" s="67" t="e">
        <f>VLOOKUP(A46,AUTODIAGNÓSTICO!$A$9:$J$71,9,0)</f>
        <v>#N/A</v>
      </c>
      <c r="F46" s="39"/>
      <c r="G46" s="39"/>
      <c r="H46" s="39"/>
      <c r="I46" s="39"/>
      <c r="J46" s="39"/>
      <c r="K46" s="40"/>
      <c r="L46" s="40"/>
    </row>
    <row r="47" spans="1:12" ht="45" x14ac:dyDescent="0.25">
      <c r="A47" s="41">
        <v>32</v>
      </c>
      <c r="B47" s="42" t="e">
        <f>VLOOKUP(A47,AUTODIAGNÓSTICO!$A$9:$J$71,3,0)</f>
        <v>#N/A</v>
      </c>
      <c r="C47" s="42" t="e">
        <f>VLOOKUP(A47,AUTODIAGNÓSTICO!$A$9:$J$71,6,0)</f>
        <v>#N/A</v>
      </c>
      <c r="D47" s="42" t="e">
        <f>VLOOKUP(A47,AUTODIAGNÓSTICO!$A$9:$J$71,8,0)</f>
        <v>#N/A</v>
      </c>
      <c r="E47" s="67" t="e">
        <f>VLOOKUP(A47,AUTODIAGNÓSTICO!$A$9:$J$71,9,0)</f>
        <v>#N/A</v>
      </c>
      <c r="F47" s="39"/>
      <c r="G47" s="39"/>
      <c r="H47" s="39"/>
      <c r="I47" s="39"/>
      <c r="J47" s="39"/>
      <c r="K47" s="40"/>
      <c r="L47" s="40"/>
    </row>
    <row r="48" spans="1:12" ht="45" x14ac:dyDescent="0.25">
      <c r="A48" s="41">
        <v>33</v>
      </c>
      <c r="B48" s="42" t="e">
        <f>VLOOKUP(A48,AUTODIAGNÓSTICO!$A$9:$J$71,3,0)</f>
        <v>#N/A</v>
      </c>
      <c r="C48" s="42" t="e">
        <f>VLOOKUP(A48,AUTODIAGNÓSTICO!$A$9:$J$71,6,0)</f>
        <v>#N/A</v>
      </c>
      <c r="D48" s="42" t="e">
        <f>VLOOKUP(A48,AUTODIAGNÓSTICO!$A$9:$J$71,8,0)</f>
        <v>#N/A</v>
      </c>
      <c r="E48" s="67" t="e">
        <f>VLOOKUP(A48,AUTODIAGNÓSTICO!$A$9:$J$71,9,0)</f>
        <v>#N/A</v>
      </c>
      <c r="F48" s="39"/>
      <c r="G48" s="39"/>
      <c r="H48" s="39"/>
      <c r="I48" s="39"/>
      <c r="J48" s="39"/>
      <c r="K48" s="40"/>
      <c r="L48" s="40"/>
    </row>
    <row r="49" spans="1:12" ht="60" x14ac:dyDescent="0.25">
      <c r="A49" s="41">
        <v>34</v>
      </c>
      <c r="B49" s="42" t="e">
        <f>VLOOKUP(A49,AUTODIAGNÓSTICO!$A$9:$J$71,3,0)</f>
        <v>#N/A</v>
      </c>
      <c r="C49" s="42" t="e">
        <f>VLOOKUP(A49,AUTODIAGNÓSTICO!$A$9:$J$71,6,0)</f>
        <v>#N/A</v>
      </c>
      <c r="D49" s="42" t="e">
        <f>VLOOKUP(A49,AUTODIAGNÓSTICO!$A$9:$J$71,8,0)</f>
        <v>#N/A</v>
      </c>
      <c r="E49" s="67" t="e">
        <f>VLOOKUP(A49,AUTODIAGNÓSTICO!$A$9:$J$71,9,0)</f>
        <v>#N/A</v>
      </c>
      <c r="F49" s="39"/>
      <c r="G49" s="39"/>
      <c r="H49" s="39"/>
      <c r="I49" s="39"/>
      <c r="J49" s="39"/>
      <c r="K49" s="40"/>
      <c r="L49" s="40"/>
    </row>
    <row r="50" spans="1:12" ht="135" x14ac:dyDescent="0.25">
      <c r="A50" s="41">
        <v>35</v>
      </c>
      <c r="B50" s="42" t="e">
        <f>VLOOKUP(A50,AUTODIAGNÓSTICO!$A$9:$J$71,3,0)</f>
        <v>#N/A</v>
      </c>
      <c r="C50" s="42" t="e">
        <f>VLOOKUP(A50,AUTODIAGNÓSTICO!$A$9:$J$71,6,0)</f>
        <v>#N/A</v>
      </c>
      <c r="D50" s="42" t="e">
        <f>VLOOKUP(A50,AUTODIAGNÓSTICO!$A$9:$J$71,8,0)</f>
        <v>#N/A</v>
      </c>
      <c r="E50" s="67" t="e">
        <f>VLOOKUP(A50,AUTODIAGNÓSTICO!$A$9:$J$71,9,0)</f>
        <v>#N/A</v>
      </c>
      <c r="F50" s="39"/>
      <c r="G50" s="39"/>
      <c r="H50" s="39"/>
      <c r="I50" s="39"/>
      <c r="J50" s="39"/>
      <c r="K50" s="40"/>
      <c r="L50" s="40"/>
    </row>
    <row r="51" spans="1:12" ht="135" x14ac:dyDescent="0.25">
      <c r="A51" s="41">
        <v>36</v>
      </c>
      <c r="B51" s="42" t="e">
        <f>VLOOKUP(A51,AUTODIAGNÓSTICO!$A$9:$J$71,3,0)</f>
        <v>#N/A</v>
      </c>
      <c r="C51" s="42" t="e">
        <f>VLOOKUP(A51,AUTODIAGNÓSTICO!$A$9:$J$71,6,0)</f>
        <v>#N/A</v>
      </c>
      <c r="D51" s="42" t="e">
        <f>VLOOKUP(A51,AUTODIAGNÓSTICO!$A$9:$J$71,8,0)</f>
        <v>#N/A</v>
      </c>
      <c r="E51" s="67" t="e">
        <f>VLOOKUP(A51,AUTODIAGNÓSTICO!$A$9:$J$71,9,0)</f>
        <v>#N/A</v>
      </c>
      <c r="F51" s="39"/>
      <c r="G51" s="39"/>
      <c r="H51" s="39"/>
      <c r="I51" s="39"/>
      <c r="J51" s="39"/>
      <c r="K51" s="40"/>
      <c r="L51" s="40"/>
    </row>
    <row r="52" spans="1:12" ht="135" x14ac:dyDescent="0.25">
      <c r="A52" s="41">
        <v>37</v>
      </c>
      <c r="B52" s="42" t="e">
        <f>VLOOKUP(A52,AUTODIAGNÓSTICO!$A$9:$J$71,3,0)</f>
        <v>#N/A</v>
      </c>
      <c r="C52" s="42" t="e">
        <f>VLOOKUP(A52,AUTODIAGNÓSTICO!$A$9:$J$71,6,0)</f>
        <v>#N/A</v>
      </c>
      <c r="D52" s="42" t="e">
        <f>VLOOKUP(A52,AUTODIAGNÓSTICO!$A$9:$J$71,8,0)</f>
        <v>#N/A</v>
      </c>
      <c r="E52" s="67" t="e">
        <f>VLOOKUP(A52,AUTODIAGNÓSTICO!$A$9:$J$71,9,0)</f>
        <v>#N/A</v>
      </c>
      <c r="F52" s="39"/>
      <c r="G52" s="39"/>
      <c r="H52" s="39"/>
      <c r="I52" s="39"/>
      <c r="J52" s="39"/>
      <c r="K52" s="40"/>
      <c r="L52" s="40"/>
    </row>
    <row r="53" spans="1:12" ht="135" x14ac:dyDescent="0.25">
      <c r="A53" s="41">
        <v>38</v>
      </c>
      <c r="B53" s="42" t="e">
        <f>VLOOKUP(A53,AUTODIAGNÓSTICO!$A$9:$J$71,3,0)</f>
        <v>#N/A</v>
      </c>
      <c r="C53" s="42" t="e">
        <f>VLOOKUP(A53,AUTODIAGNÓSTICO!$A$9:$J$71,6,0)</f>
        <v>#N/A</v>
      </c>
      <c r="D53" s="42" t="e">
        <f>VLOOKUP(A53,AUTODIAGNÓSTICO!$A$9:$J$71,8,0)</f>
        <v>#N/A</v>
      </c>
      <c r="E53" s="67" t="e">
        <f>VLOOKUP(A53,AUTODIAGNÓSTICO!$A$9:$J$71,9,0)</f>
        <v>#N/A</v>
      </c>
      <c r="F53" s="39"/>
      <c r="G53" s="39"/>
      <c r="H53" s="39"/>
      <c r="I53" s="39"/>
      <c r="J53" s="39"/>
      <c r="K53" s="40"/>
      <c r="L53" s="40"/>
    </row>
    <row r="54" spans="1:12" ht="135" x14ac:dyDescent="0.25">
      <c r="A54" s="41">
        <v>39</v>
      </c>
      <c r="B54" s="42" t="e">
        <f>VLOOKUP(A54,AUTODIAGNÓSTICO!$A$9:$J$71,3,0)</f>
        <v>#N/A</v>
      </c>
      <c r="C54" s="42" t="e">
        <f>VLOOKUP(A54,AUTODIAGNÓSTICO!$A$9:$J$71,6,0)</f>
        <v>#N/A</v>
      </c>
      <c r="D54" s="42" t="e">
        <f>VLOOKUP(A54,AUTODIAGNÓSTICO!$A$9:$J$71,8,0)</f>
        <v>#N/A</v>
      </c>
      <c r="E54" s="67" t="e">
        <f>VLOOKUP(A54,AUTODIAGNÓSTICO!$A$9:$J$71,9,0)</f>
        <v>#N/A</v>
      </c>
      <c r="F54" s="39"/>
      <c r="G54" s="39"/>
      <c r="H54" s="39"/>
      <c r="I54" s="39"/>
      <c r="J54" s="39"/>
      <c r="K54" s="40"/>
      <c r="L54" s="40"/>
    </row>
    <row r="55" spans="1:12" ht="60" x14ac:dyDescent="0.25">
      <c r="A55" s="41">
        <v>40</v>
      </c>
      <c r="B55" s="42" t="e">
        <f>VLOOKUP(A55,AUTODIAGNÓSTICO!$A$9:$J$71,3,0)</f>
        <v>#N/A</v>
      </c>
      <c r="C55" s="42" t="e">
        <f>VLOOKUP(A55,AUTODIAGNÓSTICO!$A$9:$J$71,6,0)</f>
        <v>#N/A</v>
      </c>
      <c r="D55" s="42" t="e">
        <f>VLOOKUP(A55,AUTODIAGNÓSTICO!$A$9:$J$71,8,0)</f>
        <v>#N/A</v>
      </c>
      <c r="E55" s="67" t="e">
        <f>VLOOKUP(A55,AUTODIAGNÓSTICO!$A$9:$J$71,9,0)</f>
        <v>#N/A</v>
      </c>
      <c r="F55" s="39"/>
      <c r="G55" s="39"/>
      <c r="H55" s="39"/>
      <c r="I55" s="39"/>
      <c r="J55" s="39"/>
      <c r="K55" s="40"/>
      <c r="L55" s="40"/>
    </row>
    <row r="56" spans="1:12" ht="75" x14ac:dyDescent="0.25">
      <c r="A56" s="41">
        <v>41</v>
      </c>
      <c r="B56" s="42" t="e">
        <f>VLOOKUP(A56,AUTODIAGNÓSTICO!$A$9:$J$71,3,0)</f>
        <v>#N/A</v>
      </c>
      <c r="C56" s="42" t="e">
        <f>VLOOKUP(A56,AUTODIAGNÓSTICO!$A$9:$J$71,6,0)</f>
        <v>#N/A</v>
      </c>
      <c r="D56" s="42" t="e">
        <f>VLOOKUP(A56,AUTODIAGNÓSTICO!$A$9:$J$71,8,0)</f>
        <v>#N/A</v>
      </c>
      <c r="E56" s="67" t="e">
        <f>VLOOKUP(A56,AUTODIAGNÓSTICO!$A$9:$J$71,9,0)</f>
        <v>#N/A</v>
      </c>
      <c r="F56" s="39"/>
      <c r="G56" s="39"/>
      <c r="H56" s="39"/>
      <c r="I56" s="39"/>
      <c r="J56" s="39"/>
      <c r="K56" s="40"/>
      <c r="L56" s="40"/>
    </row>
    <row r="57" spans="1:12" ht="60" x14ac:dyDescent="0.25">
      <c r="A57" s="41">
        <v>42</v>
      </c>
      <c r="B57" s="42" t="e">
        <f>VLOOKUP(A57,AUTODIAGNÓSTICO!$A$9:$J$71,3,0)</f>
        <v>#N/A</v>
      </c>
      <c r="C57" s="42" t="e">
        <f>VLOOKUP(A57,AUTODIAGNÓSTICO!$A$9:$J$71,6,0)</f>
        <v>#N/A</v>
      </c>
      <c r="D57" s="42" t="e">
        <f>VLOOKUP(A57,AUTODIAGNÓSTICO!$A$9:$J$71,8,0)</f>
        <v>#N/A</v>
      </c>
      <c r="E57" s="67" t="e">
        <f>VLOOKUP(A57,AUTODIAGNÓSTICO!$A$9:$J$71,9,0)</f>
        <v>#N/A</v>
      </c>
      <c r="F57" s="39"/>
      <c r="G57" s="39"/>
      <c r="H57" s="39"/>
      <c r="I57" s="39"/>
      <c r="J57" s="39"/>
      <c r="K57" s="40"/>
      <c r="L57" s="40"/>
    </row>
    <row r="58" spans="1:12" ht="90" x14ac:dyDescent="0.25">
      <c r="A58" s="41">
        <v>43</v>
      </c>
      <c r="B58" s="42" t="e">
        <f>VLOOKUP(A58,AUTODIAGNÓSTICO!$A$9:$J$71,3,0)</f>
        <v>#N/A</v>
      </c>
      <c r="C58" s="42" t="e">
        <f>VLOOKUP(A58,AUTODIAGNÓSTICO!$A$9:$J$71,6,0)</f>
        <v>#N/A</v>
      </c>
      <c r="D58" s="42" t="e">
        <f>VLOOKUP(A58,AUTODIAGNÓSTICO!$A$9:$J$71,8,0)</f>
        <v>#N/A</v>
      </c>
      <c r="E58" s="67" t="e">
        <f>VLOOKUP(A58,AUTODIAGNÓSTICO!$A$9:$J$71,9,0)</f>
        <v>#N/A</v>
      </c>
      <c r="F58" s="39"/>
      <c r="G58" s="39"/>
      <c r="H58" s="39"/>
      <c r="I58" s="39"/>
      <c r="J58" s="39"/>
      <c r="K58" s="40"/>
      <c r="L58" s="40"/>
    </row>
    <row r="59" spans="1:12" ht="60" x14ac:dyDescent="0.25">
      <c r="A59" s="41">
        <v>44</v>
      </c>
      <c r="B59" s="42" t="e">
        <f>VLOOKUP(A59,AUTODIAGNÓSTICO!$A$9:$J$71,3,0)</f>
        <v>#N/A</v>
      </c>
      <c r="C59" s="42" t="e">
        <f>VLOOKUP(A59,AUTODIAGNÓSTICO!$A$9:$J$71,6,0)</f>
        <v>#N/A</v>
      </c>
      <c r="D59" s="42" t="e">
        <f>VLOOKUP(A59,AUTODIAGNÓSTICO!$A$9:$J$71,8,0)</f>
        <v>#N/A</v>
      </c>
      <c r="E59" s="67" t="e">
        <f>VLOOKUP(A59,AUTODIAGNÓSTICO!$A$9:$J$71,9,0)</f>
        <v>#N/A</v>
      </c>
      <c r="F59" s="39"/>
      <c r="G59" s="39"/>
      <c r="H59" s="39"/>
      <c r="I59" s="39"/>
      <c r="J59" s="39"/>
      <c r="K59" s="40"/>
      <c r="L59" s="40"/>
    </row>
    <row r="60" spans="1:12" ht="60" x14ac:dyDescent="0.25">
      <c r="A60" s="41">
        <v>45</v>
      </c>
      <c r="B60" s="42" t="e">
        <f>VLOOKUP(A60,AUTODIAGNÓSTICO!$A$9:$J$71,3,0)</f>
        <v>#N/A</v>
      </c>
      <c r="C60" s="42" t="e">
        <f>VLOOKUP(A60,AUTODIAGNÓSTICO!$A$9:$J$71,6,0)</f>
        <v>#N/A</v>
      </c>
      <c r="D60" s="42" t="e">
        <f>VLOOKUP(A60,AUTODIAGNÓSTICO!$A$9:$J$71,8,0)</f>
        <v>#N/A</v>
      </c>
      <c r="E60" s="67" t="e">
        <f>VLOOKUP(A60,AUTODIAGNÓSTICO!$A$9:$J$71,9,0)</f>
        <v>#N/A</v>
      </c>
      <c r="F60" s="39"/>
      <c r="G60" s="39"/>
      <c r="H60" s="39"/>
      <c r="I60" s="39"/>
      <c r="J60" s="39"/>
      <c r="K60" s="40"/>
      <c r="L60" s="40"/>
    </row>
    <row r="61" spans="1:12" ht="60" x14ac:dyDescent="0.25">
      <c r="A61" s="41">
        <v>46</v>
      </c>
      <c r="B61" s="42" t="e">
        <f>VLOOKUP(A61,AUTODIAGNÓSTICO!$A$9:$J$71,3,0)</f>
        <v>#N/A</v>
      </c>
      <c r="C61" s="42" t="e">
        <f>VLOOKUP(A61,AUTODIAGNÓSTICO!$A$9:$J$71,6,0)</f>
        <v>#N/A</v>
      </c>
      <c r="D61" s="42" t="e">
        <f>VLOOKUP(A61,AUTODIAGNÓSTICO!$A$9:$J$71,8,0)</f>
        <v>#N/A</v>
      </c>
      <c r="E61" s="67" t="e">
        <f>VLOOKUP(A61,AUTODIAGNÓSTICO!$A$9:$J$71,9,0)</f>
        <v>#N/A</v>
      </c>
      <c r="F61" s="39"/>
      <c r="G61" s="39"/>
      <c r="H61" s="39"/>
      <c r="I61" s="39"/>
      <c r="J61" s="39"/>
      <c r="K61" s="40"/>
      <c r="L61" s="40"/>
    </row>
    <row r="62" spans="1:12" ht="90" x14ac:dyDescent="0.25">
      <c r="A62" s="41">
        <v>47</v>
      </c>
      <c r="B62" s="42" t="e">
        <f>VLOOKUP(A62,AUTODIAGNÓSTICO!$A$9:$J$71,3,0)</f>
        <v>#N/A</v>
      </c>
      <c r="C62" s="42" t="e">
        <f>VLOOKUP(A62,AUTODIAGNÓSTICO!$A$9:$J$71,6,0)</f>
        <v>#N/A</v>
      </c>
      <c r="D62" s="42" t="e">
        <f>VLOOKUP(A62,AUTODIAGNÓSTICO!$A$9:$J$71,8,0)</f>
        <v>#N/A</v>
      </c>
      <c r="E62" s="67" t="e">
        <f>VLOOKUP(A62,AUTODIAGNÓSTICO!$A$9:$J$71,9,0)</f>
        <v>#N/A</v>
      </c>
      <c r="F62" s="39"/>
      <c r="G62" s="39"/>
      <c r="H62" s="39"/>
      <c r="I62" s="39"/>
      <c r="J62" s="39"/>
      <c r="K62" s="40"/>
      <c r="L62" s="40"/>
    </row>
    <row r="63" spans="1:12" ht="60" x14ac:dyDescent="0.25">
      <c r="A63" s="41">
        <v>48</v>
      </c>
      <c r="B63" s="42" t="e">
        <f>VLOOKUP(A63,AUTODIAGNÓSTICO!$A$9:$J$71,3,0)</f>
        <v>#N/A</v>
      </c>
      <c r="C63" s="42" t="e">
        <f>VLOOKUP(A63,AUTODIAGNÓSTICO!$A$9:$J$71,6,0)</f>
        <v>#N/A</v>
      </c>
      <c r="D63" s="42" t="e">
        <f>VLOOKUP(A63,AUTODIAGNÓSTICO!$A$9:$J$71,8,0)</f>
        <v>#N/A</v>
      </c>
      <c r="E63" s="67" t="e">
        <f>VLOOKUP(A63,AUTODIAGNÓSTICO!$A$9:$J$71,9,0)</f>
        <v>#N/A</v>
      </c>
      <c r="F63" s="39"/>
      <c r="G63" s="39"/>
      <c r="H63" s="39"/>
      <c r="I63" s="39"/>
      <c r="J63" s="39"/>
      <c r="K63" s="40"/>
      <c r="L63" s="40"/>
    </row>
    <row r="64" spans="1:12" ht="60" x14ac:dyDescent="0.25">
      <c r="A64" s="41">
        <v>49</v>
      </c>
      <c r="B64" s="42" t="e">
        <f>VLOOKUP(A64,AUTODIAGNÓSTICO!$A$9:$J$71,3,0)</f>
        <v>#N/A</v>
      </c>
      <c r="C64" s="42" t="e">
        <f>VLOOKUP(A64,AUTODIAGNÓSTICO!$A$9:$J$71,6,0)</f>
        <v>#N/A</v>
      </c>
      <c r="D64" s="42" t="e">
        <f>VLOOKUP(A64,AUTODIAGNÓSTICO!$A$9:$J$71,8,0)</f>
        <v>#N/A</v>
      </c>
      <c r="E64" s="67" t="e">
        <f>VLOOKUP(A64,AUTODIAGNÓSTICO!$A$9:$J$71,9,0)</f>
        <v>#N/A</v>
      </c>
      <c r="F64" s="39"/>
      <c r="G64" s="39"/>
      <c r="H64" s="39"/>
      <c r="I64" s="39"/>
      <c r="J64" s="39"/>
      <c r="K64" s="40"/>
      <c r="L64" s="40"/>
    </row>
    <row r="65" spans="1:12" ht="60" x14ac:dyDescent="0.25">
      <c r="A65" s="41">
        <v>50</v>
      </c>
      <c r="B65" s="42" t="e">
        <f>VLOOKUP(A65,AUTODIAGNÓSTICO!$A$9:$J$71,3,0)</f>
        <v>#N/A</v>
      </c>
      <c r="C65" s="42" t="e">
        <f>VLOOKUP(A65,AUTODIAGNÓSTICO!$A$9:$J$71,6,0)</f>
        <v>#N/A</v>
      </c>
      <c r="D65" s="42" t="e">
        <f>VLOOKUP(A65,AUTODIAGNÓSTICO!$A$9:$J$71,8,0)</f>
        <v>#N/A</v>
      </c>
      <c r="E65" s="67" t="e">
        <f>VLOOKUP(A65,AUTODIAGNÓSTICO!$A$9:$J$71,9,0)</f>
        <v>#N/A</v>
      </c>
      <c r="F65" s="39"/>
      <c r="G65" s="39"/>
      <c r="H65" s="39"/>
      <c r="I65" s="39"/>
      <c r="J65" s="39"/>
      <c r="K65" s="40"/>
      <c r="L65" s="40"/>
    </row>
    <row r="66" spans="1:12" ht="75" x14ac:dyDescent="0.25">
      <c r="A66" s="41">
        <v>51</v>
      </c>
      <c r="B66" s="42" t="e">
        <f>VLOOKUP(A66,AUTODIAGNÓSTICO!$A$9:$J$71,3,0)</f>
        <v>#N/A</v>
      </c>
      <c r="C66" s="42" t="e">
        <f>VLOOKUP(A66,AUTODIAGNÓSTICO!$A$9:$J$71,6,0)</f>
        <v>#N/A</v>
      </c>
      <c r="D66" s="42" t="e">
        <f>VLOOKUP(A66,AUTODIAGNÓSTICO!$A$9:$J$71,8,0)</f>
        <v>#N/A</v>
      </c>
      <c r="E66" s="67" t="e">
        <f>VLOOKUP(A66,AUTODIAGNÓSTICO!$A$9:$J$71,9,0)</f>
        <v>#N/A</v>
      </c>
      <c r="F66" s="39"/>
      <c r="G66" s="39"/>
      <c r="H66" s="39"/>
      <c r="I66" s="39"/>
      <c r="J66" s="39"/>
      <c r="K66" s="40"/>
      <c r="L66" s="40"/>
    </row>
    <row r="67" spans="1:12" ht="105" x14ac:dyDescent="0.25">
      <c r="A67" s="41">
        <v>52</v>
      </c>
      <c r="B67" s="42" t="e">
        <f>VLOOKUP(A67,AUTODIAGNÓSTICO!$A$9:$J$71,3,0)</f>
        <v>#N/A</v>
      </c>
      <c r="C67" s="42" t="e">
        <f>VLOOKUP(A67,AUTODIAGNÓSTICO!$A$9:$J$71,6,0)</f>
        <v>#N/A</v>
      </c>
      <c r="D67" s="42" t="e">
        <f>VLOOKUP(A67,AUTODIAGNÓSTICO!$A$9:$J$71,8,0)</f>
        <v>#N/A</v>
      </c>
      <c r="E67" s="67" t="e">
        <f>VLOOKUP(A67,AUTODIAGNÓSTICO!$A$9:$J$71,9,0)</f>
        <v>#N/A</v>
      </c>
      <c r="F67" s="39"/>
      <c r="G67" s="39"/>
      <c r="H67" s="39"/>
      <c r="I67" s="39"/>
      <c r="J67" s="39"/>
      <c r="K67" s="40"/>
      <c r="L67" s="40"/>
    </row>
    <row r="68" spans="1:12" ht="105" x14ac:dyDescent="0.25">
      <c r="A68" s="41">
        <v>53</v>
      </c>
      <c r="B68" s="42" t="e">
        <f>VLOOKUP(A68,AUTODIAGNÓSTICO!$A$9:$J$71,3,0)</f>
        <v>#N/A</v>
      </c>
      <c r="C68" s="42" t="e">
        <f>VLOOKUP(A68,AUTODIAGNÓSTICO!$A$9:$J$71,6,0)</f>
        <v>#N/A</v>
      </c>
      <c r="D68" s="42" t="e">
        <f>VLOOKUP(A68,AUTODIAGNÓSTICO!$A$9:$J$71,8,0)</f>
        <v>#N/A</v>
      </c>
      <c r="E68" s="67" t="e">
        <f>VLOOKUP(A68,AUTODIAGNÓSTICO!$A$9:$J$71,9,0)</f>
        <v>#N/A</v>
      </c>
      <c r="F68" s="39"/>
      <c r="G68" s="39"/>
      <c r="H68" s="39"/>
      <c r="I68" s="39"/>
      <c r="J68" s="39"/>
      <c r="K68" s="40"/>
      <c r="L68" s="40"/>
    </row>
    <row r="69" spans="1:12" ht="105" x14ac:dyDescent="0.25">
      <c r="A69" s="41">
        <v>54</v>
      </c>
      <c r="B69" s="42" t="e">
        <f>VLOOKUP(A69,AUTODIAGNÓSTICO!$A$9:$J$71,3,0)</f>
        <v>#N/A</v>
      </c>
      <c r="C69" s="42" t="e">
        <f>VLOOKUP(A69,AUTODIAGNÓSTICO!$A$9:$J$71,6,0)</f>
        <v>#N/A</v>
      </c>
      <c r="D69" s="42" t="e">
        <f>VLOOKUP(A69,AUTODIAGNÓSTICO!$A$9:$J$71,8,0)</f>
        <v>#N/A</v>
      </c>
      <c r="E69" s="67" t="e">
        <f>VLOOKUP(A69,AUTODIAGNÓSTICO!$A$9:$J$71,9,0)</f>
        <v>#N/A</v>
      </c>
      <c r="F69" s="39"/>
      <c r="G69" s="39"/>
      <c r="H69" s="39"/>
      <c r="I69" s="39"/>
      <c r="J69" s="39"/>
      <c r="K69" s="40"/>
      <c r="L69" s="40"/>
    </row>
    <row r="70" spans="1:12" ht="105" x14ac:dyDescent="0.25">
      <c r="A70" s="41">
        <v>55</v>
      </c>
      <c r="B70" s="42" t="e">
        <f>VLOOKUP(A70,AUTODIAGNÓSTICO!$A$9:$J$71,3,0)</f>
        <v>#N/A</v>
      </c>
      <c r="C70" s="42" t="e">
        <f>VLOOKUP(A70,AUTODIAGNÓSTICO!$A$9:$J$71,6,0)</f>
        <v>#N/A</v>
      </c>
      <c r="D70" s="42" t="e">
        <f>VLOOKUP(A70,AUTODIAGNÓSTICO!$A$9:$J$71,8,0)</f>
        <v>#N/A</v>
      </c>
      <c r="E70" s="67" t="e">
        <f>VLOOKUP(A70,AUTODIAGNÓSTICO!$A$9:$J$71,9,0)</f>
        <v>#N/A</v>
      </c>
      <c r="F70" s="39"/>
      <c r="G70" s="39"/>
      <c r="H70" s="39"/>
      <c r="I70" s="39"/>
      <c r="J70" s="39"/>
      <c r="K70" s="40"/>
      <c r="L70" s="40"/>
    </row>
    <row r="71" spans="1:12" ht="105" x14ac:dyDescent="0.25">
      <c r="A71" s="41">
        <v>56</v>
      </c>
      <c r="B71" s="42" t="e">
        <f>VLOOKUP(A71,AUTODIAGNÓSTICO!$A$9:$J$71,3,0)</f>
        <v>#N/A</v>
      </c>
      <c r="C71" s="42" t="e">
        <f>VLOOKUP(A71,AUTODIAGNÓSTICO!$A$9:$J$71,6,0)</f>
        <v>#N/A</v>
      </c>
      <c r="D71" s="42" t="e">
        <f>VLOOKUP(A71,AUTODIAGNÓSTICO!$A$9:$J$71,8,0)</f>
        <v>#N/A</v>
      </c>
      <c r="E71" s="67" t="e">
        <f>VLOOKUP(A71,AUTODIAGNÓSTICO!$A$9:$J$71,9,0)</f>
        <v>#N/A</v>
      </c>
      <c r="F71" s="39"/>
      <c r="G71" s="39"/>
      <c r="H71" s="39"/>
      <c r="I71" s="39"/>
      <c r="J71" s="39"/>
      <c r="K71" s="40"/>
      <c r="L71" s="40"/>
    </row>
    <row r="72" spans="1:12" ht="105" x14ac:dyDescent="0.25">
      <c r="A72" s="41">
        <v>57</v>
      </c>
      <c r="B72" s="42" t="e">
        <f>VLOOKUP(A72,AUTODIAGNÓSTICO!$A$9:$J$71,3,0)</f>
        <v>#N/A</v>
      </c>
      <c r="C72" s="42" t="e">
        <f>VLOOKUP(A72,AUTODIAGNÓSTICO!$A$9:$J$71,6,0)</f>
        <v>#N/A</v>
      </c>
      <c r="D72" s="42" t="e">
        <f>VLOOKUP(A72,AUTODIAGNÓSTICO!$A$9:$J$71,8,0)</f>
        <v>#N/A</v>
      </c>
      <c r="E72" s="67" t="e">
        <f>VLOOKUP(A72,AUTODIAGNÓSTICO!$A$9:$J$71,9,0)</f>
        <v>#N/A</v>
      </c>
      <c r="F72" s="39"/>
      <c r="G72" s="39"/>
      <c r="H72" s="39"/>
      <c r="I72" s="39"/>
      <c r="J72" s="39"/>
      <c r="K72" s="40"/>
      <c r="L72" s="40"/>
    </row>
    <row r="73" spans="1:12" ht="105" x14ac:dyDescent="0.25">
      <c r="A73" s="41">
        <v>58</v>
      </c>
      <c r="B73" s="42" t="e">
        <f>VLOOKUP(A73,AUTODIAGNÓSTICO!$A$9:$J$71,3,0)</f>
        <v>#N/A</v>
      </c>
      <c r="C73" s="42" t="e">
        <f>VLOOKUP(A73,AUTODIAGNÓSTICO!$A$9:$J$71,6,0)</f>
        <v>#N/A</v>
      </c>
      <c r="D73" s="42" t="e">
        <f>VLOOKUP(A73,AUTODIAGNÓSTICO!$A$9:$J$71,8,0)</f>
        <v>#N/A</v>
      </c>
      <c r="E73" s="67" t="e">
        <f>VLOOKUP(A73,AUTODIAGNÓSTICO!$A$9:$J$71,9,0)</f>
        <v>#N/A</v>
      </c>
      <c r="F73" s="39"/>
      <c r="G73" s="39"/>
      <c r="H73" s="39"/>
      <c r="I73" s="39"/>
      <c r="J73" s="39"/>
      <c r="K73" s="40"/>
      <c r="L73" s="40"/>
    </row>
    <row r="74" spans="1:12" ht="90" x14ac:dyDescent="0.25">
      <c r="A74" s="41">
        <v>59</v>
      </c>
      <c r="B74" s="42" t="e">
        <f>VLOOKUP(A74,AUTODIAGNÓSTICO!$A$9:$J$71,3,0)</f>
        <v>#N/A</v>
      </c>
      <c r="C74" s="42" t="e">
        <f>VLOOKUP(A74,AUTODIAGNÓSTICO!$A$9:$J$71,6,0)</f>
        <v>#N/A</v>
      </c>
      <c r="D74" s="42" t="e">
        <f>VLOOKUP(A74,AUTODIAGNÓSTICO!$A$9:$J$71,8,0)</f>
        <v>#N/A</v>
      </c>
      <c r="E74" s="67" t="e">
        <f>VLOOKUP(A74,AUTODIAGNÓSTICO!$A$9:$J$71,9,0)</f>
        <v>#N/A</v>
      </c>
      <c r="F74" s="39"/>
      <c r="G74" s="39"/>
      <c r="H74" s="39"/>
      <c r="I74" s="39"/>
      <c r="J74" s="39"/>
      <c r="K74" s="40"/>
      <c r="L74" s="40"/>
    </row>
    <row r="75" spans="1:12" ht="90" x14ac:dyDescent="0.25">
      <c r="A75" s="41">
        <v>60</v>
      </c>
      <c r="B75" s="42" t="e">
        <f>VLOOKUP(A75,AUTODIAGNÓSTICO!$A$9:$J$71,3,0)</f>
        <v>#N/A</v>
      </c>
      <c r="C75" s="42" t="e">
        <f>VLOOKUP(A75,AUTODIAGNÓSTICO!$A$9:$J$71,6,0)</f>
        <v>#N/A</v>
      </c>
      <c r="D75" s="42" t="e">
        <f>VLOOKUP(A75,AUTODIAGNÓSTICO!$A$9:$J$71,8,0)</f>
        <v>#N/A</v>
      </c>
      <c r="E75" s="67" t="e">
        <f>VLOOKUP(A75,AUTODIAGNÓSTICO!$A$9:$J$71,9,0)</f>
        <v>#N/A</v>
      </c>
      <c r="F75" s="39"/>
      <c r="G75" s="39"/>
      <c r="H75" s="39"/>
      <c r="I75" s="39"/>
      <c r="J75" s="39"/>
      <c r="K75" s="40"/>
      <c r="L75" s="40"/>
    </row>
    <row r="76" spans="1:12" ht="90" x14ac:dyDescent="0.25">
      <c r="A76" s="41">
        <v>61</v>
      </c>
      <c r="B76" s="42" t="e">
        <f>VLOOKUP(A76,AUTODIAGNÓSTICO!$A$9:$J$71,3,0)</f>
        <v>#N/A</v>
      </c>
      <c r="C76" s="42" t="e">
        <f>VLOOKUP(A76,AUTODIAGNÓSTICO!$A$9:$J$71,6,0)</f>
        <v>#N/A</v>
      </c>
      <c r="D76" s="42" t="e">
        <f>VLOOKUP(A76,AUTODIAGNÓSTICO!$A$9:$J$71,8,0)</f>
        <v>#N/A</v>
      </c>
      <c r="E76" s="67" t="e">
        <f>VLOOKUP(A76,AUTODIAGNÓSTICO!$A$9:$J$71,9,0)</f>
        <v>#N/A</v>
      </c>
      <c r="F76" s="39"/>
      <c r="G76" s="39"/>
      <c r="H76" s="39"/>
      <c r="I76" s="39"/>
      <c r="J76" s="39"/>
      <c r="K76" s="40"/>
      <c r="L76" s="40"/>
    </row>
    <row r="77" spans="1:12" ht="90" x14ac:dyDescent="0.25">
      <c r="A77" s="41">
        <v>62</v>
      </c>
      <c r="B77" s="42" t="e">
        <f>VLOOKUP(A77,AUTODIAGNÓSTICO!$A$9:$J$71,3,0)</f>
        <v>#N/A</v>
      </c>
      <c r="C77" s="42" t="e">
        <f>VLOOKUP(A77,AUTODIAGNÓSTICO!$A$9:$J$71,6,0)</f>
        <v>#N/A</v>
      </c>
      <c r="D77" s="42" t="e">
        <f>VLOOKUP(A77,AUTODIAGNÓSTICO!$A$9:$J$71,8,0)</f>
        <v>#N/A</v>
      </c>
      <c r="E77" s="67" t="e">
        <f>VLOOKUP(A77,AUTODIAGNÓSTICO!$A$9:$J$71,9,0)</f>
        <v>#N/A</v>
      </c>
      <c r="F77" s="108"/>
      <c r="G77" s="108"/>
      <c r="H77" s="108"/>
      <c r="I77" s="108"/>
      <c r="J77" s="108"/>
      <c r="K77" s="108"/>
      <c r="L77" s="108"/>
    </row>
    <row r="78" spans="1:12" ht="90" x14ac:dyDescent="0.25">
      <c r="A78" s="41">
        <v>63</v>
      </c>
      <c r="B78" s="42" t="e">
        <f>VLOOKUP(A78,AUTODIAGNÓSTICO!$A$9:$J$71,3,0)</f>
        <v>#N/A</v>
      </c>
      <c r="C78" s="42" t="e">
        <f>VLOOKUP(A78,AUTODIAGNÓSTICO!$A$9:$J$71,6,0)</f>
        <v>#N/A</v>
      </c>
      <c r="D78" s="42" t="e">
        <f>VLOOKUP(A78,AUTODIAGNÓSTICO!$A$9:$J$71,8,0)</f>
        <v>#N/A</v>
      </c>
      <c r="E78" s="67" t="e">
        <f>VLOOKUP(A78,AUTODIAGNÓSTICO!$A$9:$J$71,9,0)</f>
        <v>#N/A</v>
      </c>
      <c r="F78" s="108"/>
      <c r="G78" s="108"/>
      <c r="H78" s="108"/>
      <c r="I78" s="108"/>
      <c r="J78" s="108"/>
      <c r="K78" s="108"/>
      <c r="L78" s="108"/>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14" priority="1" operator="between">
      <formula>9</formula>
      <formula>10</formula>
    </cfRule>
    <cfRule type="cellIs" dxfId="13" priority="2" operator="between">
      <formula>7</formula>
      <formula>8.99</formula>
    </cfRule>
    <cfRule type="cellIs" dxfId="12" priority="3" operator="between">
      <formula>5</formula>
      <formula>6.99</formula>
    </cfRule>
    <cfRule type="cellIs" dxfId="11" priority="4" operator="between">
      <formula>3</formula>
      <formula>4.99</formula>
    </cfRule>
    <cfRule type="cellIs" dxfId="1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Manuel Vicente Becerra Angarita</cp:lastModifiedBy>
  <cp:lastPrinted>2026-01-13T19:16:31Z</cp:lastPrinted>
  <dcterms:created xsi:type="dcterms:W3CDTF">2021-11-16T13:51:36Z</dcterms:created>
  <dcterms:modified xsi:type="dcterms:W3CDTF">2026-01-21T16:14:58Z</dcterms:modified>
</cp:coreProperties>
</file>