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C:\Users\USUARIO\Desktop\RENDICUENTAS\CARPETA 10. RENDICUENTAS\"/>
    </mc:Choice>
  </mc:AlternateContent>
  <xr:revisionPtr revIDLastSave="0" documentId="8_{C1A2D270-1303-434F-9B4F-A15403D8CE29}" xr6:coauthVersionLast="43" xr6:coauthVersionMax="43" xr10:uidLastSave="{00000000-0000-0000-0000-000000000000}"/>
  <bookViews>
    <workbookView xWindow="-120" yWindow="-120" windowWidth="20730" windowHeight="11160" activeTab="2"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U100" i="1" l="1"/>
  <c r="U98" i="1"/>
  <c r="U99" i="1"/>
  <c r="U101" i="1"/>
  <c r="U87" i="1"/>
  <c r="U92" i="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8" i="2"/>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U5" i="4" s="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S92" i="1"/>
  <c r="T89" i="1"/>
  <c r="T90" i="1"/>
  <c r="T91" i="1"/>
  <c r="T92" i="1"/>
  <c r="R90" i="1"/>
  <c r="R91" i="1"/>
  <c r="J5" i="6"/>
  <c r="R92" i="1"/>
  <c r="R98" i="1"/>
  <c r="R99" i="1"/>
  <c r="R100" i="1"/>
  <c r="R101" i="1"/>
  <c r="T98" i="1"/>
  <c r="T101" i="1"/>
  <c r="T99" i="1"/>
  <c r="N6" i="6" s="1"/>
  <c r="T100" i="1"/>
  <c r="S6" i="6"/>
  <c r="R102" i="1"/>
  <c r="R103" i="1"/>
  <c r="R104" i="1"/>
  <c r="R105" i="1"/>
  <c r="S102" i="1"/>
  <c r="T102" i="1"/>
  <c r="T103" i="1"/>
  <c r="T104" i="1"/>
  <c r="T105" i="1"/>
  <c r="U102" i="1"/>
  <c r="S103" i="1"/>
  <c r="S104" i="1"/>
  <c r="J7" i="6" s="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T4" i="5" s="1"/>
  <c r="T10" i="5" s="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S6" i="5" s="1"/>
  <c r="U136" i="1"/>
  <c r="R139" i="1"/>
  <c r="R140" i="1"/>
  <c r="R141" i="1"/>
  <c r="R142" i="1"/>
  <c r="S139" i="1"/>
  <c r="S140" i="1"/>
  <c r="S141" i="1"/>
  <c r="S142" i="1"/>
  <c r="T139" i="1"/>
  <c r="U139" i="1"/>
  <c r="T140" i="1"/>
  <c r="U140" i="1"/>
  <c r="T141" i="1"/>
  <c r="T142" i="1"/>
  <c r="U141" i="1"/>
  <c r="T8" i="2"/>
  <c r="T5" i="2"/>
  <c r="U6" i="2"/>
  <c r="P8" i="2"/>
  <c r="R6" i="2"/>
  <c r="S4" i="6"/>
  <c r="S10" i="6" s="1"/>
  <c r="H5" i="4"/>
  <c r="O5" i="2"/>
  <c r="M4" i="4"/>
  <c r="M10" i="4" s="1"/>
  <c r="H6" i="2" l="1"/>
  <c r="F5" i="2"/>
  <c r="R5" i="2"/>
  <c r="F4" i="2"/>
  <c r="O7" i="6"/>
  <c r="H7" i="6"/>
  <c r="S4" i="5"/>
  <c r="S10" i="5" s="1"/>
  <c r="S7" i="5"/>
  <c r="M9" i="2"/>
  <c r="S7" i="2"/>
  <c r="N5" i="2"/>
  <c r="I6" i="6"/>
  <c r="O4" i="2"/>
  <c r="O10" i="2" s="1"/>
  <c r="H4" i="4"/>
  <c r="I9" i="2"/>
  <c r="J8" i="2"/>
  <c r="K6" i="2"/>
  <c r="I5" i="2"/>
  <c r="J4" i="2"/>
  <c r="D7" i="5"/>
  <c r="E6" i="5"/>
  <c r="D6" i="5"/>
  <c r="I8" i="2"/>
  <c r="K4" i="2"/>
  <c r="T6" i="5"/>
  <c r="O6" i="5"/>
  <c r="O5" i="5"/>
  <c r="O4" i="5"/>
  <c r="O10" i="5" s="1"/>
  <c r="D4" i="5"/>
  <c r="M8" i="6"/>
  <c r="O8" i="6"/>
  <c r="K8" i="6"/>
  <c r="R4" i="6"/>
  <c r="R10" i="6" s="1"/>
  <c r="O4" i="6"/>
  <c r="O10" i="6" s="1"/>
  <c r="M7" i="4"/>
  <c r="T7" i="4"/>
  <c r="N5" i="4"/>
  <c r="J5" i="4"/>
  <c r="J4" i="4"/>
  <c r="T7" i="2"/>
  <c r="P7" i="2"/>
  <c r="J7" i="2"/>
  <c r="S5" i="2"/>
  <c r="S5" i="6"/>
  <c r="R6" i="6"/>
  <c r="J7" i="5"/>
  <c r="R4" i="5"/>
  <c r="R10" i="5" s="1"/>
  <c r="O6" i="6"/>
  <c r="R4" i="2"/>
  <c r="P7" i="5"/>
  <c r="N6" i="5"/>
  <c r="P5" i="6"/>
  <c r="M6" i="4"/>
  <c r="J6" i="4"/>
  <c r="T4" i="4"/>
  <c r="T10" i="4" s="1"/>
  <c r="I4" i="4"/>
  <c r="S9" i="2"/>
  <c r="K5" i="2"/>
  <c r="J6" i="6"/>
  <c r="H7" i="4"/>
  <c r="C6" i="4"/>
  <c r="T6" i="4"/>
  <c r="P4" i="4"/>
  <c r="P10" i="4" s="1"/>
  <c r="F8" i="2"/>
  <c r="F7" i="2"/>
  <c r="D5" i="2"/>
  <c r="E5" i="2"/>
  <c r="C5" i="2"/>
  <c r="C4" i="2"/>
  <c r="D5" i="4"/>
  <c r="F7" i="4"/>
  <c r="C5" i="4"/>
  <c r="F7" i="6"/>
  <c r="D4" i="2"/>
  <c r="N4" i="4"/>
  <c r="N10" i="4" s="1"/>
  <c r="H5" i="2"/>
  <c r="I8" i="6"/>
  <c r="J5" i="2"/>
  <c r="O5" i="4"/>
  <c r="U7" i="5"/>
  <c r="S6" i="4"/>
  <c r="R7" i="5"/>
  <c r="U8" i="6"/>
  <c r="P7" i="6"/>
  <c r="P4" i="6"/>
  <c r="P10" i="6" s="1"/>
  <c r="D4" i="6"/>
  <c r="I7" i="4"/>
  <c r="E7" i="4"/>
  <c r="K5" i="4"/>
  <c r="S4" i="4"/>
  <c r="S10" i="4" s="1"/>
  <c r="U9" i="2"/>
  <c r="O9" i="2"/>
  <c r="D8" i="2"/>
  <c r="R7" i="2"/>
  <c r="S6" i="2"/>
  <c r="U5" i="2"/>
  <c r="C4" i="5"/>
  <c r="P4" i="5"/>
  <c r="P10" i="5" s="1"/>
  <c r="M4" i="5"/>
  <c r="M10" i="5" s="1"/>
  <c r="H8" i="6"/>
  <c r="M6" i="6"/>
  <c r="K5" i="6"/>
  <c r="R6" i="4"/>
  <c r="P6" i="4"/>
  <c r="O4" i="4"/>
  <c r="O10" i="4" s="1"/>
  <c r="O8" i="2"/>
  <c r="H7" i="2"/>
  <c r="E7" i="2"/>
  <c r="E4" i="2"/>
  <c r="U5" i="6"/>
  <c r="T6" i="6"/>
  <c r="U6" i="4"/>
  <c r="R5" i="6"/>
  <c r="J8" i="6"/>
  <c r="C7" i="5"/>
  <c r="P6" i="5"/>
  <c r="M6" i="5"/>
  <c r="S5" i="5"/>
  <c r="K5" i="5"/>
  <c r="U4" i="5"/>
  <c r="U10" i="5" s="1"/>
  <c r="S8" i="6"/>
  <c r="E7" i="6"/>
  <c r="O5" i="6"/>
  <c r="T4" i="6"/>
  <c r="T10" i="6" s="1"/>
  <c r="M5" i="4"/>
  <c r="E9" i="2"/>
  <c r="T5" i="6"/>
  <c r="R10" i="2"/>
  <c r="D5" i="6"/>
  <c r="C4" i="6"/>
  <c r="C5" i="5"/>
  <c r="D5" i="5"/>
  <c r="S7" i="6"/>
  <c r="R7" i="6"/>
  <c r="T7" i="6"/>
  <c r="O6" i="2"/>
  <c r="M6" i="2"/>
  <c r="P6" i="2"/>
  <c r="N6" i="2"/>
  <c r="M4" i="2"/>
  <c r="M10" i="2" s="1"/>
  <c r="K7" i="5"/>
  <c r="U6" i="5"/>
  <c r="R6" i="5"/>
  <c r="T5" i="5"/>
  <c r="U5" i="5"/>
  <c r="K4" i="5"/>
  <c r="J4" i="5"/>
  <c r="H4" i="5"/>
  <c r="F8" i="6"/>
  <c r="C8" i="6"/>
  <c r="R7" i="4"/>
  <c r="S7" i="4"/>
  <c r="U7" i="4"/>
  <c r="K7" i="4"/>
  <c r="J7" i="4"/>
  <c r="F6" i="2"/>
  <c r="E6" i="2"/>
  <c r="P4" i="2"/>
  <c r="P10" i="2" s="1"/>
  <c r="I5" i="5"/>
  <c r="F7" i="5"/>
  <c r="O7" i="5"/>
  <c r="K6" i="5"/>
  <c r="I6" i="5"/>
  <c r="F6" i="5"/>
  <c r="C6" i="5"/>
  <c r="I4" i="5"/>
  <c r="E4" i="5"/>
  <c r="F4" i="5"/>
  <c r="D8" i="6"/>
  <c r="F6" i="6"/>
  <c r="E6" i="6"/>
  <c r="T6" i="2"/>
  <c r="T4" i="2"/>
  <c r="T10" i="2" s="1"/>
  <c r="U4" i="2"/>
  <c r="S4" i="2"/>
  <c r="S10" i="2" s="1"/>
  <c r="C4" i="4"/>
  <c r="D4" i="4"/>
  <c r="F4" i="4"/>
  <c r="M7" i="5"/>
  <c r="J5" i="5"/>
  <c r="U7" i="6"/>
  <c r="I4" i="6"/>
  <c r="H4" i="6"/>
  <c r="K4" i="6"/>
  <c r="N4" i="2"/>
  <c r="N10" i="2" s="1"/>
  <c r="R5" i="5"/>
  <c r="H5" i="5"/>
  <c r="E5" i="5"/>
  <c r="N7" i="5"/>
  <c r="E7" i="5"/>
  <c r="P8" i="6"/>
  <c r="N8" i="6"/>
  <c r="T8" i="6"/>
  <c r="R8" i="6"/>
  <c r="E5" i="6"/>
  <c r="C5" i="6"/>
  <c r="E6" i="4"/>
  <c r="D6" i="4"/>
  <c r="F6" i="4"/>
  <c r="T5" i="4"/>
  <c r="S5" i="4"/>
  <c r="R5" i="4"/>
  <c r="K8" i="2"/>
  <c r="H8" i="2"/>
  <c r="J6" i="2"/>
  <c r="I6" i="2"/>
  <c r="K6" i="6"/>
  <c r="H4" i="2"/>
  <c r="I4" i="2"/>
  <c r="C6" i="6"/>
  <c r="D6" i="6"/>
  <c r="H5" i="6"/>
  <c r="F4" i="6"/>
  <c r="E4" i="6"/>
  <c r="E5" i="4"/>
  <c r="F5" i="4"/>
  <c r="K4" i="4"/>
  <c r="T9" i="2"/>
  <c r="C9" i="2"/>
  <c r="D9" i="2"/>
  <c r="I7" i="2"/>
  <c r="H6" i="6"/>
  <c r="M8" i="2"/>
  <c r="O7" i="4"/>
  <c r="T7" i="5"/>
  <c r="H7" i="5"/>
  <c r="I7" i="5"/>
  <c r="J6" i="5"/>
  <c r="H6" i="5"/>
  <c r="P5" i="5"/>
  <c r="M5" i="5"/>
  <c r="N5" i="5"/>
  <c r="N4" i="5"/>
  <c r="N10" i="5" s="1"/>
  <c r="K7" i="6"/>
  <c r="M7" i="6"/>
  <c r="N7" i="6"/>
  <c r="C7" i="6"/>
  <c r="P6" i="6"/>
  <c r="F5" i="6"/>
  <c r="I5" i="6"/>
  <c r="M5" i="6"/>
  <c r="N5" i="6"/>
  <c r="M4" i="6"/>
  <c r="M10" i="6" s="1"/>
  <c r="N4" i="6"/>
  <c r="N10" i="6" s="1"/>
  <c r="N7" i="4"/>
  <c r="D7" i="4"/>
  <c r="C7" i="4"/>
  <c r="O6" i="4"/>
  <c r="N6" i="4"/>
  <c r="I6" i="4"/>
  <c r="K6" i="4"/>
  <c r="H6" i="4"/>
  <c r="P5" i="4"/>
  <c r="I5" i="4"/>
  <c r="R4" i="4"/>
  <c r="R10" i="4" s="1"/>
  <c r="U4" i="4"/>
  <c r="U10" i="4" s="1"/>
  <c r="P9" i="2"/>
  <c r="R9" i="2"/>
  <c r="H9" i="2"/>
  <c r="J9" i="2"/>
  <c r="E8" i="2"/>
  <c r="R8" i="2"/>
  <c r="U8" i="2"/>
  <c r="N8" i="2"/>
  <c r="C8" i="2"/>
  <c r="N7" i="2"/>
  <c r="U7" i="2"/>
  <c r="M7" i="2"/>
  <c r="O7" i="2"/>
  <c r="C7" i="2"/>
  <c r="D7" i="2"/>
  <c r="M5" i="2"/>
  <c r="P5" i="2"/>
  <c r="D7" i="6"/>
  <c r="F5" i="5"/>
  <c r="E8" i="6"/>
  <c r="I7" i="6"/>
  <c r="J4" i="6"/>
  <c r="J10" i="6" s="1"/>
  <c r="P7" i="4"/>
  <c r="E4" i="4"/>
  <c r="K9" i="2"/>
  <c r="N9" i="2"/>
  <c r="F9" i="2"/>
  <c r="K7" i="2"/>
  <c r="D6" i="2"/>
  <c r="C6" i="2"/>
  <c r="U4" i="6"/>
  <c r="U10" i="6" s="1"/>
  <c r="U6" i="6"/>
  <c r="I10" i="5" l="1"/>
  <c r="H10" i="5"/>
  <c r="K10" i="5"/>
  <c r="J10" i="5"/>
  <c r="K10" i="6"/>
  <c r="H10" i="6"/>
  <c r="I10" i="6"/>
  <c r="K10" i="4"/>
  <c r="J10" i="4"/>
  <c r="H10" i="4"/>
  <c r="I10" i="4"/>
  <c r="I10" i="2"/>
  <c r="K10" i="2"/>
  <c r="H10" i="2"/>
  <c r="J10" i="2"/>
  <c r="E10" i="5"/>
  <c r="D10" i="5"/>
  <c r="C10" i="5"/>
  <c r="F10" i="5"/>
  <c r="U10" i="2"/>
  <c r="F10" i="2"/>
  <c r="E10" i="2"/>
  <c r="D10" i="2"/>
  <c r="C10" i="2"/>
  <c r="D10" i="4"/>
  <c r="C10" i="4"/>
  <c r="E10" i="4"/>
  <c r="F10" i="4"/>
  <c r="D10" i="6"/>
  <c r="F10" i="6"/>
  <c r="C10" i="6"/>
  <c r="E10" i="6"/>
</calcChain>
</file>

<file path=xl/sharedStrings.xml><?xml version="1.0" encoding="utf-8"?>
<sst xmlns="http://schemas.openxmlformats.org/spreadsheetml/2006/main" count="737" uniqueCount="449">
  <si>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</si>
  <si>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</si>
  <si>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</si>
  <si>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</si>
  <si>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</si>
  <si>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</si>
  <si>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</si>
  <si>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</si>
  <si>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</si>
  <si>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</si>
  <si>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</si>
  <si>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</si>
  <si>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</si>
  <si>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</si>
  <si>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</si>
  <si>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</si>
  <si>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</si>
  <si>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</si>
  <si>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</si>
  <si>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</si>
  <si>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</si>
  <si>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</si>
  <si>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</si>
  <si>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</si>
  <si>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</si>
  <si>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</si>
  <si>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</si>
  <si>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</si>
  <si>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</si>
  <si>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</si>
  <si>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</si>
  <si>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</si>
  <si>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</si>
  <si>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</si>
  <si>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</si>
  <si>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</si>
  <si>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</si>
  <si>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</si>
  <si>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</si>
  <si>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</si>
  <si>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</si>
  <si>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</si>
  <si>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</si>
  <si>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</si>
  <si>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</si>
  <si>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</si>
  <si>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</si>
  <si>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</si>
  <si>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</si>
  <si>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</si>
  <si>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</si>
  <si>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</si>
  <si>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</si>
  <si>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</si>
  <si>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</si>
  <si>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</si>
  <si>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</si>
  <si>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</si>
  <si>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</si>
  <si>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</si>
  <si>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</si>
  <si>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</si>
  <si>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</si>
  <si>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</si>
  <si>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</si>
  <si>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</si>
  <si>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</si>
  <si>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</si>
  <si>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</si>
  <si>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</si>
  <si>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</si>
  <si>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</si>
  <si>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</si>
  <si>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</si>
  <si>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</si>
  <si>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</si>
  <si>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</si>
  <si>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</si>
  <si>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</si>
  <si>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</si>
  <si>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</si>
  <si>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</si>
  <si>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</si>
  <si>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</si>
  <si>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</si>
  <si>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</si>
  <si>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</si>
  <si>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</si>
  <si>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</si>
  <si>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</si>
  <si>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</si>
  <si>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</si>
  <si>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</si>
  <si>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</si>
  <si>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</si>
  <si>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</si>
  <si>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</si>
  <si>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</si>
  <si>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</si>
  <si>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</si>
  <si>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</si>
  <si>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</si>
  <si>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</si>
  <si>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</si>
  <si>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</si>
  <si>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</si>
  <si>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</si>
  <si>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</si>
  <si>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</si>
  <si>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</si>
  <si>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</si>
  <si>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</si>
  <si>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</si>
  <si>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</si>
  <si>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</si>
  <si>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</si>
  <si>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</si>
  <si>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</si>
  <si>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</si>
  <si>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</si>
  <si>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</si>
  <si>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</si>
  <si>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</si>
  <si>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</si>
  <si>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</si>
  <si>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</si>
  <si>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</si>
  <si>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</si>
  <si>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</si>
  <si>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</si>
  <si>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</si>
  <si>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</si>
  <si>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</si>
  <si>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</si>
  <si>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</si>
  <si>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</si>
  <si>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</si>
  <si>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</si>
  <si>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</si>
  <si>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</si>
  <si>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</si>
  <si>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</si>
  <si>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</si>
  <si>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</si>
  <si>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</si>
  <si>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</si>
  <si>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</si>
  <si>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</si>
  <si>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</si>
  <si>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</si>
  <si>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</si>
  <si>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</si>
  <si>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</si>
  <si>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</si>
  <si>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</si>
  <si>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</si>
  <si>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</si>
  <si>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</si>
  <si>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</si>
  <si>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</si>
  <si>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</si>
  <si>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</si>
  <si>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</si>
  <si>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</si>
  <si>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</si>
  <si>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</si>
  <si>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</si>
  <si>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</si>
  <si>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</si>
  <si>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</si>
  <si>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</si>
  <si>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</si>
  <si>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</si>
  <si>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</si>
  <si>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</si>
  <si>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</si>
  <si>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</si>
  <si>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</si>
  <si>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</si>
  <si>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</si>
  <si>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</si>
  <si>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La institución cuenta con una política para desarrollar el proceso de matrícula que garantiza su agilidad y coherencia con los lineamientos nacionales y locales.</t>
  </si>
  <si>
    <t>La institución cuenta con un sistema de archivo organizado donde se integra la información histórica de los estudiantes de todas las sedes.</t>
  </si>
  <si>
    <t>Registro de archivo, plataforma vive colegio 3.0</t>
  </si>
  <si>
    <t>La expedición de boletines de notas presenta en ocasiones inconsistencias e irregularidades.</t>
  </si>
  <si>
    <t>Boletines y plataforma vive colegio 3.0</t>
  </si>
  <si>
    <t>Libros, archivos, actas, programa de notas y plataforma vive colegio 3.0</t>
  </si>
  <si>
    <t>El mantenimiento de la planta física se realiza ocasionalmente, sin obedecer a una planeación sistemática.</t>
  </si>
  <si>
    <t>PEI y PMI</t>
  </si>
  <si>
    <t>La institución realiza actividades aisladas y ocasionales de adecuación, accesibilidad y embellecimiento de su planta física, y recibe apoyos puntuales de la comunidad. educativa para realizarlas.</t>
  </si>
  <si>
    <t>Testimonial y fotografica</t>
  </si>
  <si>
    <t>Actas y fotografías.</t>
  </si>
  <si>
    <t>La adquisición de los suminis-tros se realiza en el momento en que se presentan las nece-sidades; no hay un plan que oriente esa actividad.</t>
  </si>
  <si>
    <t>Actas de entrega de material, dotación de equipos y material didactico</t>
  </si>
  <si>
    <t>La instituciòn cuenta con un sistema de registro y seguimiento al uso de los espacios fisicos.</t>
  </si>
  <si>
    <t>La institucion cuenta con un plan para la adquisiciòn de los recursos para el aprendizaje que consulta las demandas de su direccionamiento estrategico y las necesidades de los docentes y los estudiantes.</t>
  </si>
  <si>
    <t>Solicitud de necesidades.</t>
  </si>
  <si>
    <t>El mantenimiento de los equipos y otros recursos para el aprendizaje solo se realiza cuando estos sufren algun daño. Los manules de los equipos no estan disponibles para los ususarios.</t>
  </si>
  <si>
    <t>Actas y fotografias.</t>
  </si>
  <si>
    <t>Proyecto plan de riesgos.</t>
  </si>
  <si>
    <t>La institucion cuenta con programas definidos para algunos servicios complementarios y los presta con la calidad y regularidad necesarias para atender lso requerimientos del estudiantado. Ademas hay una artìculacion con la oferta externa.</t>
  </si>
  <si>
    <t>Registro de transporte y comedor escolar.</t>
  </si>
  <si>
    <t>La institución ofrece apoyos puntuales a los estudiantes que presentan bajo  desempeño académico o con dificultades de interacción de acuerdo con sus requerimientos. No hay una estrategia articulada para atender a esta población.</t>
  </si>
  <si>
    <t>Plan de nivelacion por área.</t>
  </si>
  <si>
    <t>Los perfiles se encuentran bien definidos, son coherentes con el PEI y con la normatividad vigente; sin embargo, no son tenidos en cuenta en los pro-cesos de selección, solicitud e inducción del personal.</t>
  </si>
  <si>
    <t>PEI Y PMI</t>
  </si>
  <si>
    <t>La institución realiza activida-des de inducción con los docen-tes y administrativos nuevos, pero éstas no son sistemáticas y obedecen a iniciativas indivi-duales, de áreas o de sedes.</t>
  </si>
  <si>
    <t>No evidencia.</t>
  </si>
  <si>
    <t>La formación y la capacitación son asumidas como un asunto de interés particular de cada docente. La institución acepta procesos de formación sin eva-luar su pertinencia con respec-to al PEI o sus necesidades.</t>
  </si>
  <si>
    <t>Resoluciones de carga academica.</t>
  </si>
  <si>
    <t>La institución tiene un proceso establecido para elaborar los horarios y realizar la asigna-ción académica de los docentes, pero éste solamente se aplica en algunas sedes o nive-les, y no siempre es equitativo.</t>
  </si>
  <si>
    <t>Una parte importante del personal vinculado a la institución comparte la filosofía, principios, valores y objetivos y dedica algún tiempo a la realización de actividades relacionadas con estos aspectos.</t>
  </si>
  <si>
    <t>Actas y cronograma.</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</si>
  <si>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</si>
  <si>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Evaluaciones de desempeño y Plataforma vive colegio 3.0</t>
  </si>
  <si>
    <t>La institución realiza algunas actividades de reconocimiento al personal vinculado, de acuerdo con iniciativas aisladas de sedes, niveles o grados.</t>
  </si>
  <si>
    <t>La investigación en la institución se encuentra en estado incipiente; carece de apoyo y seguimiento a las iniciativas de los docentes.</t>
  </si>
  <si>
    <t>Proyectos de Aula.</t>
  </si>
  <si>
    <t>La institución ha definido estrategias para la mediación de conflictos, pero éstas se usan de manera esporádica y no abarcan la totalidad de sedes, grados o niveles.</t>
  </si>
  <si>
    <t>Actas de seguimiento, constitución del Comité de Convivencia.</t>
  </si>
  <si>
    <t>La institución realiza esporádicamente algunas actividades orientadas a la integración y bienestar del personal vinculado.</t>
  </si>
  <si>
    <t xml:space="preserve">Libros contables </t>
  </si>
  <si>
    <t>Existen procedimientos establecidos para que la sedes y niveles puedan elaborar el presupueto de forma acorde con las actividades y metas establecidas en el plan operativo anual. Ademas el plan de ingresos y egresos estan relacionados con los flujos de caja. El presupuesto es un instrumento de planeacion y gestion finanaciera que opera coherentemente con otros procesos institucionales.</t>
  </si>
  <si>
    <t>La contabilidad esta disponible de manera oportuna y los informes financieros permiten realizar un control efectivo del presupuesto y del plan de ingresos y gastos.</t>
  </si>
  <si>
    <t xml:space="preserve">Infiormes contables </t>
  </si>
  <si>
    <t>Presupuesto y Planes de compras.</t>
  </si>
  <si>
    <t xml:space="preserve">Hay procesos claros para el recaudo de ingresos y la realizacion de los gastos y estos son conocidos por la comunidad. Ademas, su funcionmiento es coherente con la planeacion financiera de la institucion. </t>
  </si>
  <si>
    <t xml:space="preserve">La Institución presenta los informes financieros a las autoridades competentes de manera apropiada y oprtuna, también nos da a onocer a la comunidad educativa </t>
  </si>
  <si>
    <t>Rendición de Cuentas.</t>
  </si>
  <si>
    <t>La institución tiene una aproxi-mación parcial a su panorama de riesgos o se encuentra ape-nas en proceso de iniciar el levantamiento.</t>
  </si>
  <si>
    <t>Se cuenta con un  plan de estudios para toda la institución que, además de responder a las políticas trazadas en el PEI, los linemaientos y estandares básicos de competencias , fundamente los planes de aula de los docentes de todas las areas, grados y sede. Otorga especial importancia a la enseñanza y aprendizaje de contenidos actitudinales, de valores y normas relacionados con las diferencias individuales, raciales, culturales, familiares, que le permitan valorar, aceptar y comprender la diversidad y la interdepencia humana.</t>
  </si>
  <si>
    <t>Plan de estudios.</t>
  </si>
  <si>
    <t>PEI y planes de área</t>
  </si>
  <si>
    <t>La institutcion cuenta con una politica de dotación para  el uso y el mantenimiento de los recursos para el aprendizaje de manera esporadica.</t>
  </si>
  <si>
    <t>PEI</t>
  </si>
  <si>
    <t>La institución  cuenta con planes de seguimiento para  el control de clase  en las diferentes sedes.</t>
  </si>
  <si>
    <t>El SIEE, carpeta control de asistencia</t>
  </si>
  <si>
    <t xml:space="preserve">La intitución tiene una política de evaluación fundamentada en los lineamientos curriculares, los estandares bsicos de competencias y los articulos segundo y tercero del decreto 230 de 2002 y el articulo 08 del decreto 2082 de 1996, la cual se refleja en la practica de los docentes. </t>
  </si>
  <si>
    <t xml:space="preserve">el SIEE, banco de pruebas saber </t>
  </si>
  <si>
    <t>Se tienen algunos acuerdos basicos entre docentes y estudiantes acerca de la intencionalidad de las tareas escolares.</t>
  </si>
  <si>
    <t>Se cuenta con una politica sobre el uso de los recursos para el aprendizaje pero esta se aplica en algunas sedes, niveles o grados.</t>
  </si>
  <si>
    <t>cuenta con una politica sobre el uso apropiado de los tiempos a los aprendizajes.</t>
  </si>
  <si>
    <t>Planes de Area</t>
  </si>
  <si>
    <t>Planillas de calificaciones, Control de clase.</t>
  </si>
  <si>
    <t>PEI, inventarios</t>
  </si>
  <si>
    <t>Horario de clases, resolución de asignación academica y titulatura.</t>
  </si>
  <si>
    <t>estas se hacen pero no de una manera organizada, cada docente tiene formatos y forma de planear sus actividades diferentes</t>
  </si>
  <si>
    <t>se presentan  alternativas de acuerdo a la clase.</t>
  </si>
  <si>
    <t>El sistema de evaluacion del rendimeinto académico se aplica permanentemente. Se hace seguimiento a los estudiantes de bajo rendimiento, pero este no es conocido por los padres de familia.</t>
  </si>
  <si>
    <t xml:space="preserve">Plan de estudio </t>
  </si>
  <si>
    <t>Plan de asignatura y de clases</t>
  </si>
  <si>
    <t>Planes de Aula</t>
  </si>
  <si>
    <t>Planeadores de clase</t>
  </si>
  <si>
    <t>Se hace seguimiento periodico a los resultados académicos buscando estrategias de mejoramiento.</t>
  </si>
  <si>
    <t>No se hace un plan  seguimiento en base aresultados evaluar para avanzr 5° y 9°</t>
  </si>
  <si>
    <t>Se cuenta con un registro diario de asistencia pero no se  buscan estrategias para el seguimiento.</t>
  </si>
  <si>
    <t>Se cuenta con un plan de recuperación para aquellos estudiantes que presentan dificultades.</t>
  </si>
  <si>
    <t>el instituo no cuenta con banco de datos de egresados para poder hacer seguimiento</t>
  </si>
  <si>
    <t>SIEE, Bitacora de seguimiento.</t>
  </si>
  <si>
    <t>Resultados Pruebas saber</t>
  </si>
  <si>
    <t>Control de asistencia</t>
  </si>
  <si>
    <t>Planes de Apoyo, bitacoras de seguimiento</t>
  </si>
  <si>
    <t>No existe</t>
  </si>
  <si>
    <t>(seguimiento academico-Apoyo pedagógico para estudiantes con dificultades de aprendizaje) Algunos docentes se ocupan de los casos de bajo rendimiento y problemas de aprendizaje de los estudiantes pero no se maneja el PIAR</t>
  </si>
  <si>
    <t>La institucion cuenta con conun enfoque metodologico  comun para todas las sedes para todos los grados  por sede en cuanto a métodos de enseñanza flexibles, relación pedagógica y uso de recursos, pero no a las exjegencias del contexto.</t>
  </si>
  <si>
    <t>la Institucion educativa  cuenta con opciones didacticas en las diferentes areas, demostrando articulacion con los proyectos trasversales a toda la comunidad educativa.</t>
  </si>
  <si>
    <t>se hace seguimiento por parte de docentes de los casos de bajo rendimiento y problemas de aprendizaje de los estudiantes pero no se maneja el PIAR</t>
  </si>
  <si>
    <t>Las practicas pedagogicas se basan en la comunicación, la co-gestión del aprendizaje y la realción afectiva y la valoración de la diversidad de los estudiantes, como elementos facilitadores del proceso enseñanza- aprendizaje, esto se evidencia en la organización del aula, en las relaciones reciprocas y en las estrategias de aprendizaje utilizadas.</t>
  </si>
  <si>
    <t>(seguimiento academico-seguimiento a los egresados): El instituto no cuenta con banco de datos de egresados para poder hacer seguimiento.</t>
  </si>
  <si>
    <t>Practicas pedagogicas - articulacion de losrecursospara el aprendizaje)Se cuenta con una politica sobre el uso de los recursos para el aprendizaje pero esta se aplica en algunas sedes, niveles o grados.</t>
  </si>
  <si>
    <t xml:space="preserve">(diseño pedagogico- evaluacion)En el proceso relacionado con el diseño pedagogico se evidencio como  foraleza LA EVALUACION, La intitución tiene una política de evaluación fundamentada en los lineamientos curriculares, los estandares bsicos de competencias y los articulos segundo y tercero del decreto 230 de 2002 y el articulo 08 del decreto 2082 de 1996, la cual se refleja en la practica de los docentes                   
</t>
  </si>
  <si>
    <t xml:space="preserve">( diseño pedagogico plan de studio)"En el proceso relacionado con el diseño pedagogico se evidencio como  foraleza el plan de estudio,se tuvieron en cuenta las características del entorno, la diversidad
de la población, el PEI, los lineamientos curriculares y los estándares básicos de competencias establecidos por el MEN"                   
</t>
  </si>
  <si>
    <t>La Institución utiliza sistematicamente la información de los resultados de sus autoevaluaciones de la calidad, la inclusión y las evaluaciones de desempeño de los docentes y personal administrativo. Ademas , emplea sus resultados en las evaluaciones externas, pruebas saber y examen de estado para elaborar sus planes y programas de trabajo</t>
  </si>
  <si>
    <t>La Institución implementa un proceso de autoevaluación integral que abarca las diferentes sedes, pero no vincula a los diferentes estamentos de la comunidad educactiva.</t>
  </si>
  <si>
    <t>Socializaciones con la comunidad Educativa, actas de jornadas pedagogicas.</t>
  </si>
  <si>
    <t>Archivos de la Institución, DocuementoPEI,  Evaluaciones de desempeño de personal de docentes y administrativos.</t>
  </si>
  <si>
    <t>Documento PEI, archivos de la Institución y jornadas pedagogicas institucionales.</t>
  </si>
  <si>
    <t>El consejo directivo se reune periodicamente de acuerdo con el cronograma, pero no hay seguimiento sistematico al plan de trabajo para garantizar su cumplimiento.</t>
  </si>
  <si>
    <t>La Institución cuenta con un consejo académico que se reune periodicamente que garantice la implementación del proyecto pedagico en todas las sedes.</t>
  </si>
  <si>
    <t>La comision de evaluación y promoción se reune oportunamente para analizar y tomar decisiones, que apoyen las politicas de la Institución.</t>
  </si>
  <si>
    <t>El comité de convicencia se reune periódicamente y es reconocido como la instancia encargada de analizar y plantear soluciones a los problemas de convivencia que se presentan en la institución.</t>
  </si>
  <si>
    <t>El consejo estudiantil se reune periodicamente y se reconoce como la instancia que representa los intereses de todos los estudiantes de la institución.</t>
  </si>
  <si>
    <t>La Intitución cuenta con un personero elegido democraticamente que representa todos los estudiantes de todas las sedes, pero no presenta propuestas en pro de los estudiantes.</t>
  </si>
  <si>
    <t>La asamblea de padres de familia se reune periodicamente y es reconocida como la instancia de representación de estos integrantes de la comunidad educativa.</t>
  </si>
  <si>
    <t>Actas de conformacion del consejo directivo y actas de aprobación de proyectos.</t>
  </si>
  <si>
    <t>Actas de consejo académico</t>
  </si>
  <si>
    <t>Actas de comisión de evaluación y promoción.</t>
  </si>
  <si>
    <t>Acta de conformación.</t>
  </si>
  <si>
    <t>Actas de conformación del consejo estudiantil.</t>
  </si>
  <si>
    <t>Acta de elección de personero estudiantil.</t>
  </si>
  <si>
    <t>Acta de conformación de la asamblea.</t>
  </si>
  <si>
    <t>Acta de confromación de consejo de padres de familia.</t>
  </si>
  <si>
    <t>La institución educativa mejora el uso de los diferentes medios de comunicación para informar y actualizar a la comunidad educativa.</t>
  </si>
  <si>
    <t>Estimula y reconoce los logros de los estudiantes falta tener en cuenta los docentes.</t>
  </si>
  <si>
    <t>Docuemnto PEI, archivos de la institucion.Plataforma vivedigital, plataforma vivecolegio, publicaciones para docentes y padres de familia y boletines.</t>
  </si>
  <si>
    <t>Documento PEI, aritculación SENA, actas de consejo directivo, asamblea y consejos de padre de familia.</t>
  </si>
  <si>
    <t>Docuemnto PEI, acta de consejo académico.</t>
  </si>
  <si>
    <t>Actas de reuniones de docentes,  consejo academico y directivo.</t>
  </si>
  <si>
    <t>Los estudiantes se identifican con la Institución atraves de elementos como: las Instalaciones, el escudo, el uniforme, el himno y con aspectos relacionados con la filosofia y los valores Institucionales.</t>
  </si>
  <si>
    <t>El manual de convicencia es conocido como instrumento que orienta los principios y valores que favorecen un clima organizacional.</t>
  </si>
  <si>
    <t>La comunidad educativa debe apoyarse   en el comité de conviviencia para la medicación de conflictos y la promocion de la convivencia.</t>
  </si>
  <si>
    <t>Se apoya en entidades del estado para prevenir y  manejar casos dificiles.</t>
  </si>
  <si>
    <t>Participación de los estudiantes en : actividades culturales, deprotivas y religiosas.</t>
  </si>
  <si>
    <t>cumplimiento de horario de clases y a las actividades que deben desarrollar los estudiantes.</t>
  </si>
  <si>
    <t>Docuemnto PEI y manual de convivencia.</t>
  </si>
  <si>
    <t>las jornadas culturales, La Banda de paz, grupo de danzas, presentación y demostración de proyectos agropecuarios.</t>
  </si>
  <si>
    <t>Actas de conformación de comité de restaurante, contratatos de transporte y restaurante escolar y contrato para proveedores de refrigerios.</t>
  </si>
  <si>
    <t>Acta de reuniones de comité de convivencia y observador de los estudiantes.</t>
  </si>
  <si>
    <t>Existen procesos de comunicación con las familias o acudientes que facilita la solución oportuna de los problemas.</t>
  </si>
  <si>
    <t>Se revisan los procesos de comunicación e intercambio con las autoridades educativa y se realizan los ajustes.</t>
  </si>
  <si>
    <t>La institción cuenta con alianzas y acuerdos en convenios con el SENA para apoyar la ejecución de sus proyectos.</t>
  </si>
  <si>
    <t>Actas de compromisos, citación a padres de familia.</t>
  </si>
  <si>
    <t>Resoluciones y circulares Actas, autoevaluaciones</t>
  </si>
  <si>
    <t>(Clima escolar- Actviddes extra curicuares): Se programan actividades extracurriculares para el desarrollo anual sin embargo estas no se aplican en todas las sedes.</t>
  </si>
  <si>
    <t>(Relacion con el entorno-sector productivo):Existe comunicación entre la institucion y el sector productivo, pero no se establecen acuerdos.</t>
  </si>
  <si>
    <t>(Direccionamiento extrategico-Conocimiento y Apropiacion):La comunidad educativa de todas las sedes comparten el direccionamiento estrategico.</t>
  </si>
  <si>
    <t>Gestion extrategica-Liderazgo):La Institución Educactiva cuenta con criterios basicos para su manejo, definidos en equipos de trabajo por los miembros de la comunidad educativa.</t>
  </si>
  <si>
    <t>Se hicieron los ajustes pertinentes a la misión, la visión y principios en relación al contexto de la institución educativa, sin embrago se requiere la socializacion con toda la comunidad educativa.</t>
  </si>
  <si>
    <t>PEI (reforma semana institucional octubre) acta de resignificación PEI</t>
  </si>
  <si>
    <t>se mantienen las metas institucionales y se socializan con la comunidad educativa, aunque hace falta su evaluación periodica</t>
  </si>
  <si>
    <t>PEI (reforma semana institucional enero) acta de resignificación PEI) asamblea de padres de familia</t>
  </si>
  <si>
    <t>la comunidad educativa conoce el direccionamiento atraves de la socialización inicial del horizonte institucional, sin embargo se requiere apropiación y compromiso por parte de algunos integrantes de la comunidad educativa para su respectiva valoracion periodica de los alcances.</t>
  </si>
  <si>
    <t>Acta de asamblea general, PEI.</t>
  </si>
  <si>
    <t>Exsite una estrategia de atencion a los diferentes grupos poblacionales mediante una educacion flexible e inclusiva adaaptadas la metodologia y modelo pedagogico del PEI</t>
  </si>
  <si>
    <t>PEI, PIAR, DUA.</t>
  </si>
  <si>
    <t>la institución cuenta con criterios basicos sobre el manejo del establecimiento educativo y son aplicados en las sedes.</t>
  </si>
  <si>
    <t>POA, actas consejo directivo, jornadas institucionales</t>
  </si>
  <si>
    <t>Los planes proyectos y acciones se trabajan en equipo y son conocidos por la comunidad Educativa, sin embargo se requiere articular las actividades que se realizan con los PPT.</t>
  </si>
  <si>
    <t>La Institucion tiene una estrategia pedagogica coherente con la misión, visión y principios instituciones y es aplicada de manera articulada en las diferentes sedes según las necesidades de su contexto.</t>
  </si>
  <si>
    <t>Planes de area, actas consejo Academico, Docuemento PEI.</t>
  </si>
  <si>
    <t>Desarrolla diferentes proyectos con el apoyo de equipos, con una metodologia clara orientados a generar un ambiente de comunicación y confianza.</t>
  </si>
  <si>
    <t>Cuenta con una politica para identificar y divulgar las buenas practicas pedagogicas administrativas y culturales.</t>
  </si>
  <si>
    <t>Algunas sedes de la Institución poseen espacios amplios y suficientes que facilitan el ambiente de aprendizaje y la convivencia , espacios de sano esparcimiento.</t>
  </si>
  <si>
    <t>Docuemnto PEI, PEGIR, Inventario recurso.</t>
  </si>
  <si>
    <t xml:space="preserve">Al inicio del año escolar, en todas las sedes se explican a los estudiantes nuevos los usos y costumbres de la institución. </t>
  </si>
  <si>
    <t>Charlas generales sobre el uso y costrumbres de la Institución, recibimiento carteleras, mensajes.</t>
  </si>
  <si>
    <t>En la mayoria de estudiantes se observa el entusiasmo y una motivación elevada al aprendizaje .</t>
  </si>
  <si>
    <t>La Institución plantea las necesidades para el bienestar de los estudiantes pero estas no siempre se ejecutan de manera oportuna por entidades a las que les corresponden.</t>
  </si>
  <si>
    <t>Actas de reunión de comite de convivencia, control de clase, procesos disiplinarios, observador del estudiante, reuniones de apoyo con instituciones externas para el manejo de casos.</t>
  </si>
  <si>
    <t>vinculación de proveedores.Dia de la modalidad</t>
  </si>
  <si>
    <t>Convenio SENA, Inscripción  Federacion de cafeteros</t>
  </si>
  <si>
    <t>Existe comunicación esporádica entre la institucion y el sector productivo, pero no se establecen acuerdos.</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</si>
  <si>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</si>
  <si>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La institucion no cuenta con las politicas para atender grupos etnicos.</t>
  </si>
  <si>
    <t xml:space="preserve">La institucion cuenta con estrategias que motiven a los estudiantes para que cumplan con sus expectativas. </t>
  </si>
  <si>
    <t>La institucion motiva a los estudiantes a que se enfoque en su proyecto de vida.</t>
  </si>
  <si>
    <t xml:space="preserve">La escuela de padres es coherente con el PEI, cuenta con el respaldo pedagógico de los docentes y se encuentra ampliamente divulgada en la comunidad. Además, su acogida entre los integrantes de la  familia es significativa. </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</si>
  <si>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</si>
  <si>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</si>
  <si>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 xml:space="preserve">El Establecimiento educativo cuenta con los proyectos de servicio social para los grados decimo y undecimo </t>
  </si>
  <si>
    <t xml:space="preserve">Los estudiantes son motivados  para participar en las actividades que desarrolla la institución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</si>
  <si>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</si>
  <si>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</si>
  <si>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Existe un proyecto de prevención de riesgos físicos pero no se ha puesto en marcha.</t>
  </si>
  <si>
    <t xml:space="preserve">Se cuenta con personal para atender los casos de estudiantes que presenten dificultades </t>
  </si>
  <si>
    <t xml:space="preserve">No se cuenta con un programa de evacuación en caso de presentarse accidentes o desastres naturales. Existen fallas geológicas en algunas </t>
  </si>
  <si>
    <t>INSTITUTO TECNICO AGRICOLA</t>
  </si>
  <si>
    <t>CALLE 0A #1-85 BARRIO LA BELENCITA</t>
  </si>
  <si>
    <t>SALAZAR</t>
  </si>
  <si>
    <t>intecasalazar@hotmail.com</t>
  </si>
  <si>
    <t>Edwin Rolando Cáceres Peñaranda</t>
  </si>
  <si>
    <t>FLOR MARIA DAZA GOMEZ</t>
  </si>
  <si>
    <t>HUMBERTO ESPINOSA VILLAMIZAR</t>
  </si>
  <si>
    <t>DALEMAN ESTEBAN LINDARTE</t>
  </si>
  <si>
    <t>YESENIA VILLAMIZAR BETANCOURT</t>
  </si>
  <si>
    <t>DOCENTE</t>
  </si>
  <si>
    <t>DIRECTIVA</t>
  </si>
  <si>
    <t>ADMINISTRATIVA</t>
  </si>
  <si>
    <t>ACADEMICA</t>
  </si>
  <si>
    <t>COMUNITARIA</t>
  </si>
  <si>
    <t>EDWIN ROLANDO CÁCERES PEÑARANDA</t>
  </si>
  <si>
    <t>RECTOR</t>
  </si>
  <si>
    <t xml:space="preserve">COORDINADOR </t>
  </si>
  <si>
    <t>ALIRIO MEDINA RAMIREZ</t>
  </si>
  <si>
    <t xml:space="preserve">Se hicieron los ajustes pertinentes a la misión, la visión y principios en relación al contexto de la institución educativa, sin embrago se requiere la socializacion con toda la </t>
  </si>
  <si>
    <t>se mantienen las metas institucionales y se socializan con la comunidad educativa, Realizar el seguimiento a la evaluacion periodica.</t>
  </si>
  <si>
    <t>PEI, PIAR,DUA.</t>
  </si>
  <si>
    <t xml:space="preserve">Se continua con las nuevas estrategias y metodologia inclusiva para trabajar con los diferentes grupos de poblacion. </t>
  </si>
  <si>
    <t xml:space="preserve">la institución cuenta con criterios basicos sobre el manejo del establecimiento educativo y son aplicados en las sedes. Se requiere de mas seuimiento a las actividades programas. </t>
  </si>
  <si>
    <t>POA</t>
  </si>
  <si>
    <t xml:space="preserve">Los planes proyectos y acciones se trabajan en equipo y son conocidos por la comunidad Educativa, sin embargo se requiere articular las actividades que se realizan con los PTA. </t>
  </si>
  <si>
    <t xml:space="preserve">La Institución implementa un proceso de autoevaluación integral que abarca las diferentes sedes, pero no vincula a los diferentes estamentos de la comunidad educactiva. Falta seguimiento a las diferentes actividades. </t>
  </si>
  <si>
    <t xml:space="preserve">La Institución cuenta con un consejo académico que se reune periodicamente que garantice la implementación del proyecto pedagico para implementarlo y socializarlo en todas las sedes de la institucion. </t>
  </si>
  <si>
    <t xml:space="preserve">El comité de convicencia se reune periódicamente y es reconocido como la instancia encargada de analizar y plantear soluciones a los problemas de convivencia que se presentan en la institución. Falta mayor compromiso de los miembros del consejo para dar soluciones pertinentes a los casos presentados. </t>
  </si>
  <si>
    <t>La Intitución cuenta con un personero elegido democraticamente que representa todos los estudiantes de todas las sedes, No ejecutan las propuestas socializas en su plan de gobierno estudiantil.</t>
  </si>
  <si>
    <t xml:space="preserve">La asamblea de padres de familia se reune periodicamente y es reconocida como la instancia de representación de estos integrantes de la comunidad educativa. Falta de compromiso y sentido de pertenicia de los padres en la asistencias de las reuniones convocadas. </t>
  </si>
  <si>
    <t>El consejo de padres de familia se reune periodicamente para trabajar sobre los asuntos de su competencia.</t>
  </si>
  <si>
    <t>El consejo de padres de familia se reune periodicamente para trabajar sobre los asuntos de su competencia institucionales.</t>
  </si>
  <si>
    <t xml:space="preserve">PEI, CIRCULARES, GRUPOS DE TRABAJO.   </t>
  </si>
  <si>
    <t xml:space="preserve">Desarrolla diferentes proyectos con el apoyo de equipos, con una metodologia clara orientados a generar un ambiente de comunicación y confianza. Falta mayor sentido de pertenencia y compromiso de algiunos miembros de la comunidad educativa. </t>
  </si>
  <si>
    <t>PEI, ARICULACION SENA-ITA, ACTAS DE SEGUIMIENTO.</t>
  </si>
  <si>
    <t xml:space="preserve">Se reconoce los logros de los estudiantes, pero falta el reconocimiento a los docentes que resalten su sentido de pertenencia con la institucion. </t>
  </si>
  <si>
    <t>No existe una politica para identificar y divulgar las buenas practicas pedagogicas administrativas y culturales.</t>
  </si>
  <si>
    <t>Algunas sedes de la Institución poseen espacios amplios y suficientes que facilitan el ambiente de aprendizaje y la convivencia , espacios de sano esparcimiento. Falta mas apoyo admisnistrativo para la adecuacion de los espacios de recreacion y conservacion de los msimos.</t>
  </si>
  <si>
    <t xml:space="preserve">Falta de organización para la induccion de los nuevos estudiantes, como docentes, de las politicas institucionales y entorno fisico. </t>
  </si>
  <si>
    <t xml:space="preserve">Buscar estrategias que motiven los procesos de enseñanza y aprendicaje en los estudiantes. </t>
  </si>
  <si>
    <t>PEI, MANUAL DE CONVIVENCIA.</t>
  </si>
  <si>
    <t>ARTICULACION SENA-ITA, PEI</t>
  </si>
  <si>
    <t>Metodologias activas, PEI Y SIEE, Articulacion SENA-ITA.</t>
  </si>
  <si>
    <t>Actas de conformación de comité de restaurante, contratatos de transporte y restaurante escolar y contrato para proveedores de alimentos (PAE)</t>
  </si>
  <si>
    <t xml:space="preserve">La comunidad educativa debe apoyarse   en el comité de conviviencia para la medicación de conflictos y la promocion de la convivencia. Falta de seguimiento a los casos presentados. </t>
  </si>
  <si>
    <t xml:space="preserve">Existen procesos de comunicación con las familias o acudientes que facilita la solución oportuna de los problemas. Falta de compromiso y sentido de pertencias  de algunos padres de familia con sus obligacones pactadas en la matricula. </t>
  </si>
  <si>
    <t>Se revisan los procesos de comunicación e intercambio con las autoridades educativa y se realizan los ajustes. Falta de acompañamiento al mismo.</t>
  </si>
  <si>
    <t>Convenio SENA, Inscripción  Federacion de cafeteros, ISER.</t>
  </si>
  <si>
    <t xml:space="preserve">Existe comunicación esporádica entre la institucion y el sector productivo, pero no se establecen acuerdos. Pero si la institucion cumple y establece sus componentes productivos que se axaltan el dia de la especialidad. </t>
  </si>
  <si>
    <t>yese1ivan2sebas1@gmail.com</t>
  </si>
  <si>
    <t>humbertesvi@gmail.com</t>
  </si>
  <si>
    <t>daleman_esteban@hotmail.com</t>
  </si>
  <si>
    <t>flormdazag@hotmail.com</t>
  </si>
  <si>
    <t>edwin.rcaceres@hotmail.com</t>
  </si>
  <si>
    <t>almer0926@gmail.com</t>
  </si>
  <si>
    <t xml:space="preserve">Se cuenta con un  plan de estudios para toda la institución que, además de responder a las políticas trazadas en el PEI, los linemaientos y estandares básicos de competencias , fundamenta los planes de aula de los docentes de todas las areas, grados y sedes. Otorga especial importancia a la enseñanza y aprendizaje de contenidos actitudinales, de valores y normas relacionados con las diferencias individuales, raciales, culturales, familiares, que le permitan valorar, aceptar y comprender la diversidad y la interdepencia humana.  </t>
  </si>
  <si>
    <t>La institucion cuenta con un enfoque metodologico  comun para todas las sedes para todos los grados  en cuanto a métodos de enseñanza flexibles, relación pedagógica y uso de recursos, pero no a las exigencias del contexto.</t>
  </si>
  <si>
    <t>La institución  cuenta con planes de seguimiento para el correcto cumpliminto de la jornada escolar en las diferentes sedes.</t>
  </si>
  <si>
    <t xml:space="preserve">La intitución tiene una política de evaluación fundamentada en los lineamientos curriculares, los estandares basicos de competencias y los articulos segundo y tercero del decreto 230 de 2002 y el articulo 08 del decreto 2082 de 1996, la cual se refleja en la practica de los docentes. </t>
  </si>
  <si>
    <t>la Institucion educativa  cuenta con opciones didacticas en las diferentes areas, no demostrando articulacion con los proyectos trasversales a toda la comunidad educativa.</t>
  </si>
  <si>
    <t>No se hace un plan  seguimiento en base a los resultados de pruebas eternas para los grados 10 y 11.</t>
  </si>
  <si>
    <t>Se cuenta con un registro diario de asistencia pero no existe el seguimiento.</t>
  </si>
  <si>
    <t>Registro de archivo, plataforma vive colegio 3.0, observador del estudiante.</t>
  </si>
  <si>
    <t>La institución cuenta con una política unificada para administrar la expedición de boletines de calificaciones en todas sus sedes.</t>
  </si>
  <si>
    <t>La institución cuenta con un programa de adecuación, accesibilidad y embellecimiento de su planta física, y éste cuenta con la ayuda de la comunidad educativa.</t>
  </si>
  <si>
    <t>La institución tiene una aproximación parcial a su panorama de riesgos o se encuentra apenas en proceso de iniciar el levantamiento.</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</si>
  <si>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</si>
  <si>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Registro de transporte y comedor escolar, actas CAE.</t>
  </si>
  <si>
    <t>La institución tiene una estrategia definida para prestar apoyos pertinentes a los estudiantes que presentan bajo desempeño académico o con dificultades de interacción, pero esta no es conocida ni aplicada por todos.</t>
  </si>
  <si>
    <t>La institución realiza actividades de inducción con los docentes y administrativos nuevos, pero éstas no son sistemáticas y obedecen a iniciativas individuales, de áreas o de sedes.</t>
  </si>
  <si>
    <t>La institución cuenta con lineamientos que permiten que sus integrantes opten por procesos de formación en coherencia con el PEI y con las necesidades detectadas.</t>
  </si>
  <si>
    <t>Capacitaciones por secretaria de educación.</t>
  </si>
  <si>
    <t>La institución cuenta con procesos explícitos para elaborar los horarios y los criterios para realizar la asignación académica de los docentes, y éstos se cumplen.</t>
  </si>
  <si>
    <t>El personal vinculado está identificado con la institución: comparte la filosofía, principios, valores y objetivos, y está dispuesto a realizar actividades complementarias que sean necesarias para cualificar su labor.</t>
  </si>
  <si>
    <t>La institución dispone de estrategias claras para mediación y solución de conflictos y éstos se resuelven a través del diálogo y la negociación permanente. Esto contribuye a que exista un buen clima laboral.</t>
  </si>
  <si>
    <t>Actas de seguimiento, conformación del Comité de Convivencia.</t>
  </si>
  <si>
    <t>La institución ha definido un programa de bienestar del personal vinculado, pero éste no se cumple totalmente o no abarca a todas las sedes, niveles o grados.</t>
  </si>
  <si>
    <t>Evidencia fotografica.</t>
  </si>
  <si>
    <t>La institución cuenta con procesos para el recaudo de ingresos y la realización de los gastos. Los registros son consistentes y coinciden plenamente con el plan de ingresos y gastos estipulado.</t>
  </si>
  <si>
    <t xml:space="preserve">La Institución presenta los informes financieros a las autoridades competentes de manera apropiada y oportuna, también nos da a conocer a la comunidad educativa </t>
  </si>
  <si>
    <t>La institución no cuenta con las políticas para atender grupos étnicos.</t>
  </si>
  <si>
    <t>La institución no cuenta con
información adecuadamente
sistematizada respecto de las
necesidades y expectativas de
los estudiantes; por ello, su
sentido de pertenencia es bajo
y es alta la incidencia del ausentismo y la deserción</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</si>
  <si>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</si>
  <si>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 xml:space="preserve">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</si>
  <si>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</si>
  <si>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</si>
  <si>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 xml:space="preserv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</si>
  <si>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</si>
  <si>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</si>
  <si>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 xml:space="preserve">La institución cuenta con algunos planes de acción frente a
accidentes o desastres naturales solamente para algunas sedes o ciertos riesgos; el estado
de la infraestructura física no
es sujeto de monitoreo ni de
evaluación.
</t>
  </si>
  <si>
    <t>La institución cuenta con programas para la prevención de riesgos físicos que hacen parte de los proyectos transversales (educación ambiental, por ejemplo) y son coherentes con el PEI.</t>
  </si>
  <si>
    <t>Estos programas de prevención deben ser puestos en marcha para el año 2025 y socializar con toda la comunidad  para su conocimiento y su participación.</t>
  </si>
  <si>
    <t xml:space="preserve">Realizaciòn de capacitaciones sobre prevenciòn de riesgos en las que se realicen simulacros en la atención y prevención de desastres con entidades municipales y departamanetales.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</si>
</sst>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361">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2" xfId="0" applyNumberFormat="1"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42" fillId="14" borderId="3" xfId="0" applyFont="1" applyFill="1" applyBorder="1" applyAlignment="1" applyProtection="1">
      <alignment horizontal="left" vertical="justify" wrapText="1"/>
      <protection locked="0"/>
    </xf>
    <xf numFmtId="0" fontId="42" fillId="14" borderId="2" xfId="0" applyFont="1" applyFill="1" applyBorder="1" applyAlignment="1" applyProtection="1">
      <alignment horizontal="left" vertical="justify" wrapText="1"/>
      <protection locked="0"/>
    </xf>
    <xf numFmtId="0" fontId="42"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2" fillId="13" borderId="3" xfId="0"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6" xfId="0" applyFont="1" applyBorder="1" applyAlignment="1" applyProtection="1">
      <alignment horizontal="left" vertical="top" wrapText="1"/>
      <protection locked="0"/>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left" vertical="top" wrapText="1"/>
      <protection locked="0"/>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 name="Porcentual 2 2" xfId="7" xr:uid="{00000000-0005-0000-0000-000007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36179832"/>
        <c:axId val="336180224"/>
        <c:axId val="0"/>
      </c:bar3DChart>
      <c:catAx>
        <c:axId val="336179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6180224"/>
        <c:crosses val="autoZero"/>
        <c:auto val="1"/>
        <c:lblAlgn val="ctr"/>
        <c:lblOffset val="100"/>
        <c:noMultiLvlLbl val="0"/>
      </c:catAx>
      <c:valAx>
        <c:axId val="336180224"/>
        <c:scaling>
          <c:orientation val="minMax"/>
        </c:scaling>
        <c:delete val="1"/>
        <c:axPos val="l"/>
        <c:numFmt formatCode="0%" sourceLinked="1"/>
        <c:majorTickMark val="out"/>
        <c:minorTickMark val="none"/>
        <c:tickLblPos val="nextTo"/>
        <c:crossAx val="336179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51990104"/>
        <c:axId val="351990496"/>
      </c:lineChart>
      <c:catAx>
        <c:axId val="35199010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351990496"/>
        <c:crosses val="autoZero"/>
        <c:auto val="1"/>
        <c:lblAlgn val="ctr"/>
        <c:lblOffset val="100"/>
        <c:noMultiLvlLbl val="0"/>
      </c:catAx>
      <c:valAx>
        <c:axId val="351990496"/>
        <c:scaling>
          <c:orientation val="minMax"/>
        </c:scaling>
        <c:delete val="1"/>
        <c:axPos val="l"/>
        <c:numFmt formatCode="0%" sourceLinked="1"/>
        <c:majorTickMark val="out"/>
        <c:minorTickMark val="none"/>
        <c:tickLblPos val="nextTo"/>
        <c:crossAx val="35199010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A0-4050-BCD2-DEEF92393C6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A0-4050-BCD2-DEEF92393C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A0-4050-BCD2-DEEF92393C6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A0-4050-BCD2-DEEF92393C6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A0-4050-BCD2-DEEF92393C6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A0-4050-BCD2-DEEF92393C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A0-4050-BCD2-DEEF92393C6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A0-4050-BCD2-DEEF92393C6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A0-4050-BCD2-DEEF92393C6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A0-4050-BCD2-DEEF92393C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51991280"/>
        <c:axId val="351991672"/>
      </c:lineChart>
      <c:catAx>
        <c:axId val="351991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1991672"/>
        <c:crosses val="autoZero"/>
        <c:auto val="1"/>
        <c:lblAlgn val="ctr"/>
        <c:lblOffset val="100"/>
        <c:noMultiLvlLbl val="0"/>
      </c:catAx>
      <c:valAx>
        <c:axId val="351991672"/>
        <c:scaling>
          <c:orientation val="minMax"/>
        </c:scaling>
        <c:delete val="1"/>
        <c:axPos val="l"/>
        <c:numFmt formatCode="0%" sourceLinked="1"/>
        <c:majorTickMark val="out"/>
        <c:minorTickMark val="none"/>
        <c:tickLblPos val="nextTo"/>
        <c:crossAx val="351991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51992456"/>
        <c:axId val="351992848"/>
      </c:lineChart>
      <c:catAx>
        <c:axId val="351992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1992848"/>
        <c:crosses val="autoZero"/>
        <c:auto val="1"/>
        <c:lblAlgn val="ctr"/>
        <c:lblOffset val="100"/>
        <c:noMultiLvlLbl val="0"/>
      </c:catAx>
      <c:valAx>
        <c:axId val="351992848"/>
        <c:scaling>
          <c:orientation val="minMax"/>
        </c:scaling>
        <c:delete val="1"/>
        <c:axPos val="l"/>
        <c:numFmt formatCode="0%" sourceLinked="1"/>
        <c:majorTickMark val="out"/>
        <c:minorTickMark val="none"/>
        <c:tickLblPos val="nextTo"/>
        <c:crossAx val="351992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50097008"/>
        <c:axId val="350097400"/>
        <c:axId val="0"/>
      </c:bar3DChart>
      <c:catAx>
        <c:axId val="350097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0097400"/>
        <c:crosses val="autoZero"/>
        <c:auto val="1"/>
        <c:lblAlgn val="ctr"/>
        <c:lblOffset val="100"/>
        <c:noMultiLvlLbl val="0"/>
      </c:catAx>
      <c:valAx>
        <c:axId val="350097400"/>
        <c:scaling>
          <c:orientation val="minMax"/>
        </c:scaling>
        <c:delete val="1"/>
        <c:axPos val="l"/>
        <c:numFmt formatCode="0%" sourceLinked="1"/>
        <c:majorTickMark val="out"/>
        <c:minorTickMark val="none"/>
        <c:tickLblPos val="nextTo"/>
        <c:crossAx val="350097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50098184"/>
        <c:axId val="350098576"/>
        <c:axId val="0"/>
      </c:bar3DChart>
      <c:catAx>
        <c:axId val="350098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0098576"/>
        <c:crosses val="autoZero"/>
        <c:auto val="1"/>
        <c:lblAlgn val="ctr"/>
        <c:lblOffset val="100"/>
        <c:noMultiLvlLbl val="0"/>
      </c:catAx>
      <c:valAx>
        <c:axId val="350098576"/>
        <c:scaling>
          <c:orientation val="minMax"/>
        </c:scaling>
        <c:delete val="1"/>
        <c:axPos val="l"/>
        <c:numFmt formatCode="0%" sourceLinked="1"/>
        <c:majorTickMark val="out"/>
        <c:minorTickMark val="none"/>
        <c:tickLblPos val="nextTo"/>
        <c:crossAx val="350098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50099360"/>
        <c:axId val="350099752"/>
        <c:axId val="0"/>
      </c:bar3DChart>
      <c:catAx>
        <c:axId val="35009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0099752"/>
        <c:crosses val="autoZero"/>
        <c:auto val="1"/>
        <c:lblAlgn val="ctr"/>
        <c:lblOffset val="100"/>
        <c:noMultiLvlLbl val="0"/>
      </c:catAx>
      <c:valAx>
        <c:axId val="350099752"/>
        <c:scaling>
          <c:orientation val="minMax"/>
        </c:scaling>
        <c:delete val="1"/>
        <c:axPos val="l"/>
        <c:numFmt formatCode="0%" sourceLinked="1"/>
        <c:majorTickMark val="out"/>
        <c:minorTickMark val="none"/>
        <c:tickLblPos val="nextTo"/>
        <c:crossAx val="350099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50100536"/>
        <c:axId val="350100928"/>
      </c:lineChart>
      <c:catAx>
        <c:axId val="350100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0100928"/>
        <c:crosses val="autoZero"/>
        <c:auto val="1"/>
        <c:lblAlgn val="ctr"/>
        <c:lblOffset val="100"/>
        <c:noMultiLvlLbl val="0"/>
      </c:catAx>
      <c:valAx>
        <c:axId val="350100928"/>
        <c:scaling>
          <c:orientation val="minMax"/>
        </c:scaling>
        <c:delete val="1"/>
        <c:axPos val="l"/>
        <c:numFmt formatCode="0%" sourceLinked="1"/>
        <c:majorTickMark val="out"/>
        <c:minorTickMark val="none"/>
        <c:tickLblPos val="nextTo"/>
        <c:crossAx val="350100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50101712"/>
        <c:axId val="350102104"/>
        <c:axId val="0"/>
      </c:bar3DChart>
      <c:catAx>
        <c:axId val="35010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0102104"/>
        <c:crosses val="autoZero"/>
        <c:auto val="1"/>
        <c:lblAlgn val="ctr"/>
        <c:lblOffset val="100"/>
        <c:noMultiLvlLbl val="0"/>
      </c:catAx>
      <c:valAx>
        <c:axId val="350102104"/>
        <c:scaling>
          <c:orientation val="minMax"/>
        </c:scaling>
        <c:delete val="1"/>
        <c:axPos val="l"/>
        <c:numFmt formatCode="0%" sourceLinked="1"/>
        <c:majorTickMark val="out"/>
        <c:minorTickMark val="none"/>
        <c:tickLblPos val="nextTo"/>
        <c:crossAx val="350101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50102888"/>
        <c:axId val="350103280"/>
        <c:axId val="0"/>
      </c:bar3DChart>
      <c:catAx>
        <c:axId val="350102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0103280"/>
        <c:crosses val="autoZero"/>
        <c:auto val="1"/>
        <c:lblAlgn val="ctr"/>
        <c:lblOffset val="100"/>
        <c:noMultiLvlLbl val="0"/>
      </c:catAx>
      <c:valAx>
        <c:axId val="350103280"/>
        <c:scaling>
          <c:orientation val="minMax"/>
        </c:scaling>
        <c:delete val="1"/>
        <c:axPos val="l"/>
        <c:numFmt formatCode="0%" sourceLinked="1"/>
        <c:majorTickMark val="out"/>
        <c:minorTickMark val="none"/>
        <c:tickLblPos val="nextTo"/>
        <c:crossAx val="350102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50104064"/>
        <c:axId val="350104456"/>
        <c:axId val="0"/>
      </c:bar3DChart>
      <c:catAx>
        <c:axId val="350104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0104456"/>
        <c:crosses val="autoZero"/>
        <c:auto val="1"/>
        <c:lblAlgn val="ctr"/>
        <c:lblOffset val="100"/>
        <c:noMultiLvlLbl val="0"/>
      </c:catAx>
      <c:valAx>
        <c:axId val="350104456"/>
        <c:scaling>
          <c:orientation val="minMax"/>
        </c:scaling>
        <c:delete val="1"/>
        <c:axPos val="l"/>
        <c:numFmt formatCode="0%" sourceLinked="1"/>
        <c:majorTickMark val="out"/>
        <c:minorTickMark val="none"/>
        <c:tickLblPos val="nextTo"/>
        <c:crossAx val="350104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336181008"/>
        <c:axId val="336181400"/>
        <c:axId val="0"/>
      </c:bar3DChart>
      <c:catAx>
        <c:axId val="336181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6181400"/>
        <c:crosses val="autoZero"/>
        <c:auto val="1"/>
        <c:lblAlgn val="ctr"/>
        <c:lblOffset val="100"/>
        <c:noMultiLvlLbl val="0"/>
      </c:catAx>
      <c:valAx>
        <c:axId val="336181400"/>
        <c:scaling>
          <c:orientation val="minMax"/>
        </c:scaling>
        <c:delete val="1"/>
        <c:axPos val="l"/>
        <c:numFmt formatCode="0%" sourceLinked="1"/>
        <c:majorTickMark val="out"/>
        <c:minorTickMark val="none"/>
        <c:tickLblPos val="nextTo"/>
        <c:crossAx val="336181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023-41D5-A421-4EC94EB086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023-41D5-A421-4EC94EB086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023-41D5-A421-4EC94EB086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023-41D5-A421-4EC94EB086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023-41D5-A421-4EC94EB086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023-41D5-A421-4EC94EB086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023-41D5-A421-4EC94EB086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023-41D5-A421-4EC94EB086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023-41D5-A421-4EC94EB086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023-41D5-A421-4EC94EB086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41685016"/>
        <c:axId val="341685408"/>
      </c:lineChart>
      <c:catAx>
        <c:axId val="341685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1685408"/>
        <c:crosses val="autoZero"/>
        <c:auto val="1"/>
        <c:lblAlgn val="ctr"/>
        <c:lblOffset val="100"/>
        <c:noMultiLvlLbl val="0"/>
      </c:catAx>
      <c:valAx>
        <c:axId val="341685408"/>
        <c:scaling>
          <c:orientation val="minMax"/>
        </c:scaling>
        <c:delete val="1"/>
        <c:axPos val="l"/>
        <c:numFmt formatCode="0%" sourceLinked="1"/>
        <c:majorTickMark val="out"/>
        <c:minorTickMark val="none"/>
        <c:tickLblPos val="nextTo"/>
        <c:crossAx val="341685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41685800"/>
        <c:axId val="341686192"/>
        <c:axId val="0"/>
      </c:bar3DChart>
      <c:catAx>
        <c:axId val="341685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86192"/>
        <c:crosses val="autoZero"/>
        <c:auto val="1"/>
        <c:lblAlgn val="ctr"/>
        <c:lblOffset val="100"/>
        <c:noMultiLvlLbl val="0"/>
      </c:catAx>
      <c:valAx>
        <c:axId val="341686192"/>
        <c:scaling>
          <c:orientation val="minMax"/>
        </c:scaling>
        <c:delete val="1"/>
        <c:axPos val="l"/>
        <c:numFmt formatCode="0%" sourceLinked="1"/>
        <c:majorTickMark val="out"/>
        <c:minorTickMark val="none"/>
        <c:tickLblPos val="nextTo"/>
        <c:crossAx val="341685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41686976"/>
        <c:axId val="341687368"/>
        <c:axId val="0"/>
      </c:bar3DChart>
      <c:catAx>
        <c:axId val="34168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87368"/>
        <c:crosses val="autoZero"/>
        <c:auto val="1"/>
        <c:lblAlgn val="ctr"/>
        <c:lblOffset val="100"/>
        <c:noMultiLvlLbl val="0"/>
      </c:catAx>
      <c:valAx>
        <c:axId val="341687368"/>
        <c:scaling>
          <c:orientation val="minMax"/>
        </c:scaling>
        <c:delete val="1"/>
        <c:axPos val="l"/>
        <c:numFmt formatCode="0%" sourceLinked="1"/>
        <c:majorTickMark val="out"/>
        <c:minorTickMark val="none"/>
        <c:tickLblPos val="nextTo"/>
        <c:crossAx val="3416869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41688152"/>
        <c:axId val="341688544"/>
        <c:axId val="0"/>
      </c:bar3DChart>
      <c:catAx>
        <c:axId val="341688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88544"/>
        <c:crosses val="autoZero"/>
        <c:auto val="1"/>
        <c:lblAlgn val="ctr"/>
        <c:lblOffset val="100"/>
        <c:noMultiLvlLbl val="0"/>
      </c:catAx>
      <c:valAx>
        <c:axId val="341688544"/>
        <c:scaling>
          <c:orientation val="minMax"/>
        </c:scaling>
        <c:delete val="1"/>
        <c:axPos val="l"/>
        <c:numFmt formatCode="0%" sourceLinked="1"/>
        <c:majorTickMark val="out"/>
        <c:minorTickMark val="none"/>
        <c:tickLblPos val="nextTo"/>
        <c:crossAx val="341688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544-4839-8883-72ED9604838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544-4839-8883-72ED960483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544-4839-8883-72ED9604838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544-4839-8883-72ED9604838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544-4839-8883-72ED9604838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544-4839-8883-72ED960483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544-4839-8883-72ED9604838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544-4839-8883-72ED9604838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544-4839-8883-72ED9604838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544-4839-8883-72ED960483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41689328"/>
        <c:axId val="341689720"/>
      </c:lineChart>
      <c:catAx>
        <c:axId val="341689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1689720"/>
        <c:crosses val="autoZero"/>
        <c:auto val="1"/>
        <c:lblAlgn val="ctr"/>
        <c:lblOffset val="100"/>
        <c:noMultiLvlLbl val="0"/>
      </c:catAx>
      <c:valAx>
        <c:axId val="341689720"/>
        <c:scaling>
          <c:orientation val="minMax"/>
        </c:scaling>
        <c:delete val="1"/>
        <c:axPos val="l"/>
        <c:numFmt formatCode="0%" sourceLinked="1"/>
        <c:majorTickMark val="out"/>
        <c:minorTickMark val="none"/>
        <c:tickLblPos val="nextTo"/>
        <c:crossAx val="341689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41690504"/>
        <c:axId val="341690896"/>
        <c:axId val="0"/>
      </c:bar3DChart>
      <c:catAx>
        <c:axId val="341690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90896"/>
        <c:crosses val="autoZero"/>
        <c:auto val="1"/>
        <c:lblAlgn val="ctr"/>
        <c:lblOffset val="100"/>
        <c:noMultiLvlLbl val="0"/>
      </c:catAx>
      <c:valAx>
        <c:axId val="341690896"/>
        <c:scaling>
          <c:orientation val="minMax"/>
        </c:scaling>
        <c:delete val="1"/>
        <c:axPos val="l"/>
        <c:numFmt formatCode="0%" sourceLinked="1"/>
        <c:majorTickMark val="out"/>
        <c:minorTickMark val="none"/>
        <c:tickLblPos val="nextTo"/>
        <c:crossAx val="341690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41691680"/>
        <c:axId val="341692072"/>
        <c:axId val="0"/>
      </c:bar3DChart>
      <c:catAx>
        <c:axId val="341691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92072"/>
        <c:crosses val="autoZero"/>
        <c:auto val="1"/>
        <c:lblAlgn val="ctr"/>
        <c:lblOffset val="100"/>
        <c:noMultiLvlLbl val="0"/>
      </c:catAx>
      <c:valAx>
        <c:axId val="341692072"/>
        <c:scaling>
          <c:orientation val="minMax"/>
        </c:scaling>
        <c:delete val="1"/>
        <c:axPos val="l"/>
        <c:numFmt formatCode="0%" sourceLinked="1"/>
        <c:majorTickMark val="out"/>
        <c:minorTickMark val="none"/>
        <c:tickLblPos val="nextTo"/>
        <c:crossAx val="341691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41692856"/>
        <c:axId val="341693248"/>
        <c:axId val="0"/>
      </c:bar3DChart>
      <c:catAx>
        <c:axId val="341692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93248"/>
        <c:crosses val="autoZero"/>
        <c:auto val="1"/>
        <c:lblAlgn val="ctr"/>
        <c:lblOffset val="100"/>
        <c:noMultiLvlLbl val="0"/>
      </c:catAx>
      <c:valAx>
        <c:axId val="341693248"/>
        <c:scaling>
          <c:orientation val="minMax"/>
        </c:scaling>
        <c:delete val="1"/>
        <c:axPos val="l"/>
        <c:numFmt formatCode="0%" sourceLinked="1"/>
        <c:majorTickMark val="out"/>
        <c:minorTickMark val="none"/>
        <c:tickLblPos val="nextTo"/>
        <c:crossAx val="341692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41694032"/>
        <c:axId val="341694424"/>
        <c:axId val="0"/>
      </c:bar3DChart>
      <c:catAx>
        <c:axId val="341694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94424"/>
        <c:crosses val="autoZero"/>
        <c:auto val="1"/>
        <c:lblAlgn val="ctr"/>
        <c:lblOffset val="100"/>
        <c:noMultiLvlLbl val="0"/>
      </c:catAx>
      <c:valAx>
        <c:axId val="341694424"/>
        <c:scaling>
          <c:orientation val="minMax"/>
        </c:scaling>
        <c:delete val="1"/>
        <c:axPos val="l"/>
        <c:numFmt formatCode="0%" sourceLinked="1"/>
        <c:majorTickMark val="out"/>
        <c:minorTickMark val="none"/>
        <c:tickLblPos val="nextTo"/>
        <c:crossAx val="341694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41695208"/>
        <c:axId val="341695600"/>
        <c:axId val="0"/>
      </c:bar3DChart>
      <c:catAx>
        <c:axId val="341695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95600"/>
        <c:crosses val="autoZero"/>
        <c:auto val="1"/>
        <c:lblAlgn val="ctr"/>
        <c:lblOffset val="100"/>
        <c:noMultiLvlLbl val="0"/>
      </c:catAx>
      <c:valAx>
        <c:axId val="341695600"/>
        <c:scaling>
          <c:orientation val="minMax"/>
        </c:scaling>
        <c:delete val="1"/>
        <c:axPos val="l"/>
        <c:numFmt formatCode="0%" sourceLinked="1"/>
        <c:majorTickMark val="out"/>
        <c:minorTickMark val="none"/>
        <c:tickLblPos val="nextTo"/>
        <c:crossAx val="34169520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52532328"/>
        <c:axId val="352532720"/>
        <c:axId val="0"/>
      </c:bar3DChart>
      <c:catAx>
        <c:axId val="352532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2720"/>
        <c:crosses val="autoZero"/>
        <c:auto val="1"/>
        <c:lblAlgn val="ctr"/>
        <c:lblOffset val="100"/>
        <c:noMultiLvlLbl val="0"/>
      </c:catAx>
      <c:valAx>
        <c:axId val="352532720"/>
        <c:scaling>
          <c:orientation val="minMax"/>
        </c:scaling>
        <c:delete val="1"/>
        <c:axPos val="l"/>
        <c:numFmt formatCode="0%" sourceLinked="1"/>
        <c:majorTickMark val="out"/>
        <c:minorTickMark val="none"/>
        <c:tickLblPos val="nextTo"/>
        <c:crossAx val="352532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41696384"/>
        <c:axId val="341696776"/>
        <c:axId val="0"/>
      </c:bar3DChart>
      <c:catAx>
        <c:axId val="341696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96776"/>
        <c:crosses val="autoZero"/>
        <c:auto val="1"/>
        <c:lblAlgn val="ctr"/>
        <c:lblOffset val="100"/>
        <c:noMultiLvlLbl val="0"/>
      </c:catAx>
      <c:valAx>
        <c:axId val="341696776"/>
        <c:scaling>
          <c:orientation val="minMax"/>
        </c:scaling>
        <c:delete val="1"/>
        <c:axPos val="l"/>
        <c:numFmt formatCode="0%" sourceLinked="1"/>
        <c:majorTickMark val="out"/>
        <c:minorTickMark val="none"/>
        <c:tickLblPos val="nextTo"/>
        <c:crossAx val="341696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41697560"/>
        <c:axId val="341697952"/>
        <c:axId val="0"/>
      </c:bar3DChart>
      <c:catAx>
        <c:axId val="341697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97952"/>
        <c:crosses val="autoZero"/>
        <c:auto val="1"/>
        <c:lblAlgn val="ctr"/>
        <c:lblOffset val="100"/>
        <c:noMultiLvlLbl val="0"/>
      </c:catAx>
      <c:valAx>
        <c:axId val="341697952"/>
        <c:scaling>
          <c:orientation val="minMax"/>
        </c:scaling>
        <c:delete val="1"/>
        <c:axPos val="l"/>
        <c:numFmt formatCode="0%" sourceLinked="1"/>
        <c:majorTickMark val="out"/>
        <c:minorTickMark val="none"/>
        <c:tickLblPos val="nextTo"/>
        <c:crossAx val="341697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41698736"/>
        <c:axId val="341699128"/>
        <c:axId val="0"/>
      </c:bar3DChart>
      <c:catAx>
        <c:axId val="34169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99128"/>
        <c:crosses val="autoZero"/>
        <c:auto val="1"/>
        <c:lblAlgn val="ctr"/>
        <c:lblOffset val="100"/>
        <c:noMultiLvlLbl val="0"/>
      </c:catAx>
      <c:valAx>
        <c:axId val="341699128"/>
        <c:scaling>
          <c:orientation val="minMax"/>
        </c:scaling>
        <c:delete val="1"/>
        <c:axPos val="l"/>
        <c:numFmt formatCode="0%" sourceLinked="1"/>
        <c:majorTickMark val="out"/>
        <c:minorTickMark val="none"/>
        <c:tickLblPos val="nextTo"/>
        <c:crossAx val="341698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41699912"/>
        <c:axId val="353574832"/>
        <c:axId val="0"/>
      </c:bar3DChart>
      <c:catAx>
        <c:axId val="341699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74832"/>
        <c:crosses val="autoZero"/>
        <c:auto val="1"/>
        <c:lblAlgn val="ctr"/>
        <c:lblOffset val="100"/>
        <c:noMultiLvlLbl val="0"/>
      </c:catAx>
      <c:valAx>
        <c:axId val="353574832"/>
        <c:scaling>
          <c:orientation val="minMax"/>
        </c:scaling>
        <c:delete val="1"/>
        <c:axPos val="l"/>
        <c:numFmt formatCode="0%" sourceLinked="1"/>
        <c:majorTickMark val="out"/>
        <c:minorTickMark val="none"/>
        <c:tickLblPos val="nextTo"/>
        <c:crossAx val="341699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53575616"/>
        <c:axId val="353576008"/>
        <c:axId val="0"/>
      </c:bar3DChart>
      <c:catAx>
        <c:axId val="353575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76008"/>
        <c:crosses val="autoZero"/>
        <c:auto val="1"/>
        <c:lblAlgn val="ctr"/>
        <c:lblOffset val="100"/>
        <c:noMultiLvlLbl val="0"/>
      </c:catAx>
      <c:valAx>
        <c:axId val="353576008"/>
        <c:scaling>
          <c:orientation val="minMax"/>
        </c:scaling>
        <c:delete val="1"/>
        <c:axPos val="l"/>
        <c:numFmt formatCode="0%" sourceLinked="1"/>
        <c:majorTickMark val="out"/>
        <c:minorTickMark val="none"/>
        <c:tickLblPos val="nextTo"/>
        <c:crossAx val="353575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53576792"/>
        <c:axId val="353577184"/>
        <c:axId val="0"/>
      </c:bar3DChart>
      <c:catAx>
        <c:axId val="353576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77184"/>
        <c:crosses val="autoZero"/>
        <c:auto val="1"/>
        <c:lblAlgn val="ctr"/>
        <c:lblOffset val="100"/>
        <c:noMultiLvlLbl val="0"/>
      </c:catAx>
      <c:valAx>
        <c:axId val="353577184"/>
        <c:scaling>
          <c:orientation val="minMax"/>
        </c:scaling>
        <c:delete val="1"/>
        <c:axPos val="l"/>
        <c:numFmt formatCode="0%" sourceLinked="1"/>
        <c:majorTickMark val="out"/>
        <c:minorTickMark val="none"/>
        <c:tickLblPos val="nextTo"/>
        <c:crossAx val="353576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53577968"/>
        <c:axId val="353578360"/>
        <c:axId val="0"/>
      </c:bar3DChart>
      <c:catAx>
        <c:axId val="35357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78360"/>
        <c:crosses val="autoZero"/>
        <c:auto val="1"/>
        <c:lblAlgn val="ctr"/>
        <c:lblOffset val="100"/>
        <c:noMultiLvlLbl val="0"/>
      </c:catAx>
      <c:valAx>
        <c:axId val="353578360"/>
        <c:scaling>
          <c:orientation val="minMax"/>
        </c:scaling>
        <c:delete val="1"/>
        <c:axPos val="l"/>
        <c:numFmt formatCode="0%" sourceLinked="1"/>
        <c:majorTickMark val="out"/>
        <c:minorTickMark val="none"/>
        <c:tickLblPos val="nextTo"/>
        <c:crossAx val="353577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53579144"/>
        <c:axId val="353579536"/>
        <c:axId val="0"/>
      </c:bar3DChart>
      <c:catAx>
        <c:axId val="353579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79536"/>
        <c:crosses val="autoZero"/>
        <c:auto val="1"/>
        <c:lblAlgn val="ctr"/>
        <c:lblOffset val="100"/>
        <c:noMultiLvlLbl val="0"/>
      </c:catAx>
      <c:valAx>
        <c:axId val="353579536"/>
        <c:scaling>
          <c:orientation val="minMax"/>
        </c:scaling>
        <c:delete val="1"/>
        <c:axPos val="l"/>
        <c:numFmt formatCode="0%" sourceLinked="1"/>
        <c:majorTickMark val="out"/>
        <c:minorTickMark val="none"/>
        <c:tickLblPos val="nextTo"/>
        <c:crossAx val="353579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53580320"/>
        <c:axId val="353580712"/>
        <c:axId val="0"/>
      </c:bar3DChart>
      <c:catAx>
        <c:axId val="353580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80712"/>
        <c:crosses val="autoZero"/>
        <c:auto val="1"/>
        <c:lblAlgn val="ctr"/>
        <c:lblOffset val="100"/>
        <c:noMultiLvlLbl val="0"/>
      </c:catAx>
      <c:valAx>
        <c:axId val="353580712"/>
        <c:scaling>
          <c:orientation val="minMax"/>
        </c:scaling>
        <c:delete val="1"/>
        <c:axPos val="l"/>
        <c:numFmt formatCode="0%" sourceLinked="1"/>
        <c:majorTickMark val="out"/>
        <c:minorTickMark val="none"/>
        <c:tickLblPos val="nextTo"/>
        <c:crossAx val="353580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53581496"/>
        <c:axId val="353581888"/>
        <c:axId val="0"/>
      </c:bar3DChart>
      <c:catAx>
        <c:axId val="35358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81888"/>
        <c:crosses val="autoZero"/>
        <c:auto val="1"/>
        <c:lblAlgn val="ctr"/>
        <c:lblOffset val="100"/>
        <c:noMultiLvlLbl val="0"/>
      </c:catAx>
      <c:valAx>
        <c:axId val="353581888"/>
        <c:scaling>
          <c:orientation val="minMax"/>
        </c:scaling>
        <c:delete val="1"/>
        <c:axPos val="l"/>
        <c:numFmt formatCode="0%" sourceLinked="1"/>
        <c:majorTickMark val="out"/>
        <c:minorTickMark val="none"/>
        <c:tickLblPos val="nextTo"/>
        <c:crossAx val="353581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52533504"/>
        <c:axId val="352533896"/>
        <c:axId val="0"/>
      </c:bar3DChart>
      <c:catAx>
        <c:axId val="35253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3896"/>
        <c:crosses val="autoZero"/>
        <c:auto val="1"/>
        <c:lblAlgn val="ctr"/>
        <c:lblOffset val="100"/>
        <c:noMultiLvlLbl val="0"/>
      </c:catAx>
      <c:valAx>
        <c:axId val="352533896"/>
        <c:scaling>
          <c:orientation val="minMax"/>
        </c:scaling>
        <c:delete val="1"/>
        <c:axPos val="l"/>
        <c:numFmt formatCode="0%" sourceLinked="1"/>
        <c:majorTickMark val="out"/>
        <c:minorTickMark val="none"/>
        <c:tickLblPos val="nextTo"/>
        <c:crossAx val="352533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4D-4BEB-A46B-6A929B5A78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4D-4BEB-A46B-6A929B5A78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44D-4BEB-A46B-6A929B5A78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4D-4BEB-A46B-6A929B5A78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4D-4BEB-A46B-6A929B5A78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4D-4BEB-A46B-6A929B5A78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4D-4BEB-A46B-6A929B5A78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44D-4BEB-A46B-6A929B5A78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4D-4BEB-A46B-6A929B5A78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4D-4BEB-A46B-6A929B5A78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53582672"/>
        <c:axId val="353583064"/>
      </c:lineChart>
      <c:catAx>
        <c:axId val="353582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3583064"/>
        <c:crosses val="autoZero"/>
        <c:auto val="1"/>
        <c:lblAlgn val="ctr"/>
        <c:lblOffset val="100"/>
        <c:noMultiLvlLbl val="0"/>
      </c:catAx>
      <c:valAx>
        <c:axId val="353583064"/>
        <c:scaling>
          <c:orientation val="minMax"/>
        </c:scaling>
        <c:delete val="1"/>
        <c:axPos val="l"/>
        <c:numFmt formatCode="0%" sourceLinked="1"/>
        <c:majorTickMark val="out"/>
        <c:minorTickMark val="none"/>
        <c:tickLblPos val="nextTo"/>
        <c:crossAx val="3535826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357-40A7-B3E9-5F177FBF1F9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357-40A7-B3E9-5F177FBF1F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357-40A7-B3E9-5F177FBF1F9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357-40A7-B3E9-5F177FBF1F9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357-40A7-B3E9-5F177FBF1F9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357-40A7-B3E9-5F177FBF1F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357-40A7-B3E9-5F177FBF1F9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357-40A7-B3E9-5F177FBF1F9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357-40A7-B3E9-5F177FBF1F9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357-40A7-B3E9-5F177FBF1F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53583848"/>
        <c:axId val="353584240"/>
      </c:lineChart>
      <c:catAx>
        <c:axId val="353583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3584240"/>
        <c:crosses val="autoZero"/>
        <c:auto val="1"/>
        <c:lblAlgn val="ctr"/>
        <c:lblOffset val="100"/>
        <c:noMultiLvlLbl val="0"/>
      </c:catAx>
      <c:valAx>
        <c:axId val="353584240"/>
        <c:scaling>
          <c:orientation val="minMax"/>
        </c:scaling>
        <c:delete val="1"/>
        <c:axPos val="l"/>
        <c:numFmt formatCode="0%" sourceLinked="1"/>
        <c:majorTickMark val="out"/>
        <c:minorTickMark val="none"/>
        <c:tickLblPos val="nextTo"/>
        <c:crossAx val="3535838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B6-4036-8BF2-C84526B409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B6-4036-8BF2-C84526B40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3B6-4036-8BF2-C84526B409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B6-4036-8BF2-C84526B409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B6-4036-8BF2-C84526B409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B6-4036-8BF2-C84526B40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B6-4036-8BF2-C84526B409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3B6-4036-8BF2-C84526B409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B6-4036-8BF2-C84526B409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B6-4036-8BF2-C84526B40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53585024"/>
        <c:axId val="353585416"/>
      </c:lineChart>
      <c:catAx>
        <c:axId val="353585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3585416"/>
        <c:crosses val="autoZero"/>
        <c:auto val="1"/>
        <c:lblAlgn val="ctr"/>
        <c:lblOffset val="100"/>
        <c:noMultiLvlLbl val="0"/>
      </c:catAx>
      <c:valAx>
        <c:axId val="353585416"/>
        <c:scaling>
          <c:orientation val="minMax"/>
        </c:scaling>
        <c:delete val="1"/>
        <c:axPos val="l"/>
        <c:numFmt formatCode="0%" sourceLinked="1"/>
        <c:majorTickMark val="out"/>
        <c:minorTickMark val="none"/>
        <c:tickLblPos val="nextTo"/>
        <c:crossAx val="353585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53586200"/>
        <c:axId val="353586592"/>
        <c:axId val="0"/>
      </c:bar3DChart>
      <c:catAx>
        <c:axId val="353586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86592"/>
        <c:crosses val="autoZero"/>
        <c:auto val="1"/>
        <c:lblAlgn val="ctr"/>
        <c:lblOffset val="100"/>
        <c:noMultiLvlLbl val="0"/>
      </c:catAx>
      <c:valAx>
        <c:axId val="353586592"/>
        <c:scaling>
          <c:orientation val="minMax"/>
        </c:scaling>
        <c:delete val="1"/>
        <c:axPos val="l"/>
        <c:numFmt formatCode="0%" sourceLinked="1"/>
        <c:majorTickMark val="out"/>
        <c:minorTickMark val="none"/>
        <c:tickLblPos val="nextTo"/>
        <c:crossAx val="353586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53587376"/>
        <c:axId val="353587768"/>
        <c:axId val="0"/>
      </c:bar3DChart>
      <c:catAx>
        <c:axId val="35358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87768"/>
        <c:crosses val="autoZero"/>
        <c:auto val="1"/>
        <c:lblAlgn val="ctr"/>
        <c:lblOffset val="100"/>
        <c:noMultiLvlLbl val="0"/>
      </c:catAx>
      <c:valAx>
        <c:axId val="353587768"/>
        <c:scaling>
          <c:orientation val="minMax"/>
        </c:scaling>
        <c:delete val="1"/>
        <c:axPos val="l"/>
        <c:numFmt formatCode="0%" sourceLinked="1"/>
        <c:majorTickMark val="out"/>
        <c:minorTickMark val="none"/>
        <c:tickLblPos val="nextTo"/>
        <c:crossAx val="353587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53588552"/>
        <c:axId val="353588944"/>
        <c:axId val="0"/>
      </c:bar3DChart>
      <c:catAx>
        <c:axId val="353588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3588944"/>
        <c:crosses val="autoZero"/>
        <c:auto val="1"/>
        <c:lblAlgn val="ctr"/>
        <c:lblOffset val="100"/>
        <c:noMultiLvlLbl val="0"/>
      </c:catAx>
      <c:valAx>
        <c:axId val="353588944"/>
        <c:scaling>
          <c:orientation val="minMax"/>
        </c:scaling>
        <c:delete val="1"/>
        <c:axPos val="l"/>
        <c:numFmt formatCode="0%" sourceLinked="1"/>
        <c:majorTickMark val="out"/>
        <c:minorTickMark val="none"/>
        <c:tickLblPos val="nextTo"/>
        <c:crossAx val="353588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0.5</c:v>
                </c:pt>
                <c:pt idx="2">
                  <c:v>0.33333333333333331</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53589728"/>
        <c:axId val="353590120"/>
      </c:lineChart>
      <c:catAx>
        <c:axId val="353589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3590120"/>
        <c:crosses val="autoZero"/>
        <c:auto val="1"/>
        <c:lblAlgn val="ctr"/>
        <c:lblOffset val="100"/>
        <c:noMultiLvlLbl val="0"/>
      </c:catAx>
      <c:valAx>
        <c:axId val="353590120"/>
        <c:scaling>
          <c:orientation val="minMax"/>
        </c:scaling>
        <c:delete val="1"/>
        <c:axPos val="l"/>
        <c:numFmt formatCode="0%" sourceLinked="1"/>
        <c:majorTickMark val="out"/>
        <c:minorTickMark val="none"/>
        <c:tickLblPos val="nextTo"/>
        <c:crossAx val="353589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54188064"/>
        <c:axId val="354188456"/>
        <c:axId val="0"/>
      </c:bar3DChart>
      <c:catAx>
        <c:axId val="354188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4188456"/>
        <c:crosses val="autoZero"/>
        <c:auto val="1"/>
        <c:lblAlgn val="ctr"/>
        <c:lblOffset val="100"/>
        <c:noMultiLvlLbl val="0"/>
      </c:catAx>
      <c:valAx>
        <c:axId val="354188456"/>
        <c:scaling>
          <c:orientation val="minMax"/>
        </c:scaling>
        <c:delete val="1"/>
        <c:axPos val="l"/>
        <c:numFmt formatCode="0%" sourceLinked="1"/>
        <c:majorTickMark val="out"/>
        <c:minorTickMark val="none"/>
        <c:tickLblPos val="nextTo"/>
        <c:crossAx val="354188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54189240"/>
        <c:axId val="354189632"/>
        <c:axId val="0"/>
      </c:bar3DChart>
      <c:catAx>
        <c:axId val="354189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4189632"/>
        <c:crosses val="autoZero"/>
        <c:auto val="1"/>
        <c:lblAlgn val="ctr"/>
        <c:lblOffset val="100"/>
        <c:noMultiLvlLbl val="0"/>
      </c:catAx>
      <c:valAx>
        <c:axId val="354189632"/>
        <c:scaling>
          <c:orientation val="minMax"/>
        </c:scaling>
        <c:delete val="1"/>
        <c:axPos val="l"/>
        <c:numFmt formatCode="0%" sourceLinked="1"/>
        <c:majorTickMark val="out"/>
        <c:minorTickMark val="none"/>
        <c:tickLblPos val="nextTo"/>
        <c:crossAx val="354189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54190416"/>
        <c:axId val="354190808"/>
        <c:axId val="0"/>
      </c:bar3DChart>
      <c:catAx>
        <c:axId val="354190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4190808"/>
        <c:crosses val="autoZero"/>
        <c:auto val="1"/>
        <c:lblAlgn val="ctr"/>
        <c:lblOffset val="100"/>
        <c:noMultiLvlLbl val="0"/>
      </c:catAx>
      <c:valAx>
        <c:axId val="354190808"/>
        <c:scaling>
          <c:orientation val="minMax"/>
        </c:scaling>
        <c:delete val="1"/>
        <c:axPos val="l"/>
        <c:numFmt formatCode="0%" sourceLinked="1"/>
        <c:majorTickMark val="out"/>
        <c:minorTickMark val="none"/>
        <c:tickLblPos val="nextTo"/>
        <c:crossAx val="354190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52534680"/>
        <c:axId val="352535072"/>
        <c:axId val="0"/>
      </c:bar3DChart>
      <c:catAx>
        <c:axId val="352534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5072"/>
        <c:crosses val="autoZero"/>
        <c:auto val="1"/>
        <c:lblAlgn val="ctr"/>
        <c:lblOffset val="100"/>
        <c:noMultiLvlLbl val="0"/>
      </c:catAx>
      <c:valAx>
        <c:axId val="352535072"/>
        <c:scaling>
          <c:orientation val="minMax"/>
        </c:scaling>
        <c:delete val="1"/>
        <c:axPos val="l"/>
        <c:numFmt formatCode="0%" sourceLinked="1"/>
        <c:majorTickMark val="out"/>
        <c:minorTickMark val="none"/>
        <c:tickLblPos val="nextTo"/>
        <c:crossAx val="352534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54191592"/>
        <c:axId val="354191984"/>
        <c:axId val="0"/>
      </c:bar3DChart>
      <c:catAx>
        <c:axId val="354191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4191984"/>
        <c:crosses val="autoZero"/>
        <c:auto val="1"/>
        <c:lblAlgn val="ctr"/>
        <c:lblOffset val="100"/>
        <c:noMultiLvlLbl val="0"/>
      </c:catAx>
      <c:valAx>
        <c:axId val="354191984"/>
        <c:scaling>
          <c:orientation val="minMax"/>
        </c:scaling>
        <c:delete val="1"/>
        <c:axPos val="l"/>
        <c:numFmt formatCode="0%" sourceLinked="1"/>
        <c:majorTickMark val="out"/>
        <c:minorTickMark val="none"/>
        <c:tickLblPos val="nextTo"/>
        <c:crossAx val="354191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54192768"/>
        <c:axId val="354193160"/>
        <c:axId val="0"/>
      </c:bar3DChart>
      <c:catAx>
        <c:axId val="354192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193160"/>
        <c:crosses val="autoZero"/>
        <c:auto val="1"/>
        <c:lblAlgn val="ctr"/>
        <c:lblOffset val="100"/>
        <c:noMultiLvlLbl val="0"/>
      </c:catAx>
      <c:valAx>
        <c:axId val="354193160"/>
        <c:scaling>
          <c:orientation val="minMax"/>
        </c:scaling>
        <c:delete val="1"/>
        <c:axPos val="l"/>
        <c:numFmt formatCode="0%" sourceLinked="1"/>
        <c:majorTickMark val="out"/>
        <c:minorTickMark val="none"/>
        <c:tickLblPos val="nextTo"/>
        <c:crossAx val="354192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54193944"/>
        <c:axId val="354194336"/>
        <c:axId val="0"/>
      </c:bar3DChart>
      <c:catAx>
        <c:axId val="354193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194336"/>
        <c:crosses val="autoZero"/>
        <c:auto val="1"/>
        <c:lblAlgn val="ctr"/>
        <c:lblOffset val="100"/>
        <c:noMultiLvlLbl val="0"/>
      </c:catAx>
      <c:valAx>
        <c:axId val="354194336"/>
        <c:scaling>
          <c:orientation val="minMax"/>
        </c:scaling>
        <c:delete val="1"/>
        <c:axPos val="l"/>
        <c:numFmt formatCode="0%" sourceLinked="1"/>
        <c:majorTickMark val="out"/>
        <c:minorTickMark val="none"/>
        <c:tickLblPos val="nextTo"/>
        <c:crossAx val="3541939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54195120"/>
        <c:axId val="354195512"/>
        <c:axId val="0"/>
      </c:bar3DChart>
      <c:catAx>
        <c:axId val="354195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195512"/>
        <c:crosses val="autoZero"/>
        <c:auto val="1"/>
        <c:lblAlgn val="ctr"/>
        <c:lblOffset val="100"/>
        <c:noMultiLvlLbl val="0"/>
      </c:catAx>
      <c:valAx>
        <c:axId val="354195512"/>
        <c:scaling>
          <c:orientation val="minMax"/>
        </c:scaling>
        <c:delete val="1"/>
        <c:axPos val="l"/>
        <c:numFmt formatCode="0%" sourceLinked="1"/>
        <c:majorTickMark val="out"/>
        <c:minorTickMark val="none"/>
        <c:tickLblPos val="nextTo"/>
        <c:crossAx val="354195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54196296"/>
        <c:axId val="354196688"/>
        <c:axId val="0"/>
      </c:bar3DChart>
      <c:catAx>
        <c:axId val="354196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196688"/>
        <c:crosses val="autoZero"/>
        <c:auto val="1"/>
        <c:lblAlgn val="ctr"/>
        <c:lblOffset val="100"/>
        <c:noMultiLvlLbl val="0"/>
      </c:catAx>
      <c:valAx>
        <c:axId val="354196688"/>
        <c:scaling>
          <c:orientation val="minMax"/>
        </c:scaling>
        <c:delete val="1"/>
        <c:axPos val="l"/>
        <c:numFmt formatCode="0%" sourceLinked="1"/>
        <c:majorTickMark val="out"/>
        <c:minorTickMark val="none"/>
        <c:tickLblPos val="nextTo"/>
        <c:crossAx val="354196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54197472"/>
        <c:axId val="354197864"/>
        <c:axId val="0"/>
      </c:bar3DChart>
      <c:catAx>
        <c:axId val="354197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197864"/>
        <c:crosses val="autoZero"/>
        <c:auto val="1"/>
        <c:lblAlgn val="ctr"/>
        <c:lblOffset val="100"/>
        <c:noMultiLvlLbl val="0"/>
      </c:catAx>
      <c:valAx>
        <c:axId val="354197864"/>
        <c:scaling>
          <c:orientation val="minMax"/>
        </c:scaling>
        <c:delete val="1"/>
        <c:axPos val="l"/>
        <c:numFmt formatCode="0%" sourceLinked="1"/>
        <c:majorTickMark val="out"/>
        <c:minorTickMark val="none"/>
        <c:tickLblPos val="nextTo"/>
        <c:crossAx val="354197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54198648"/>
        <c:axId val="354199040"/>
        <c:axId val="0"/>
      </c:bar3DChart>
      <c:catAx>
        <c:axId val="354198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199040"/>
        <c:crosses val="autoZero"/>
        <c:auto val="1"/>
        <c:lblAlgn val="ctr"/>
        <c:lblOffset val="100"/>
        <c:noMultiLvlLbl val="0"/>
      </c:catAx>
      <c:valAx>
        <c:axId val="354199040"/>
        <c:scaling>
          <c:orientation val="minMax"/>
        </c:scaling>
        <c:delete val="1"/>
        <c:axPos val="l"/>
        <c:numFmt formatCode="0%" sourceLinked="1"/>
        <c:majorTickMark val="out"/>
        <c:minorTickMark val="none"/>
        <c:tickLblPos val="nextTo"/>
        <c:crossAx val="354198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54199824"/>
        <c:axId val="354200216"/>
        <c:axId val="0"/>
      </c:bar3DChart>
      <c:catAx>
        <c:axId val="35419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200216"/>
        <c:crosses val="autoZero"/>
        <c:auto val="1"/>
        <c:lblAlgn val="ctr"/>
        <c:lblOffset val="100"/>
        <c:noMultiLvlLbl val="0"/>
      </c:catAx>
      <c:valAx>
        <c:axId val="354200216"/>
        <c:scaling>
          <c:orientation val="minMax"/>
        </c:scaling>
        <c:delete val="1"/>
        <c:axPos val="l"/>
        <c:numFmt formatCode="0%" sourceLinked="1"/>
        <c:majorTickMark val="out"/>
        <c:minorTickMark val="none"/>
        <c:tickLblPos val="nextTo"/>
        <c:crossAx val="354199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54201000"/>
        <c:axId val="354201392"/>
        <c:axId val="0"/>
      </c:bar3DChart>
      <c:catAx>
        <c:axId val="354201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201392"/>
        <c:crosses val="autoZero"/>
        <c:auto val="1"/>
        <c:lblAlgn val="ctr"/>
        <c:lblOffset val="100"/>
        <c:noMultiLvlLbl val="0"/>
      </c:catAx>
      <c:valAx>
        <c:axId val="354201392"/>
        <c:scaling>
          <c:orientation val="minMax"/>
        </c:scaling>
        <c:delete val="1"/>
        <c:axPos val="l"/>
        <c:numFmt formatCode="0%" sourceLinked="1"/>
        <c:majorTickMark val="out"/>
        <c:minorTickMark val="none"/>
        <c:tickLblPos val="nextTo"/>
        <c:crossAx val="354201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54202176"/>
        <c:axId val="354202568"/>
        <c:axId val="0"/>
      </c:bar3DChart>
      <c:catAx>
        <c:axId val="35420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202568"/>
        <c:crosses val="autoZero"/>
        <c:auto val="1"/>
        <c:lblAlgn val="ctr"/>
        <c:lblOffset val="100"/>
        <c:noMultiLvlLbl val="0"/>
      </c:catAx>
      <c:valAx>
        <c:axId val="354202568"/>
        <c:scaling>
          <c:orientation val="minMax"/>
        </c:scaling>
        <c:delete val="1"/>
        <c:axPos val="l"/>
        <c:numFmt formatCode="0%" sourceLinked="1"/>
        <c:majorTickMark val="out"/>
        <c:minorTickMark val="none"/>
        <c:tickLblPos val="nextTo"/>
        <c:crossAx val="354202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52535856"/>
        <c:axId val="352536248"/>
        <c:axId val="0"/>
      </c:bar3DChart>
      <c:catAx>
        <c:axId val="35253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6248"/>
        <c:crosses val="autoZero"/>
        <c:auto val="1"/>
        <c:lblAlgn val="ctr"/>
        <c:lblOffset val="100"/>
        <c:noMultiLvlLbl val="0"/>
      </c:catAx>
      <c:valAx>
        <c:axId val="352536248"/>
        <c:scaling>
          <c:orientation val="minMax"/>
        </c:scaling>
        <c:delete val="1"/>
        <c:axPos val="l"/>
        <c:numFmt formatCode="0%" sourceLinked="1"/>
        <c:majorTickMark val="out"/>
        <c:minorTickMark val="none"/>
        <c:tickLblPos val="nextTo"/>
        <c:crossAx val="352535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E16-4823-9D8E-0155277EF6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E16-4823-9D8E-0155277EF6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E16-4823-9D8E-0155277EF6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E16-4823-9D8E-0155277EF6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E16-4823-9D8E-0155277EF6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E16-4823-9D8E-0155277EF6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E16-4823-9D8E-0155277EF6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E16-4823-9D8E-0155277EF6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E16-4823-9D8E-0155277EF6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E16-4823-9D8E-0155277EF6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54203352"/>
        <c:axId val="354933160"/>
      </c:lineChart>
      <c:catAx>
        <c:axId val="3542033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4933160"/>
        <c:crosses val="autoZero"/>
        <c:auto val="1"/>
        <c:lblAlgn val="ctr"/>
        <c:lblOffset val="100"/>
        <c:noMultiLvlLbl val="0"/>
      </c:catAx>
      <c:valAx>
        <c:axId val="354933160"/>
        <c:scaling>
          <c:orientation val="minMax"/>
        </c:scaling>
        <c:delete val="1"/>
        <c:axPos val="l"/>
        <c:numFmt formatCode="0%" sourceLinked="1"/>
        <c:majorTickMark val="out"/>
        <c:minorTickMark val="none"/>
        <c:tickLblPos val="nextTo"/>
        <c:crossAx val="3542033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54933944"/>
        <c:axId val="354934336"/>
      </c:lineChart>
      <c:catAx>
        <c:axId val="354933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4934336"/>
        <c:crosses val="autoZero"/>
        <c:auto val="1"/>
        <c:lblAlgn val="ctr"/>
        <c:lblOffset val="100"/>
        <c:noMultiLvlLbl val="0"/>
      </c:catAx>
      <c:valAx>
        <c:axId val="354934336"/>
        <c:scaling>
          <c:orientation val="minMax"/>
        </c:scaling>
        <c:delete val="1"/>
        <c:axPos val="l"/>
        <c:numFmt formatCode="0%" sourceLinked="1"/>
        <c:majorTickMark val="out"/>
        <c:minorTickMark val="none"/>
        <c:tickLblPos val="nextTo"/>
        <c:crossAx val="354933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04C-4F76-9A71-420FA36CC7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04C-4F76-9A71-420FA36CC7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04C-4F76-9A71-420FA36CC7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04C-4F76-9A71-420FA36CC7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04C-4F76-9A71-420FA36CC7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04C-4F76-9A71-420FA36CC7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04C-4F76-9A71-420FA36CC7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04C-4F76-9A71-420FA36CC7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04C-4F76-9A71-420FA36CC7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04C-4F76-9A71-420FA36CC7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54935120"/>
        <c:axId val="354935512"/>
      </c:lineChart>
      <c:catAx>
        <c:axId val="35493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4935512"/>
        <c:crosses val="autoZero"/>
        <c:auto val="1"/>
        <c:lblAlgn val="ctr"/>
        <c:lblOffset val="100"/>
        <c:noMultiLvlLbl val="0"/>
      </c:catAx>
      <c:valAx>
        <c:axId val="354935512"/>
        <c:scaling>
          <c:orientation val="minMax"/>
        </c:scaling>
        <c:delete val="1"/>
        <c:axPos val="l"/>
        <c:numFmt formatCode="0%" sourceLinked="1"/>
        <c:majorTickMark val="out"/>
        <c:minorTickMark val="none"/>
        <c:tickLblPos val="nextTo"/>
        <c:crossAx val="35493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0.7</c:v>
                </c:pt>
                <c:pt idx="2">
                  <c:v>0</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54936296"/>
        <c:axId val="354936688"/>
        <c:axId val="0"/>
      </c:bar3DChart>
      <c:catAx>
        <c:axId val="354936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936688"/>
        <c:crosses val="autoZero"/>
        <c:auto val="1"/>
        <c:lblAlgn val="ctr"/>
        <c:lblOffset val="100"/>
        <c:noMultiLvlLbl val="0"/>
      </c:catAx>
      <c:valAx>
        <c:axId val="354936688"/>
        <c:scaling>
          <c:orientation val="minMax"/>
        </c:scaling>
        <c:delete val="1"/>
        <c:axPos val="l"/>
        <c:numFmt formatCode="0%" sourceLinked="1"/>
        <c:majorTickMark val="out"/>
        <c:minorTickMark val="none"/>
        <c:tickLblPos val="nextTo"/>
        <c:crossAx val="354936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54937472"/>
        <c:axId val="354937864"/>
        <c:axId val="0"/>
      </c:bar3DChart>
      <c:catAx>
        <c:axId val="354937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937864"/>
        <c:crosses val="autoZero"/>
        <c:auto val="1"/>
        <c:lblAlgn val="ctr"/>
        <c:lblOffset val="100"/>
        <c:noMultiLvlLbl val="0"/>
      </c:catAx>
      <c:valAx>
        <c:axId val="354937864"/>
        <c:scaling>
          <c:orientation val="minMax"/>
        </c:scaling>
        <c:delete val="1"/>
        <c:axPos val="l"/>
        <c:numFmt formatCode="0%" sourceLinked="1"/>
        <c:majorTickMark val="out"/>
        <c:minorTickMark val="none"/>
        <c:tickLblPos val="nextTo"/>
        <c:crossAx val="354937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54938648"/>
        <c:axId val="354939040"/>
        <c:axId val="0"/>
      </c:bar3DChart>
      <c:catAx>
        <c:axId val="354938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939040"/>
        <c:crosses val="autoZero"/>
        <c:auto val="1"/>
        <c:lblAlgn val="ctr"/>
        <c:lblOffset val="100"/>
        <c:noMultiLvlLbl val="0"/>
      </c:catAx>
      <c:valAx>
        <c:axId val="354939040"/>
        <c:scaling>
          <c:orientation val="minMax"/>
        </c:scaling>
        <c:delete val="1"/>
        <c:axPos val="l"/>
        <c:numFmt formatCode="0%" sourceLinked="1"/>
        <c:majorTickMark val="out"/>
        <c:minorTickMark val="none"/>
        <c:tickLblPos val="nextTo"/>
        <c:crossAx val="354938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D3-4F33-88BA-0EE88A126C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D3-4F33-88BA-0EE88A126C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9D3-4F33-88BA-0EE88A126C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D3-4F33-88BA-0EE88A126C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D3-4F33-88BA-0EE88A126C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D3-4F33-88BA-0EE88A126C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D3-4F33-88BA-0EE88A126C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9D3-4F33-88BA-0EE88A126C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D3-4F33-88BA-0EE88A126C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D3-4F33-88BA-0EE88A126C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54939824"/>
        <c:axId val="354940216"/>
      </c:lineChart>
      <c:catAx>
        <c:axId val="354939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4940216"/>
        <c:crosses val="autoZero"/>
        <c:auto val="1"/>
        <c:lblAlgn val="ctr"/>
        <c:lblOffset val="100"/>
        <c:noMultiLvlLbl val="0"/>
      </c:catAx>
      <c:valAx>
        <c:axId val="354940216"/>
        <c:scaling>
          <c:orientation val="minMax"/>
        </c:scaling>
        <c:delete val="1"/>
        <c:axPos val="l"/>
        <c:numFmt formatCode="0%" sourceLinked="1"/>
        <c:majorTickMark val="out"/>
        <c:minorTickMark val="none"/>
        <c:tickLblPos val="nextTo"/>
        <c:crossAx val="3549398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54941000"/>
        <c:axId val="354941392"/>
        <c:axId val="0"/>
      </c:bar3DChart>
      <c:catAx>
        <c:axId val="354941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941392"/>
        <c:crosses val="autoZero"/>
        <c:auto val="1"/>
        <c:lblAlgn val="ctr"/>
        <c:lblOffset val="100"/>
        <c:noMultiLvlLbl val="0"/>
      </c:catAx>
      <c:valAx>
        <c:axId val="354941392"/>
        <c:scaling>
          <c:orientation val="minMax"/>
        </c:scaling>
        <c:delete val="1"/>
        <c:axPos val="l"/>
        <c:numFmt formatCode="0%" sourceLinked="1"/>
        <c:majorTickMark val="out"/>
        <c:minorTickMark val="none"/>
        <c:tickLblPos val="nextTo"/>
        <c:crossAx val="3549410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54942176"/>
        <c:axId val="354942568"/>
        <c:axId val="0"/>
      </c:bar3DChart>
      <c:catAx>
        <c:axId val="35494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942568"/>
        <c:crosses val="autoZero"/>
        <c:auto val="1"/>
        <c:lblAlgn val="ctr"/>
        <c:lblOffset val="100"/>
        <c:noMultiLvlLbl val="0"/>
      </c:catAx>
      <c:valAx>
        <c:axId val="354942568"/>
        <c:scaling>
          <c:orientation val="minMax"/>
        </c:scaling>
        <c:delete val="1"/>
        <c:axPos val="l"/>
        <c:numFmt formatCode="0%" sourceLinked="1"/>
        <c:majorTickMark val="out"/>
        <c:minorTickMark val="none"/>
        <c:tickLblPos val="nextTo"/>
        <c:crossAx val="354942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54943744"/>
        <c:axId val="354944136"/>
        <c:axId val="0"/>
      </c:bar3DChart>
      <c:catAx>
        <c:axId val="354943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4944136"/>
        <c:crosses val="autoZero"/>
        <c:auto val="1"/>
        <c:lblAlgn val="ctr"/>
        <c:lblOffset val="100"/>
        <c:noMultiLvlLbl val="0"/>
      </c:catAx>
      <c:valAx>
        <c:axId val="354944136"/>
        <c:scaling>
          <c:orientation val="minMax"/>
        </c:scaling>
        <c:delete val="1"/>
        <c:axPos val="l"/>
        <c:numFmt formatCode="0%" sourceLinked="1"/>
        <c:majorTickMark val="out"/>
        <c:minorTickMark val="none"/>
        <c:tickLblPos val="nextTo"/>
        <c:crossAx val="354943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52537032"/>
        <c:axId val="352537424"/>
        <c:axId val="0"/>
      </c:bar3DChart>
      <c:catAx>
        <c:axId val="352537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7424"/>
        <c:crosses val="autoZero"/>
        <c:auto val="1"/>
        <c:lblAlgn val="ctr"/>
        <c:lblOffset val="100"/>
        <c:noMultiLvlLbl val="0"/>
      </c:catAx>
      <c:valAx>
        <c:axId val="352537424"/>
        <c:scaling>
          <c:orientation val="minMax"/>
        </c:scaling>
        <c:delete val="1"/>
        <c:axPos val="l"/>
        <c:numFmt formatCode="0%" sourceLinked="1"/>
        <c:majorTickMark val="out"/>
        <c:minorTickMark val="none"/>
        <c:tickLblPos val="nextTo"/>
        <c:crossAx val="352537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FF8-44D1-A6E5-C6C15F6715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FF8-44D1-A6E5-C6C15F6715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FF8-44D1-A6E5-C6C15F6715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FF8-44D1-A6E5-C6C15F6715F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FF8-44D1-A6E5-C6C15F6715F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FF8-44D1-A6E5-C6C15F6715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FF8-44D1-A6E5-C6C15F6715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FF8-44D1-A6E5-C6C15F6715F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FF8-44D1-A6E5-C6C15F6715F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FF8-44D1-A6E5-C6C15F6715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54944528"/>
        <c:axId val="354944920"/>
      </c:lineChart>
      <c:catAx>
        <c:axId val="354944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4944920"/>
        <c:crosses val="autoZero"/>
        <c:auto val="1"/>
        <c:lblAlgn val="ctr"/>
        <c:lblOffset val="100"/>
        <c:noMultiLvlLbl val="0"/>
      </c:catAx>
      <c:valAx>
        <c:axId val="354944920"/>
        <c:scaling>
          <c:orientation val="minMax"/>
        </c:scaling>
        <c:delete val="1"/>
        <c:axPos val="l"/>
        <c:numFmt formatCode="0%" sourceLinked="1"/>
        <c:majorTickMark val="out"/>
        <c:minorTickMark val="none"/>
        <c:tickLblPos val="nextTo"/>
        <c:crossAx val="354944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54945704"/>
        <c:axId val="354946096"/>
        <c:axId val="0"/>
      </c:bar3DChart>
      <c:catAx>
        <c:axId val="354945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4946096"/>
        <c:crosses val="autoZero"/>
        <c:auto val="1"/>
        <c:lblAlgn val="ctr"/>
        <c:lblOffset val="100"/>
        <c:noMultiLvlLbl val="0"/>
      </c:catAx>
      <c:valAx>
        <c:axId val="354946096"/>
        <c:scaling>
          <c:orientation val="minMax"/>
        </c:scaling>
        <c:delete val="1"/>
        <c:axPos val="l"/>
        <c:numFmt formatCode="0%" sourceLinked="1"/>
        <c:majorTickMark val="out"/>
        <c:minorTickMark val="none"/>
        <c:tickLblPos val="nextTo"/>
        <c:crossAx val="354945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54946880"/>
        <c:axId val="354947272"/>
        <c:axId val="0"/>
      </c:bar3DChart>
      <c:catAx>
        <c:axId val="354946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4947272"/>
        <c:crosses val="autoZero"/>
        <c:auto val="1"/>
        <c:lblAlgn val="ctr"/>
        <c:lblOffset val="100"/>
        <c:noMultiLvlLbl val="0"/>
      </c:catAx>
      <c:valAx>
        <c:axId val="354947272"/>
        <c:scaling>
          <c:orientation val="minMax"/>
        </c:scaling>
        <c:delete val="1"/>
        <c:axPos val="l"/>
        <c:numFmt formatCode="0%" sourceLinked="1"/>
        <c:majorTickMark val="out"/>
        <c:minorTickMark val="none"/>
        <c:tickLblPos val="nextTo"/>
        <c:crossAx val="354946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54948056"/>
        <c:axId val="354948448"/>
        <c:axId val="0"/>
      </c:bar3DChart>
      <c:catAx>
        <c:axId val="354948056"/>
        <c:scaling>
          <c:orientation val="minMax"/>
        </c:scaling>
        <c:delete val="1"/>
        <c:axPos val="b"/>
        <c:majorTickMark val="out"/>
        <c:minorTickMark val="none"/>
        <c:tickLblPos val="nextTo"/>
        <c:crossAx val="354948448"/>
        <c:crosses val="autoZero"/>
        <c:auto val="1"/>
        <c:lblAlgn val="ctr"/>
        <c:lblOffset val="100"/>
        <c:noMultiLvlLbl val="0"/>
      </c:catAx>
      <c:valAx>
        <c:axId val="354948448"/>
        <c:scaling>
          <c:orientation val="minMax"/>
        </c:scaling>
        <c:delete val="1"/>
        <c:axPos val="l"/>
        <c:numFmt formatCode="0%" sourceLinked="1"/>
        <c:majorTickMark val="out"/>
        <c:minorTickMark val="none"/>
        <c:tickLblPos val="nextTo"/>
        <c:crossAx val="354948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56391400"/>
        <c:axId val="356391792"/>
        <c:axId val="0"/>
      </c:bar3DChart>
      <c:catAx>
        <c:axId val="356391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6391792"/>
        <c:crosses val="autoZero"/>
        <c:auto val="1"/>
        <c:lblAlgn val="ctr"/>
        <c:lblOffset val="100"/>
        <c:noMultiLvlLbl val="0"/>
      </c:catAx>
      <c:valAx>
        <c:axId val="356391792"/>
        <c:scaling>
          <c:orientation val="minMax"/>
        </c:scaling>
        <c:delete val="1"/>
        <c:axPos val="l"/>
        <c:numFmt formatCode="0%" sourceLinked="1"/>
        <c:majorTickMark val="out"/>
        <c:minorTickMark val="none"/>
        <c:tickLblPos val="nextTo"/>
        <c:crossAx val="356391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56392576"/>
        <c:axId val="356392968"/>
        <c:axId val="0"/>
      </c:bar3DChart>
      <c:catAx>
        <c:axId val="356392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6392968"/>
        <c:crosses val="autoZero"/>
        <c:auto val="1"/>
        <c:lblAlgn val="ctr"/>
        <c:lblOffset val="100"/>
        <c:noMultiLvlLbl val="0"/>
      </c:catAx>
      <c:valAx>
        <c:axId val="356392968"/>
        <c:scaling>
          <c:orientation val="minMax"/>
        </c:scaling>
        <c:delete val="1"/>
        <c:axPos val="l"/>
        <c:numFmt formatCode="0%" sourceLinked="1"/>
        <c:majorTickMark val="out"/>
        <c:minorTickMark val="none"/>
        <c:tickLblPos val="nextTo"/>
        <c:crossAx val="356392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56393752"/>
        <c:axId val="356394144"/>
        <c:axId val="0"/>
      </c:bar3DChart>
      <c:catAx>
        <c:axId val="356393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394144"/>
        <c:crosses val="autoZero"/>
        <c:auto val="1"/>
        <c:lblAlgn val="ctr"/>
        <c:lblOffset val="100"/>
        <c:noMultiLvlLbl val="0"/>
      </c:catAx>
      <c:valAx>
        <c:axId val="356394144"/>
        <c:scaling>
          <c:orientation val="minMax"/>
        </c:scaling>
        <c:delete val="1"/>
        <c:axPos val="l"/>
        <c:numFmt formatCode="0%" sourceLinked="1"/>
        <c:majorTickMark val="out"/>
        <c:minorTickMark val="none"/>
        <c:tickLblPos val="nextTo"/>
        <c:crossAx val="356393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56394928"/>
        <c:axId val="356395320"/>
        <c:axId val="0"/>
      </c:bar3DChart>
      <c:catAx>
        <c:axId val="35639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395320"/>
        <c:crosses val="autoZero"/>
        <c:auto val="1"/>
        <c:lblAlgn val="ctr"/>
        <c:lblOffset val="100"/>
        <c:noMultiLvlLbl val="0"/>
      </c:catAx>
      <c:valAx>
        <c:axId val="356395320"/>
        <c:scaling>
          <c:orientation val="minMax"/>
        </c:scaling>
        <c:delete val="1"/>
        <c:axPos val="l"/>
        <c:numFmt formatCode="0%" sourceLinked="1"/>
        <c:majorTickMark val="out"/>
        <c:minorTickMark val="none"/>
        <c:tickLblPos val="nextTo"/>
        <c:crossAx val="3563949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56396104"/>
        <c:axId val="356396496"/>
        <c:axId val="0"/>
      </c:bar3DChart>
      <c:catAx>
        <c:axId val="356396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396496"/>
        <c:crosses val="autoZero"/>
        <c:auto val="1"/>
        <c:lblAlgn val="ctr"/>
        <c:lblOffset val="100"/>
        <c:noMultiLvlLbl val="0"/>
      </c:catAx>
      <c:valAx>
        <c:axId val="356396496"/>
        <c:scaling>
          <c:orientation val="minMax"/>
        </c:scaling>
        <c:delete val="1"/>
        <c:axPos val="l"/>
        <c:numFmt formatCode="0%" sourceLinked="1"/>
        <c:majorTickMark val="out"/>
        <c:minorTickMark val="none"/>
        <c:tickLblPos val="nextTo"/>
        <c:crossAx val="356396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56397280"/>
        <c:axId val="356397672"/>
        <c:axId val="0"/>
      </c:bar3DChart>
      <c:catAx>
        <c:axId val="35639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397672"/>
        <c:crosses val="autoZero"/>
        <c:auto val="1"/>
        <c:lblAlgn val="ctr"/>
        <c:lblOffset val="100"/>
        <c:noMultiLvlLbl val="0"/>
      </c:catAx>
      <c:valAx>
        <c:axId val="356397672"/>
        <c:scaling>
          <c:orientation val="minMax"/>
        </c:scaling>
        <c:delete val="1"/>
        <c:axPos val="l"/>
        <c:numFmt formatCode="0%" sourceLinked="1"/>
        <c:majorTickMark val="out"/>
        <c:minorTickMark val="none"/>
        <c:tickLblPos val="nextTo"/>
        <c:crossAx val="356397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52538208"/>
        <c:axId val="352538600"/>
        <c:axId val="0"/>
      </c:bar3DChart>
      <c:catAx>
        <c:axId val="352538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8600"/>
        <c:crosses val="autoZero"/>
        <c:auto val="1"/>
        <c:lblAlgn val="ctr"/>
        <c:lblOffset val="100"/>
        <c:noMultiLvlLbl val="0"/>
      </c:catAx>
      <c:valAx>
        <c:axId val="352538600"/>
        <c:scaling>
          <c:orientation val="minMax"/>
        </c:scaling>
        <c:delete val="1"/>
        <c:axPos val="l"/>
        <c:numFmt formatCode="0%" sourceLinked="1"/>
        <c:majorTickMark val="out"/>
        <c:minorTickMark val="none"/>
        <c:tickLblPos val="nextTo"/>
        <c:crossAx val="352538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56398456"/>
        <c:axId val="356398848"/>
        <c:axId val="0"/>
      </c:bar3DChart>
      <c:catAx>
        <c:axId val="356398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398848"/>
        <c:crosses val="autoZero"/>
        <c:auto val="1"/>
        <c:lblAlgn val="ctr"/>
        <c:lblOffset val="100"/>
        <c:noMultiLvlLbl val="0"/>
      </c:catAx>
      <c:valAx>
        <c:axId val="356398848"/>
        <c:scaling>
          <c:orientation val="minMax"/>
        </c:scaling>
        <c:delete val="1"/>
        <c:axPos val="l"/>
        <c:numFmt formatCode="0%" sourceLinked="1"/>
        <c:majorTickMark val="out"/>
        <c:minorTickMark val="none"/>
        <c:tickLblPos val="nextTo"/>
        <c:crossAx val="356398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56399632"/>
        <c:axId val="356400024"/>
        <c:axId val="0"/>
      </c:bar3DChart>
      <c:catAx>
        <c:axId val="35639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400024"/>
        <c:crosses val="autoZero"/>
        <c:auto val="1"/>
        <c:lblAlgn val="ctr"/>
        <c:lblOffset val="100"/>
        <c:noMultiLvlLbl val="0"/>
      </c:catAx>
      <c:valAx>
        <c:axId val="356400024"/>
        <c:scaling>
          <c:orientation val="minMax"/>
        </c:scaling>
        <c:delete val="1"/>
        <c:axPos val="l"/>
        <c:numFmt formatCode="0%" sourceLinked="1"/>
        <c:majorTickMark val="out"/>
        <c:minorTickMark val="none"/>
        <c:tickLblPos val="nextTo"/>
        <c:crossAx val="356399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56400808"/>
        <c:axId val="356401200"/>
        <c:axId val="0"/>
      </c:bar3DChart>
      <c:catAx>
        <c:axId val="356400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401200"/>
        <c:crosses val="autoZero"/>
        <c:auto val="1"/>
        <c:lblAlgn val="ctr"/>
        <c:lblOffset val="100"/>
        <c:noMultiLvlLbl val="0"/>
      </c:catAx>
      <c:valAx>
        <c:axId val="356401200"/>
        <c:scaling>
          <c:orientation val="minMax"/>
        </c:scaling>
        <c:delete val="1"/>
        <c:axPos val="l"/>
        <c:numFmt formatCode="0%" sourceLinked="1"/>
        <c:majorTickMark val="out"/>
        <c:minorTickMark val="none"/>
        <c:tickLblPos val="nextTo"/>
        <c:crossAx val="356400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56401984"/>
        <c:axId val="356402376"/>
        <c:axId val="0"/>
      </c:bar3DChart>
      <c:catAx>
        <c:axId val="356401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402376"/>
        <c:crosses val="autoZero"/>
        <c:auto val="1"/>
        <c:lblAlgn val="ctr"/>
        <c:lblOffset val="100"/>
        <c:noMultiLvlLbl val="0"/>
      </c:catAx>
      <c:valAx>
        <c:axId val="356402376"/>
        <c:scaling>
          <c:orientation val="minMax"/>
        </c:scaling>
        <c:delete val="1"/>
        <c:axPos val="l"/>
        <c:numFmt formatCode="0%" sourceLinked="1"/>
        <c:majorTickMark val="out"/>
        <c:minorTickMark val="none"/>
        <c:tickLblPos val="nextTo"/>
        <c:crossAx val="356401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56403160"/>
        <c:axId val="356403552"/>
        <c:axId val="0"/>
      </c:bar3DChart>
      <c:catAx>
        <c:axId val="356403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403552"/>
        <c:crosses val="autoZero"/>
        <c:auto val="1"/>
        <c:lblAlgn val="ctr"/>
        <c:lblOffset val="100"/>
        <c:noMultiLvlLbl val="0"/>
      </c:catAx>
      <c:valAx>
        <c:axId val="356403552"/>
        <c:scaling>
          <c:orientation val="minMax"/>
        </c:scaling>
        <c:delete val="1"/>
        <c:axPos val="l"/>
        <c:numFmt formatCode="0%" sourceLinked="1"/>
        <c:majorTickMark val="out"/>
        <c:minorTickMark val="none"/>
        <c:tickLblPos val="nextTo"/>
        <c:crossAx val="356403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85-4E20-BCC3-B42D63191BD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85-4E20-BCC3-B42D63191BD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085-4E20-BCC3-B42D63191BD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85-4E20-BCC3-B42D63191BD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85-4E20-BCC3-B42D63191BD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85-4E20-BCC3-B42D63191BD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85-4E20-BCC3-B42D63191BD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085-4E20-BCC3-B42D63191BD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85-4E20-BCC3-B42D63191BD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85-4E20-BCC3-B42D63191BD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56404336"/>
        <c:axId val="356404728"/>
      </c:lineChart>
      <c:catAx>
        <c:axId val="356404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6404728"/>
        <c:crosses val="autoZero"/>
        <c:auto val="1"/>
        <c:lblAlgn val="ctr"/>
        <c:lblOffset val="100"/>
        <c:noMultiLvlLbl val="0"/>
      </c:catAx>
      <c:valAx>
        <c:axId val="356404728"/>
        <c:scaling>
          <c:orientation val="minMax"/>
        </c:scaling>
        <c:delete val="1"/>
        <c:axPos val="l"/>
        <c:numFmt formatCode="0%" sourceLinked="1"/>
        <c:majorTickMark val="out"/>
        <c:minorTickMark val="none"/>
        <c:tickLblPos val="nextTo"/>
        <c:crossAx val="356404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A20-4EC2-B436-FC73CBA4E6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A20-4EC2-B436-FC73CBA4E6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A20-4EC2-B436-FC73CBA4E6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A20-4EC2-B436-FC73CBA4E6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A20-4EC2-B436-FC73CBA4E6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A20-4EC2-B436-FC73CBA4E6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A20-4EC2-B436-FC73CBA4E6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A20-4EC2-B436-FC73CBA4E6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A20-4EC2-B436-FC73CBA4E6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A20-4EC2-B436-FC73CBA4E6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56405512"/>
        <c:axId val="356405904"/>
      </c:lineChart>
      <c:catAx>
        <c:axId val="356405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6405904"/>
        <c:crosses val="autoZero"/>
        <c:auto val="1"/>
        <c:lblAlgn val="ctr"/>
        <c:lblOffset val="100"/>
        <c:noMultiLvlLbl val="0"/>
      </c:catAx>
      <c:valAx>
        <c:axId val="356405904"/>
        <c:scaling>
          <c:orientation val="minMax"/>
        </c:scaling>
        <c:delete val="1"/>
        <c:axPos val="l"/>
        <c:numFmt formatCode="0%" sourceLinked="1"/>
        <c:majorTickMark val="out"/>
        <c:minorTickMark val="none"/>
        <c:tickLblPos val="nextTo"/>
        <c:crossAx val="356405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393-4670-AE3B-CD21E13B50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393-4670-AE3B-CD21E13B50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393-4670-AE3B-CD21E13B50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393-4670-AE3B-CD21E13B50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393-4670-AE3B-CD21E13B50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393-4670-AE3B-CD21E13B50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393-4670-AE3B-CD21E13B50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393-4670-AE3B-CD21E13B50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393-4670-AE3B-CD21E13B50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393-4670-AE3B-CD21E13B50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56406688"/>
        <c:axId val="356407080"/>
      </c:lineChart>
      <c:catAx>
        <c:axId val="356406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6407080"/>
        <c:crosses val="autoZero"/>
        <c:auto val="1"/>
        <c:lblAlgn val="ctr"/>
        <c:lblOffset val="100"/>
        <c:noMultiLvlLbl val="0"/>
      </c:catAx>
      <c:valAx>
        <c:axId val="356407080"/>
        <c:scaling>
          <c:orientation val="minMax"/>
        </c:scaling>
        <c:delete val="1"/>
        <c:axPos val="l"/>
        <c:numFmt formatCode="0%" sourceLinked="1"/>
        <c:majorTickMark val="out"/>
        <c:minorTickMark val="none"/>
        <c:tickLblPos val="nextTo"/>
        <c:crossAx val="3564066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57779416"/>
        <c:axId val="357779808"/>
        <c:axId val="0"/>
      </c:bar3DChart>
      <c:catAx>
        <c:axId val="357779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79808"/>
        <c:crosses val="autoZero"/>
        <c:auto val="1"/>
        <c:lblAlgn val="ctr"/>
        <c:lblOffset val="100"/>
        <c:noMultiLvlLbl val="0"/>
      </c:catAx>
      <c:valAx>
        <c:axId val="357779808"/>
        <c:scaling>
          <c:orientation val="minMax"/>
        </c:scaling>
        <c:delete val="1"/>
        <c:axPos val="l"/>
        <c:numFmt formatCode="0%" sourceLinked="1"/>
        <c:majorTickMark val="out"/>
        <c:minorTickMark val="none"/>
        <c:tickLblPos val="nextTo"/>
        <c:crossAx val="357779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57780592"/>
        <c:axId val="357780984"/>
        <c:axId val="0"/>
      </c:bar3DChart>
      <c:catAx>
        <c:axId val="35778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80984"/>
        <c:crosses val="autoZero"/>
        <c:auto val="1"/>
        <c:lblAlgn val="ctr"/>
        <c:lblOffset val="100"/>
        <c:noMultiLvlLbl val="0"/>
      </c:catAx>
      <c:valAx>
        <c:axId val="357780984"/>
        <c:scaling>
          <c:orientation val="minMax"/>
        </c:scaling>
        <c:delete val="1"/>
        <c:axPos val="l"/>
        <c:numFmt formatCode="0%" sourceLinked="1"/>
        <c:majorTickMark val="out"/>
        <c:minorTickMark val="none"/>
        <c:tickLblPos val="nextTo"/>
        <c:crossAx val="35778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52539384"/>
        <c:axId val="352539776"/>
        <c:axId val="0"/>
      </c:bar3DChart>
      <c:catAx>
        <c:axId val="352539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2539776"/>
        <c:crosses val="autoZero"/>
        <c:auto val="1"/>
        <c:lblAlgn val="ctr"/>
        <c:lblOffset val="100"/>
        <c:noMultiLvlLbl val="0"/>
      </c:catAx>
      <c:valAx>
        <c:axId val="352539776"/>
        <c:scaling>
          <c:orientation val="minMax"/>
        </c:scaling>
        <c:delete val="1"/>
        <c:axPos val="l"/>
        <c:numFmt formatCode="0%" sourceLinked="1"/>
        <c:majorTickMark val="out"/>
        <c:minorTickMark val="none"/>
        <c:tickLblPos val="nextTo"/>
        <c:crossAx val="352539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57781768"/>
        <c:axId val="357782160"/>
        <c:axId val="0"/>
      </c:bar3DChart>
      <c:catAx>
        <c:axId val="357781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82160"/>
        <c:crosses val="autoZero"/>
        <c:auto val="1"/>
        <c:lblAlgn val="ctr"/>
        <c:lblOffset val="100"/>
        <c:noMultiLvlLbl val="0"/>
      </c:catAx>
      <c:valAx>
        <c:axId val="357782160"/>
        <c:scaling>
          <c:orientation val="minMax"/>
        </c:scaling>
        <c:delete val="1"/>
        <c:axPos val="l"/>
        <c:numFmt formatCode="0%" sourceLinked="1"/>
        <c:majorTickMark val="out"/>
        <c:minorTickMark val="none"/>
        <c:tickLblPos val="nextTo"/>
        <c:crossAx val="357781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5F-40BC-8519-C9141A3D25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5F-40BC-8519-C9141A3D25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5F-40BC-8519-C9141A3D25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5F-40BC-8519-C9141A3D25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5F-40BC-8519-C9141A3D25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5F-40BC-8519-C9141A3D25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5F-40BC-8519-C9141A3D25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5F-40BC-8519-C9141A3D25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5F-40BC-8519-C9141A3D25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5F-40BC-8519-C9141A3D25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57782944"/>
        <c:axId val="357783336"/>
      </c:lineChart>
      <c:catAx>
        <c:axId val="357782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783336"/>
        <c:crosses val="autoZero"/>
        <c:auto val="1"/>
        <c:lblAlgn val="ctr"/>
        <c:lblOffset val="100"/>
        <c:noMultiLvlLbl val="0"/>
      </c:catAx>
      <c:valAx>
        <c:axId val="357783336"/>
        <c:scaling>
          <c:orientation val="minMax"/>
        </c:scaling>
        <c:delete val="1"/>
        <c:axPos val="l"/>
        <c:numFmt formatCode="0%" sourceLinked="1"/>
        <c:majorTickMark val="out"/>
        <c:minorTickMark val="none"/>
        <c:tickLblPos val="nextTo"/>
        <c:crossAx val="357782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57784120"/>
        <c:axId val="357784512"/>
        <c:axId val="0"/>
      </c:bar3DChart>
      <c:catAx>
        <c:axId val="357784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784512"/>
        <c:crosses val="autoZero"/>
        <c:auto val="1"/>
        <c:lblAlgn val="ctr"/>
        <c:lblOffset val="100"/>
        <c:noMultiLvlLbl val="0"/>
      </c:catAx>
      <c:valAx>
        <c:axId val="357784512"/>
        <c:scaling>
          <c:orientation val="minMax"/>
        </c:scaling>
        <c:delete val="1"/>
        <c:axPos val="l"/>
        <c:numFmt formatCode="0%" sourceLinked="1"/>
        <c:majorTickMark val="out"/>
        <c:minorTickMark val="none"/>
        <c:tickLblPos val="nextTo"/>
        <c:crossAx val="357784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57785296"/>
        <c:axId val="357785688"/>
        <c:axId val="0"/>
      </c:bar3DChart>
      <c:catAx>
        <c:axId val="357785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785688"/>
        <c:crosses val="autoZero"/>
        <c:auto val="1"/>
        <c:lblAlgn val="ctr"/>
        <c:lblOffset val="100"/>
        <c:noMultiLvlLbl val="0"/>
      </c:catAx>
      <c:valAx>
        <c:axId val="357785688"/>
        <c:scaling>
          <c:orientation val="minMax"/>
        </c:scaling>
        <c:delete val="1"/>
        <c:axPos val="l"/>
        <c:numFmt formatCode="0%" sourceLinked="1"/>
        <c:majorTickMark val="out"/>
        <c:minorTickMark val="none"/>
        <c:tickLblPos val="nextTo"/>
        <c:crossAx val="357785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57786472"/>
        <c:axId val="357786864"/>
        <c:axId val="0"/>
      </c:bar3DChart>
      <c:catAx>
        <c:axId val="357786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786864"/>
        <c:crosses val="autoZero"/>
        <c:auto val="1"/>
        <c:lblAlgn val="ctr"/>
        <c:lblOffset val="100"/>
        <c:noMultiLvlLbl val="0"/>
      </c:catAx>
      <c:valAx>
        <c:axId val="357786864"/>
        <c:scaling>
          <c:orientation val="minMax"/>
        </c:scaling>
        <c:delete val="1"/>
        <c:axPos val="l"/>
        <c:numFmt formatCode="0%" sourceLinked="1"/>
        <c:majorTickMark val="out"/>
        <c:minorTickMark val="none"/>
        <c:tickLblPos val="nextTo"/>
        <c:crossAx val="357786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57788040"/>
        <c:axId val="357788432"/>
        <c:axId val="0"/>
      </c:bar3DChart>
      <c:catAx>
        <c:axId val="357788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788432"/>
        <c:crosses val="autoZero"/>
        <c:auto val="1"/>
        <c:lblAlgn val="ctr"/>
        <c:lblOffset val="100"/>
        <c:noMultiLvlLbl val="0"/>
      </c:catAx>
      <c:valAx>
        <c:axId val="357788432"/>
        <c:scaling>
          <c:orientation val="minMax"/>
        </c:scaling>
        <c:delete val="1"/>
        <c:axPos val="l"/>
        <c:numFmt formatCode="0%" sourceLinked="1"/>
        <c:majorTickMark val="out"/>
        <c:minorTickMark val="none"/>
        <c:tickLblPos val="nextTo"/>
        <c:crossAx val="357788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4" name="2 Imagen">
          <a:hlinkClick xmlns:r="http://schemas.openxmlformats.org/officeDocument/2006/relationships" r:id="rId1"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1315" y="12134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5" name="3 Imagen">
          <a:hlinkClick xmlns:r="http://schemas.openxmlformats.org/officeDocument/2006/relationships" r:id="rId3"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35223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4" zoomScale="80" zoomScaleNormal="80" workbookViewId="0">
      <selection activeCell="G17" sqref="G17:I17"/>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32"/>
      <c r="B1" s="233"/>
      <c r="C1" s="240" t="s">
        <v>169</v>
      </c>
      <c r="D1" s="241"/>
      <c r="E1" s="241"/>
      <c r="F1" s="241"/>
      <c r="G1" s="241"/>
      <c r="H1" s="238" t="s">
        <v>170</v>
      </c>
      <c r="I1" s="239"/>
    </row>
    <row r="2" spans="1:13" ht="18.75" customHeight="1" x14ac:dyDescent="0.25">
      <c r="A2" s="234"/>
      <c r="B2" s="235"/>
      <c r="C2" s="240" t="s">
        <v>171</v>
      </c>
      <c r="D2" s="241"/>
      <c r="E2" s="241"/>
      <c r="F2" s="241"/>
      <c r="G2" s="241"/>
      <c r="H2" s="45">
        <v>41241</v>
      </c>
      <c r="I2" s="46" t="s">
        <v>175</v>
      </c>
    </row>
    <row r="3" spans="1:13" ht="21" customHeight="1" x14ac:dyDescent="0.25">
      <c r="A3" s="236"/>
      <c r="B3" s="237"/>
      <c r="C3" s="240" t="s">
        <v>172</v>
      </c>
      <c r="D3" s="241"/>
      <c r="E3" s="241"/>
      <c r="F3" s="241"/>
      <c r="G3" s="241"/>
      <c r="H3" s="238" t="s">
        <v>173</v>
      </c>
      <c r="I3" s="239"/>
    </row>
    <row r="4" spans="1:13" ht="5.25" customHeight="1" x14ac:dyDescent="0.2"/>
    <row r="5" spans="1:13" ht="34.5" customHeight="1" x14ac:dyDescent="0.2">
      <c r="A5" s="191" t="s">
        <v>164</v>
      </c>
      <c r="B5" s="191"/>
      <c r="C5" s="191"/>
      <c r="D5" s="191"/>
      <c r="E5" s="191"/>
      <c r="F5" s="191"/>
      <c r="G5" s="191"/>
      <c r="H5" s="191"/>
      <c r="I5" s="191"/>
      <c r="K5" s="192" t="s">
        <v>140</v>
      </c>
      <c r="L5" s="192"/>
      <c r="M5" s="192"/>
    </row>
    <row r="6" spans="1:13" ht="23.25" customHeight="1" x14ac:dyDescent="0.2">
      <c r="A6" s="193" t="s">
        <v>162</v>
      </c>
      <c r="B6" s="194"/>
      <c r="C6" s="194"/>
      <c r="D6" s="194"/>
      <c r="E6" s="194"/>
      <c r="F6" s="223" t="s">
        <v>141</v>
      </c>
      <c r="G6" s="224"/>
      <c r="H6" s="224"/>
      <c r="I6" s="224"/>
      <c r="K6" s="48" t="s">
        <v>142</v>
      </c>
      <c r="L6" s="49" t="s">
        <v>143</v>
      </c>
      <c r="M6" s="50" t="s">
        <v>144</v>
      </c>
    </row>
    <row r="7" spans="1:13" ht="20.100000000000001" customHeight="1" x14ac:dyDescent="0.2">
      <c r="A7" s="195" t="s">
        <v>356</v>
      </c>
      <c r="B7" s="196"/>
      <c r="C7" s="196"/>
      <c r="D7" s="196"/>
      <c r="E7" s="196"/>
      <c r="F7" s="225">
        <v>45621</v>
      </c>
      <c r="G7" s="225"/>
      <c r="H7" s="225"/>
      <c r="I7" s="225"/>
      <c r="K7" s="197" t="s">
        <v>166</v>
      </c>
      <c r="L7" s="58" t="s">
        <v>145</v>
      </c>
      <c r="M7" s="198" t="s">
        <v>146</v>
      </c>
    </row>
    <row r="8" spans="1:13" ht="33.75" customHeight="1" x14ac:dyDescent="0.2">
      <c r="A8" s="195"/>
      <c r="B8" s="196"/>
      <c r="C8" s="196"/>
      <c r="D8" s="196"/>
      <c r="E8" s="196"/>
      <c r="F8" s="199" t="s">
        <v>160</v>
      </c>
      <c r="G8" s="200"/>
      <c r="H8" s="201">
        <v>154660000086</v>
      </c>
      <c r="I8" s="202"/>
      <c r="K8" s="198"/>
      <c r="L8" s="58" t="s">
        <v>159</v>
      </c>
      <c r="M8" s="198"/>
    </row>
    <row r="9" spans="1:13" ht="20.100000000000001" customHeight="1" x14ac:dyDescent="0.2">
      <c r="A9" s="43" t="s">
        <v>147</v>
      </c>
      <c r="B9" s="44"/>
      <c r="C9" s="228" t="s">
        <v>357</v>
      </c>
      <c r="D9" s="228"/>
      <c r="E9" s="229"/>
      <c r="F9" s="230" t="s">
        <v>163</v>
      </c>
      <c r="G9" s="231"/>
      <c r="H9" s="205" t="s">
        <v>358</v>
      </c>
      <c r="I9" s="206"/>
      <c r="K9" s="198"/>
      <c r="L9" s="58" t="s">
        <v>148</v>
      </c>
      <c r="M9" s="198" t="s">
        <v>149</v>
      </c>
    </row>
    <row r="10" spans="1:13" ht="20.100000000000001" customHeight="1" x14ac:dyDescent="0.2">
      <c r="A10" s="226" t="s">
        <v>168</v>
      </c>
      <c r="B10" s="227"/>
      <c r="C10" s="228" t="s">
        <v>359</v>
      </c>
      <c r="D10" s="228"/>
      <c r="E10" s="228"/>
      <c r="F10" s="229"/>
      <c r="G10" s="47" t="s">
        <v>150</v>
      </c>
      <c r="H10" s="203">
        <v>3103924123</v>
      </c>
      <c r="I10" s="204"/>
      <c r="K10" s="198"/>
      <c r="L10" s="58" t="s">
        <v>151</v>
      </c>
      <c r="M10" s="198"/>
    </row>
    <row r="11" spans="1:13" ht="20.100000000000001" customHeight="1" x14ac:dyDescent="0.2">
      <c r="A11" s="226" t="s">
        <v>165</v>
      </c>
      <c r="B11" s="227"/>
      <c r="C11" s="228" t="s">
        <v>360</v>
      </c>
      <c r="D11" s="228"/>
      <c r="E11" s="228"/>
      <c r="F11" s="229"/>
      <c r="G11" s="47" t="s">
        <v>174</v>
      </c>
      <c r="H11" s="207"/>
      <c r="I11" s="208"/>
      <c r="K11" s="209"/>
      <c r="L11" s="59"/>
      <c r="M11" s="59"/>
    </row>
    <row r="12" spans="1:13" ht="19.5" customHeight="1" x14ac:dyDescent="0.2">
      <c r="A12" s="211" t="s">
        <v>152</v>
      </c>
      <c r="B12" s="212"/>
      <c r="C12" s="212"/>
      <c r="D12" s="212"/>
      <c r="E12" s="212"/>
      <c r="F12" s="212"/>
      <c r="G12" s="212"/>
      <c r="H12" s="212"/>
      <c r="I12" s="213"/>
      <c r="K12" s="210"/>
      <c r="L12" s="59"/>
      <c r="M12" s="210"/>
    </row>
    <row r="13" spans="1:13" ht="20.100000000000001" customHeight="1" x14ac:dyDescent="0.2">
      <c r="A13" s="214" t="s">
        <v>153</v>
      </c>
      <c r="B13" s="214"/>
      <c r="C13" s="214"/>
      <c r="D13" s="214" t="s">
        <v>154</v>
      </c>
      <c r="E13" s="214"/>
      <c r="F13" s="214"/>
      <c r="G13" s="214" t="s">
        <v>161</v>
      </c>
      <c r="H13" s="214"/>
      <c r="I13" s="214"/>
      <c r="K13" s="210"/>
      <c r="L13" s="59"/>
      <c r="M13" s="210"/>
    </row>
    <row r="14" spans="1:13" ht="20.100000000000001" customHeight="1" x14ac:dyDescent="0.2">
      <c r="A14" s="215" t="s">
        <v>361</v>
      </c>
      <c r="B14" s="215"/>
      <c r="C14" s="215"/>
      <c r="D14" s="215" t="s">
        <v>365</v>
      </c>
      <c r="E14" s="215"/>
      <c r="F14" s="215"/>
      <c r="G14" s="215" t="s">
        <v>408</v>
      </c>
      <c r="H14" s="215"/>
      <c r="I14" s="215"/>
      <c r="K14" s="210"/>
      <c r="L14" s="59"/>
      <c r="M14" s="210"/>
    </row>
    <row r="15" spans="1:13" ht="20.100000000000001" customHeight="1" x14ac:dyDescent="0.2">
      <c r="A15" s="215" t="s">
        <v>362</v>
      </c>
      <c r="B15" s="215"/>
      <c r="C15" s="215"/>
      <c r="D15" s="215" t="s">
        <v>365</v>
      </c>
      <c r="E15" s="215"/>
      <c r="F15" s="215"/>
      <c r="G15" s="215" t="s">
        <v>406</v>
      </c>
      <c r="H15" s="215"/>
      <c r="I15" s="215"/>
      <c r="K15" s="210"/>
      <c r="L15" s="59"/>
      <c r="M15" s="59"/>
    </row>
    <row r="16" spans="1:13" ht="20.100000000000001" customHeight="1" x14ac:dyDescent="0.2">
      <c r="A16" s="215" t="s">
        <v>363</v>
      </c>
      <c r="B16" s="215"/>
      <c r="C16" s="215"/>
      <c r="D16" s="215" t="s">
        <v>365</v>
      </c>
      <c r="E16" s="215"/>
      <c r="F16" s="215"/>
      <c r="G16" s="215" t="s">
        <v>407</v>
      </c>
      <c r="H16" s="215"/>
      <c r="I16" s="215"/>
      <c r="K16" s="210"/>
      <c r="L16" s="59"/>
      <c r="M16" s="59"/>
    </row>
    <row r="17" spans="1:13" ht="20.100000000000001" customHeight="1" x14ac:dyDescent="0.2">
      <c r="A17" s="215" t="s">
        <v>364</v>
      </c>
      <c r="B17" s="215"/>
      <c r="C17" s="215"/>
      <c r="D17" s="215" t="s">
        <v>365</v>
      </c>
      <c r="E17" s="215"/>
      <c r="F17" s="215"/>
      <c r="G17" s="215" t="s">
        <v>405</v>
      </c>
      <c r="H17" s="215"/>
      <c r="I17" s="215"/>
      <c r="K17" s="210"/>
      <c r="L17" s="59"/>
      <c r="M17" s="59"/>
    </row>
    <row r="18" spans="1:13" ht="20.100000000000001" customHeight="1" x14ac:dyDescent="0.2">
      <c r="A18" s="215" t="s">
        <v>370</v>
      </c>
      <c r="B18" s="215"/>
      <c r="C18" s="215"/>
      <c r="D18" s="215" t="s">
        <v>371</v>
      </c>
      <c r="E18" s="215"/>
      <c r="F18" s="215"/>
      <c r="G18" s="215" t="s">
        <v>409</v>
      </c>
      <c r="H18" s="215"/>
      <c r="I18" s="215"/>
      <c r="K18" s="216"/>
      <c r="L18" s="59"/>
      <c r="M18" s="59"/>
    </row>
    <row r="19" spans="1:13" ht="20.100000000000001" customHeight="1" x14ac:dyDescent="0.2">
      <c r="A19" s="215" t="s">
        <v>373</v>
      </c>
      <c r="B19" s="215"/>
      <c r="C19" s="215"/>
      <c r="D19" s="215" t="s">
        <v>372</v>
      </c>
      <c r="E19" s="215"/>
      <c r="F19" s="215"/>
      <c r="G19" s="215" t="s">
        <v>410</v>
      </c>
      <c r="H19" s="215"/>
      <c r="I19" s="215"/>
      <c r="K19" s="210"/>
      <c r="L19" s="59"/>
      <c r="M19" s="59"/>
    </row>
    <row r="20" spans="1:13" ht="20.100000000000001" customHeight="1" x14ac:dyDescent="0.2">
      <c r="A20" s="215"/>
      <c r="B20" s="215"/>
      <c r="C20" s="215"/>
      <c r="D20" s="215"/>
      <c r="E20" s="215"/>
      <c r="F20" s="215"/>
      <c r="G20" s="215"/>
      <c r="H20" s="215"/>
      <c r="I20" s="215"/>
      <c r="K20" s="210"/>
      <c r="L20" s="59"/>
      <c r="M20" s="59"/>
    </row>
    <row r="21" spans="1:13" ht="20.100000000000001" customHeight="1" x14ac:dyDescent="0.2">
      <c r="A21" s="215"/>
      <c r="B21" s="215"/>
      <c r="C21" s="215"/>
      <c r="D21" s="215"/>
      <c r="E21" s="215"/>
      <c r="F21" s="215"/>
      <c r="G21" s="215"/>
      <c r="H21" s="215"/>
      <c r="I21" s="215"/>
      <c r="K21" s="210"/>
      <c r="L21" s="59"/>
      <c r="M21" s="60"/>
    </row>
    <row r="22" spans="1:13" ht="20.100000000000001" customHeight="1" x14ac:dyDescent="0.2">
      <c r="A22" s="215"/>
      <c r="B22" s="215"/>
      <c r="C22" s="215"/>
      <c r="D22" s="215"/>
      <c r="E22" s="215"/>
      <c r="F22" s="215"/>
      <c r="G22" s="215"/>
      <c r="H22" s="215"/>
      <c r="I22" s="215"/>
    </row>
    <row r="23" spans="1:13" s="21" customFormat="1" ht="20.25" x14ac:dyDescent="0.3">
      <c r="A23" s="217"/>
      <c r="B23" s="217"/>
      <c r="C23" s="217"/>
      <c r="D23" s="217"/>
      <c r="E23" s="217"/>
      <c r="F23" s="217"/>
      <c r="G23" s="217"/>
      <c r="H23" s="217"/>
      <c r="I23" s="217"/>
      <c r="K23" s="218"/>
      <c r="L23" s="218"/>
      <c r="M23" s="22"/>
    </row>
    <row r="24" spans="1:13" ht="30" customHeight="1" x14ac:dyDescent="0.2">
      <c r="A24" s="219" t="s">
        <v>155</v>
      </c>
      <c r="B24" s="219"/>
      <c r="C24" s="219"/>
      <c r="D24" s="219"/>
      <c r="E24" s="219"/>
      <c r="F24" s="219"/>
      <c r="G24" s="219"/>
      <c r="H24" s="219"/>
      <c r="I24" s="219"/>
      <c r="K24" s="23"/>
      <c r="L24" s="23"/>
    </row>
    <row r="25" spans="1:13" ht="33.75" customHeight="1" x14ac:dyDescent="0.2">
      <c r="A25" s="214" t="s">
        <v>153</v>
      </c>
      <c r="B25" s="214"/>
      <c r="C25" s="214"/>
      <c r="D25" s="214" t="s">
        <v>154</v>
      </c>
      <c r="E25" s="214"/>
      <c r="F25" s="214"/>
      <c r="G25" s="214" t="s">
        <v>23</v>
      </c>
      <c r="H25" s="214"/>
      <c r="I25" s="214"/>
      <c r="K25" s="24"/>
      <c r="L25" s="25"/>
      <c r="M25" s="20" t="s">
        <v>156</v>
      </c>
    </row>
    <row r="26" spans="1:13" ht="20.100000000000001" customHeight="1" x14ac:dyDescent="0.2">
      <c r="A26" s="215" t="s">
        <v>361</v>
      </c>
      <c r="B26" s="215"/>
      <c r="C26" s="215"/>
      <c r="D26" s="215" t="s">
        <v>365</v>
      </c>
      <c r="E26" s="215"/>
      <c r="F26" s="215"/>
      <c r="G26" s="215" t="s">
        <v>366</v>
      </c>
      <c r="H26" s="215"/>
      <c r="I26" s="215"/>
      <c r="K26" s="24"/>
      <c r="L26" s="25"/>
    </row>
    <row r="27" spans="1:13" ht="20.100000000000001" customHeight="1" x14ac:dyDescent="0.2">
      <c r="A27" s="215" t="s">
        <v>362</v>
      </c>
      <c r="B27" s="215"/>
      <c r="C27" s="215"/>
      <c r="D27" s="215" t="s">
        <v>365</v>
      </c>
      <c r="E27" s="215"/>
      <c r="F27" s="215"/>
      <c r="G27" s="215" t="s">
        <v>367</v>
      </c>
      <c r="H27" s="215"/>
      <c r="I27" s="215"/>
      <c r="K27" s="24"/>
      <c r="L27" s="26"/>
    </row>
    <row r="28" spans="1:13" ht="20.100000000000001" customHeight="1" x14ac:dyDescent="0.2">
      <c r="A28" s="215" t="s">
        <v>363</v>
      </c>
      <c r="B28" s="215"/>
      <c r="C28" s="215"/>
      <c r="D28" s="215" t="s">
        <v>365</v>
      </c>
      <c r="E28" s="215"/>
      <c r="F28" s="215"/>
      <c r="G28" s="215" t="s">
        <v>368</v>
      </c>
      <c r="H28" s="215"/>
      <c r="I28" s="215"/>
      <c r="K28" s="24"/>
      <c r="L28" s="26"/>
    </row>
    <row r="29" spans="1:13" ht="20.100000000000001" customHeight="1" x14ac:dyDescent="0.2">
      <c r="A29" s="215" t="s">
        <v>364</v>
      </c>
      <c r="B29" s="215"/>
      <c r="C29" s="215"/>
      <c r="D29" s="215" t="s">
        <v>365</v>
      </c>
      <c r="E29" s="215"/>
      <c r="F29" s="215"/>
      <c r="G29" s="215" t="s">
        <v>369</v>
      </c>
      <c r="H29" s="215"/>
      <c r="I29" s="215"/>
      <c r="K29" s="24"/>
      <c r="L29" s="25"/>
    </row>
    <row r="30" spans="1:13" ht="20.100000000000001" customHeight="1" x14ac:dyDescent="0.2">
      <c r="A30" s="215"/>
      <c r="B30" s="215"/>
      <c r="C30" s="215"/>
      <c r="D30" s="215"/>
      <c r="E30" s="215"/>
      <c r="F30" s="215"/>
      <c r="G30" s="215"/>
      <c r="H30" s="215"/>
      <c r="I30" s="215"/>
      <c r="K30" s="24"/>
      <c r="L30" s="26"/>
    </row>
    <row r="31" spans="1:13" ht="20.100000000000001" customHeight="1" x14ac:dyDescent="0.2">
      <c r="A31" s="215"/>
      <c r="B31" s="215"/>
      <c r="C31" s="215"/>
      <c r="D31" s="215"/>
      <c r="E31" s="215"/>
      <c r="F31" s="215"/>
      <c r="G31" s="215"/>
      <c r="H31" s="215"/>
      <c r="I31" s="215"/>
      <c r="K31" s="24"/>
      <c r="L31" s="27"/>
    </row>
    <row r="32" spans="1:13" ht="20.100000000000001" customHeight="1" x14ac:dyDescent="0.2">
      <c r="A32" s="215"/>
      <c r="B32" s="215"/>
      <c r="C32" s="215"/>
      <c r="D32" s="215"/>
      <c r="E32" s="215"/>
      <c r="F32" s="215"/>
      <c r="G32" s="215"/>
      <c r="H32" s="215"/>
      <c r="I32" s="215"/>
      <c r="K32" s="220"/>
      <c r="L32" s="25"/>
    </row>
    <row r="33" spans="11:12" ht="15" x14ac:dyDescent="0.2">
      <c r="K33" s="220"/>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21" t="s">
        <v>29</v>
      </c>
      <c r="B65526" s="221"/>
      <c r="C65526" s="221"/>
      <c r="D65526" s="221"/>
      <c r="E65526" s="221"/>
    </row>
    <row r="65527" spans="1:5" x14ac:dyDescent="0.2">
      <c r="A65527" s="222" t="s">
        <v>30</v>
      </c>
      <c r="B65527" s="222"/>
      <c r="C65527" s="222"/>
      <c r="D65527" s="222"/>
      <c r="E65527" s="222"/>
    </row>
    <row r="65528" spans="1:5" x14ac:dyDescent="0.2">
      <c r="A65528" s="222" t="s">
        <v>31</v>
      </c>
      <c r="B65528" s="222"/>
      <c r="C65528" s="222"/>
      <c r="D65528" s="222"/>
      <c r="E65528" s="222"/>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Normal="100" workbookViewId="0">
      <selection activeCell="G139" sqref="G139:I141"/>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5" customWidth="1"/>
    <col min="17" max="17" width="2.42578125" style="85" customWidth="1"/>
    <col min="18" max="18" width="7.42578125" style="85" hidden="1" customWidth="1"/>
    <col min="19" max="20" width="7.140625" style="85" hidden="1" customWidth="1"/>
    <col min="21" max="21" width="7" style="85" hidden="1" customWidth="1"/>
    <col min="22" max="22" width="11.42578125" style="85"/>
    <col min="23" max="23" width="13" style="85" customWidth="1"/>
    <col min="24" max="24" width="15.85546875" style="85" customWidth="1"/>
    <col min="25" max="25" width="13" style="85" customWidth="1"/>
    <col min="26" max="27" width="11.42578125" style="85" customWidth="1"/>
    <col min="28" max="16384" width="11.42578125" style="85"/>
  </cols>
  <sheetData>
    <row r="1" spans="1:21" ht="33" customHeight="1" x14ac:dyDescent="0.2">
      <c r="B1" s="287" t="s">
        <v>124</v>
      </c>
      <c r="C1" s="287"/>
      <c r="D1" s="287"/>
      <c r="E1" s="287"/>
      <c r="F1" s="287"/>
      <c r="G1" s="287"/>
      <c r="H1" s="287"/>
      <c r="I1" s="287"/>
      <c r="J1" s="288"/>
      <c r="K1" s="288"/>
      <c r="L1" s="86"/>
      <c r="M1" s="86"/>
      <c r="N1" s="86"/>
      <c r="O1" s="86"/>
    </row>
    <row r="2" spans="1:21" ht="15.75" x14ac:dyDescent="0.2">
      <c r="B2" s="289" t="s">
        <v>27</v>
      </c>
      <c r="C2" s="289"/>
      <c r="D2" s="243" t="s">
        <v>176</v>
      </c>
      <c r="E2" s="243"/>
      <c r="F2" s="243"/>
      <c r="G2" s="244" t="s">
        <v>177</v>
      </c>
      <c r="H2" s="244"/>
      <c r="I2" s="244"/>
      <c r="J2" s="245" t="s">
        <v>178</v>
      </c>
      <c r="K2" s="245"/>
      <c r="L2" s="245"/>
      <c r="M2" s="304" t="s">
        <v>179</v>
      </c>
      <c r="N2" s="304"/>
      <c r="O2" s="304"/>
      <c r="Q2" s="85">
        <v>1</v>
      </c>
    </row>
    <row r="3" spans="1:21" ht="15" customHeight="1" x14ac:dyDescent="0.2">
      <c r="B3" s="289"/>
      <c r="C3" s="289"/>
      <c r="D3" s="250" t="s">
        <v>34</v>
      </c>
      <c r="E3" s="248" t="s">
        <v>122</v>
      </c>
      <c r="F3" s="248" t="s">
        <v>125</v>
      </c>
      <c r="G3" s="246" t="s">
        <v>34</v>
      </c>
      <c r="H3" s="248" t="s">
        <v>122</v>
      </c>
      <c r="I3" s="248" t="s">
        <v>125</v>
      </c>
      <c r="J3" s="246" t="s">
        <v>34</v>
      </c>
      <c r="K3" s="255" t="s">
        <v>122</v>
      </c>
      <c r="L3" s="249" t="s">
        <v>125</v>
      </c>
      <c r="M3" s="246" t="s">
        <v>34</v>
      </c>
      <c r="N3" s="255" t="s">
        <v>122</v>
      </c>
      <c r="O3" s="249" t="s">
        <v>125</v>
      </c>
      <c r="Q3" s="85">
        <v>2</v>
      </c>
    </row>
    <row r="4" spans="1:21" ht="15.75" customHeight="1" x14ac:dyDescent="0.2">
      <c r="B4" s="289"/>
      <c r="C4" s="289"/>
      <c r="D4" s="251"/>
      <c r="E4" s="249"/>
      <c r="F4" s="249"/>
      <c r="G4" s="247"/>
      <c r="H4" s="249"/>
      <c r="I4" s="249"/>
      <c r="J4" s="247"/>
      <c r="K4" s="256"/>
      <c r="L4" s="266"/>
      <c r="M4" s="247"/>
      <c r="N4" s="256"/>
      <c r="O4" s="266"/>
      <c r="Q4" s="85">
        <v>3</v>
      </c>
    </row>
    <row r="5" spans="1:21" ht="15.75" x14ac:dyDescent="0.2">
      <c r="B5" s="289"/>
      <c r="C5" s="289"/>
      <c r="D5" s="87"/>
      <c r="E5" s="88"/>
      <c r="F5" s="88"/>
      <c r="G5" s="89"/>
      <c r="H5" s="90"/>
      <c r="I5" s="90"/>
      <c r="J5" s="89"/>
      <c r="K5" s="91"/>
      <c r="L5" s="90"/>
      <c r="M5" s="89"/>
      <c r="N5" s="91"/>
      <c r="O5" s="90"/>
      <c r="Q5" s="85">
        <v>4</v>
      </c>
    </row>
    <row r="6" spans="1:21" ht="18.75" x14ac:dyDescent="0.2">
      <c r="A6" s="242"/>
      <c r="B6" s="297"/>
      <c r="C6" s="92" t="s">
        <v>73</v>
      </c>
      <c r="D6" s="93"/>
      <c r="E6" s="93"/>
      <c r="F6" s="93"/>
      <c r="G6" s="93"/>
      <c r="H6" s="93"/>
      <c r="I6" s="93"/>
      <c r="J6" s="93"/>
      <c r="K6" s="93"/>
      <c r="L6" s="94"/>
      <c r="M6" s="93"/>
      <c r="N6" s="93"/>
      <c r="O6" s="94"/>
    </row>
    <row r="7" spans="1:21" ht="39.950000000000003" customHeight="1" x14ac:dyDescent="0.2">
      <c r="A7" s="242"/>
      <c r="B7" s="298"/>
      <c r="C7" s="95" t="s">
        <v>33</v>
      </c>
      <c r="D7" s="29">
        <v>3</v>
      </c>
      <c r="E7" s="61" t="s">
        <v>317</v>
      </c>
      <c r="F7" s="83" t="s">
        <v>318</v>
      </c>
      <c r="G7" s="79">
        <v>4</v>
      </c>
      <c r="H7" s="186" t="s">
        <v>374</v>
      </c>
      <c r="I7" s="62" t="s">
        <v>234</v>
      </c>
      <c r="J7" s="81"/>
      <c r="K7" s="63"/>
      <c r="L7" s="64"/>
      <c r="M7" s="83"/>
      <c r="N7" s="65"/>
      <c r="O7" s="66"/>
      <c r="Q7" s="96"/>
      <c r="R7" s="85">
        <f>COUNTIF(D7:D10,"1")</f>
        <v>0</v>
      </c>
      <c r="S7" s="85">
        <f>COUNTIF(G7:G10,"1")</f>
        <v>0</v>
      </c>
      <c r="T7" s="85">
        <f>COUNTIF(J7:J10,"1")</f>
        <v>0</v>
      </c>
      <c r="U7" s="85">
        <f>COUNTIF(M7:M10,"1")</f>
        <v>0</v>
      </c>
    </row>
    <row r="8" spans="1:21" ht="39.950000000000003" customHeight="1" x14ac:dyDescent="0.2">
      <c r="A8" s="242"/>
      <c r="B8" s="298"/>
      <c r="C8" s="97" t="s">
        <v>35</v>
      </c>
      <c r="D8" s="29">
        <v>3</v>
      </c>
      <c r="E8" s="61" t="s">
        <v>319</v>
      </c>
      <c r="F8" s="61" t="s">
        <v>320</v>
      </c>
      <c r="G8" s="79">
        <v>3</v>
      </c>
      <c r="H8" s="185" t="s">
        <v>375</v>
      </c>
      <c r="I8" s="62" t="s">
        <v>234</v>
      </c>
      <c r="J8" s="81"/>
      <c r="K8" s="68"/>
      <c r="L8" s="64"/>
      <c r="M8" s="83"/>
      <c r="N8" s="69"/>
      <c r="O8" s="66"/>
      <c r="R8" s="85">
        <f>COUNTIF(D7:D10,"2")</f>
        <v>0</v>
      </c>
      <c r="S8" s="85">
        <f>COUNTIF(G7:G10,"2")</f>
        <v>0</v>
      </c>
      <c r="T8" s="85">
        <f>COUNTIF(J7:J10,"2")</f>
        <v>0</v>
      </c>
      <c r="U8" s="85">
        <f>COUNTIF(M7:M10,"2")</f>
        <v>0</v>
      </c>
    </row>
    <row r="9" spans="1:21" ht="39.950000000000003" customHeight="1" x14ac:dyDescent="0.2">
      <c r="A9" s="242"/>
      <c r="B9" s="298"/>
      <c r="C9" s="98" t="s">
        <v>36</v>
      </c>
      <c r="D9" s="29">
        <v>3</v>
      </c>
      <c r="E9" s="61" t="s">
        <v>321</v>
      </c>
      <c r="F9" s="61" t="s">
        <v>322</v>
      </c>
      <c r="G9" s="79">
        <v>3</v>
      </c>
      <c r="H9" s="185" t="s">
        <v>321</v>
      </c>
      <c r="I9" s="62" t="s">
        <v>234</v>
      </c>
      <c r="J9" s="81"/>
      <c r="K9" s="68"/>
      <c r="L9" s="64"/>
      <c r="M9" s="83"/>
      <c r="N9" s="69"/>
      <c r="O9" s="66"/>
      <c r="R9" s="85">
        <f>COUNTIF(D7:D10,"3")</f>
        <v>4</v>
      </c>
      <c r="S9" s="85">
        <f>COUNTIF(G7:G10,"3")</f>
        <v>2</v>
      </c>
      <c r="T9" s="85">
        <f>COUNTIF(J7:J10,"3")</f>
        <v>0</v>
      </c>
      <c r="U9" s="85">
        <f>COUNTIF(M7:M10,"3")</f>
        <v>1</v>
      </c>
    </row>
    <row r="10" spans="1:21" ht="39.950000000000003" customHeight="1" x14ac:dyDescent="0.2">
      <c r="A10" s="242"/>
      <c r="B10" s="299"/>
      <c r="C10" s="98" t="s">
        <v>37</v>
      </c>
      <c r="D10" s="29">
        <v>3</v>
      </c>
      <c r="E10" s="61" t="s">
        <v>323</v>
      </c>
      <c r="F10" s="61" t="s">
        <v>324</v>
      </c>
      <c r="G10" s="79">
        <v>4</v>
      </c>
      <c r="H10" s="67" t="s">
        <v>377</v>
      </c>
      <c r="I10" s="62" t="s">
        <v>376</v>
      </c>
      <c r="J10" s="81"/>
      <c r="K10" s="68"/>
      <c r="L10" s="64"/>
      <c r="M10" s="83">
        <v>3</v>
      </c>
      <c r="N10" s="69"/>
      <c r="O10" s="66"/>
      <c r="R10" s="85">
        <f>COUNTIF(D7:D10,"4")</f>
        <v>0</v>
      </c>
      <c r="S10" s="85">
        <f>COUNTIF(G7:G10,"4")</f>
        <v>2</v>
      </c>
      <c r="T10" s="85">
        <f>COUNTIF(J7:J10,"4")</f>
        <v>0</v>
      </c>
      <c r="U10" s="85">
        <f>COUNTIF(M7:M10,"4")</f>
        <v>0</v>
      </c>
    </row>
    <row r="11" spans="1:21" ht="6" customHeight="1" x14ac:dyDescent="0.25">
      <c r="B11" s="294"/>
      <c r="C11" s="295"/>
      <c r="D11" s="295"/>
      <c r="E11" s="295"/>
      <c r="F11" s="295"/>
      <c r="G11" s="295"/>
      <c r="H11" s="295"/>
      <c r="I11" s="295"/>
      <c r="J11" s="295"/>
      <c r="K11" s="296"/>
      <c r="L11" s="99"/>
      <c r="M11" s="100"/>
      <c r="N11" s="99"/>
      <c r="O11" s="99"/>
      <c r="Q11" s="85">
        <f>COUNTIF(D7:D10,"1")</f>
        <v>0</v>
      </c>
      <c r="R11" s="85">
        <f>COUNTIF(D7:D10,"1")</f>
        <v>0</v>
      </c>
      <c r="S11" s="85">
        <f>COUNTIF(D7:D10,"3")</f>
        <v>4</v>
      </c>
    </row>
    <row r="12" spans="1:21" ht="18.75" x14ac:dyDescent="0.2">
      <c r="A12" s="242"/>
      <c r="B12" s="263"/>
      <c r="C12" s="101" t="s">
        <v>72</v>
      </c>
      <c r="D12" s="102"/>
      <c r="E12" s="102"/>
      <c r="F12" s="102"/>
      <c r="G12" s="102"/>
      <c r="H12" s="102"/>
      <c r="I12" s="102"/>
      <c r="J12" s="102"/>
      <c r="K12" s="103"/>
      <c r="L12" s="104"/>
      <c r="M12" s="102"/>
      <c r="N12" s="103"/>
      <c r="O12" s="104"/>
    </row>
    <row r="13" spans="1:21" ht="39.950000000000003" customHeight="1" x14ac:dyDescent="0.2">
      <c r="A13" s="242"/>
      <c r="B13" s="264"/>
      <c r="C13" s="105" t="s">
        <v>38</v>
      </c>
      <c r="D13" s="30">
        <v>3</v>
      </c>
      <c r="E13" s="61" t="s">
        <v>325</v>
      </c>
      <c r="F13" s="190" t="s">
        <v>326</v>
      </c>
      <c r="G13" s="80">
        <v>3</v>
      </c>
      <c r="H13" s="186" t="s">
        <v>378</v>
      </c>
      <c r="I13" s="62" t="s">
        <v>379</v>
      </c>
      <c r="J13" s="82"/>
      <c r="K13" s="70"/>
      <c r="L13" s="71"/>
      <c r="M13" s="84"/>
      <c r="N13" s="72"/>
      <c r="O13" s="73"/>
      <c r="R13" s="85">
        <f>COUNTIF(D13:D17,"1")</f>
        <v>0</v>
      </c>
      <c r="S13" s="85">
        <f>COUNTIF(G13:G17,"1")</f>
        <v>0</v>
      </c>
      <c r="T13" s="85">
        <f>COUNTIF(J13:J17,"1")</f>
        <v>0</v>
      </c>
      <c r="U13" s="85">
        <f>COUNTIF(M13:M17,"1")</f>
        <v>0</v>
      </c>
    </row>
    <row r="14" spans="1:21" ht="39.950000000000003" customHeight="1" x14ac:dyDescent="0.2">
      <c r="A14" s="242"/>
      <c r="B14" s="264"/>
      <c r="C14" s="97" t="s">
        <v>39</v>
      </c>
      <c r="D14" s="30">
        <v>3</v>
      </c>
      <c r="E14" s="175" t="s">
        <v>327</v>
      </c>
      <c r="F14" s="177" t="s">
        <v>274</v>
      </c>
      <c r="G14" s="80">
        <v>3</v>
      </c>
      <c r="H14" s="185" t="s">
        <v>380</v>
      </c>
      <c r="I14" s="62" t="s">
        <v>234</v>
      </c>
      <c r="J14" s="82"/>
      <c r="K14" s="71"/>
      <c r="L14" s="71"/>
      <c r="M14" s="84"/>
      <c r="N14" s="73"/>
      <c r="O14" s="73"/>
      <c r="R14" s="85">
        <f>COUNTIF(D13:D17,"2")</f>
        <v>1</v>
      </c>
      <c r="S14" s="85">
        <f>COUNTIF(G13:G17,"2")</f>
        <v>0</v>
      </c>
      <c r="T14" s="85">
        <f>COUNTIF(J13:J17,"2")</f>
        <v>0</v>
      </c>
      <c r="U14" s="85">
        <f>COUNTIF(M13:M17,"2")</f>
        <v>0</v>
      </c>
    </row>
    <row r="15" spans="1:21" ht="39.950000000000003" customHeight="1" x14ac:dyDescent="0.2">
      <c r="A15" s="242"/>
      <c r="B15" s="264"/>
      <c r="C15" s="97" t="s">
        <v>40</v>
      </c>
      <c r="D15" s="30">
        <v>3</v>
      </c>
      <c r="E15" s="175" t="s">
        <v>328</v>
      </c>
      <c r="F15" s="177" t="s">
        <v>329</v>
      </c>
      <c r="G15" s="80">
        <v>4</v>
      </c>
      <c r="H15" s="185" t="s">
        <v>328</v>
      </c>
      <c r="I15" s="62" t="s">
        <v>234</v>
      </c>
      <c r="J15" s="82"/>
      <c r="K15" s="71"/>
      <c r="L15" s="71"/>
      <c r="M15" s="84"/>
      <c r="N15" s="73"/>
      <c r="O15" s="73"/>
      <c r="R15" s="85">
        <f>COUNTIF(D13:D17,"3")</f>
        <v>4</v>
      </c>
      <c r="S15" s="85">
        <f>COUNTIF(G13:G17,"3")</f>
        <v>3</v>
      </c>
      <c r="T15" s="85">
        <f>COUNTIF(J13:J17,"3")</f>
        <v>0</v>
      </c>
      <c r="U15" s="85">
        <f>COUNTIF(M13:M17,"3")</f>
        <v>0</v>
      </c>
    </row>
    <row r="16" spans="1:21" ht="39.950000000000003" customHeight="1" x14ac:dyDescent="0.2">
      <c r="A16" s="242"/>
      <c r="B16" s="264"/>
      <c r="C16" s="98" t="s">
        <v>41</v>
      </c>
      <c r="D16" s="30">
        <v>3</v>
      </c>
      <c r="E16" s="176" t="s">
        <v>272</v>
      </c>
      <c r="F16" s="177" t="s">
        <v>275</v>
      </c>
      <c r="G16" s="80">
        <v>4</v>
      </c>
      <c r="H16" s="185" t="s">
        <v>272</v>
      </c>
      <c r="I16" s="62" t="s">
        <v>234</v>
      </c>
      <c r="J16" s="82"/>
      <c r="K16" s="71"/>
      <c r="L16" s="71"/>
      <c r="M16" s="84"/>
      <c r="N16" s="73"/>
      <c r="O16" s="73"/>
      <c r="R16" s="85">
        <f>COUNTIF(D13:D17,"4")</f>
        <v>0</v>
      </c>
      <c r="S16" s="85">
        <f>COUNTIF(G13:G17,"4")</f>
        <v>2</v>
      </c>
      <c r="T16" s="85">
        <f>COUNTIF(J13:J17,"4")</f>
        <v>0</v>
      </c>
      <c r="U16" s="85">
        <f>COUNTIF(M13:M17,"4")</f>
        <v>0</v>
      </c>
    </row>
    <row r="17" spans="1:21" ht="39.950000000000003" customHeight="1" x14ac:dyDescent="0.2">
      <c r="A17" s="242"/>
      <c r="B17" s="265"/>
      <c r="C17" s="97" t="s">
        <v>42</v>
      </c>
      <c r="D17" s="30">
        <v>2</v>
      </c>
      <c r="E17" s="176" t="s">
        <v>273</v>
      </c>
      <c r="F17" s="177" t="s">
        <v>276</v>
      </c>
      <c r="G17" s="80">
        <v>3</v>
      </c>
      <c r="H17" s="185" t="s">
        <v>381</v>
      </c>
      <c r="I17" s="62" t="s">
        <v>234</v>
      </c>
      <c r="J17" s="82"/>
      <c r="K17" s="71"/>
      <c r="L17" s="71"/>
      <c r="M17" s="84"/>
      <c r="N17" s="73"/>
      <c r="O17" s="73"/>
    </row>
    <row r="18" spans="1:21" ht="7.5" customHeight="1" x14ac:dyDescent="0.25">
      <c r="B18" s="252"/>
      <c r="C18" s="253"/>
      <c r="D18" s="253"/>
      <c r="E18" s="253"/>
      <c r="F18" s="253"/>
      <c r="G18" s="253"/>
      <c r="H18" s="253"/>
      <c r="I18" s="253"/>
      <c r="J18" s="253"/>
      <c r="K18" s="254"/>
      <c r="L18" s="99"/>
      <c r="M18" s="100"/>
      <c r="N18" s="99"/>
      <c r="O18" s="99"/>
    </row>
    <row r="19" spans="1:21" ht="18.75" x14ac:dyDescent="0.2">
      <c r="A19" s="242"/>
      <c r="B19" s="263"/>
      <c r="C19" s="101" t="s">
        <v>43</v>
      </c>
      <c r="D19" s="102"/>
      <c r="E19" s="102"/>
      <c r="F19" s="102"/>
      <c r="G19" s="102"/>
      <c r="H19" s="102"/>
      <c r="I19" s="102"/>
      <c r="J19" s="102"/>
      <c r="K19" s="103"/>
      <c r="L19" s="104"/>
      <c r="M19" s="102"/>
      <c r="N19" s="103"/>
      <c r="O19" s="104"/>
    </row>
    <row r="20" spans="1:21" ht="39.950000000000003" customHeight="1" x14ac:dyDescent="0.2">
      <c r="A20" s="242"/>
      <c r="B20" s="300"/>
      <c r="C20" s="106" t="s">
        <v>44</v>
      </c>
      <c r="D20" s="30">
        <v>3</v>
      </c>
      <c r="E20" s="178" t="s">
        <v>277</v>
      </c>
      <c r="F20" s="180" t="s">
        <v>284</v>
      </c>
      <c r="G20" s="80">
        <v>3</v>
      </c>
      <c r="H20" s="186" t="s">
        <v>277</v>
      </c>
      <c r="I20" s="62" t="s">
        <v>234</v>
      </c>
      <c r="J20" s="82"/>
      <c r="K20" s="75"/>
      <c r="L20" s="76"/>
      <c r="M20" s="84"/>
      <c r="N20" s="77"/>
      <c r="O20" s="78"/>
      <c r="R20" s="85">
        <f>COUNTIF(D20:D27,"1")</f>
        <v>0</v>
      </c>
      <c r="S20" s="85">
        <f>COUNTIF(G20:G27,"1")</f>
        <v>0</v>
      </c>
      <c r="T20" s="85">
        <f>COUNTIF(J20:J27,"1")</f>
        <v>0</v>
      </c>
      <c r="U20" s="85">
        <f>COUNTIF(M20:M27,"1")</f>
        <v>0</v>
      </c>
    </row>
    <row r="21" spans="1:21" ht="39.950000000000003" customHeight="1" x14ac:dyDescent="0.2">
      <c r="A21" s="242"/>
      <c r="B21" s="300"/>
      <c r="C21" s="107" t="s">
        <v>45</v>
      </c>
      <c r="D21" s="30">
        <v>3</v>
      </c>
      <c r="E21" s="179" t="s">
        <v>278</v>
      </c>
      <c r="F21" s="180" t="s">
        <v>285</v>
      </c>
      <c r="G21" s="80">
        <v>3</v>
      </c>
      <c r="H21" s="185" t="s">
        <v>382</v>
      </c>
      <c r="I21" s="62" t="s">
        <v>234</v>
      </c>
      <c r="J21" s="82"/>
      <c r="K21" s="76"/>
      <c r="L21" s="76"/>
      <c r="M21" s="84"/>
      <c r="N21" s="78"/>
      <c r="O21" s="78"/>
      <c r="R21" s="85">
        <f>COUNTIF(D20:D27,"2")</f>
        <v>2</v>
      </c>
      <c r="S21" s="85">
        <f>COUNTIF(G20:G27,"2")</f>
        <v>0</v>
      </c>
      <c r="T21" s="85">
        <f>COUNTIF(J20:J27,"2")</f>
        <v>0</v>
      </c>
      <c r="U21" s="85">
        <f>COUNTIF(M20:M27,"2")</f>
        <v>0</v>
      </c>
    </row>
    <row r="22" spans="1:21" ht="39.950000000000003" customHeight="1" x14ac:dyDescent="0.2">
      <c r="A22" s="242"/>
      <c r="B22" s="300"/>
      <c r="C22" s="107" t="s">
        <v>46</v>
      </c>
      <c r="D22" s="30">
        <v>3</v>
      </c>
      <c r="E22" s="179" t="s">
        <v>279</v>
      </c>
      <c r="F22" s="180" t="s">
        <v>286</v>
      </c>
      <c r="G22" s="80">
        <v>4</v>
      </c>
      <c r="H22" s="185" t="s">
        <v>279</v>
      </c>
      <c r="I22" s="62" t="s">
        <v>234</v>
      </c>
      <c r="J22" s="82"/>
      <c r="K22" s="76"/>
      <c r="L22" s="76"/>
      <c r="M22" s="84"/>
      <c r="N22" s="78"/>
      <c r="O22" s="78"/>
      <c r="R22" s="85">
        <f>COUNTIF(D20:D27,"3")</f>
        <v>6</v>
      </c>
      <c r="S22" s="85">
        <f>COUNTIF(G20:G27,"3")</f>
        <v>5</v>
      </c>
      <c r="T22" s="85">
        <f>COUNTIF(J20:J27,"3")</f>
        <v>0</v>
      </c>
      <c r="U22" s="85">
        <f>COUNTIF(M20:M27,"3")</f>
        <v>0</v>
      </c>
    </row>
    <row r="23" spans="1:21" ht="39.950000000000003" customHeight="1" x14ac:dyDescent="0.2">
      <c r="A23" s="242"/>
      <c r="B23" s="300"/>
      <c r="C23" s="107" t="s">
        <v>47</v>
      </c>
      <c r="D23" s="30">
        <v>3</v>
      </c>
      <c r="E23" s="179" t="s">
        <v>280</v>
      </c>
      <c r="F23" s="180" t="s">
        <v>287</v>
      </c>
      <c r="G23" s="80">
        <v>3</v>
      </c>
      <c r="H23" s="185" t="s">
        <v>383</v>
      </c>
      <c r="I23" s="62" t="s">
        <v>234</v>
      </c>
      <c r="J23" s="82"/>
      <c r="K23" s="76"/>
      <c r="L23" s="76"/>
      <c r="M23" s="84"/>
      <c r="N23" s="78"/>
      <c r="O23" s="78"/>
      <c r="R23" s="85">
        <f>COUNTIF(D20:D27,"4")</f>
        <v>0</v>
      </c>
      <c r="S23" s="85">
        <f>COUNTIF(G20:G27,"4")</f>
        <v>3</v>
      </c>
      <c r="T23" s="85">
        <f>COUNTIF(J20:J27,"4")</f>
        <v>0</v>
      </c>
      <c r="U23" s="85">
        <f>COUNTIF(M20:M27,"4")</f>
        <v>0</v>
      </c>
    </row>
    <row r="24" spans="1:21" ht="39.950000000000003" customHeight="1" x14ac:dyDescent="0.2">
      <c r="A24" s="242"/>
      <c r="B24" s="300"/>
      <c r="C24" s="107" t="s">
        <v>48</v>
      </c>
      <c r="D24" s="30">
        <v>3</v>
      </c>
      <c r="E24" s="179" t="s">
        <v>281</v>
      </c>
      <c r="F24" s="180" t="s">
        <v>288</v>
      </c>
      <c r="G24" s="80">
        <v>4</v>
      </c>
      <c r="H24" s="185" t="s">
        <v>281</v>
      </c>
      <c r="I24" s="62" t="s">
        <v>234</v>
      </c>
      <c r="J24" s="82"/>
      <c r="K24" s="76"/>
      <c r="L24" s="76"/>
      <c r="M24" s="84"/>
      <c r="N24" s="78"/>
      <c r="O24" s="78"/>
    </row>
    <row r="25" spans="1:21" ht="39.950000000000003" customHeight="1" x14ac:dyDescent="0.2">
      <c r="A25" s="242"/>
      <c r="B25" s="300"/>
      <c r="C25" s="107" t="s">
        <v>49</v>
      </c>
      <c r="D25" s="30">
        <v>2</v>
      </c>
      <c r="E25" s="179" t="s">
        <v>282</v>
      </c>
      <c r="F25" s="180" t="s">
        <v>289</v>
      </c>
      <c r="G25" s="80">
        <v>3</v>
      </c>
      <c r="H25" s="185" t="s">
        <v>384</v>
      </c>
      <c r="I25" s="62" t="s">
        <v>234</v>
      </c>
      <c r="J25" s="82"/>
      <c r="K25" s="76"/>
      <c r="L25" s="76"/>
      <c r="M25" s="84"/>
      <c r="N25" s="78"/>
      <c r="O25" s="78"/>
    </row>
    <row r="26" spans="1:21" ht="39.950000000000003" customHeight="1" x14ac:dyDescent="0.2">
      <c r="A26" s="242"/>
      <c r="B26" s="300"/>
      <c r="C26" s="107" t="s">
        <v>50</v>
      </c>
      <c r="D26" s="30">
        <v>3</v>
      </c>
      <c r="E26" s="179" t="s">
        <v>283</v>
      </c>
      <c r="F26" s="180" t="s">
        <v>290</v>
      </c>
      <c r="G26" s="80">
        <v>3</v>
      </c>
      <c r="H26" s="185" t="s">
        <v>385</v>
      </c>
      <c r="I26" s="62" t="s">
        <v>234</v>
      </c>
      <c r="J26" s="82"/>
      <c r="K26" s="76"/>
      <c r="L26" s="76"/>
      <c r="M26" s="84"/>
      <c r="N26" s="78"/>
      <c r="O26" s="78"/>
    </row>
    <row r="27" spans="1:21" ht="39.950000000000003" customHeight="1" x14ac:dyDescent="0.2">
      <c r="A27" s="242"/>
      <c r="B27" s="301"/>
      <c r="C27" s="107" t="s">
        <v>51</v>
      </c>
      <c r="D27" s="30">
        <v>2</v>
      </c>
      <c r="E27" s="179" t="s">
        <v>386</v>
      </c>
      <c r="F27" s="180" t="s">
        <v>291</v>
      </c>
      <c r="G27" s="80">
        <v>4</v>
      </c>
      <c r="H27" s="185" t="s">
        <v>387</v>
      </c>
      <c r="I27" s="62" t="s">
        <v>234</v>
      </c>
      <c r="J27" s="82"/>
      <c r="K27" s="76"/>
      <c r="L27" s="76"/>
      <c r="M27" s="84"/>
      <c r="N27" s="78"/>
      <c r="O27" s="78"/>
    </row>
    <row r="28" spans="1:21" ht="7.5" customHeight="1" x14ac:dyDescent="0.25">
      <c r="B28" s="279"/>
      <c r="C28" s="280"/>
      <c r="D28" s="280"/>
      <c r="E28" s="280"/>
      <c r="F28" s="280"/>
      <c r="G28" s="280"/>
      <c r="H28" s="280"/>
      <c r="I28" s="280"/>
      <c r="J28" s="280"/>
      <c r="K28" s="302"/>
      <c r="L28" s="99"/>
      <c r="M28" s="100"/>
      <c r="N28" s="99"/>
      <c r="O28" s="99"/>
    </row>
    <row r="29" spans="1:21" ht="18.75" x14ac:dyDescent="0.2">
      <c r="A29" s="242"/>
      <c r="B29" s="263"/>
      <c r="C29" s="101" t="s">
        <v>52</v>
      </c>
      <c r="D29" s="102"/>
      <c r="E29" s="102"/>
      <c r="F29" s="102"/>
      <c r="G29" s="102"/>
      <c r="H29" s="102"/>
      <c r="I29" s="102"/>
      <c r="J29" s="102"/>
      <c r="K29" s="103"/>
      <c r="L29" s="104"/>
      <c r="M29" s="102"/>
      <c r="N29" s="103"/>
      <c r="O29" s="104"/>
    </row>
    <row r="30" spans="1:21" ht="39.950000000000003" customHeight="1" x14ac:dyDescent="0.2">
      <c r="A30" s="242"/>
      <c r="B30" s="264"/>
      <c r="C30" s="105" t="s">
        <v>53</v>
      </c>
      <c r="D30" s="30">
        <v>3</v>
      </c>
      <c r="E30" s="181" t="s">
        <v>292</v>
      </c>
      <c r="F30" s="183" t="s">
        <v>294</v>
      </c>
      <c r="G30" s="80">
        <v>4</v>
      </c>
      <c r="H30" s="186" t="s">
        <v>292</v>
      </c>
      <c r="I30" s="62" t="s">
        <v>388</v>
      </c>
      <c r="J30" s="82"/>
      <c r="K30" s="75"/>
      <c r="L30" s="76"/>
      <c r="M30" s="84"/>
      <c r="N30" s="77"/>
      <c r="O30" s="78"/>
      <c r="R30" s="85">
        <f>COUNTIF(D30:D33,"1")</f>
        <v>0</v>
      </c>
      <c r="S30" s="85">
        <f>COUNTIF(G30:G33,"1")</f>
        <v>0</v>
      </c>
      <c r="T30" s="85">
        <f>COUNTIF(J30:J33,"1")</f>
        <v>0</v>
      </c>
      <c r="U30" s="85">
        <f>COUNTIF(M30:M33,"1")</f>
        <v>0</v>
      </c>
    </row>
    <row r="31" spans="1:21" ht="39.950000000000003" customHeight="1" x14ac:dyDescent="0.2">
      <c r="A31" s="242"/>
      <c r="B31" s="264"/>
      <c r="C31" s="97" t="s">
        <v>54</v>
      </c>
      <c r="D31" s="30">
        <v>3</v>
      </c>
      <c r="E31" s="182" t="s">
        <v>330</v>
      </c>
      <c r="F31" s="183" t="s">
        <v>295</v>
      </c>
      <c r="G31" s="80">
        <v>3</v>
      </c>
      <c r="H31" s="185" t="s">
        <v>389</v>
      </c>
      <c r="I31" s="62" t="s">
        <v>390</v>
      </c>
      <c r="J31" s="82"/>
      <c r="K31" s="76"/>
      <c r="L31" s="76"/>
      <c r="M31" s="84"/>
      <c r="N31" s="78"/>
      <c r="O31" s="78"/>
      <c r="R31" s="85">
        <f>COUNTIF(D30:D33,"2")</f>
        <v>1</v>
      </c>
      <c r="S31" s="85">
        <f>COUNTIF(G30:G33,"2")</f>
        <v>2</v>
      </c>
      <c r="T31" s="85">
        <f>COUNTIF(J30:J33,"2")</f>
        <v>0</v>
      </c>
      <c r="U31" s="85">
        <f>COUNTIF(M30:M33,"2")</f>
        <v>0</v>
      </c>
    </row>
    <row r="32" spans="1:21" ht="39.950000000000003" customHeight="1" x14ac:dyDescent="0.2">
      <c r="A32" s="242"/>
      <c r="B32" s="264"/>
      <c r="C32" s="97" t="s">
        <v>55</v>
      </c>
      <c r="D32" s="30">
        <v>3</v>
      </c>
      <c r="E32" s="182" t="s">
        <v>293</v>
      </c>
      <c r="F32" s="183" t="s">
        <v>296</v>
      </c>
      <c r="G32" s="80">
        <v>2</v>
      </c>
      <c r="H32" s="185" t="s">
        <v>391</v>
      </c>
      <c r="I32" s="62" t="s">
        <v>234</v>
      </c>
      <c r="J32" s="82"/>
      <c r="K32" s="76"/>
      <c r="L32" s="76"/>
      <c r="M32" s="84"/>
      <c r="N32" s="78"/>
      <c r="O32" s="78"/>
      <c r="R32" s="85">
        <f>COUNTIF(D30:D33,"3")</f>
        <v>3</v>
      </c>
      <c r="S32" s="85">
        <f>COUNTIF(G30:G33,"3")</f>
        <v>1</v>
      </c>
      <c r="T32" s="85">
        <f>COUNTIF(J30:J33,"31")</f>
        <v>0</v>
      </c>
      <c r="U32" s="85">
        <f>COUNTIF(M30:M33,"3")</f>
        <v>0</v>
      </c>
    </row>
    <row r="33" spans="1:21" ht="39.950000000000003" customHeight="1" x14ac:dyDescent="0.2">
      <c r="A33" s="242"/>
      <c r="B33" s="265"/>
      <c r="C33" s="97" t="s">
        <v>56</v>
      </c>
      <c r="D33" s="30">
        <v>2</v>
      </c>
      <c r="E33" s="182" t="s">
        <v>331</v>
      </c>
      <c r="F33" s="183" t="s">
        <v>297</v>
      </c>
      <c r="G33" s="80">
        <v>2</v>
      </c>
      <c r="H33" s="185" t="s">
        <v>392</v>
      </c>
      <c r="I33" s="62" t="s">
        <v>234</v>
      </c>
      <c r="J33" s="82"/>
      <c r="K33" s="76"/>
      <c r="L33" s="76"/>
      <c r="M33" s="84"/>
      <c r="N33" s="78"/>
      <c r="O33" s="78"/>
      <c r="R33" s="85">
        <f>COUNTIF(D30:D33,"4")</f>
        <v>0</v>
      </c>
      <c r="S33" s="85">
        <f>COUNTIF(G30:G33,"4")</f>
        <v>1</v>
      </c>
      <c r="T33" s="85">
        <f>COUNTIF(J30:J33,"4")</f>
        <v>0</v>
      </c>
      <c r="U33" s="85">
        <f>COUNTIF(M30:M33,"4")</f>
        <v>0</v>
      </c>
    </row>
    <row r="34" spans="1:21" ht="9" customHeight="1" x14ac:dyDescent="0.25">
      <c r="B34" s="252"/>
      <c r="C34" s="253"/>
      <c r="D34" s="253"/>
      <c r="E34" s="253"/>
      <c r="F34" s="253"/>
      <c r="G34" s="253"/>
      <c r="H34" s="253"/>
      <c r="I34" s="253"/>
      <c r="J34" s="253"/>
      <c r="K34" s="254"/>
      <c r="L34" s="99"/>
      <c r="M34" s="100"/>
      <c r="N34" s="99"/>
      <c r="O34" s="99"/>
    </row>
    <row r="35" spans="1:21" ht="18.75" x14ac:dyDescent="0.2">
      <c r="A35" s="242"/>
      <c r="B35" s="263"/>
      <c r="C35" s="108" t="s">
        <v>57</v>
      </c>
      <c r="D35" s="303"/>
      <c r="E35" s="303"/>
      <c r="F35" s="303"/>
      <c r="G35" s="303"/>
      <c r="H35" s="303"/>
      <c r="I35" s="303"/>
      <c r="J35" s="303"/>
      <c r="K35" s="303"/>
      <c r="L35" s="109"/>
      <c r="M35" s="110"/>
      <c r="N35" s="110"/>
      <c r="O35" s="109"/>
    </row>
    <row r="36" spans="1:21" ht="39.950000000000003" customHeight="1" x14ac:dyDescent="0.2">
      <c r="A36" s="242"/>
      <c r="B36" s="264"/>
      <c r="C36" s="105" t="s">
        <v>58</v>
      </c>
      <c r="D36" s="30">
        <v>2</v>
      </c>
      <c r="E36" s="184" t="s">
        <v>298</v>
      </c>
      <c r="F36" s="186" t="s">
        <v>302</v>
      </c>
      <c r="G36" s="80">
        <v>3</v>
      </c>
      <c r="H36" s="186" t="s">
        <v>298</v>
      </c>
      <c r="I36" s="62" t="s">
        <v>234</v>
      </c>
      <c r="J36" s="82"/>
      <c r="K36" s="75"/>
      <c r="L36" s="76"/>
      <c r="M36" s="84"/>
      <c r="N36" s="77"/>
      <c r="O36" s="78"/>
      <c r="R36" s="85">
        <f>COUNTIF(D36:D44,"1")</f>
        <v>0</v>
      </c>
      <c r="S36" s="85">
        <f>COUNTIF(G36:G44,"1")</f>
        <v>0</v>
      </c>
      <c r="T36" s="85">
        <f>COUNTIF(J36:J44,"1")</f>
        <v>0</v>
      </c>
      <c r="U36" s="85">
        <f>COUNTIF(M36:M44,"1")</f>
        <v>0</v>
      </c>
    </row>
    <row r="37" spans="1:21" ht="39.950000000000003" customHeight="1" x14ac:dyDescent="0.2">
      <c r="A37" s="242"/>
      <c r="B37" s="264"/>
      <c r="C37" s="97" t="s">
        <v>59</v>
      </c>
      <c r="D37" s="30">
        <v>2</v>
      </c>
      <c r="E37" s="185" t="s">
        <v>332</v>
      </c>
      <c r="F37" s="186" t="s">
        <v>333</v>
      </c>
      <c r="G37" s="80">
        <v>3</v>
      </c>
      <c r="H37" s="185" t="s">
        <v>393</v>
      </c>
      <c r="I37" s="62" t="s">
        <v>234</v>
      </c>
      <c r="J37" s="82"/>
      <c r="K37" s="76"/>
      <c r="L37" s="76"/>
      <c r="M37" s="84"/>
      <c r="N37" s="78"/>
      <c r="O37" s="78"/>
      <c r="R37" s="85">
        <f>COUNTIF(D36:D44,"2")</f>
        <v>6</v>
      </c>
      <c r="S37" s="85">
        <f>COUNTIF(G36:G44,"2")</f>
        <v>0</v>
      </c>
      <c r="T37" s="85">
        <f>COUNTIF(J36:J44,"2")</f>
        <v>0</v>
      </c>
      <c r="U37" s="85">
        <f>COUNTIF(M36:M44,"2")</f>
        <v>0</v>
      </c>
    </row>
    <row r="38" spans="1:21" ht="39.950000000000003" customHeight="1" x14ac:dyDescent="0.2">
      <c r="A38" s="242"/>
      <c r="B38" s="264"/>
      <c r="C38" s="97" t="s">
        <v>60</v>
      </c>
      <c r="D38" s="30">
        <v>2</v>
      </c>
      <c r="E38" s="185" t="s">
        <v>334</v>
      </c>
      <c r="F38" s="186" t="s">
        <v>335</v>
      </c>
      <c r="G38" s="80">
        <v>3</v>
      </c>
      <c r="H38" s="67" t="s">
        <v>394</v>
      </c>
      <c r="I38" s="62" t="s">
        <v>234</v>
      </c>
      <c r="J38" s="82"/>
      <c r="K38" s="76"/>
      <c r="L38" s="76"/>
      <c r="M38" s="84"/>
      <c r="N38" s="78"/>
      <c r="O38" s="78"/>
      <c r="R38" s="85">
        <f>COUNTIF(D36:D44,"3")</f>
        <v>3</v>
      </c>
      <c r="S38" s="85">
        <f>COUNTIF(G36:G44,"3")</f>
        <v>9</v>
      </c>
      <c r="T38" s="85">
        <f>COUNTIF(J36:J44,"3")</f>
        <v>0</v>
      </c>
      <c r="U38" s="85">
        <f>COUNTIF(M36:M44,"3")</f>
        <v>0</v>
      </c>
    </row>
    <row r="39" spans="1:21" ht="39.950000000000003" customHeight="1" x14ac:dyDescent="0.2">
      <c r="A39" s="242"/>
      <c r="B39" s="264"/>
      <c r="C39" s="97" t="s">
        <v>61</v>
      </c>
      <c r="D39" s="30">
        <v>2</v>
      </c>
      <c r="E39" s="185" t="s">
        <v>336</v>
      </c>
      <c r="F39" s="186" t="s">
        <v>303</v>
      </c>
      <c r="G39" s="80">
        <v>3</v>
      </c>
      <c r="H39" s="67" t="s">
        <v>395</v>
      </c>
      <c r="I39" s="62" t="s">
        <v>398</v>
      </c>
      <c r="J39" s="82"/>
      <c r="K39" s="76"/>
      <c r="L39" s="76"/>
      <c r="M39" s="84"/>
      <c r="N39" s="78"/>
      <c r="O39" s="78"/>
      <c r="R39" s="85">
        <f>COUNTIF(D36:D44,"4")</f>
        <v>0</v>
      </c>
      <c r="S39" s="85">
        <f>COUNTIF(G36:G44,"4")</f>
        <v>0</v>
      </c>
      <c r="T39" s="85">
        <f>COUNTIF(J36:J44,"4")</f>
        <v>0</v>
      </c>
      <c r="U39" s="85">
        <f>COUNTIF(M36:M44,"4")</f>
        <v>0</v>
      </c>
    </row>
    <row r="40" spans="1:21" ht="39.950000000000003" customHeight="1" x14ac:dyDescent="0.2">
      <c r="A40" s="242"/>
      <c r="B40" s="264"/>
      <c r="C40" s="97" t="s">
        <v>62</v>
      </c>
      <c r="D40" s="30">
        <v>3</v>
      </c>
      <c r="E40" s="185" t="s">
        <v>299</v>
      </c>
      <c r="F40" s="186" t="s">
        <v>304</v>
      </c>
      <c r="G40" s="80">
        <v>3</v>
      </c>
      <c r="H40" s="185" t="s">
        <v>299</v>
      </c>
      <c r="I40" s="62" t="s">
        <v>396</v>
      </c>
      <c r="J40" s="82"/>
      <c r="K40" s="76"/>
      <c r="L40" s="76"/>
      <c r="M40" s="84"/>
      <c r="N40" s="78"/>
      <c r="O40" s="78"/>
    </row>
    <row r="41" spans="1:21" ht="39.950000000000003" customHeight="1" x14ac:dyDescent="0.2">
      <c r="A41" s="242"/>
      <c r="B41" s="264"/>
      <c r="C41" s="97" t="s">
        <v>63</v>
      </c>
      <c r="D41" s="30">
        <v>2</v>
      </c>
      <c r="E41" s="185" t="s">
        <v>299</v>
      </c>
      <c r="F41" s="186" t="s">
        <v>305</v>
      </c>
      <c r="G41" s="80">
        <v>3</v>
      </c>
      <c r="H41" s="185" t="s">
        <v>299</v>
      </c>
      <c r="I41" s="62" t="s">
        <v>397</v>
      </c>
      <c r="J41" s="82"/>
      <c r="K41" s="76"/>
      <c r="L41" s="76"/>
      <c r="M41" s="84"/>
      <c r="N41" s="78"/>
      <c r="O41" s="78"/>
    </row>
    <row r="42" spans="1:21" ht="39.950000000000003" customHeight="1" x14ac:dyDescent="0.2">
      <c r="A42" s="242"/>
      <c r="B42" s="264"/>
      <c r="C42" s="97" t="s">
        <v>64</v>
      </c>
      <c r="D42" s="30">
        <v>2</v>
      </c>
      <c r="E42" s="185" t="s">
        <v>337</v>
      </c>
      <c r="F42" s="186" t="s">
        <v>306</v>
      </c>
      <c r="G42" s="80">
        <v>3</v>
      </c>
      <c r="H42" s="185" t="s">
        <v>337</v>
      </c>
      <c r="I42" s="186" t="s">
        <v>399</v>
      </c>
      <c r="J42" s="82"/>
      <c r="K42" s="76"/>
      <c r="L42" s="76"/>
      <c r="M42" s="84"/>
      <c r="N42" s="78"/>
      <c r="O42" s="78"/>
    </row>
    <row r="43" spans="1:21" ht="39.950000000000003" customHeight="1" x14ac:dyDescent="0.2">
      <c r="A43" s="242"/>
      <c r="B43" s="264"/>
      <c r="C43" s="97" t="s">
        <v>65</v>
      </c>
      <c r="D43" s="30">
        <v>3</v>
      </c>
      <c r="E43" s="185" t="s">
        <v>300</v>
      </c>
      <c r="F43" s="186" t="s">
        <v>307</v>
      </c>
      <c r="G43" s="80">
        <v>3</v>
      </c>
      <c r="H43" s="185" t="s">
        <v>400</v>
      </c>
      <c r="I43" s="186" t="s">
        <v>307</v>
      </c>
      <c r="J43" s="82"/>
      <c r="K43" s="76"/>
      <c r="L43" s="76"/>
      <c r="M43" s="84"/>
      <c r="N43" s="78"/>
      <c r="O43" s="78"/>
    </row>
    <row r="44" spans="1:21" ht="39.950000000000003" customHeight="1" x14ac:dyDescent="0.2">
      <c r="A44" s="242"/>
      <c r="B44" s="265"/>
      <c r="C44" s="97" t="s">
        <v>66</v>
      </c>
      <c r="D44" s="30">
        <v>3</v>
      </c>
      <c r="E44" s="185" t="s">
        <v>301</v>
      </c>
      <c r="F44" s="186" t="s">
        <v>338</v>
      </c>
      <c r="G44" s="80">
        <v>3</v>
      </c>
      <c r="H44" s="185" t="s">
        <v>301</v>
      </c>
      <c r="I44" s="186" t="s">
        <v>338</v>
      </c>
      <c r="J44" s="82"/>
      <c r="K44" s="76"/>
      <c r="L44" s="76"/>
      <c r="M44" s="84"/>
      <c r="N44" s="78"/>
      <c r="O44" s="78"/>
    </row>
    <row r="45" spans="1:21" ht="6.75" customHeight="1" x14ac:dyDescent="0.25">
      <c r="B45" s="252"/>
      <c r="C45" s="253"/>
      <c r="D45" s="253"/>
      <c r="E45" s="253"/>
      <c r="F45" s="253"/>
      <c r="G45" s="253"/>
      <c r="H45" s="253"/>
      <c r="I45" s="253"/>
      <c r="J45" s="253"/>
      <c r="K45" s="254"/>
      <c r="L45" s="99"/>
      <c r="M45" s="100"/>
      <c r="N45" s="99"/>
      <c r="O45" s="99"/>
    </row>
    <row r="46" spans="1:21" ht="18.75" x14ac:dyDescent="0.2">
      <c r="A46" s="242"/>
      <c r="B46" s="263"/>
      <c r="C46" s="101" t="s">
        <v>67</v>
      </c>
      <c r="D46" s="102"/>
      <c r="E46" s="102"/>
      <c r="F46" s="102"/>
      <c r="G46" s="102"/>
      <c r="H46" s="102"/>
      <c r="I46" s="102"/>
      <c r="J46" s="102"/>
      <c r="K46" s="103"/>
      <c r="L46" s="104"/>
      <c r="M46" s="102"/>
      <c r="N46" s="103"/>
      <c r="O46" s="104"/>
    </row>
    <row r="47" spans="1:21" ht="39.950000000000003" customHeight="1" x14ac:dyDescent="0.2">
      <c r="A47" s="242"/>
      <c r="B47" s="264"/>
      <c r="C47" s="105" t="s">
        <v>68</v>
      </c>
      <c r="D47" s="30">
        <v>3</v>
      </c>
      <c r="E47" s="187" t="s">
        <v>308</v>
      </c>
      <c r="F47" s="189" t="s">
        <v>311</v>
      </c>
      <c r="G47" s="31">
        <v>3</v>
      </c>
      <c r="H47" s="189" t="s">
        <v>401</v>
      </c>
      <c r="I47" s="189" t="s">
        <v>311</v>
      </c>
      <c r="J47" s="32"/>
      <c r="K47" s="35"/>
      <c r="L47" s="36"/>
      <c r="M47" s="53"/>
      <c r="N47" s="51"/>
      <c r="O47" s="52"/>
      <c r="R47" s="85">
        <f>COUNTIF(D47:D50,"1")</f>
        <v>1</v>
      </c>
      <c r="S47" s="85">
        <f>COUNTIF(G47:G50,"1")</f>
        <v>0</v>
      </c>
      <c r="T47" s="85">
        <f>COUNTIF(J47:J50,"1")</f>
        <v>0</v>
      </c>
      <c r="U47" s="85">
        <f>COUNTIF(M47:M50,"1")</f>
        <v>0</v>
      </c>
    </row>
    <row r="48" spans="1:21" ht="39.950000000000003" customHeight="1" x14ac:dyDescent="0.2">
      <c r="A48" s="242"/>
      <c r="B48" s="264"/>
      <c r="C48" s="97" t="s">
        <v>69</v>
      </c>
      <c r="D48" s="30">
        <v>3</v>
      </c>
      <c r="E48" s="188" t="s">
        <v>309</v>
      </c>
      <c r="F48" s="189" t="s">
        <v>312</v>
      </c>
      <c r="G48" s="31">
        <v>3</v>
      </c>
      <c r="H48" s="188" t="s">
        <v>402</v>
      </c>
      <c r="I48" s="189" t="s">
        <v>312</v>
      </c>
      <c r="J48" s="32"/>
      <c r="K48" s="36"/>
      <c r="L48" s="36"/>
      <c r="M48" s="53"/>
      <c r="N48" s="52"/>
      <c r="O48" s="52"/>
      <c r="R48" s="85">
        <f>COUNTIF(D47:D50,"2")</f>
        <v>0</v>
      </c>
      <c r="S48" s="85">
        <f>COUNTIF(G47:G50,"2")</f>
        <v>1</v>
      </c>
      <c r="T48" s="85">
        <f>COUNTIF(J47:J50,"2")</f>
        <v>0</v>
      </c>
      <c r="U48" s="85">
        <f>COUNTIF(M47:M50,"2")</f>
        <v>0</v>
      </c>
    </row>
    <row r="49" spans="1:21" ht="39.950000000000003" customHeight="1" x14ac:dyDescent="0.2">
      <c r="A49" s="242"/>
      <c r="B49" s="264"/>
      <c r="C49" s="97" t="s">
        <v>70</v>
      </c>
      <c r="D49" s="30">
        <v>3</v>
      </c>
      <c r="E49" s="188" t="s">
        <v>310</v>
      </c>
      <c r="F49" s="189" t="s">
        <v>340</v>
      </c>
      <c r="G49" s="31">
        <v>3</v>
      </c>
      <c r="H49" s="188" t="s">
        <v>310</v>
      </c>
      <c r="I49" s="189" t="s">
        <v>403</v>
      </c>
      <c r="J49" s="32"/>
      <c r="K49" s="36"/>
      <c r="L49" s="36"/>
      <c r="M49" s="53"/>
      <c r="N49" s="52"/>
      <c r="O49" s="52"/>
      <c r="R49" s="85">
        <f>COUNTIF(D47:D50,"3")</f>
        <v>3</v>
      </c>
      <c r="S49" s="85">
        <f>COUNTIF(G47:G50,"3")</f>
        <v>3</v>
      </c>
      <c r="T49" s="85">
        <f>COUNTIF(J47:J50,"3")</f>
        <v>0</v>
      </c>
      <c r="U49" s="85">
        <f>COUNTIF(M47:M50,"3")</f>
        <v>0</v>
      </c>
    </row>
    <row r="50" spans="1:21" ht="39.950000000000003" customHeight="1" x14ac:dyDescent="0.2">
      <c r="A50" s="242"/>
      <c r="B50" s="265"/>
      <c r="C50" s="97" t="s">
        <v>71</v>
      </c>
      <c r="D50" s="30">
        <v>1</v>
      </c>
      <c r="E50" s="188" t="s">
        <v>341</v>
      </c>
      <c r="F50" s="189" t="s">
        <v>339</v>
      </c>
      <c r="G50" s="31">
        <v>2</v>
      </c>
      <c r="H50" s="188" t="s">
        <v>404</v>
      </c>
      <c r="I50" s="189" t="s">
        <v>339</v>
      </c>
      <c r="J50" s="32"/>
      <c r="K50" s="36"/>
      <c r="L50" s="36"/>
      <c r="M50" s="53"/>
      <c r="N50" s="52"/>
      <c r="O50" s="52"/>
      <c r="R50" s="85">
        <f>COUNTIF(D47:D50,"4")</f>
        <v>0</v>
      </c>
      <c r="S50" s="85">
        <f>COUNTIF(G47:G50,"4")</f>
        <v>0</v>
      </c>
      <c r="T50" s="85">
        <f>COUNTIF(J47:J50,"4")</f>
        <v>0</v>
      </c>
      <c r="U50" s="85">
        <f>COUNTIF(M47:M50,"4")</f>
        <v>0</v>
      </c>
    </row>
    <row r="51" spans="1:21" ht="8.25" customHeight="1" x14ac:dyDescent="0.25">
      <c r="B51" s="252"/>
      <c r="C51" s="253"/>
      <c r="D51" s="253"/>
      <c r="E51" s="253"/>
      <c r="F51" s="253"/>
      <c r="G51" s="253"/>
      <c r="H51" s="253"/>
      <c r="I51" s="253"/>
      <c r="J51" s="253"/>
      <c r="K51" s="254"/>
      <c r="L51" s="99"/>
      <c r="M51" s="100"/>
      <c r="N51" s="99"/>
      <c r="O51" s="99"/>
    </row>
    <row r="52" spans="1:21" ht="24" customHeight="1" x14ac:dyDescent="0.2">
      <c r="B52" s="282" t="s">
        <v>26</v>
      </c>
      <c r="C52" s="283"/>
      <c r="D52" s="274">
        <v>2023</v>
      </c>
      <c r="E52" s="275"/>
      <c r="F52" s="276"/>
      <c r="G52" s="257">
        <v>2024</v>
      </c>
      <c r="H52" s="258"/>
      <c r="I52" s="259"/>
      <c r="J52" s="260">
        <v>2025</v>
      </c>
      <c r="K52" s="261"/>
      <c r="L52" s="262"/>
      <c r="M52" s="305">
        <v>2026</v>
      </c>
      <c r="N52" s="306"/>
      <c r="O52" s="307"/>
    </row>
    <row r="53" spans="1:21" ht="33" customHeight="1" x14ac:dyDescent="0.2">
      <c r="B53" s="284"/>
      <c r="C53" s="285"/>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42"/>
      <c r="B54" s="114"/>
      <c r="C54" s="286" t="s">
        <v>74</v>
      </c>
      <c r="D54" s="269"/>
      <c r="E54" s="269"/>
      <c r="F54" s="269"/>
      <c r="G54" s="269"/>
      <c r="H54" s="269"/>
      <c r="I54" s="269"/>
      <c r="J54" s="269"/>
      <c r="K54" s="269"/>
      <c r="L54" s="115"/>
      <c r="M54" s="116"/>
      <c r="N54" s="116"/>
      <c r="O54" s="115"/>
    </row>
    <row r="55" spans="1:21" ht="30" customHeight="1" x14ac:dyDescent="0.2">
      <c r="A55" s="242"/>
      <c r="B55" s="117"/>
      <c r="C55" s="105" t="s">
        <v>75</v>
      </c>
      <c r="D55" s="30">
        <v>3</v>
      </c>
      <c r="E55" s="163" t="s">
        <v>230</v>
      </c>
      <c r="F55" s="165" t="s">
        <v>231</v>
      </c>
      <c r="G55" s="80">
        <v>2</v>
      </c>
      <c r="H55" s="186" t="s">
        <v>411</v>
      </c>
      <c r="I55" s="186" t="s">
        <v>231</v>
      </c>
      <c r="J55" s="82"/>
      <c r="K55" s="75"/>
      <c r="L55" s="76"/>
      <c r="M55" s="84"/>
      <c r="N55" s="77"/>
      <c r="O55" s="78"/>
      <c r="R55" s="85">
        <f>COUNTIF(D55:D59,"1")</f>
        <v>0</v>
      </c>
      <c r="S55" s="85">
        <f>COUNTIF(G55:G59,"1")</f>
        <v>0</v>
      </c>
      <c r="T55" s="85">
        <f>COUNTIF(J55:J59,"1")</f>
        <v>0</v>
      </c>
      <c r="U55" s="85">
        <f>COUNTIF(M55:M59,"1")</f>
        <v>0</v>
      </c>
    </row>
    <row r="56" spans="1:21" ht="30" customHeight="1" x14ac:dyDescent="0.2">
      <c r="A56" s="242"/>
      <c r="B56" s="117"/>
      <c r="C56" s="97" t="s">
        <v>76</v>
      </c>
      <c r="D56" s="30">
        <v>3</v>
      </c>
      <c r="E56" s="164" t="s">
        <v>264</v>
      </c>
      <c r="F56" s="165" t="s">
        <v>232</v>
      </c>
      <c r="G56" s="80">
        <v>2</v>
      </c>
      <c r="H56" s="185" t="s">
        <v>412</v>
      </c>
      <c r="I56" s="186" t="s">
        <v>232</v>
      </c>
      <c r="J56" s="82"/>
      <c r="K56" s="76"/>
      <c r="L56" s="76"/>
      <c r="M56" s="84"/>
      <c r="N56" s="78"/>
      <c r="O56" s="78"/>
      <c r="R56" s="85">
        <f>COUNTIF(D55:D59,"2")</f>
        <v>1</v>
      </c>
      <c r="S56" s="85">
        <f>COUNTIF(G55:G59,"2")</f>
        <v>5</v>
      </c>
      <c r="T56" s="85">
        <f>COUNTIF(J55:J59,"2")</f>
        <v>0</v>
      </c>
      <c r="U56" s="85">
        <f>COUNTIF(M55:M59,"2")</f>
        <v>0</v>
      </c>
    </row>
    <row r="57" spans="1:21" ht="30" customHeight="1" x14ac:dyDescent="0.2">
      <c r="A57" s="242"/>
      <c r="B57" s="117"/>
      <c r="C57" s="97" t="s">
        <v>77</v>
      </c>
      <c r="D57" s="30">
        <v>2</v>
      </c>
      <c r="E57" s="164" t="s">
        <v>233</v>
      </c>
      <c r="F57" s="165" t="s">
        <v>234</v>
      </c>
      <c r="G57" s="80">
        <v>2</v>
      </c>
      <c r="H57" s="185" t="s">
        <v>233</v>
      </c>
      <c r="I57" s="186" t="s">
        <v>234</v>
      </c>
      <c r="J57" s="82"/>
      <c r="K57" s="76"/>
      <c r="L57" s="76"/>
      <c r="M57" s="84"/>
      <c r="N57" s="78"/>
      <c r="O57" s="78"/>
      <c r="R57" s="85">
        <f>COUNTIF(D55:D59,"3")</f>
        <v>4</v>
      </c>
      <c r="S57" s="85">
        <f>COUNTIF(G55:G59,"3")</f>
        <v>0</v>
      </c>
      <c r="T57" s="85">
        <f>COUNTIF(J55:J59,"3")</f>
        <v>0</v>
      </c>
      <c r="U57" s="85">
        <f>COUNTIF(M55:M59,"3")</f>
        <v>0</v>
      </c>
    </row>
    <row r="58" spans="1:21" ht="30" customHeight="1" x14ac:dyDescent="0.2">
      <c r="A58" s="242"/>
      <c r="B58" s="117"/>
      <c r="C58" s="97" t="s">
        <v>78</v>
      </c>
      <c r="D58" s="30">
        <v>3</v>
      </c>
      <c r="E58" s="164" t="s">
        <v>235</v>
      </c>
      <c r="F58" s="165" t="s">
        <v>236</v>
      </c>
      <c r="G58" s="80">
        <v>2</v>
      </c>
      <c r="H58" s="185" t="s">
        <v>413</v>
      </c>
      <c r="I58" s="186" t="s">
        <v>236</v>
      </c>
      <c r="J58" s="82"/>
      <c r="K58" s="76"/>
      <c r="L58" s="76"/>
      <c r="M58" s="84"/>
      <c r="N58" s="78"/>
      <c r="O58" s="78"/>
      <c r="R58" s="85">
        <f>COUNTIF(D55:D59,"4")</f>
        <v>0</v>
      </c>
      <c r="S58" s="85">
        <f>COUNTIF(G55:G59,"4")</f>
        <v>0</v>
      </c>
      <c r="T58" s="85">
        <f>COUNTIF(J55:J59,"4")</f>
        <v>0</v>
      </c>
      <c r="U58" s="85">
        <f>COUNTIF(M55:M59,"4")</f>
        <v>0</v>
      </c>
    </row>
    <row r="59" spans="1:21" ht="30" customHeight="1" x14ac:dyDescent="0.2">
      <c r="A59" s="242"/>
      <c r="B59" s="118"/>
      <c r="C59" s="97" t="s">
        <v>79</v>
      </c>
      <c r="D59" s="30">
        <v>3</v>
      </c>
      <c r="E59" s="164" t="s">
        <v>237</v>
      </c>
      <c r="F59" s="165" t="s">
        <v>238</v>
      </c>
      <c r="G59" s="80">
        <v>2</v>
      </c>
      <c r="H59" s="185" t="s">
        <v>414</v>
      </c>
      <c r="I59" s="186" t="s">
        <v>238</v>
      </c>
      <c r="J59" s="82"/>
      <c r="K59" s="76"/>
      <c r="L59" s="76"/>
      <c r="M59" s="84"/>
      <c r="N59" s="78"/>
      <c r="O59" s="78"/>
    </row>
    <row r="60" spans="1:21" ht="6.75" customHeight="1" x14ac:dyDescent="0.25">
      <c r="B60" s="267"/>
      <c r="C60" s="268"/>
      <c r="D60" s="119"/>
      <c r="E60" s="120"/>
      <c r="F60" s="120"/>
      <c r="G60" s="119"/>
      <c r="H60" s="120"/>
      <c r="I60" s="120"/>
      <c r="J60" s="119"/>
      <c r="K60" s="120"/>
      <c r="M60" s="119"/>
      <c r="N60" s="120"/>
    </row>
    <row r="61" spans="1:21" ht="18.75" x14ac:dyDescent="0.2">
      <c r="A61" s="242"/>
      <c r="B61" s="114"/>
      <c r="C61" s="286" t="s">
        <v>80</v>
      </c>
      <c r="D61" s="269"/>
      <c r="E61" s="269"/>
      <c r="F61" s="269"/>
      <c r="G61" s="269"/>
      <c r="H61" s="269"/>
      <c r="I61" s="269"/>
      <c r="J61" s="269"/>
      <c r="K61" s="270"/>
      <c r="L61" s="116"/>
      <c r="M61" s="116"/>
      <c r="N61" s="116"/>
      <c r="O61" s="116"/>
    </row>
    <row r="62" spans="1:21" ht="30" customHeight="1" x14ac:dyDescent="0.2">
      <c r="A62" s="242"/>
      <c r="B62" s="122"/>
      <c r="C62" s="95" t="s">
        <v>81</v>
      </c>
      <c r="D62" s="30">
        <v>3</v>
      </c>
      <c r="E62" s="166" t="s">
        <v>265</v>
      </c>
      <c r="F62" s="168" t="s">
        <v>242</v>
      </c>
      <c r="G62" s="80">
        <v>2</v>
      </c>
      <c r="H62" s="186" t="s">
        <v>415</v>
      </c>
      <c r="I62" s="186" t="s">
        <v>242</v>
      </c>
      <c r="J62" s="82"/>
      <c r="K62" s="76"/>
      <c r="L62" s="76"/>
      <c r="M62" s="84"/>
      <c r="N62" s="78"/>
      <c r="O62" s="78"/>
      <c r="R62" s="85">
        <f>COUNTIF(D62:D65,"1")</f>
        <v>0</v>
      </c>
      <c r="S62" s="85">
        <f>COUNTIF(G62:G65,"1")</f>
        <v>0</v>
      </c>
      <c r="T62" s="85">
        <f>COUNTIF(J62:J65,"1")</f>
        <v>0</v>
      </c>
      <c r="U62" s="85">
        <f>COUNTIF(M62:M65,"1")</f>
        <v>0</v>
      </c>
    </row>
    <row r="63" spans="1:21" ht="30" customHeight="1" x14ac:dyDescent="0.2">
      <c r="A63" s="242"/>
      <c r="B63" s="117"/>
      <c r="C63" s="97" t="s">
        <v>82</v>
      </c>
      <c r="D63" s="30">
        <v>2</v>
      </c>
      <c r="E63" s="167" t="s">
        <v>239</v>
      </c>
      <c r="F63" s="168" t="s">
        <v>243</v>
      </c>
      <c r="G63" s="80">
        <v>3</v>
      </c>
      <c r="H63" s="185" t="s">
        <v>239</v>
      </c>
      <c r="I63" s="186" t="s">
        <v>243</v>
      </c>
      <c r="J63" s="82"/>
      <c r="K63" s="76"/>
      <c r="L63" s="76"/>
      <c r="M63" s="84"/>
      <c r="N63" s="78"/>
      <c r="O63" s="78"/>
      <c r="R63" s="85">
        <f>COUNTIF(D62:D65,"2")</f>
        <v>2</v>
      </c>
      <c r="S63" s="85">
        <f>COUNTIF(G62:G65,"2")</f>
        <v>2</v>
      </c>
      <c r="T63" s="85">
        <f>COUNTIF(J62:J65,"2")</f>
        <v>0</v>
      </c>
      <c r="U63" s="85">
        <f>COUNTIF(M62:M65,"2")</f>
        <v>0</v>
      </c>
    </row>
    <row r="64" spans="1:21" ht="30" customHeight="1" x14ac:dyDescent="0.2">
      <c r="A64" s="242"/>
      <c r="B64" s="117"/>
      <c r="C64" s="97" t="s">
        <v>83</v>
      </c>
      <c r="D64" s="30">
        <v>2</v>
      </c>
      <c r="E64" s="167" t="s">
        <v>240</v>
      </c>
      <c r="F64" s="168" t="s">
        <v>244</v>
      </c>
      <c r="G64" s="80">
        <v>2</v>
      </c>
      <c r="H64" s="185" t="s">
        <v>240</v>
      </c>
      <c r="I64" s="186" t="s">
        <v>244</v>
      </c>
      <c r="J64" s="82"/>
      <c r="K64" s="76"/>
      <c r="L64" s="76"/>
      <c r="M64" s="84"/>
      <c r="N64" s="78"/>
      <c r="O64" s="78"/>
      <c r="R64" s="85">
        <f>COUNTIF(D62:D65,"3")</f>
        <v>2</v>
      </c>
      <c r="S64" s="85">
        <f>COUNTIF(G62:G65,"3")</f>
        <v>2</v>
      </c>
      <c r="T64" s="85">
        <f>COUNTIF(J62:J65,"3")</f>
        <v>0</v>
      </c>
      <c r="U64" s="85">
        <f>COUNTIF(M62:M65,"3")</f>
        <v>0</v>
      </c>
    </row>
    <row r="65" spans="1:21" ht="30" customHeight="1" x14ac:dyDescent="0.2">
      <c r="A65" s="242"/>
      <c r="B65" s="118"/>
      <c r="C65" s="97" t="s">
        <v>84</v>
      </c>
      <c r="D65" s="30">
        <v>3</v>
      </c>
      <c r="E65" s="167" t="s">
        <v>241</v>
      </c>
      <c r="F65" s="168" t="s">
        <v>245</v>
      </c>
      <c r="G65" s="80">
        <v>3</v>
      </c>
      <c r="H65" s="185" t="s">
        <v>241</v>
      </c>
      <c r="I65" s="186" t="s">
        <v>245</v>
      </c>
      <c r="J65" s="82"/>
      <c r="K65" s="76"/>
      <c r="L65" s="76"/>
      <c r="M65" s="84"/>
      <c r="N65" s="78"/>
      <c r="O65" s="78"/>
      <c r="R65" s="85">
        <f>COUNTIF(D62:D65,"4")</f>
        <v>0</v>
      </c>
      <c r="S65" s="85">
        <f>COUNTIF(G62:G65,"4")</f>
        <v>0</v>
      </c>
      <c r="T65" s="85">
        <f>COUNTIF(J62:J65,"4")</f>
        <v>0</v>
      </c>
      <c r="U65" s="85">
        <f>COUNTIF(M62:M65,"4")</f>
        <v>0</v>
      </c>
    </row>
    <row r="66" spans="1:21" ht="9" customHeight="1" x14ac:dyDescent="0.25">
      <c r="B66" s="279"/>
      <c r="C66" s="280"/>
      <c r="D66" s="280"/>
      <c r="E66" s="280"/>
      <c r="F66" s="280"/>
      <c r="G66" s="280"/>
      <c r="H66" s="280"/>
      <c r="I66" s="280"/>
      <c r="J66" s="280"/>
      <c r="K66" s="281"/>
      <c r="L66" s="99"/>
      <c r="M66" s="100"/>
      <c r="N66" s="99"/>
      <c r="O66" s="99"/>
    </row>
    <row r="67" spans="1:21" ht="18.75" x14ac:dyDescent="0.2">
      <c r="A67" s="242"/>
      <c r="B67" s="114"/>
      <c r="C67" s="286" t="s">
        <v>167</v>
      </c>
      <c r="D67" s="269"/>
      <c r="E67" s="269"/>
      <c r="F67" s="269"/>
      <c r="G67" s="269"/>
      <c r="H67" s="269"/>
      <c r="I67" s="269"/>
      <c r="J67" s="269"/>
      <c r="K67" s="270"/>
      <c r="L67" s="123"/>
      <c r="M67" s="123"/>
      <c r="N67" s="123"/>
      <c r="O67" s="123"/>
    </row>
    <row r="68" spans="1:21" ht="30" customHeight="1" x14ac:dyDescent="0.2">
      <c r="A68" s="242"/>
      <c r="B68" s="117"/>
      <c r="C68" s="105" t="s">
        <v>85</v>
      </c>
      <c r="D68" s="30">
        <v>3</v>
      </c>
      <c r="E68" s="169" t="s">
        <v>267</v>
      </c>
      <c r="F68" s="171" t="s">
        <v>249</v>
      </c>
      <c r="G68" s="80">
        <v>3</v>
      </c>
      <c r="H68" s="186" t="s">
        <v>267</v>
      </c>
      <c r="I68" s="186" t="s">
        <v>249</v>
      </c>
      <c r="J68" s="82"/>
      <c r="K68" s="76"/>
      <c r="L68" s="76"/>
      <c r="M68" s="84"/>
      <c r="N68" s="78"/>
      <c r="O68" s="78"/>
      <c r="R68" s="85">
        <f>COUNTIF(D68:D71,"1")</f>
        <v>0</v>
      </c>
      <c r="S68" s="85">
        <f>COUNTIF(G68:G71,"1")</f>
        <v>0</v>
      </c>
      <c r="T68" s="85">
        <f>COUNTIF(J68:J71,"1")</f>
        <v>0</v>
      </c>
      <c r="U68" s="85">
        <f>COUNTIF(M68:M71,"1")</f>
        <v>0</v>
      </c>
    </row>
    <row r="69" spans="1:21" ht="30" customHeight="1" x14ac:dyDescent="0.2">
      <c r="A69" s="242"/>
      <c r="B69" s="117"/>
      <c r="C69" s="97" t="s">
        <v>86</v>
      </c>
      <c r="D69" s="30">
        <v>3</v>
      </c>
      <c r="E69" s="170" t="s">
        <v>246</v>
      </c>
      <c r="F69" s="171" t="s">
        <v>250</v>
      </c>
      <c r="G69" s="80">
        <v>2</v>
      </c>
      <c r="H69" s="185" t="s">
        <v>246</v>
      </c>
      <c r="I69" s="186" t="s">
        <v>250</v>
      </c>
      <c r="J69" s="82"/>
      <c r="K69" s="76"/>
      <c r="L69" s="76"/>
      <c r="M69" s="84"/>
      <c r="N69" s="78"/>
      <c r="O69" s="78"/>
      <c r="R69" s="85">
        <f>COUNTIF(D68:D71,"2")</f>
        <v>1</v>
      </c>
      <c r="S69" s="85">
        <f>COUNTIF(G68:G71,"2")</f>
        <v>3</v>
      </c>
      <c r="T69" s="85">
        <f>COUNTIF(J68:J71,"2")</f>
        <v>0</v>
      </c>
      <c r="U69" s="85">
        <f>COUNTIF(M68:M71,"2")</f>
        <v>0</v>
      </c>
    </row>
    <row r="70" spans="1:21" ht="30" customHeight="1" x14ac:dyDescent="0.2">
      <c r="A70" s="242"/>
      <c r="B70" s="117"/>
      <c r="C70" s="97" t="s">
        <v>87</v>
      </c>
      <c r="D70" s="30">
        <v>2</v>
      </c>
      <c r="E70" s="170" t="s">
        <v>247</v>
      </c>
      <c r="F70" s="171" t="s">
        <v>251</v>
      </c>
      <c r="G70" s="80">
        <v>2</v>
      </c>
      <c r="H70" s="185" t="s">
        <v>247</v>
      </c>
      <c r="I70" s="186" t="s">
        <v>251</v>
      </c>
      <c r="J70" s="82"/>
      <c r="K70" s="76"/>
      <c r="L70" s="76"/>
      <c r="M70" s="84"/>
      <c r="N70" s="78"/>
      <c r="O70" s="78"/>
      <c r="R70" s="85">
        <f>COUNTIF(D68:D71,"3")</f>
        <v>3</v>
      </c>
      <c r="S70" s="85">
        <f>COUNTIF(G68:G71,"3")</f>
        <v>1</v>
      </c>
      <c r="T70" s="85">
        <f>COUNTIF(J68:J71,"3")</f>
        <v>0</v>
      </c>
      <c r="U70" s="85">
        <f>COUNTIF(M68:M71,"3")</f>
        <v>0</v>
      </c>
    </row>
    <row r="71" spans="1:21" ht="30" customHeight="1" x14ac:dyDescent="0.2">
      <c r="A71" s="242"/>
      <c r="B71" s="118"/>
      <c r="C71" s="97" t="s">
        <v>88</v>
      </c>
      <c r="D71" s="30">
        <v>3</v>
      </c>
      <c r="E71" s="170" t="s">
        <v>248</v>
      </c>
      <c r="F71" s="171" t="s">
        <v>252</v>
      </c>
      <c r="G71" s="80">
        <v>2</v>
      </c>
      <c r="H71" s="185" t="s">
        <v>248</v>
      </c>
      <c r="I71" s="186" t="s">
        <v>252</v>
      </c>
      <c r="J71" s="82"/>
      <c r="K71" s="76"/>
      <c r="L71" s="76"/>
      <c r="M71" s="84"/>
      <c r="N71" s="78"/>
      <c r="O71" s="78"/>
      <c r="R71" s="85">
        <f>COUNTIF(D68:D71,"4")</f>
        <v>0</v>
      </c>
      <c r="S71" s="85">
        <f>COUNTIF(G68:G71,"4")</f>
        <v>0</v>
      </c>
      <c r="T71" s="85">
        <f>COUNTIF(J68:J71,"4")</f>
        <v>0</v>
      </c>
      <c r="U71" s="85">
        <f>COUNTIF(M68:M71,"4")</f>
        <v>0</v>
      </c>
    </row>
    <row r="72" spans="1:21" ht="8.25" customHeight="1" x14ac:dyDescent="0.25">
      <c r="B72" s="279"/>
      <c r="C72" s="280"/>
      <c r="D72" s="280"/>
      <c r="E72" s="280"/>
      <c r="F72" s="280"/>
      <c r="G72" s="280"/>
      <c r="H72" s="280"/>
      <c r="I72" s="280"/>
      <c r="J72" s="280"/>
      <c r="K72" s="281"/>
      <c r="L72" s="99"/>
      <c r="M72" s="100"/>
      <c r="N72" s="99"/>
      <c r="O72" s="99"/>
    </row>
    <row r="73" spans="1:21" ht="18.75" x14ac:dyDescent="0.2">
      <c r="A73" s="242"/>
      <c r="B73" s="114"/>
      <c r="C73" s="286" t="s">
        <v>89</v>
      </c>
      <c r="D73" s="269"/>
      <c r="E73" s="269"/>
      <c r="F73" s="269"/>
      <c r="G73" s="269"/>
      <c r="H73" s="269"/>
      <c r="I73" s="269"/>
      <c r="J73" s="269"/>
      <c r="K73" s="270"/>
      <c r="L73" s="116"/>
      <c r="M73" s="116"/>
      <c r="N73" s="116"/>
      <c r="O73" s="116"/>
    </row>
    <row r="74" spans="1:21" ht="30" customHeight="1" x14ac:dyDescent="0.2">
      <c r="A74" s="242"/>
      <c r="B74" s="117"/>
      <c r="C74" s="105" t="s">
        <v>90</v>
      </c>
      <c r="D74" s="30">
        <v>2</v>
      </c>
      <c r="E74" s="172" t="s">
        <v>253</v>
      </c>
      <c r="F74" s="174" t="s">
        <v>258</v>
      </c>
      <c r="G74" s="80">
        <v>2</v>
      </c>
      <c r="H74" s="186" t="s">
        <v>253</v>
      </c>
      <c r="I74" s="186" t="s">
        <v>258</v>
      </c>
      <c r="J74" s="82"/>
      <c r="K74" s="76"/>
      <c r="L74" s="76"/>
      <c r="M74" s="84"/>
      <c r="N74" s="78"/>
      <c r="O74" s="78"/>
      <c r="R74" s="85">
        <f>COUNTIF(D74:D79,"1")</f>
        <v>0</v>
      </c>
      <c r="S74" s="85">
        <f>COUNTIF(G74:G79,"1")</f>
        <v>1</v>
      </c>
      <c r="T74" s="85">
        <f>COUNTIF(J74:J79,"1")</f>
        <v>0</v>
      </c>
      <c r="U74" s="85">
        <f>COUNTIF(M74:M79,"1")</f>
        <v>0</v>
      </c>
    </row>
    <row r="75" spans="1:21" ht="30" customHeight="1" x14ac:dyDescent="0.2">
      <c r="A75" s="242"/>
      <c r="B75" s="117"/>
      <c r="C75" s="97" t="s">
        <v>91</v>
      </c>
      <c r="D75" s="30">
        <v>2</v>
      </c>
      <c r="E75" s="173" t="s">
        <v>254</v>
      </c>
      <c r="F75" s="174" t="s">
        <v>259</v>
      </c>
      <c r="G75" s="80">
        <v>2</v>
      </c>
      <c r="H75" s="185" t="s">
        <v>416</v>
      </c>
      <c r="I75" s="186" t="s">
        <v>259</v>
      </c>
      <c r="J75" s="82"/>
      <c r="K75" s="76"/>
      <c r="L75" s="76"/>
      <c r="M75" s="84"/>
      <c r="N75" s="78"/>
      <c r="O75" s="78"/>
      <c r="R75" s="85">
        <f>COUNTIF(D74:D79,"2")</f>
        <v>5</v>
      </c>
      <c r="S75" s="85">
        <f>COUNTIF(G74:G79,"2")</f>
        <v>3</v>
      </c>
      <c r="T75" s="85">
        <f>COUNTIF(J74:J79,"2")</f>
        <v>0</v>
      </c>
      <c r="U75" s="85">
        <f>COUNTIF(M74:M79,"2")</f>
        <v>0</v>
      </c>
    </row>
    <row r="76" spans="1:21" ht="30" customHeight="1" x14ac:dyDescent="0.2">
      <c r="A76" s="242"/>
      <c r="B76" s="117"/>
      <c r="C76" s="97" t="s">
        <v>92</v>
      </c>
      <c r="D76" s="30">
        <v>2</v>
      </c>
      <c r="E76" s="173" t="s">
        <v>255</v>
      </c>
      <c r="F76" s="174" t="s">
        <v>260</v>
      </c>
      <c r="G76" s="80">
        <v>3</v>
      </c>
      <c r="H76" s="185" t="s">
        <v>417</v>
      </c>
      <c r="I76" s="186" t="s">
        <v>260</v>
      </c>
      <c r="J76" s="82"/>
      <c r="K76" s="76"/>
      <c r="L76" s="76"/>
      <c r="M76" s="84"/>
      <c r="N76" s="78"/>
      <c r="O76" s="78"/>
      <c r="R76" s="85">
        <f>COUNTIF(D74:D79,"2")</f>
        <v>5</v>
      </c>
      <c r="S76" s="85">
        <f>COUNTIF(G74:G79,"3")</f>
        <v>2</v>
      </c>
      <c r="T76" s="85">
        <f>COUNTIF(J74:J79,"3")</f>
        <v>0</v>
      </c>
      <c r="U76" s="85">
        <f>COUNTIF(M74:M79,"3")</f>
        <v>0</v>
      </c>
    </row>
    <row r="77" spans="1:21" ht="30" customHeight="1" x14ac:dyDescent="0.2">
      <c r="A77" s="242"/>
      <c r="B77" s="117"/>
      <c r="C77" s="97" t="s">
        <v>93</v>
      </c>
      <c r="D77" s="30">
        <v>3</v>
      </c>
      <c r="E77" s="173" t="s">
        <v>256</v>
      </c>
      <c r="F77" s="174" t="s">
        <v>261</v>
      </c>
      <c r="G77" s="80">
        <v>3</v>
      </c>
      <c r="H77" s="185" t="s">
        <v>256</v>
      </c>
      <c r="I77" s="186" t="s">
        <v>261</v>
      </c>
      <c r="J77" s="82"/>
      <c r="K77" s="76"/>
      <c r="L77" s="76"/>
      <c r="M77" s="84"/>
      <c r="N77" s="78"/>
      <c r="O77" s="78"/>
      <c r="R77" s="85">
        <f>COUNTIF(D74:D79,"4")</f>
        <v>0</v>
      </c>
      <c r="S77" s="85">
        <f>COUNTIF(G74:G79,"4")</f>
        <v>0</v>
      </c>
      <c r="T77" s="85">
        <f>COUNTIF(J74:J79,"4")</f>
        <v>0</v>
      </c>
      <c r="U77" s="85">
        <f>COUNTIF(M74:M79,"4")</f>
        <v>0</v>
      </c>
    </row>
    <row r="78" spans="1:21" ht="30" customHeight="1" x14ac:dyDescent="0.2">
      <c r="A78" s="242"/>
      <c r="B78" s="122"/>
      <c r="C78" s="98" t="s">
        <v>94</v>
      </c>
      <c r="D78" s="30">
        <v>2</v>
      </c>
      <c r="E78" s="173" t="s">
        <v>266</v>
      </c>
      <c r="F78" s="174" t="s">
        <v>261</v>
      </c>
      <c r="G78" s="80">
        <v>2</v>
      </c>
      <c r="H78" s="185" t="s">
        <v>266</v>
      </c>
      <c r="I78" s="186" t="s">
        <v>261</v>
      </c>
      <c r="J78" s="82"/>
      <c r="K78" s="76"/>
      <c r="L78" s="76"/>
      <c r="M78" s="84"/>
      <c r="N78" s="78"/>
      <c r="O78" s="78"/>
    </row>
    <row r="79" spans="1:21" ht="30" customHeight="1" x14ac:dyDescent="0.2">
      <c r="A79" s="242"/>
      <c r="B79" s="118"/>
      <c r="C79" s="97" t="s">
        <v>95</v>
      </c>
      <c r="D79" s="30">
        <v>2</v>
      </c>
      <c r="E79" s="173" t="s">
        <v>257</v>
      </c>
      <c r="F79" s="174" t="s">
        <v>262</v>
      </c>
      <c r="G79" s="80">
        <v>1</v>
      </c>
      <c r="H79" s="185" t="s">
        <v>257</v>
      </c>
      <c r="I79" s="186" t="s">
        <v>262</v>
      </c>
      <c r="J79" s="82"/>
      <c r="K79" s="76"/>
      <c r="L79" s="76"/>
      <c r="M79" s="84"/>
      <c r="N79" s="78"/>
      <c r="O79" s="78"/>
    </row>
    <row r="80" spans="1:21" ht="9" customHeight="1" x14ac:dyDescent="0.25">
      <c r="B80" s="267"/>
      <c r="C80" s="268"/>
      <c r="D80" s="119"/>
      <c r="E80" s="120"/>
      <c r="F80" s="120"/>
      <c r="G80" s="119"/>
      <c r="H80" s="120"/>
      <c r="I80" s="120"/>
      <c r="J80" s="119"/>
      <c r="K80" s="124"/>
      <c r="M80" s="119"/>
      <c r="N80" s="124"/>
    </row>
    <row r="81" spans="1:21" ht="18.75" customHeight="1" x14ac:dyDescent="0.2">
      <c r="B81" s="290" t="s">
        <v>96</v>
      </c>
      <c r="C81" s="291"/>
      <c r="D81" s="274" t="s">
        <v>180</v>
      </c>
      <c r="E81" s="275"/>
      <c r="F81" s="276"/>
      <c r="G81" s="257">
        <v>2024</v>
      </c>
      <c r="H81" s="258"/>
      <c r="I81" s="259"/>
      <c r="J81" s="260">
        <v>2025</v>
      </c>
      <c r="K81" s="261"/>
      <c r="L81" s="262"/>
      <c r="M81" s="305">
        <v>2026</v>
      </c>
      <c r="N81" s="306"/>
      <c r="O81" s="307"/>
    </row>
    <row r="82" spans="1:21" ht="34.5" customHeight="1" x14ac:dyDescent="0.2">
      <c r="B82" s="292"/>
      <c r="C82" s="29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42"/>
      <c r="B83" s="125"/>
      <c r="C83" s="269" t="s">
        <v>97</v>
      </c>
      <c r="D83" s="269"/>
      <c r="E83" s="269"/>
      <c r="F83" s="269"/>
      <c r="G83" s="269"/>
      <c r="H83" s="269"/>
      <c r="I83" s="269"/>
      <c r="J83" s="269"/>
      <c r="K83" s="269"/>
      <c r="L83" s="126"/>
      <c r="M83" s="127"/>
      <c r="N83" s="127"/>
      <c r="O83" s="126"/>
    </row>
    <row r="84" spans="1:21" ht="30" customHeight="1" x14ac:dyDescent="0.2">
      <c r="A84" s="242"/>
      <c r="B84" s="118"/>
      <c r="C84" s="105" t="s">
        <v>98</v>
      </c>
      <c r="D84" s="30">
        <v>2</v>
      </c>
      <c r="E84" s="74" t="s">
        <v>181</v>
      </c>
      <c r="F84" s="61" t="s">
        <v>186</v>
      </c>
      <c r="G84" s="80">
        <v>2</v>
      </c>
      <c r="H84" s="185" t="s">
        <v>181</v>
      </c>
      <c r="I84" s="186" t="s">
        <v>186</v>
      </c>
      <c r="J84" s="82"/>
      <c r="K84" s="76"/>
      <c r="L84" s="76"/>
      <c r="M84" s="84"/>
      <c r="N84" s="78"/>
      <c r="O84" s="78"/>
      <c r="R84" s="85">
        <f>COUNTIF(D84:D86,"1")</f>
        <v>0</v>
      </c>
      <c r="S84" s="85">
        <f>COUNTIF(G84:G86,"1")</f>
        <v>0</v>
      </c>
      <c r="T84" s="85">
        <f>COUNTIF(J84:J86,"1")</f>
        <v>0</v>
      </c>
      <c r="U84" s="85">
        <f>COUNTIF(M84:M86,"1")</f>
        <v>0</v>
      </c>
    </row>
    <row r="85" spans="1:21" ht="30" customHeight="1" x14ac:dyDescent="0.2">
      <c r="A85" s="242"/>
      <c r="B85" s="125"/>
      <c r="C85" s="97" t="s">
        <v>99</v>
      </c>
      <c r="D85" s="30">
        <v>3</v>
      </c>
      <c r="E85" s="74" t="s">
        <v>182</v>
      </c>
      <c r="F85" s="61" t="s">
        <v>183</v>
      </c>
      <c r="G85" s="80">
        <v>3</v>
      </c>
      <c r="H85" s="74" t="s">
        <v>182</v>
      </c>
      <c r="I85" s="61" t="s">
        <v>418</v>
      </c>
      <c r="J85" s="82"/>
      <c r="K85" s="76"/>
      <c r="L85" s="76"/>
      <c r="M85" s="84"/>
      <c r="N85" s="78"/>
      <c r="O85" s="78"/>
      <c r="R85" s="85">
        <f>COUNTIF(D84:D86,"2")</f>
        <v>1</v>
      </c>
      <c r="S85" s="85">
        <f>COUNTIF(G84:G86,"2")</f>
        <v>2</v>
      </c>
      <c r="T85" s="85">
        <f>COUNTIF(J84:J86,"2")</f>
        <v>0</v>
      </c>
      <c r="U85" s="85">
        <f>COUNTIF(M84:M86,"2")</f>
        <v>0</v>
      </c>
    </row>
    <row r="86" spans="1:21" ht="30" customHeight="1" x14ac:dyDescent="0.2">
      <c r="A86" s="242"/>
      <c r="B86" s="125"/>
      <c r="C86" s="97" t="s">
        <v>100</v>
      </c>
      <c r="D86" s="30">
        <v>3</v>
      </c>
      <c r="E86" s="74" t="s">
        <v>184</v>
      </c>
      <c r="F86" s="61" t="s">
        <v>185</v>
      </c>
      <c r="G86" s="80">
        <v>2</v>
      </c>
      <c r="H86" s="185" t="s">
        <v>419</v>
      </c>
      <c r="I86" s="61" t="s">
        <v>185</v>
      </c>
      <c r="J86" s="82"/>
      <c r="K86" s="76"/>
      <c r="L86" s="76"/>
      <c r="M86" s="84"/>
      <c r="N86" s="78"/>
      <c r="O86" s="78"/>
      <c r="R86" s="85">
        <f>COUNTIF(D84:D86,"3")</f>
        <v>2</v>
      </c>
      <c r="S86" s="85">
        <f>COUNTIF(G84:G86,"3")</f>
        <v>1</v>
      </c>
      <c r="T86" s="85">
        <f>COUNTIF(J84:J86,"3")</f>
        <v>0</v>
      </c>
      <c r="U86" s="85">
        <f>COUNTIF(M84:M86,"3")</f>
        <v>0</v>
      </c>
    </row>
    <row r="87" spans="1:21" ht="21" customHeight="1" x14ac:dyDescent="0.25">
      <c r="B87" s="267"/>
      <c r="C87" s="268"/>
      <c r="D87" s="119"/>
      <c r="E87" s="120"/>
      <c r="F87" s="120"/>
      <c r="G87" s="119"/>
      <c r="H87" s="120"/>
      <c r="I87" s="120"/>
      <c r="J87" s="119"/>
      <c r="K87" s="120"/>
      <c r="M87" s="119"/>
      <c r="N87" s="120"/>
      <c r="R87" s="85">
        <f>COUNTIF(D84:D86,"4")</f>
        <v>0</v>
      </c>
      <c r="S87" s="85">
        <f>COUNTIF(G84:G86,"4")</f>
        <v>0</v>
      </c>
      <c r="T87" s="85">
        <f>COUNTIF(J84:J86,"4")</f>
        <v>0</v>
      </c>
      <c r="U87" s="85">
        <f>COUNTIF(M84:M86,"4")</f>
        <v>0</v>
      </c>
    </row>
    <row r="88" spans="1:21" ht="18.75" x14ac:dyDescent="0.2">
      <c r="A88" s="242"/>
      <c r="B88" s="128"/>
      <c r="C88" s="308" t="s">
        <v>101</v>
      </c>
      <c r="D88" s="309"/>
      <c r="E88" s="309"/>
      <c r="F88" s="309"/>
      <c r="G88" s="309"/>
      <c r="H88" s="309"/>
      <c r="I88" s="309"/>
      <c r="J88" s="309"/>
      <c r="K88" s="310"/>
      <c r="L88" s="116"/>
      <c r="M88" s="116"/>
      <c r="N88" s="116"/>
      <c r="O88" s="116"/>
    </row>
    <row r="89" spans="1:21" ht="30" customHeight="1" x14ac:dyDescent="0.2">
      <c r="A89" s="242"/>
      <c r="B89" s="118"/>
      <c r="C89" s="95" t="s">
        <v>102</v>
      </c>
      <c r="D89" s="30">
        <v>2</v>
      </c>
      <c r="E89" s="61" t="s">
        <v>187</v>
      </c>
      <c r="F89" s="61" t="s">
        <v>188</v>
      </c>
      <c r="G89" s="80">
        <v>1</v>
      </c>
      <c r="H89" s="61" t="s">
        <v>187</v>
      </c>
      <c r="I89" s="61" t="s">
        <v>188</v>
      </c>
      <c r="J89" s="82"/>
      <c r="K89" s="76"/>
      <c r="L89" s="76"/>
      <c r="M89" s="84"/>
      <c r="N89" s="78"/>
      <c r="O89" s="78"/>
      <c r="R89" s="85">
        <f>COUNTIF(D89:D95,"1")</f>
        <v>3</v>
      </c>
      <c r="S89" s="85">
        <f>COUNTIF(G89:G95,"1")</f>
        <v>4</v>
      </c>
      <c r="T89" s="85">
        <f>COUNTIF(J89:J95,"1")</f>
        <v>0</v>
      </c>
      <c r="U89" s="85">
        <f>COUNTIF(M89:M95,"1")</f>
        <v>0</v>
      </c>
    </row>
    <row r="90" spans="1:21" ht="30" customHeight="1" x14ac:dyDescent="0.2">
      <c r="A90" s="242"/>
      <c r="B90" s="129"/>
      <c r="C90" s="98" t="s">
        <v>103</v>
      </c>
      <c r="D90" s="30">
        <v>3</v>
      </c>
      <c r="E90" s="74" t="s">
        <v>189</v>
      </c>
      <c r="F90" s="61" t="s">
        <v>190</v>
      </c>
      <c r="G90" s="80">
        <v>2</v>
      </c>
      <c r="H90" s="185" t="s">
        <v>420</v>
      </c>
      <c r="I90" s="61" t="s">
        <v>190</v>
      </c>
      <c r="J90" s="82"/>
      <c r="K90" s="76"/>
      <c r="L90" s="76"/>
      <c r="M90" s="84"/>
      <c r="N90" s="78"/>
      <c r="O90" s="78"/>
      <c r="R90" s="85">
        <f>COUNTIF(D89:D95,"2")</f>
        <v>3</v>
      </c>
      <c r="S90" s="85">
        <f>COUNTIF(G89:G95,"2")</f>
        <v>3</v>
      </c>
      <c r="T90" s="85">
        <f>COUNTIF(J89:J95,"2")</f>
        <v>0</v>
      </c>
      <c r="U90" s="85">
        <f>COUNTIF(M89:M95,"2")</f>
        <v>0</v>
      </c>
    </row>
    <row r="91" spans="1:21" ht="30" customHeight="1" x14ac:dyDescent="0.2">
      <c r="A91" s="242"/>
      <c r="B91" s="125"/>
      <c r="C91" s="97" t="s">
        <v>104</v>
      </c>
      <c r="D91" s="30">
        <v>2</v>
      </c>
      <c r="E91" s="74" t="s">
        <v>194</v>
      </c>
      <c r="F91" s="61" t="s">
        <v>191</v>
      </c>
      <c r="G91" s="80">
        <v>2</v>
      </c>
      <c r="H91" s="74" t="s">
        <v>194</v>
      </c>
      <c r="I91" s="61" t="s">
        <v>191</v>
      </c>
      <c r="J91" s="82"/>
      <c r="K91" s="76"/>
      <c r="L91" s="76"/>
      <c r="M91" s="84"/>
      <c r="N91" s="78"/>
      <c r="O91" s="78"/>
      <c r="R91" s="85">
        <f>COUNTIF(D89:D95,"3")</f>
        <v>1</v>
      </c>
      <c r="S91" s="85">
        <f>COUNTIF(G89:G95,"3")</f>
        <v>0</v>
      </c>
      <c r="T91" s="85">
        <f>COUNTIF(J89:J95,"3")</f>
        <v>0</v>
      </c>
      <c r="U91" s="85">
        <f>COUNTIF(M89:M95,"3")</f>
        <v>0</v>
      </c>
    </row>
    <row r="92" spans="1:21" ht="30" customHeight="1" x14ac:dyDescent="0.2">
      <c r="A92" s="242"/>
      <c r="B92" s="125"/>
      <c r="C92" s="98" t="s">
        <v>105</v>
      </c>
      <c r="D92" s="30">
        <v>2</v>
      </c>
      <c r="E92" s="74" t="s">
        <v>195</v>
      </c>
      <c r="F92" s="61" t="s">
        <v>193</v>
      </c>
      <c r="G92" s="80">
        <v>2</v>
      </c>
      <c r="H92" s="74" t="s">
        <v>195</v>
      </c>
      <c r="I92" s="61" t="s">
        <v>193</v>
      </c>
      <c r="J92" s="82"/>
      <c r="K92" s="76"/>
      <c r="L92" s="76"/>
      <c r="M92" s="84"/>
      <c r="N92" s="78"/>
      <c r="O92" s="78"/>
      <c r="R92" s="85">
        <f>COUNTIF(D89:D95,"4")</f>
        <v>0</v>
      </c>
      <c r="S92" s="85">
        <f>COUNTIF(G89:G95,"4")</f>
        <v>0</v>
      </c>
      <c r="T92" s="85">
        <f>COUNTIF(J89:J95,"4")</f>
        <v>0</v>
      </c>
      <c r="U92" s="85">
        <f>COUNTIF(M89:M95,"4")</f>
        <v>0</v>
      </c>
    </row>
    <row r="93" spans="1:21" ht="30" customHeight="1" x14ac:dyDescent="0.2">
      <c r="A93" s="242"/>
      <c r="B93" s="125"/>
      <c r="C93" s="97" t="s">
        <v>106</v>
      </c>
      <c r="D93" s="30">
        <v>1</v>
      </c>
      <c r="E93" s="74" t="s">
        <v>192</v>
      </c>
      <c r="F93" s="61" t="s">
        <v>196</v>
      </c>
      <c r="G93" s="80">
        <v>1</v>
      </c>
      <c r="H93" s="74" t="s">
        <v>192</v>
      </c>
      <c r="I93" s="61" t="s">
        <v>196</v>
      </c>
      <c r="J93" s="82"/>
      <c r="K93" s="76"/>
      <c r="L93" s="76"/>
      <c r="M93" s="84"/>
      <c r="N93" s="78"/>
      <c r="O93" s="78"/>
    </row>
    <row r="94" spans="1:21" ht="30" customHeight="1" x14ac:dyDescent="0.2">
      <c r="A94" s="242"/>
      <c r="B94" s="129"/>
      <c r="C94" s="98" t="s">
        <v>107</v>
      </c>
      <c r="D94" s="30">
        <v>1</v>
      </c>
      <c r="E94" s="74" t="s">
        <v>197</v>
      </c>
      <c r="F94" s="61" t="s">
        <v>198</v>
      </c>
      <c r="G94" s="80">
        <v>1</v>
      </c>
      <c r="H94" s="74" t="s">
        <v>197</v>
      </c>
      <c r="I94" s="61" t="s">
        <v>198</v>
      </c>
      <c r="J94" s="82"/>
      <c r="K94" s="76"/>
      <c r="L94" s="76"/>
      <c r="M94" s="84"/>
      <c r="N94" s="78"/>
      <c r="O94" s="78"/>
    </row>
    <row r="95" spans="1:21" ht="30" customHeight="1" x14ac:dyDescent="0.2">
      <c r="A95" s="242"/>
      <c r="B95" s="125"/>
      <c r="C95" s="97" t="s">
        <v>108</v>
      </c>
      <c r="D95" s="30">
        <v>1</v>
      </c>
      <c r="E95" s="74" t="s">
        <v>229</v>
      </c>
      <c r="F95" s="61" t="s">
        <v>199</v>
      </c>
      <c r="G95" s="80">
        <v>1</v>
      </c>
      <c r="H95" s="74" t="s">
        <v>421</v>
      </c>
      <c r="I95" s="61" t="s">
        <v>199</v>
      </c>
      <c r="J95" s="82"/>
      <c r="K95" s="76"/>
      <c r="L95" s="76"/>
      <c r="M95" s="84"/>
      <c r="N95" s="78"/>
      <c r="O95" s="78"/>
    </row>
    <row r="96" spans="1:21" ht="5.25" customHeight="1" x14ac:dyDescent="0.25">
      <c r="B96" s="267"/>
      <c r="C96" s="268"/>
      <c r="D96" s="119"/>
      <c r="E96" s="120"/>
      <c r="F96" s="120"/>
      <c r="G96" s="119"/>
      <c r="H96" s="120"/>
      <c r="I96" s="120"/>
      <c r="J96" s="119"/>
      <c r="K96" s="124"/>
      <c r="M96" s="119"/>
      <c r="N96" s="124"/>
    </row>
    <row r="97" spans="1:21" ht="18.75" x14ac:dyDescent="0.2">
      <c r="A97" s="242"/>
      <c r="B97" s="114"/>
      <c r="C97" s="286" t="s">
        <v>25</v>
      </c>
      <c r="D97" s="269"/>
      <c r="E97" s="269"/>
      <c r="F97" s="269"/>
      <c r="G97" s="269"/>
      <c r="H97" s="269"/>
      <c r="I97" s="269"/>
      <c r="J97" s="269"/>
      <c r="K97" s="269"/>
      <c r="L97" s="269"/>
      <c r="M97" s="130"/>
      <c r="N97" s="130"/>
      <c r="O97" s="131"/>
    </row>
    <row r="98" spans="1:21" ht="120" x14ac:dyDescent="0.2">
      <c r="A98" s="242"/>
      <c r="B98" s="122"/>
      <c r="C98" s="95" t="s">
        <v>109</v>
      </c>
      <c r="D98" s="30">
        <v>2</v>
      </c>
      <c r="E98" s="33" t="s">
        <v>200</v>
      </c>
      <c r="F98" s="33" t="s">
        <v>201</v>
      </c>
      <c r="G98" s="31">
        <v>3</v>
      </c>
      <c r="H98" s="189" t="s">
        <v>422</v>
      </c>
      <c r="I98" s="33" t="s">
        <v>423</v>
      </c>
      <c r="J98" s="32"/>
      <c r="K98" s="36"/>
      <c r="L98" s="36"/>
      <c r="M98" s="53"/>
      <c r="N98" s="52"/>
      <c r="O98" s="52"/>
      <c r="R98" s="85">
        <f>COUNTIF(D98:D99,"1")</f>
        <v>0</v>
      </c>
      <c r="S98" s="85">
        <f>COUNTIF(G98:G99,"1")</f>
        <v>0</v>
      </c>
      <c r="T98" s="85">
        <f>COUNTIF(J98:J99,"1")</f>
        <v>0</v>
      </c>
      <c r="U98" s="85">
        <f>COUNTIF(M98:M99,"1")</f>
        <v>0</v>
      </c>
    </row>
    <row r="99" spans="1:21" ht="84" x14ac:dyDescent="0.2">
      <c r="A99" s="242"/>
      <c r="B99" s="132"/>
      <c r="C99" s="98" t="s">
        <v>110</v>
      </c>
      <c r="D99" s="30">
        <v>3</v>
      </c>
      <c r="E99" s="34" t="s">
        <v>202</v>
      </c>
      <c r="F99" s="33" t="s">
        <v>203</v>
      </c>
      <c r="G99" s="31">
        <v>2</v>
      </c>
      <c r="H99" s="188" t="s">
        <v>424</v>
      </c>
      <c r="I99" s="33" t="s">
        <v>203</v>
      </c>
      <c r="J99" s="32"/>
      <c r="K99" s="36"/>
      <c r="L99" s="36"/>
      <c r="M99" s="53"/>
      <c r="N99" s="52"/>
      <c r="O99" s="52"/>
      <c r="R99" s="85">
        <f>COUNTIF(D98:D99,"2")</f>
        <v>1</v>
      </c>
      <c r="S99" s="85">
        <f>COUNTIF(G98:G99,"2")</f>
        <v>1</v>
      </c>
      <c r="T99" s="85">
        <f>COUNTIF(J98:J99,"2")</f>
        <v>0</v>
      </c>
      <c r="U99" s="85">
        <f>COUNTIF(M98:M99,"2")</f>
        <v>0</v>
      </c>
    </row>
    <row r="100" spans="1:21" ht="8.25" customHeight="1" x14ac:dyDescent="0.25">
      <c r="B100" s="267"/>
      <c r="C100" s="268"/>
      <c r="D100" s="119"/>
      <c r="E100" s="120"/>
      <c r="F100" s="120"/>
      <c r="G100" s="119"/>
      <c r="H100" s="120"/>
      <c r="I100" s="120"/>
      <c r="J100" s="119"/>
      <c r="K100" s="124"/>
      <c r="M100" s="119"/>
      <c r="N100" s="124"/>
      <c r="R100" s="85">
        <f>COUNTIF(D98:D99,"3")</f>
        <v>1</v>
      </c>
      <c r="S100" s="85">
        <f>COUNTIF(G98:G99,"3")</f>
        <v>1</v>
      </c>
      <c r="T100" s="85">
        <f>COUNTIF(J98:J99,"3")</f>
        <v>0</v>
      </c>
      <c r="U100" s="85">
        <f>COUNTIF(M98:M99,"3")</f>
        <v>0</v>
      </c>
    </row>
    <row r="101" spans="1:21" ht="18.75" x14ac:dyDescent="0.2">
      <c r="A101" s="242"/>
      <c r="B101" s="125"/>
      <c r="C101" s="269" t="s">
        <v>111</v>
      </c>
      <c r="D101" s="269"/>
      <c r="E101" s="269"/>
      <c r="F101" s="269"/>
      <c r="G101" s="269"/>
      <c r="H101" s="269"/>
      <c r="I101" s="269"/>
      <c r="J101" s="269"/>
      <c r="K101" s="270"/>
      <c r="L101" s="116"/>
      <c r="M101" s="116"/>
      <c r="N101" s="116"/>
      <c r="O101" s="116"/>
      <c r="R101" s="85">
        <f>COUNTIF(D98:D99,"4")</f>
        <v>0</v>
      </c>
      <c r="S101" s="85">
        <f>COUNTIF(G98:G99,"4")</f>
        <v>0</v>
      </c>
      <c r="T101" s="85">
        <f>COUNTIF(J98:J99,"4")</f>
        <v>0</v>
      </c>
      <c r="U101" s="85">
        <f>COUNTIF(M98:M99,"4")</f>
        <v>0</v>
      </c>
    </row>
    <row r="102" spans="1:21" ht="30" customHeight="1" x14ac:dyDescent="0.2">
      <c r="A102" s="242"/>
      <c r="B102" s="118"/>
      <c r="C102" s="105" t="s">
        <v>112</v>
      </c>
      <c r="D102" s="30">
        <v>2</v>
      </c>
      <c r="E102" s="61" t="s">
        <v>204</v>
      </c>
      <c r="F102" s="61" t="s">
        <v>205</v>
      </c>
      <c r="G102" s="80"/>
      <c r="H102" s="62"/>
      <c r="I102" s="62"/>
      <c r="J102" s="82"/>
      <c r="K102" s="76"/>
      <c r="L102" s="76"/>
      <c r="M102" s="84"/>
      <c r="N102" s="78"/>
      <c r="O102" s="78"/>
      <c r="R102" s="85">
        <f>COUNTIF(D102:D111,"1")</f>
        <v>3</v>
      </c>
      <c r="S102" s="85">
        <f>COUNTIF(G102:G111,"1")</f>
        <v>3</v>
      </c>
      <c r="T102" s="85">
        <f>COUNTIF(J102:J111,"1")</f>
        <v>0</v>
      </c>
      <c r="U102" s="85">
        <f>COUNTIF(M102:M111,"1")</f>
        <v>0</v>
      </c>
    </row>
    <row r="103" spans="1:21" ht="30" customHeight="1" x14ac:dyDescent="0.2">
      <c r="A103" s="242"/>
      <c r="B103" s="125"/>
      <c r="C103" s="97" t="s">
        <v>113</v>
      </c>
      <c r="D103" s="30">
        <v>1</v>
      </c>
      <c r="E103" s="74" t="s">
        <v>206</v>
      </c>
      <c r="F103" s="61" t="s">
        <v>207</v>
      </c>
      <c r="G103" s="80">
        <v>2</v>
      </c>
      <c r="H103" s="61" t="s">
        <v>204</v>
      </c>
      <c r="I103" s="61" t="s">
        <v>205</v>
      </c>
      <c r="J103" s="82"/>
      <c r="K103" s="76"/>
      <c r="L103" s="76"/>
      <c r="M103" s="84"/>
      <c r="N103" s="78"/>
      <c r="O103" s="78"/>
      <c r="R103" s="85">
        <f>COUNTIF(D102:D111,"2")</f>
        <v>7</v>
      </c>
      <c r="S103" s="85">
        <f>COUNTIF(G102:G111,"2")</f>
        <v>3</v>
      </c>
      <c r="T103" s="85">
        <f>COUNTIF(J102:J111,"2")</f>
        <v>0</v>
      </c>
      <c r="U103" s="85">
        <f>COUNTIF(M102:M111,"2")</f>
        <v>0</v>
      </c>
    </row>
    <row r="104" spans="1:21" ht="30" customHeight="1" x14ac:dyDescent="0.2">
      <c r="A104" s="242"/>
      <c r="B104" s="125"/>
      <c r="C104" s="97" t="s">
        <v>114</v>
      </c>
      <c r="D104" s="30">
        <v>2</v>
      </c>
      <c r="E104" s="74" t="s">
        <v>208</v>
      </c>
      <c r="F104" s="61" t="s">
        <v>207</v>
      </c>
      <c r="G104" s="80">
        <v>1</v>
      </c>
      <c r="H104" s="74" t="s">
        <v>425</v>
      </c>
      <c r="I104" s="61" t="s">
        <v>207</v>
      </c>
      <c r="J104" s="82"/>
      <c r="K104" s="76"/>
      <c r="L104" s="76"/>
      <c r="M104" s="84"/>
      <c r="N104" s="78"/>
      <c r="O104" s="78"/>
      <c r="R104" s="85">
        <f>COUNTIF(D102:D111,"3")</f>
        <v>0</v>
      </c>
      <c r="S104" s="85">
        <f>COUNTIF(G102:G111,"3")</f>
        <v>3</v>
      </c>
      <c r="T104" s="85">
        <f>COUNTIF(J102:J111,"3")</f>
        <v>0</v>
      </c>
      <c r="U104" s="85">
        <f>COUNTIF(M102:M111,"3")</f>
        <v>0</v>
      </c>
    </row>
    <row r="105" spans="1:21" ht="30" customHeight="1" x14ac:dyDescent="0.2">
      <c r="A105" s="242"/>
      <c r="B105" s="125"/>
      <c r="C105" s="97" t="s">
        <v>115</v>
      </c>
      <c r="D105" s="30">
        <v>2</v>
      </c>
      <c r="E105" s="74" t="s">
        <v>210</v>
      </c>
      <c r="F105" s="61" t="s">
        <v>209</v>
      </c>
      <c r="G105" s="80">
        <v>2</v>
      </c>
      <c r="H105" s="185" t="s">
        <v>426</v>
      </c>
      <c r="I105" s="186" t="s">
        <v>427</v>
      </c>
      <c r="J105" s="82"/>
      <c r="K105" s="76"/>
      <c r="L105" s="76"/>
      <c r="M105" s="84"/>
      <c r="N105" s="78"/>
      <c r="O105" s="78"/>
      <c r="R105" s="85">
        <f>COUNTIF(D102:D111,"4")</f>
        <v>0</v>
      </c>
      <c r="S105" s="85">
        <f>COUNTIF(G102:G111,"4")</f>
        <v>0</v>
      </c>
      <c r="T105" s="85">
        <f>COUNTIF(J102:J111,"4")</f>
        <v>0</v>
      </c>
      <c r="U105" s="85">
        <f>COUNTIF(M102:M111,"4")</f>
        <v>0</v>
      </c>
    </row>
    <row r="106" spans="1:21" ht="30" customHeight="1" x14ac:dyDescent="0.2">
      <c r="A106" s="242"/>
      <c r="B106" s="125"/>
      <c r="C106" s="97" t="s">
        <v>116</v>
      </c>
      <c r="D106" s="30">
        <v>2</v>
      </c>
      <c r="E106" s="74" t="s">
        <v>211</v>
      </c>
      <c r="F106" s="61" t="s">
        <v>212</v>
      </c>
      <c r="G106" s="80">
        <v>3</v>
      </c>
      <c r="H106" s="185" t="s">
        <v>428</v>
      </c>
      <c r="I106" s="61" t="s">
        <v>209</v>
      </c>
      <c r="J106" s="82"/>
      <c r="K106" s="76"/>
      <c r="L106" s="76"/>
      <c r="M106" s="84"/>
      <c r="N106" s="78"/>
      <c r="O106" s="78"/>
    </row>
    <row r="107" spans="1:21" ht="30" customHeight="1" x14ac:dyDescent="0.2">
      <c r="A107" s="242"/>
      <c r="B107" s="125"/>
      <c r="C107" s="97" t="s">
        <v>117</v>
      </c>
      <c r="D107" s="30">
        <v>2</v>
      </c>
      <c r="E107" s="74" t="s">
        <v>213</v>
      </c>
      <c r="F107" s="61" t="s">
        <v>214</v>
      </c>
      <c r="G107" s="80">
        <v>3</v>
      </c>
      <c r="H107" s="185" t="s">
        <v>429</v>
      </c>
      <c r="I107" s="61" t="s">
        <v>212</v>
      </c>
      <c r="J107" s="82"/>
      <c r="K107" s="76"/>
      <c r="L107" s="76"/>
      <c r="M107" s="84"/>
      <c r="N107" s="78"/>
      <c r="O107" s="78"/>
    </row>
    <row r="108" spans="1:21" ht="30" customHeight="1" x14ac:dyDescent="0.2">
      <c r="A108" s="242"/>
      <c r="B108" s="125"/>
      <c r="C108" s="97" t="s">
        <v>118</v>
      </c>
      <c r="D108" s="30">
        <v>1</v>
      </c>
      <c r="E108" s="74" t="s">
        <v>215</v>
      </c>
      <c r="F108" s="61" t="s">
        <v>207</v>
      </c>
      <c r="G108" s="80">
        <v>2</v>
      </c>
      <c r="H108" s="74" t="s">
        <v>215</v>
      </c>
      <c r="I108" s="61" t="s">
        <v>214</v>
      </c>
      <c r="J108" s="82"/>
      <c r="K108" s="76"/>
      <c r="L108" s="76"/>
      <c r="M108" s="84"/>
      <c r="N108" s="78"/>
      <c r="O108" s="78"/>
    </row>
    <row r="109" spans="1:21" ht="30" customHeight="1" x14ac:dyDescent="0.2">
      <c r="A109" s="242"/>
      <c r="B109" s="125"/>
      <c r="C109" s="97" t="s">
        <v>119</v>
      </c>
      <c r="D109" s="30">
        <v>1</v>
      </c>
      <c r="E109" s="74" t="s">
        <v>216</v>
      </c>
      <c r="F109" s="61" t="s">
        <v>217</v>
      </c>
      <c r="G109" s="80">
        <v>1</v>
      </c>
      <c r="H109" s="74" t="s">
        <v>215</v>
      </c>
      <c r="I109" s="61" t="s">
        <v>207</v>
      </c>
      <c r="J109" s="82"/>
      <c r="K109" s="76"/>
      <c r="L109" s="76"/>
      <c r="M109" s="84"/>
      <c r="N109" s="78"/>
      <c r="O109" s="78"/>
    </row>
    <row r="110" spans="1:21" ht="30" customHeight="1" x14ac:dyDescent="0.2">
      <c r="A110" s="242"/>
      <c r="B110" s="125"/>
      <c r="C110" s="97" t="s">
        <v>120</v>
      </c>
      <c r="D110" s="30">
        <v>2</v>
      </c>
      <c r="E110" s="74" t="s">
        <v>218</v>
      </c>
      <c r="F110" s="61" t="s">
        <v>219</v>
      </c>
      <c r="G110" s="80">
        <v>1</v>
      </c>
      <c r="H110" s="74" t="s">
        <v>216</v>
      </c>
      <c r="I110" s="61" t="s">
        <v>207</v>
      </c>
      <c r="J110" s="82"/>
      <c r="K110" s="76"/>
      <c r="L110" s="76"/>
      <c r="M110" s="84"/>
      <c r="N110" s="78"/>
      <c r="O110" s="78"/>
    </row>
    <row r="111" spans="1:21" ht="30" customHeight="1" x14ac:dyDescent="0.2">
      <c r="A111" s="242"/>
      <c r="B111" s="125"/>
      <c r="C111" s="97" t="s">
        <v>121</v>
      </c>
      <c r="D111" s="30">
        <v>2</v>
      </c>
      <c r="E111" s="74" t="s">
        <v>220</v>
      </c>
      <c r="F111" s="61" t="s">
        <v>207</v>
      </c>
      <c r="G111" s="80">
        <v>3</v>
      </c>
      <c r="H111" s="185" t="s">
        <v>430</v>
      </c>
      <c r="I111" s="61" t="s">
        <v>431</v>
      </c>
      <c r="J111" s="82"/>
      <c r="K111" s="76"/>
      <c r="L111" s="76"/>
      <c r="M111" s="84"/>
      <c r="N111" s="78"/>
      <c r="O111" s="78"/>
    </row>
    <row r="112" spans="1:21" ht="5.25" customHeight="1" x14ac:dyDescent="0.25">
      <c r="B112" s="271"/>
      <c r="C112" s="272"/>
      <c r="D112" s="133"/>
      <c r="E112" s="134"/>
      <c r="F112" s="134"/>
      <c r="G112" s="80">
        <v>2</v>
      </c>
      <c r="H112" s="185" t="s">
        <v>432</v>
      </c>
      <c r="I112" s="186" t="s">
        <v>433</v>
      </c>
      <c r="J112" s="133"/>
      <c r="K112" s="135"/>
      <c r="M112" s="133"/>
      <c r="N112" s="135"/>
    </row>
    <row r="113" spans="1:21" ht="18.75" x14ac:dyDescent="0.2">
      <c r="A113" s="242"/>
      <c r="B113" s="125"/>
      <c r="C113" s="269" t="s">
        <v>0</v>
      </c>
      <c r="D113" s="269"/>
      <c r="E113" s="269"/>
      <c r="F113" s="269"/>
      <c r="G113" s="269"/>
      <c r="H113" s="269"/>
      <c r="I113" s="269"/>
      <c r="J113" s="269"/>
      <c r="K113" s="270"/>
      <c r="L113" s="116"/>
      <c r="M113" s="116"/>
      <c r="N113" s="116"/>
      <c r="O113" s="116"/>
    </row>
    <row r="114" spans="1:21" ht="30" customHeight="1" x14ac:dyDescent="0.2">
      <c r="A114" s="242"/>
      <c r="B114" s="129"/>
      <c r="C114" s="98" t="s">
        <v>1</v>
      </c>
      <c r="D114" s="30">
        <v>3</v>
      </c>
      <c r="E114" s="74" t="s">
        <v>222</v>
      </c>
      <c r="F114" s="61" t="s">
        <v>221</v>
      </c>
      <c r="G114" s="80">
        <v>3</v>
      </c>
      <c r="H114" s="74" t="s">
        <v>222</v>
      </c>
      <c r="I114" s="61" t="s">
        <v>221</v>
      </c>
      <c r="J114" s="82"/>
      <c r="K114" s="76"/>
      <c r="L114" s="76"/>
      <c r="M114" s="84"/>
      <c r="N114" s="78"/>
      <c r="O114" s="78"/>
      <c r="R114" s="85">
        <f>COUNTIF(D114:D117,"1")</f>
        <v>0</v>
      </c>
      <c r="S114" s="85">
        <f>COUNTIF(G114:G117,"1")</f>
        <v>0</v>
      </c>
      <c r="T114" s="85">
        <f>COUNTIF(J114:J117,"1")</f>
        <v>0</v>
      </c>
      <c r="U114" s="85">
        <f>COUNTIF(M114:M117,"1")</f>
        <v>0</v>
      </c>
    </row>
    <row r="115" spans="1:21" ht="30" customHeight="1" x14ac:dyDescent="0.2">
      <c r="A115" s="242"/>
      <c r="B115" s="125"/>
      <c r="C115" s="97" t="s">
        <v>2</v>
      </c>
      <c r="D115" s="30">
        <v>3</v>
      </c>
      <c r="E115" s="74" t="s">
        <v>223</v>
      </c>
      <c r="F115" s="61" t="s">
        <v>224</v>
      </c>
      <c r="G115" s="80">
        <v>3</v>
      </c>
      <c r="H115" s="74" t="s">
        <v>223</v>
      </c>
      <c r="I115" s="61" t="s">
        <v>224</v>
      </c>
      <c r="J115" s="82"/>
      <c r="K115" s="76"/>
      <c r="L115" s="76"/>
      <c r="M115" s="84"/>
      <c r="N115" s="78"/>
      <c r="O115" s="78"/>
      <c r="R115" s="85">
        <f>COUNTIF(D114:D117,"2")</f>
        <v>0</v>
      </c>
      <c r="S115" s="85">
        <f>COUNTIF(G114:G117,"2")</f>
        <v>1</v>
      </c>
      <c r="T115" s="85">
        <f>COUNTIF(J114:J117,"2")</f>
        <v>0</v>
      </c>
      <c r="U115" s="85">
        <f>COUNTIF(M114:M117,"2")</f>
        <v>0</v>
      </c>
    </row>
    <row r="116" spans="1:21" ht="30" customHeight="1" x14ac:dyDescent="0.2">
      <c r="A116" s="242"/>
      <c r="B116" s="125"/>
      <c r="C116" s="97" t="s">
        <v>3</v>
      </c>
      <c r="D116" s="30">
        <v>3</v>
      </c>
      <c r="E116" s="74" t="s">
        <v>226</v>
      </c>
      <c r="F116" s="61" t="s">
        <v>225</v>
      </c>
      <c r="G116" s="80">
        <v>2</v>
      </c>
      <c r="H116" s="185" t="s">
        <v>434</v>
      </c>
      <c r="I116" s="61" t="s">
        <v>225</v>
      </c>
      <c r="J116" s="82"/>
      <c r="K116" s="76"/>
      <c r="L116" s="76"/>
      <c r="M116" s="84"/>
      <c r="N116" s="78"/>
      <c r="O116" s="78"/>
      <c r="R116" s="85">
        <f>COUNTIF(D114:D117,"3")</f>
        <v>4</v>
      </c>
      <c r="S116" s="85">
        <f>COUNTIF(G114:G117,"3")</f>
        <v>3</v>
      </c>
      <c r="T116" s="85">
        <f>COUNTIF(J114:J117,"3")</f>
        <v>0</v>
      </c>
      <c r="U116" s="85">
        <f>COUNTIF(M114:M117,"3")</f>
        <v>0</v>
      </c>
    </row>
    <row r="117" spans="1:21" ht="30" customHeight="1" x14ac:dyDescent="0.2">
      <c r="A117" s="242"/>
      <c r="B117" s="125"/>
      <c r="C117" s="97" t="s">
        <v>4</v>
      </c>
      <c r="D117" s="30">
        <v>3</v>
      </c>
      <c r="E117" s="74" t="s">
        <v>227</v>
      </c>
      <c r="F117" s="61" t="s">
        <v>228</v>
      </c>
      <c r="G117" s="80">
        <v>3</v>
      </c>
      <c r="H117" s="74" t="s">
        <v>435</v>
      </c>
      <c r="I117" s="61" t="s">
        <v>228</v>
      </c>
      <c r="J117" s="82"/>
      <c r="K117" s="76"/>
      <c r="L117" s="76"/>
      <c r="M117" s="84"/>
      <c r="N117" s="78"/>
      <c r="O117" s="78"/>
      <c r="R117" s="85">
        <f>COUNTIF(D114:D117,"4")</f>
        <v>0</v>
      </c>
      <c r="S117" s="85">
        <f>COUNTIF(G114:G117,"4")</f>
        <v>0</v>
      </c>
      <c r="T117" s="85">
        <f>COUNTIF(J114:J117,"4")</f>
        <v>0</v>
      </c>
      <c r="U117" s="85">
        <f>COUNTIF(M114:M117,"4")</f>
        <v>0</v>
      </c>
    </row>
    <row r="118" spans="1:21" ht="7.5" customHeight="1" x14ac:dyDescent="0.25">
      <c r="B118" s="267"/>
      <c r="C118" s="268"/>
      <c r="D118" s="133"/>
      <c r="E118" s="134"/>
      <c r="F118" s="134"/>
      <c r="G118" s="133"/>
      <c r="H118" s="134"/>
      <c r="I118" s="134"/>
      <c r="J118" s="119"/>
      <c r="K118" s="124"/>
      <c r="M118" s="119"/>
      <c r="N118" s="124"/>
    </row>
    <row r="119" spans="1:21" ht="15.75" customHeight="1" x14ac:dyDescent="0.2">
      <c r="B119" s="282" t="s">
        <v>24</v>
      </c>
      <c r="C119" s="283"/>
      <c r="D119" s="274" t="s">
        <v>180</v>
      </c>
      <c r="E119" s="275"/>
      <c r="F119" s="276"/>
      <c r="G119" s="257" t="s">
        <v>177</v>
      </c>
      <c r="H119" s="258"/>
      <c r="I119" s="259"/>
      <c r="J119" s="273" t="s">
        <v>178</v>
      </c>
      <c r="K119" s="273"/>
      <c r="L119" s="273"/>
      <c r="M119" s="304" t="s">
        <v>179</v>
      </c>
      <c r="N119" s="304"/>
      <c r="O119" s="304"/>
    </row>
    <row r="120" spans="1:21" ht="15.75" customHeight="1" x14ac:dyDescent="0.2">
      <c r="B120" s="284"/>
      <c r="C120" s="285"/>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42"/>
      <c r="B121" s="128"/>
      <c r="C121" s="269" t="s">
        <v>5</v>
      </c>
      <c r="D121" s="269"/>
      <c r="E121" s="269"/>
      <c r="F121" s="269"/>
      <c r="G121" s="269"/>
      <c r="H121" s="269"/>
      <c r="I121" s="269"/>
      <c r="J121" s="269"/>
      <c r="K121" s="270"/>
      <c r="L121" s="116"/>
      <c r="M121" s="116"/>
      <c r="N121" s="116"/>
      <c r="O121" s="116"/>
    </row>
    <row r="122" spans="1:21" ht="39" customHeight="1" x14ac:dyDescent="0.2">
      <c r="A122" s="242"/>
      <c r="B122" s="132"/>
      <c r="C122" s="137" t="s">
        <v>6</v>
      </c>
      <c r="D122" s="30">
        <v>3</v>
      </c>
      <c r="E122" s="78" t="s">
        <v>342</v>
      </c>
      <c r="F122" s="78" t="s">
        <v>234</v>
      </c>
      <c r="G122" s="80">
        <v>3</v>
      </c>
      <c r="H122" s="186" t="s">
        <v>342</v>
      </c>
      <c r="I122" s="186" t="s">
        <v>234</v>
      </c>
      <c r="J122" s="82"/>
      <c r="K122" s="76"/>
      <c r="L122" s="76"/>
      <c r="M122" s="84"/>
      <c r="N122" s="78"/>
      <c r="O122" s="78"/>
      <c r="R122" s="85">
        <f>COUNTIF(D122:D125,"1")</f>
        <v>2</v>
      </c>
      <c r="S122" s="85">
        <f>COUNTIF(G122:G125,"1")</f>
        <v>2</v>
      </c>
      <c r="T122" s="85">
        <f>COUNTIF(J122:J125,"1")</f>
        <v>0</v>
      </c>
      <c r="U122" s="85">
        <f>COUNTIF(M122:M125,"1")</f>
        <v>0</v>
      </c>
    </row>
    <row r="123" spans="1:21" ht="30" customHeight="1" x14ac:dyDescent="0.2">
      <c r="A123" s="242"/>
      <c r="B123" s="129"/>
      <c r="C123" s="98" t="s">
        <v>7</v>
      </c>
      <c r="D123" s="30">
        <v>1</v>
      </c>
      <c r="E123" s="78" t="s">
        <v>343</v>
      </c>
      <c r="F123" s="78" t="s">
        <v>234</v>
      </c>
      <c r="G123" s="80">
        <v>1</v>
      </c>
      <c r="H123" s="185" t="s">
        <v>436</v>
      </c>
      <c r="I123" s="186" t="s">
        <v>234</v>
      </c>
      <c r="J123" s="82"/>
      <c r="K123" s="76"/>
      <c r="L123" s="76"/>
      <c r="M123" s="84"/>
      <c r="N123" s="78"/>
      <c r="O123" s="78"/>
      <c r="R123" s="85">
        <f>COUNTIF(D122:D125,"2")</f>
        <v>1</v>
      </c>
      <c r="S123" s="85">
        <f>COUNTIF(G122:G125,"2")</f>
        <v>1</v>
      </c>
      <c r="T123" s="85">
        <f>COUNTIF(J122:J125,"2")</f>
        <v>0</v>
      </c>
      <c r="U123" s="85">
        <f>COUNTIF(M122:M125,"2")</f>
        <v>0</v>
      </c>
    </row>
    <row r="124" spans="1:21" ht="30" customHeight="1" x14ac:dyDescent="0.2">
      <c r="A124" s="242"/>
      <c r="B124" s="125"/>
      <c r="C124" s="98" t="s">
        <v>8</v>
      </c>
      <c r="D124" s="30">
        <v>1</v>
      </c>
      <c r="E124" s="78" t="s">
        <v>344</v>
      </c>
      <c r="F124" s="78" t="s">
        <v>234</v>
      </c>
      <c r="G124" s="80">
        <v>1</v>
      </c>
      <c r="H124" s="185" t="s">
        <v>437</v>
      </c>
      <c r="I124" s="186" t="s">
        <v>234</v>
      </c>
      <c r="J124" s="82"/>
      <c r="K124" s="76"/>
      <c r="L124" s="76"/>
      <c r="M124" s="84"/>
      <c r="N124" s="78"/>
      <c r="O124" s="78"/>
      <c r="R124" s="85">
        <f>COUNTIF(D122:D125,"3")</f>
        <v>1</v>
      </c>
      <c r="S124" s="85">
        <f>COUNTIF(G122:G125,"3")</f>
        <v>1</v>
      </c>
      <c r="T124" s="85">
        <f>COUNTIF(J122:J125,"3")</f>
        <v>0</v>
      </c>
      <c r="U124" s="85">
        <f>COUNTIF(M122:M125,"3")</f>
        <v>0</v>
      </c>
    </row>
    <row r="125" spans="1:21" ht="30" customHeight="1" x14ac:dyDescent="0.2">
      <c r="A125" s="242"/>
      <c r="B125" s="125"/>
      <c r="C125" s="97" t="s">
        <v>9</v>
      </c>
      <c r="D125" s="30">
        <v>2</v>
      </c>
      <c r="E125" s="78" t="s">
        <v>345</v>
      </c>
      <c r="F125" s="78" t="s">
        <v>234</v>
      </c>
      <c r="G125" s="80">
        <v>2</v>
      </c>
      <c r="H125" s="185" t="s">
        <v>438</v>
      </c>
      <c r="I125" s="186" t="s">
        <v>234</v>
      </c>
      <c r="J125" s="82"/>
      <c r="K125" s="76"/>
      <c r="L125" s="76"/>
      <c r="M125" s="84"/>
      <c r="N125" s="78"/>
      <c r="O125" s="78"/>
      <c r="R125" s="85">
        <f>COUNTIF(D122:D125,"4")</f>
        <v>0</v>
      </c>
      <c r="S125" s="85">
        <f>COUNTIF(G122:G125,"4")</f>
        <v>0</v>
      </c>
      <c r="T125" s="85">
        <f>COUNTIF(J122:J125,"4")</f>
        <v>0</v>
      </c>
      <c r="U125" s="85">
        <f>COUNTIF(M122:M125,"4")</f>
        <v>0</v>
      </c>
    </row>
    <row r="126" spans="1:21" ht="8.25" customHeight="1" x14ac:dyDescent="0.25">
      <c r="B126" s="267"/>
      <c r="C126" s="268"/>
      <c r="D126" s="119"/>
      <c r="E126" s="120"/>
      <c r="F126" s="120"/>
      <c r="G126" s="119"/>
      <c r="H126" s="120"/>
      <c r="I126" s="120"/>
      <c r="J126" s="119"/>
      <c r="K126" s="124"/>
      <c r="M126" s="119"/>
      <c r="N126" s="124"/>
    </row>
    <row r="127" spans="1:21" ht="18.75" x14ac:dyDescent="0.2">
      <c r="A127" s="242"/>
      <c r="B127" s="125"/>
      <c r="C127" s="269" t="s">
        <v>10</v>
      </c>
      <c r="D127" s="269"/>
      <c r="E127" s="269"/>
      <c r="F127" s="269"/>
      <c r="G127" s="269"/>
      <c r="H127" s="269"/>
      <c r="I127" s="269"/>
      <c r="J127" s="269"/>
      <c r="K127" s="270"/>
      <c r="L127" s="116"/>
      <c r="M127" s="116"/>
      <c r="N127" s="116"/>
      <c r="O127" s="116"/>
    </row>
    <row r="128" spans="1:21" ht="30" customHeight="1" x14ac:dyDescent="0.2">
      <c r="A128" s="242"/>
      <c r="B128" s="118"/>
      <c r="C128" s="105" t="s">
        <v>11</v>
      </c>
      <c r="D128" s="30">
        <v>3</v>
      </c>
      <c r="E128" s="78" t="s">
        <v>346</v>
      </c>
      <c r="F128" s="78" t="s">
        <v>234</v>
      </c>
      <c r="G128" s="80">
        <v>3</v>
      </c>
      <c r="H128" s="186" t="s">
        <v>346</v>
      </c>
      <c r="I128" s="186" t="s">
        <v>234</v>
      </c>
      <c r="J128" s="82"/>
      <c r="K128" s="76"/>
      <c r="L128" s="76"/>
      <c r="M128" s="84"/>
      <c r="N128" s="78"/>
      <c r="O128" s="78"/>
      <c r="R128" s="85">
        <f>COUNTIF(D128:D131,"1")</f>
        <v>0</v>
      </c>
      <c r="S128" s="85">
        <f>COUNTIF(G128:G131,"1")</f>
        <v>0</v>
      </c>
      <c r="T128" s="85">
        <f>COUNTIF(J128:J131,"1")</f>
        <v>0</v>
      </c>
      <c r="U128" s="85">
        <f>COUNTIF(M128:M131,"1")</f>
        <v>0</v>
      </c>
    </row>
    <row r="129" spans="1:21" ht="30" customHeight="1" x14ac:dyDescent="0.2">
      <c r="A129" s="242"/>
      <c r="B129" s="125"/>
      <c r="C129" s="97" t="s">
        <v>12</v>
      </c>
      <c r="D129" s="30">
        <v>2</v>
      </c>
      <c r="E129" s="78" t="s">
        <v>347</v>
      </c>
      <c r="F129" s="78" t="s">
        <v>234</v>
      </c>
      <c r="G129" s="80">
        <v>2</v>
      </c>
      <c r="H129" s="185" t="s">
        <v>347</v>
      </c>
      <c r="I129" s="186" t="s">
        <v>234</v>
      </c>
      <c r="J129" s="82"/>
      <c r="K129" s="76"/>
      <c r="L129" s="76"/>
      <c r="M129" s="84"/>
      <c r="N129" s="78"/>
      <c r="O129" s="78"/>
      <c r="R129" s="85">
        <f>COUNTIF(D128:D131,"2")</f>
        <v>2</v>
      </c>
      <c r="S129" s="85">
        <f>COUNTIF(G128:G131,"2")</f>
        <v>2</v>
      </c>
      <c r="T129" s="85">
        <f>COUNTIF(J128:J131,"2")</f>
        <v>0</v>
      </c>
      <c r="U129" s="85">
        <f>COUNTIF(M128:M131,"2")</f>
        <v>0</v>
      </c>
    </row>
    <row r="130" spans="1:21" ht="30" customHeight="1" x14ac:dyDescent="0.2">
      <c r="A130" s="242"/>
      <c r="B130" s="125"/>
      <c r="C130" s="97" t="s">
        <v>13</v>
      </c>
      <c r="D130" s="30">
        <v>2</v>
      </c>
      <c r="E130" s="78" t="s">
        <v>348</v>
      </c>
      <c r="F130" s="78" t="s">
        <v>234</v>
      </c>
      <c r="G130" s="80">
        <v>2</v>
      </c>
      <c r="H130" s="185" t="s">
        <v>348</v>
      </c>
      <c r="I130" s="186" t="s">
        <v>234</v>
      </c>
      <c r="J130" s="82"/>
      <c r="K130" s="76"/>
      <c r="L130" s="76"/>
      <c r="M130" s="84"/>
      <c r="N130" s="78"/>
      <c r="O130" s="78"/>
      <c r="R130" s="85">
        <f>COUNTIF(D128:D131,"3")</f>
        <v>2</v>
      </c>
      <c r="S130" s="85">
        <f>COUNTIF(G128:G131,"3")</f>
        <v>2</v>
      </c>
      <c r="T130" s="85">
        <f>COUNTIF(J128:J131,"3")</f>
        <v>0</v>
      </c>
      <c r="U130" s="85">
        <f>COUNTIF(M128:M131,"3")</f>
        <v>0</v>
      </c>
    </row>
    <row r="131" spans="1:21" ht="30" customHeight="1" x14ac:dyDescent="0.2">
      <c r="A131" s="242"/>
      <c r="B131" s="125"/>
      <c r="C131" s="97" t="s">
        <v>14</v>
      </c>
      <c r="D131" s="30">
        <v>3</v>
      </c>
      <c r="E131" s="78" t="s">
        <v>349</v>
      </c>
      <c r="F131" s="78" t="s">
        <v>234</v>
      </c>
      <c r="G131" s="80">
        <v>3</v>
      </c>
      <c r="H131" s="185" t="s">
        <v>439</v>
      </c>
      <c r="I131" s="186" t="s">
        <v>234</v>
      </c>
      <c r="J131" s="82"/>
      <c r="K131" s="76"/>
      <c r="L131" s="76"/>
      <c r="M131" s="84"/>
      <c r="N131" s="78"/>
      <c r="O131" s="78"/>
      <c r="R131" s="85">
        <f>COUNTIF(D128:D131,"4")</f>
        <v>0</v>
      </c>
      <c r="S131" s="85">
        <f>COUNTIF(G128:G131,"4")</f>
        <v>0</v>
      </c>
      <c r="T131" s="85">
        <f>COUNTIF(J128:J131,"4")</f>
        <v>0</v>
      </c>
      <c r="U131" s="85">
        <f>COUNTIF(M128:M131,"4")</f>
        <v>0</v>
      </c>
    </row>
    <row r="132" spans="1:21" ht="9" customHeight="1" x14ac:dyDescent="0.25">
      <c r="B132" s="267"/>
      <c r="C132" s="268"/>
      <c r="D132" s="119"/>
      <c r="E132" s="120"/>
      <c r="F132" s="120"/>
      <c r="G132" s="119"/>
      <c r="H132" s="120"/>
      <c r="I132" s="120"/>
      <c r="J132" s="119"/>
      <c r="K132" s="124"/>
      <c r="M132" s="119"/>
      <c r="N132" s="124"/>
    </row>
    <row r="133" spans="1:21" ht="18.75" x14ac:dyDescent="0.2">
      <c r="A133" s="242"/>
      <c r="B133" s="125"/>
      <c r="C133" s="269" t="s">
        <v>15</v>
      </c>
      <c r="D133" s="269"/>
      <c r="E133" s="269"/>
      <c r="F133" s="269"/>
      <c r="G133" s="269"/>
      <c r="H133" s="269"/>
      <c r="I133" s="269"/>
      <c r="J133" s="269"/>
      <c r="K133" s="270"/>
      <c r="L133" s="116"/>
      <c r="M133" s="116"/>
      <c r="N133" s="116"/>
      <c r="O133" s="116"/>
    </row>
    <row r="134" spans="1:21" ht="30" customHeight="1" x14ac:dyDescent="0.2">
      <c r="A134" s="242"/>
      <c r="B134" s="118"/>
      <c r="C134" s="105" t="s">
        <v>16</v>
      </c>
      <c r="D134" s="30">
        <v>3</v>
      </c>
      <c r="E134" s="78" t="s">
        <v>350</v>
      </c>
      <c r="F134" s="78" t="s">
        <v>234</v>
      </c>
      <c r="G134" s="80">
        <v>3</v>
      </c>
      <c r="H134" s="186" t="s">
        <v>440</v>
      </c>
      <c r="I134" s="186" t="s">
        <v>234</v>
      </c>
      <c r="J134" s="82"/>
      <c r="K134" s="76"/>
      <c r="L134" s="76"/>
      <c r="M134" s="84"/>
      <c r="N134" s="78"/>
      <c r="O134" s="78"/>
      <c r="R134" s="85">
        <f>COUNTIF(D134:D136,"1")</f>
        <v>0</v>
      </c>
      <c r="S134" s="85">
        <f>COUNTIF(G134:G136,"1")</f>
        <v>0</v>
      </c>
      <c r="T134" s="85">
        <f>COUNTIF(J134:J136,"1")</f>
        <v>0</v>
      </c>
      <c r="U134" s="85">
        <f>COUNTIF(M134:M136,"1")</f>
        <v>0</v>
      </c>
    </row>
    <row r="135" spans="1:21" ht="30" customHeight="1" x14ac:dyDescent="0.2">
      <c r="A135" s="242"/>
      <c r="B135" s="125"/>
      <c r="C135" s="97" t="s">
        <v>17</v>
      </c>
      <c r="D135" s="30">
        <v>3</v>
      </c>
      <c r="E135" s="78" t="s">
        <v>351</v>
      </c>
      <c r="F135" s="78" t="s">
        <v>234</v>
      </c>
      <c r="G135" s="80">
        <v>3</v>
      </c>
      <c r="H135" s="185" t="s">
        <v>441</v>
      </c>
      <c r="I135" s="186" t="s">
        <v>234</v>
      </c>
      <c r="J135" s="82"/>
      <c r="K135" s="76"/>
      <c r="L135" s="76"/>
      <c r="M135" s="84"/>
      <c r="N135" s="78"/>
      <c r="O135" s="78"/>
      <c r="R135" s="85">
        <f>COUNTIF(D134:D136,"2")</f>
        <v>0</v>
      </c>
      <c r="S135" s="85">
        <f>COUNTIF(G134:G136,"2")</f>
        <v>0</v>
      </c>
      <c r="T135" s="85">
        <f>COUNTIF(J134:J136,"2")</f>
        <v>0</v>
      </c>
      <c r="U135" s="85">
        <f>COUNTIF(M134:M136,"2")</f>
        <v>0</v>
      </c>
    </row>
    <row r="136" spans="1:21" ht="30" customHeight="1" x14ac:dyDescent="0.2">
      <c r="A136" s="242"/>
      <c r="B136" s="125"/>
      <c r="C136" s="97" t="s">
        <v>18</v>
      </c>
      <c r="D136" s="30">
        <v>3</v>
      </c>
      <c r="E136" s="78" t="s">
        <v>352</v>
      </c>
      <c r="F136" s="78" t="s">
        <v>234</v>
      </c>
      <c r="G136" s="80">
        <v>3</v>
      </c>
      <c r="H136" s="185" t="s">
        <v>442</v>
      </c>
      <c r="I136" s="186" t="s">
        <v>234</v>
      </c>
      <c r="J136" s="82"/>
      <c r="K136" s="76"/>
      <c r="L136" s="76"/>
      <c r="M136" s="84"/>
      <c r="N136" s="78"/>
      <c r="O136" s="78"/>
      <c r="R136" s="85">
        <f>COUNTIF(D134:D136,"3")</f>
        <v>3</v>
      </c>
      <c r="S136" s="85">
        <f>COUNTIF(G134:G136,"3")</f>
        <v>3</v>
      </c>
      <c r="T136" s="85">
        <f>COUNTIF(J134:J136,"3")</f>
        <v>0</v>
      </c>
      <c r="U136" s="85">
        <f>COUNTIF(M134:M136,"3")</f>
        <v>0</v>
      </c>
    </row>
    <row r="137" spans="1:21" ht="9" customHeight="1" x14ac:dyDescent="0.25">
      <c r="B137" s="267"/>
      <c r="C137" s="268"/>
      <c r="D137" s="119"/>
      <c r="E137" s="120"/>
      <c r="F137" s="120"/>
      <c r="G137" s="119"/>
      <c r="H137" s="120"/>
      <c r="I137" s="120"/>
      <c r="J137" s="119"/>
      <c r="K137" s="124"/>
      <c r="M137" s="119"/>
      <c r="N137" s="124"/>
      <c r="R137" s="85">
        <f>COUNTIF(D134:D136,"4")</f>
        <v>0</v>
      </c>
      <c r="S137" s="85">
        <f>COUNTIF(G134:G136,"4")</f>
        <v>0</v>
      </c>
      <c r="T137" s="85">
        <f>COUNTIF(J134:J136,"4")</f>
        <v>0</v>
      </c>
    </row>
    <row r="138" spans="1:21" ht="18.75" x14ac:dyDescent="0.2">
      <c r="A138" s="242"/>
      <c r="B138" s="125"/>
      <c r="C138" s="269" t="s">
        <v>19</v>
      </c>
      <c r="D138" s="269"/>
      <c r="E138" s="269"/>
      <c r="F138" s="269"/>
      <c r="G138" s="269"/>
      <c r="H138" s="269"/>
      <c r="I138" s="269"/>
      <c r="J138" s="269"/>
      <c r="K138" s="270"/>
      <c r="L138" s="116"/>
      <c r="M138" s="116"/>
      <c r="N138" s="116"/>
      <c r="O138" s="116"/>
    </row>
    <row r="139" spans="1:21" ht="30" customHeight="1" x14ac:dyDescent="0.2">
      <c r="A139" s="242"/>
      <c r="B139" s="118"/>
      <c r="C139" s="105" t="s">
        <v>20</v>
      </c>
      <c r="D139" s="30">
        <v>1</v>
      </c>
      <c r="E139" s="78" t="s">
        <v>353</v>
      </c>
      <c r="F139" s="78" t="s">
        <v>234</v>
      </c>
      <c r="G139" s="80">
        <v>2</v>
      </c>
      <c r="H139" s="186" t="s">
        <v>443</v>
      </c>
      <c r="I139" s="186" t="s">
        <v>234</v>
      </c>
      <c r="J139" s="82"/>
      <c r="K139" s="76"/>
      <c r="L139" s="76"/>
      <c r="M139" s="84"/>
      <c r="N139" s="78"/>
      <c r="O139" s="78"/>
      <c r="P139" s="138"/>
      <c r="Q139" s="138"/>
      <c r="R139" s="85">
        <f>COUNTIF(D139:D141,"1")</f>
        <v>2</v>
      </c>
      <c r="S139" s="85">
        <f>COUNTIF(G139:G141,"1")</f>
        <v>1</v>
      </c>
      <c r="T139" s="85">
        <f>COUNTIF(J139:J141,"1")</f>
        <v>0</v>
      </c>
      <c r="U139" s="85">
        <f>COUNTIF(M139:M141,"1")</f>
        <v>0</v>
      </c>
    </row>
    <row r="140" spans="1:21" ht="30" customHeight="1" x14ac:dyDescent="0.2">
      <c r="A140" s="242"/>
      <c r="B140" s="125"/>
      <c r="C140" s="97" t="s">
        <v>21</v>
      </c>
      <c r="D140" s="30">
        <v>2</v>
      </c>
      <c r="E140" s="78" t="s">
        <v>354</v>
      </c>
      <c r="F140" s="78" t="s">
        <v>234</v>
      </c>
      <c r="G140" s="80">
        <v>2</v>
      </c>
      <c r="H140" s="185" t="s">
        <v>444</v>
      </c>
      <c r="I140" s="186" t="s">
        <v>234</v>
      </c>
      <c r="J140" s="82"/>
      <c r="K140" s="76"/>
      <c r="L140" s="76"/>
      <c r="M140" s="84"/>
      <c r="N140" s="78"/>
      <c r="O140" s="78"/>
      <c r="P140" s="138"/>
      <c r="Q140" s="138"/>
      <c r="R140" s="85">
        <f>COUNTIF(D139:D141,"2")</f>
        <v>1</v>
      </c>
      <c r="S140" s="85">
        <f>COUNTIF(G139:G141,"2")</f>
        <v>2</v>
      </c>
      <c r="T140" s="85">
        <f>COUNTIF(J139:J141,"2")</f>
        <v>0</v>
      </c>
      <c r="U140" s="85">
        <f>COUNTIF(M139:M141,"2")</f>
        <v>0</v>
      </c>
    </row>
    <row r="141" spans="1:21" ht="30" customHeight="1" x14ac:dyDescent="0.2">
      <c r="A141" s="242"/>
      <c r="B141" s="125"/>
      <c r="C141" s="97" t="s">
        <v>22</v>
      </c>
      <c r="D141" s="30">
        <v>1</v>
      </c>
      <c r="E141" s="78" t="s">
        <v>355</v>
      </c>
      <c r="F141" s="78" t="s">
        <v>234</v>
      </c>
      <c r="G141" s="80">
        <v>1</v>
      </c>
      <c r="H141" s="185" t="s">
        <v>445</v>
      </c>
      <c r="I141" s="186" t="s">
        <v>234</v>
      </c>
      <c r="J141" s="82"/>
      <c r="K141" s="76"/>
      <c r="L141" s="76"/>
      <c r="M141" s="84"/>
      <c r="N141" s="78"/>
      <c r="O141" s="78"/>
      <c r="P141" s="138"/>
      <c r="Q141" s="138"/>
      <c r="R141" s="85">
        <f>COUNTIF(D139:D141,"3")</f>
        <v>0</v>
      </c>
      <c r="S141" s="85">
        <f>COUNTIF(G139:G141,"3")</f>
        <v>0</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78" t="s">
        <v>29</v>
      </c>
      <c r="C65530" s="278"/>
      <c r="D65530" s="278"/>
      <c r="E65530" s="278"/>
      <c r="F65530" s="99"/>
    </row>
    <row r="65531" spans="2:6" x14ac:dyDescent="0.2">
      <c r="B65531" s="277" t="s">
        <v>30</v>
      </c>
      <c r="C65531" s="277"/>
      <c r="D65531" s="277"/>
      <c r="E65531" s="277"/>
      <c r="F65531" s="140"/>
    </row>
    <row r="65532" spans="2:6" x14ac:dyDescent="0.2">
      <c r="B65532" s="277" t="s">
        <v>31</v>
      </c>
      <c r="C65532" s="277"/>
      <c r="D65532" s="277"/>
      <c r="E65532" s="277"/>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14:D17">
    <cfRule type="iconSet" priority="151">
      <iconSet iconSet="4TrafficLights">
        <cfvo type="percent" val="0"/>
        <cfvo type="num" val="1"/>
        <cfvo type="num" val="3"/>
        <cfvo type="num" val="4"/>
      </iconSet>
    </cfRule>
  </conditionalFormatting>
  <conditionalFormatting sqref="D20:D27">
    <cfRule type="iconSet" priority="144">
      <iconSet iconSet="4TrafficLights">
        <cfvo type="percent" val="0"/>
        <cfvo type="num" val="1"/>
        <cfvo type="num" val="3"/>
        <cfvo type="num" val="4"/>
      </iconSet>
    </cfRule>
  </conditionalFormatting>
  <conditionalFormatting sqref="D30:D33">
    <cfRule type="iconSet" priority="139">
      <iconSet iconSet="4TrafficLights">
        <cfvo type="percent" val="0"/>
        <cfvo type="num" val="1"/>
        <cfvo type="num" val="3"/>
        <cfvo type="num" val="4"/>
      </iconSet>
    </cfRule>
  </conditionalFormatting>
  <conditionalFormatting sqref="D36:D44">
    <cfRule type="iconSet" priority="134">
      <iconSet iconSet="4TrafficLights">
        <cfvo type="percent" val="0"/>
        <cfvo type="num" val="1"/>
        <cfvo type="num" val="3"/>
        <cfvo type="num" val="4"/>
      </iconSet>
    </cfRule>
  </conditionalFormatting>
  <conditionalFormatting sqref="D47:D50">
    <cfRule type="iconSet" priority="129">
      <iconSet iconSet="4TrafficLights">
        <cfvo type="percent" val="0"/>
        <cfvo type="num" val="1"/>
        <cfvo type="num" val="3"/>
        <cfvo type="num" val="4"/>
      </iconSet>
    </cfRule>
  </conditionalFormatting>
  <conditionalFormatting sqref="D55:D59">
    <cfRule type="iconSet" priority="124">
      <iconSet iconSet="4TrafficLights">
        <cfvo type="percent" val="0"/>
        <cfvo type="num" val="1"/>
        <cfvo type="num" val="3"/>
        <cfvo type="num" val="4"/>
      </iconSet>
    </cfRule>
  </conditionalFormatting>
  <conditionalFormatting sqref="D62:D65">
    <cfRule type="iconSet" priority="118">
      <iconSet iconSet="4TrafficLights">
        <cfvo type="percent" val="0"/>
        <cfvo type="num" val="1"/>
        <cfvo type="num" val="3"/>
        <cfvo type="num" val="4"/>
      </iconSet>
    </cfRule>
  </conditionalFormatting>
  <conditionalFormatting sqref="D68:D71">
    <cfRule type="iconSet" priority="96">
      <iconSet iconSet="4TrafficLights">
        <cfvo type="percent" val="0"/>
        <cfvo type="num" val="1"/>
        <cfvo type="num" val="3"/>
        <cfvo type="num" val="4"/>
      </iconSet>
    </cfRule>
  </conditionalFormatting>
  <conditionalFormatting sqref="D74:D79">
    <cfRule type="iconSet" priority="79">
      <iconSet iconSet="4TrafficLights">
        <cfvo type="percent" val="0"/>
        <cfvo type="num" val="1"/>
        <cfvo type="num" val="3"/>
        <cfvo type="num" val="4"/>
      </iconSet>
    </cfRule>
  </conditionalFormatting>
  <conditionalFormatting sqref="D84:D86">
    <cfRule type="iconSet" priority="62">
      <iconSet iconSet="4TrafficLights">
        <cfvo type="percent" val="0"/>
        <cfvo type="num" val="1"/>
        <cfvo type="num" val="3"/>
        <cfvo type="num" val="4"/>
      </iconSet>
    </cfRule>
  </conditionalFormatting>
  <conditionalFormatting sqref="D89:D95">
    <cfRule type="iconSet" priority="59">
      <iconSet iconSet="4TrafficLights">
        <cfvo type="percent" val="0"/>
        <cfvo type="num" val="1"/>
        <cfvo type="num" val="3"/>
        <cfvo type="num" val="4"/>
      </iconSet>
    </cfRule>
  </conditionalFormatting>
  <conditionalFormatting sqref="D98:D99">
    <cfRule type="iconSet" priority="56">
      <iconSet iconSet="4TrafficLights">
        <cfvo type="percent" val="0"/>
        <cfvo type="num" val="1"/>
        <cfvo type="num" val="3"/>
        <cfvo type="num" val="4"/>
      </iconSet>
    </cfRule>
  </conditionalFormatting>
  <conditionalFormatting sqref="D102:D111">
    <cfRule type="iconSet" priority="53">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22:D125">
    <cfRule type="iconSet" priority="47">
      <iconSet iconSet="4TrafficLights">
        <cfvo type="percent" val="0"/>
        <cfvo type="num" val="1"/>
        <cfvo type="num" val="3"/>
        <cfvo type="num" val="4"/>
      </iconSet>
    </cfRule>
  </conditionalFormatting>
  <conditionalFormatting sqref="D128:D131">
    <cfRule type="iconSet" priority="44">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fRule type="iconSet" priority="41">
      <iconSet iconSet="4TrafficLights">
        <cfvo type="percent" val="0"/>
        <cfvo type="num" val="1"/>
        <cfvo type="num" val="3"/>
        <cfvo type="num" val="4"/>
      </iconSet>
    </cfRule>
  </conditionalFormatting>
  <conditionalFormatting sqref="D139:D141">
    <cfRule type="iconSet" priority="38">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G102">
    <cfRule type="iconSet" priority="52">
      <iconSet iconSet="4TrafficLights">
        <cfvo type="percent" val="0"/>
        <cfvo type="num" val="1"/>
        <cfvo type="num" val="3"/>
        <cfvo type="num" val="4"/>
      </iconSet>
    </cfRule>
  </conditionalFormatting>
  <conditionalFormatting sqref="J7:J10">
    <cfRule type="iconSet" priority="152">
      <iconSet iconSet="4TrafficLights">
        <cfvo type="percent" val="0"/>
        <cfvo type="num" val="1"/>
        <cfvo type="num" val="3"/>
        <cfvo type="num" val="4"/>
      </iconSet>
    </cfRule>
  </conditionalFormatting>
  <conditionalFormatting sqref="J13:J17">
    <cfRule type="iconSet" priority="149">
      <iconSet iconSet="4TrafficLights">
        <cfvo type="percent" val="0"/>
        <cfvo type="num" val="1"/>
        <cfvo type="num" val="3"/>
        <cfvo type="num" val="4"/>
      </iconSet>
    </cfRule>
  </conditionalFormatting>
  <conditionalFormatting sqref="J20:J27">
    <cfRule type="iconSet" priority="140">
      <iconSet iconSet="4TrafficLights">
        <cfvo type="percent" val="0"/>
        <cfvo type="num" val="1"/>
        <cfvo type="num" val="3"/>
        <cfvo type="num" val="4"/>
      </iconSet>
    </cfRule>
  </conditionalFormatting>
  <conditionalFormatting sqref="J30:J33">
    <cfRule type="iconSet" priority="135">
      <iconSet iconSet="4TrafficLights">
        <cfvo type="percent" val="0"/>
        <cfvo type="num" val="1"/>
        <cfvo type="num" val="3"/>
        <cfvo type="num" val="4"/>
      </iconSet>
    </cfRule>
  </conditionalFormatting>
  <conditionalFormatting sqref="J36:J44">
    <cfRule type="iconSet" priority="130">
      <iconSet iconSet="4TrafficLights">
        <cfvo type="percent" val="0"/>
        <cfvo type="num" val="1"/>
        <cfvo type="num" val="3"/>
        <cfvo type="num" val="4"/>
      </iconSet>
    </cfRule>
  </conditionalFormatting>
  <conditionalFormatting sqref="J47:J50">
    <cfRule type="iconSet" priority="125">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J84:J86">
    <cfRule type="iconSet" priority="60">
      <iconSet iconSet="4TrafficLights">
        <cfvo type="percent" val="0"/>
        <cfvo type="num" val="1"/>
        <cfvo type="num" val="3"/>
        <cfvo type="num" val="4"/>
      </iconSet>
    </cfRule>
  </conditionalFormatting>
  <conditionalFormatting sqref="J89:J95">
    <cfRule type="iconSet" priority="57">
      <iconSet iconSet="4TrafficLights">
        <cfvo type="percent" val="0"/>
        <cfvo type="num" val="1"/>
        <cfvo type="num" val="3"/>
        <cfvo type="num" val="4"/>
      </iconSet>
    </cfRule>
  </conditionalFormatting>
  <conditionalFormatting sqref="J98:J99">
    <cfRule type="iconSet" priority="54">
      <iconSet iconSet="4TrafficLights">
        <cfvo type="percent" val="0"/>
        <cfvo type="num" val="1"/>
        <cfvo type="num" val="3"/>
        <cfvo type="num" val="4"/>
      </iconSet>
    </cfRule>
  </conditionalFormatting>
  <conditionalFormatting sqref="J102:J111">
    <cfRule type="iconSet" priority="51">
      <iconSet iconSet="4TrafficLights">
        <cfvo type="percent" val="0"/>
        <cfvo type="num" val="1"/>
        <cfvo type="num" val="3"/>
        <cfvo type="num" val="4"/>
      </iconSet>
    </cfRule>
  </conditionalFormatting>
  <conditionalFormatting sqref="J114:J117">
    <cfRule type="iconSet" priority="48">
      <iconSet iconSet="4TrafficLights">
        <cfvo type="percent" val="0"/>
        <cfvo type="num" val="1"/>
        <cfvo type="num" val="3"/>
        <cfvo type="num" val="4"/>
      </iconSet>
    </cfRule>
  </conditionalFormatting>
  <conditionalFormatting sqref="J122:J125">
    <cfRule type="iconSet" priority="45">
      <iconSet iconSet="4TrafficLights">
        <cfvo type="percent" val="0"/>
        <cfvo type="num" val="1"/>
        <cfvo type="num" val="3"/>
        <cfvo type="num" val="4"/>
      </iconSet>
    </cfRule>
  </conditionalFormatting>
  <conditionalFormatting sqref="J128:J131">
    <cfRule type="iconSet" priority="42">
      <iconSet iconSet="4TrafficLights">
        <cfvo type="percent" val="0"/>
        <cfvo type="num" val="1"/>
        <cfvo type="num" val="3"/>
        <cfvo type="num" val="4"/>
      </iconSet>
    </cfRule>
  </conditionalFormatting>
  <conditionalFormatting sqref="J134:J136">
    <cfRule type="iconSet" priority="39">
      <iconSet iconSet="4TrafficLights">
        <cfvo type="percent" val="0"/>
        <cfvo type="num" val="1"/>
        <cfvo type="num" val="3"/>
        <cfvo type="num" val="4"/>
      </iconSet>
    </cfRule>
  </conditionalFormatting>
  <conditionalFormatting sqref="J139:J141">
    <cfRule type="iconSet" priority="36">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conditionalFormatting sqref="Q7">
    <cfRule type="cellIs" dxfId="1" priority="146" stopIfTrue="1" operator="lessThan">
      <formula>$Q$7</formula>
    </cfRule>
  </conditionalFormatting>
  <conditionalFormatting sqref="D7:D10">
    <cfRule type="iconSet" priority="15">
      <iconSet iconSet="4TrafficLights">
        <cfvo type="percent" val="0"/>
        <cfvo type="num" val="1"/>
        <cfvo type="num" val="3"/>
        <cfvo type="num" val="4"/>
      </iconSet>
    </cfRule>
  </conditionalFormatting>
  <conditionalFormatting sqref="D13">
    <cfRule type="iconSet" priority="14">
      <iconSet iconSet="4TrafficLights">
        <cfvo type="percent" val="0"/>
        <cfvo type="num" val="1"/>
        <cfvo type="num" val="3"/>
        <cfvo type="num" val="4"/>
      </iconSet>
    </cfRule>
  </conditionalFormatting>
  <conditionalFormatting sqref="G55:G59">
    <cfRule type="iconSet" priority="13">
      <iconSet iconSet="4TrafficLights">
        <cfvo type="percent" val="0"/>
        <cfvo type="num" val="1"/>
        <cfvo type="num" val="3"/>
        <cfvo type="num" val="4"/>
      </iconSet>
    </cfRule>
  </conditionalFormatting>
  <conditionalFormatting sqref="G62:G65">
    <cfRule type="iconSet" priority="12">
      <iconSet iconSet="4TrafficLights">
        <cfvo type="percent" val="0"/>
        <cfvo type="num" val="1"/>
        <cfvo type="num" val="3"/>
        <cfvo type="num" val="4"/>
      </iconSet>
    </cfRule>
  </conditionalFormatting>
  <conditionalFormatting sqref="G68:G71">
    <cfRule type="iconSet" priority="11">
      <iconSet iconSet="4TrafficLights">
        <cfvo type="percent" val="0"/>
        <cfvo type="num" val="1"/>
        <cfvo type="num" val="3"/>
        <cfvo type="num" val="4"/>
      </iconSet>
    </cfRule>
  </conditionalFormatting>
  <conditionalFormatting sqref="G74:G79">
    <cfRule type="iconSet" priority="10">
      <iconSet iconSet="4TrafficLights">
        <cfvo type="percent" val="0"/>
        <cfvo type="num" val="1"/>
        <cfvo type="num" val="3"/>
        <cfvo type="num" val="4"/>
      </iconSet>
    </cfRule>
  </conditionalFormatting>
  <conditionalFormatting sqref="G84:G86">
    <cfRule type="iconSet" priority="9">
      <iconSet iconSet="4TrafficLights">
        <cfvo type="percent" val="0"/>
        <cfvo type="num" val="1"/>
        <cfvo type="num" val="3"/>
        <cfvo type="num" val="4"/>
      </iconSet>
    </cfRule>
  </conditionalFormatting>
  <conditionalFormatting sqref="G89:G95">
    <cfRule type="iconSet" priority="8">
      <iconSet iconSet="4TrafficLights">
        <cfvo type="percent" val="0"/>
        <cfvo type="num" val="1"/>
        <cfvo type="num" val="3"/>
        <cfvo type="num" val="4"/>
      </iconSet>
    </cfRule>
  </conditionalFormatting>
  <conditionalFormatting sqref="G98:G99">
    <cfRule type="iconSet" priority="7">
      <iconSet iconSet="4TrafficLights">
        <cfvo type="percent" val="0"/>
        <cfvo type="num" val="1"/>
        <cfvo type="num" val="3"/>
        <cfvo type="num" val="4"/>
      </iconSet>
    </cfRule>
  </conditionalFormatting>
  <conditionalFormatting sqref="G103:G112">
    <cfRule type="iconSet" priority="6">
      <iconSet iconSet="4TrafficLights">
        <cfvo type="percent" val="0"/>
        <cfvo type="num" val="1"/>
        <cfvo type="num" val="3"/>
        <cfvo type="num" val="4"/>
      </iconSet>
    </cfRule>
  </conditionalFormatting>
  <conditionalFormatting sqref="G114:G117">
    <cfRule type="iconSet" priority="5">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abSelected="1" zoomScale="80" zoomScaleNormal="80" workbookViewId="0">
      <selection activeCell="B17" sqref="B17:U17"/>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45" ht="6" customHeight="1" x14ac:dyDescent="0.2"/>
    <row r="2" spans="2:45" ht="22.5" customHeight="1" x14ac:dyDescent="0.2">
      <c r="B2" s="315" t="s">
        <v>27</v>
      </c>
      <c r="C2" s="314" t="s">
        <v>176</v>
      </c>
      <c r="D2" s="314"/>
      <c r="E2" s="314"/>
      <c r="F2" s="314"/>
      <c r="G2" s="142"/>
      <c r="H2" s="312" t="s">
        <v>177</v>
      </c>
      <c r="I2" s="312"/>
      <c r="J2" s="312"/>
      <c r="K2" s="312"/>
      <c r="L2" s="143"/>
      <c r="M2" s="313" t="s">
        <v>178</v>
      </c>
      <c r="N2" s="313"/>
      <c r="O2" s="313"/>
      <c r="P2" s="313"/>
      <c r="Q2" s="144"/>
      <c r="R2" s="321" t="s">
        <v>179</v>
      </c>
      <c r="S2" s="321"/>
      <c r="T2" s="321"/>
      <c r="U2" s="321"/>
      <c r="V2" s="311"/>
      <c r="W2" s="145"/>
      <c r="X2" s="145"/>
      <c r="Y2" s="145"/>
      <c r="Z2" s="145"/>
      <c r="AA2" s="145"/>
      <c r="AB2" s="145"/>
      <c r="AC2" s="145"/>
      <c r="AD2" s="145"/>
      <c r="AE2" s="145"/>
      <c r="AF2" s="145"/>
      <c r="AG2" s="145"/>
      <c r="AH2" s="145"/>
      <c r="AI2" s="145"/>
      <c r="AJ2" s="145"/>
      <c r="AK2" s="145"/>
      <c r="AL2" s="145"/>
      <c r="AM2" s="145"/>
      <c r="AN2" s="145"/>
      <c r="AO2" s="145"/>
      <c r="AP2" s="145"/>
      <c r="AQ2" s="145"/>
      <c r="AR2" s="145"/>
      <c r="AS2" s="145"/>
    </row>
    <row r="3" spans="2:45" ht="24.75" customHeight="1" thickBot="1" x14ac:dyDescent="0.25">
      <c r="B3" s="316"/>
      <c r="C3" s="146">
        <v>1</v>
      </c>
      <c r="D3" s="146">
        <v>2</v>
      </c>
      <c r="E3" s="147">
        <v>3</v>
      </c>
      <c r="F3" s="148">
        <v>4</v>
      </c>
      <c r="G3" s="319"/>
      <c r="H3" s="146">
        <v>1</v>
      </c>
      <c r="I3" s="146">
        <v>2</v>
      </c>
      <c r="J3" s="147">
        <v>3</v>
      </c>
      <c r="K3" s="148">
        <v>4</v>
      </c>
      <c r="L3" s="317"/>
      <c r="M3" s="146">
        <v>1</v>
      </c>
      <c r="N3" s="146">
        <v>2</v>
      </c>
      <c r="O3" s="147">
        <v>3</v>
      </c>
      <c r="P3" s="148">
        <v>4</v>
      </c>
      <c r="Q3" s="144"/>
      <c r="R3" s="146">
        <v>1</v>
      </c>
      <c r="S3" s="146">
        <v>2</v>
      </c>
      <c r="T3" s="147">
        <v>3</v>
      </c>
      <c r="U3" s="148">
        <v>4</v>
      </c>
      <c r="V3" s="311"/>
      <c r="W3" s="145"/>
      <c r="X3" s="145"/>
      <c r="Y3" s="145"/>
      <c r="Z3" s="145"/>
      <c r="AA3" s="145"/>
      <c r="AB3" s="145"/>
      <c r="AC3" s="145"/>
      <c r="AD3" s="145"/>
      <c r="AE3" s="145"/>
      <c r="AF3" s="145"/>
      <c r="AG3" s="145"/>
      <c r="AH3" s="145"/>
      <c r="AI3" s="145"/>
      <c r="AJ3" s="145"/>
      <c r="AK3" s="145"/>
      <c r="AL3" s="145"/>
      <c r="AM3" s="145"/>
      <c r="AN3" s="145"/>
      <c r="AO3" s="145"/>
      <c r="AP3" s="145"/>
      <c r="AQ3" s="145"/>
      <c r="AR3" s="145"/>
      <c r="AS3" s="145"/>
    </row>
    <row r="4" spans="2:45" ht="38.1" customHeight="1" thickTop="1" thickBot="1" x14ac:dyDescent="0.25">
      <c r="B4" s="149" t="s">
        <v>73</v>
      </c>
      <c r="C4" s="150">
        <f>Autoevaluación!R7/SUM(Autoevaluación!R7:R10)</f>
        <v>0</v>
      </c>
      <c r="D4" s="151">
        <f>Autoevaluación!R8/SUM(Autoevaluación!R7:R10)</f>
        <v>0</v>
      </c>
      <c r="E4" s="151">
        <f>Autoevaluación!R9/SUM(Autoevaluación!R7:R10)</f>
        <v>1</v>
      </c>
      <c r="F4" s="151">
        <f>Autoevaluación!R10/SUM(Autoevaluación!R7:R10)</f>
        <v>0</v>
      </c>
      <c r="G4" s="320"/>
      <c r="H4" s="151">
        <f>Autoevaluación!S7/SUM(Autoevaluación!S7:S10)</f>
        <v>0</v>
      </c>
      <c r="I4" s="151">
        <f>Autoevaluación!S8/SUM(Autoevaluación!S7:S10)</f>
        <v>0</v>
      </c>
      <c r="J4" s="151">
        <f>Autoevaluación!S9/SUM(Autoevaluación!S7:S10)</f>
        <v>0.5</v>
      </c>
      <c r="K4" s="151">
        <f>Autoevaluación!S10/SUM(Autoevaluación!S7:S10)</f>
        <v>0.5</v>
      </c>
      <c r="L4" s="318"/>
      <c r="M4" s="151" t="e">
        <f>Autoevaluación!T7/SUM(Autoevaluación!T7:T10)</f>
        <v>#DIV/0!</v>
      </c>
      <c r="N4" s="151" t="e">
        <f>Autoevaluación!T8/SUM(Autoevaluación!T7:T10)</f>
        <v>#DIV/0!</v>
      </c>
      <c r="O4" s="151" t="e">
        <f>Autoevaluación!T9/SUM(Autoevaluación!T7:T10)</f>
        <v>#DIV/0!</v>
      </c>
      <c r="P4" s="151" t="e">
        <f>Autoevaluación!T10/SUM(Autoevaluación!T7:T10)</f>
        <v>#DIV/0!</v>
      </c>
      <c r="Q4" s="152"/>
      <c r="R4" s="151">
        <f>Autoevaluación!U7/SUM(Autoevaluación!U7:U10)</f>
        <v>0</v>
      </c>
      <c r="S4" s="151">
        <f>Autoevaluación!U8/SUM(Autoevaluación!U7:U10)</f>
        <v>0</v>
      </c>
      <c r="T4" s="151">
        <f>Autoevaluación!U9/SUM(Autoevaluación!U7:U10)</f>
        <v>1</v>
      </c>
      <c r="U4" s="151">
        <f>Autoevaluación!U10/SUM(Autoevaluación!U7:U10)</f>
        <v>0</v>
      </c>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row>
    <row r="5" spans="2:45" ht="38.1" customHeight="1" thickTop="1" thickBot="1" x14ac:dyDescent="0.25">
      <c r="B5" s="149" t="s">
        <v>72</v>
      </c>
      <c r="C5" s="150">
        <f>Autoevaluación!R13/SUM(Autoevaluación!R13:R16)</f>
        <v>0</v>
      </c>
      <c r="D5" s="151">
        <f>Autoevaluación!R14/SUM(Autoevaluación!R13:R16)</f>
        <v>0.2</v>
      </c>
      <c r="E5" s="151">
        <f>Autoevaluación!R15/SUM(Autoevaluación!R13:R16)</f>
        <v>0.8</v>
      </c>
      <c r="F5" s="151">
        <f>Autoevaluación!R16/SUM(Autoevaluación!R13:R16)</f>
        <v>0</v>
      </c>
      <c r="G5" s="320"/>
      <c r="H5" s="151">
        <f>Autoevaluación!S13/SUM(Autoevaluación!S13:S16)</f>
        <v>0</v>
      </c>
      <c r="I5" s="151">
        <f>Autoevaluación!S14/SUM(Autoevaluación!S13:S16)</f>
        <v>0</v>
      </c>
      <c r="J5" s="151">
        <f>Autoevaluación!S15/SUM(Autoevaluación!S13:S16)</f>
        <v>0.6</v>
      </c>
      <c r="K5" s="151">
        <f>Autoevaluación!S16/SUM(Autoevaluación!S13:S16)</f>
        <v>0.4</v>
      </c>
      <c r="L5" s="318"/>
      <c r="M5" s="151" t="e">
        <f>Autoevaluación!T13/SUM(Autoevaluación!T13:T16)</f>
        <v>#DIV/0!</v>
      </c>
      <c r="N5" s="151" t="e">
        <f>Autoevaluación!T14/SUM(Autoevaluación!T13:T16)</f>
        <v>#DIV/0!</v>
      </c>
      <c r="O5" s="151" t="e">
        <f>Autoevaluación!T15/SUM(Autoevaluación!T13:T16)</f>
        <v>#DIV/0!</v>
      </c>
      <c r="P5" s="151" t="e">
        <f>Autoevaluación!T16/SUM(Autoevaluación!T13:T16)</f>
        <v>#DIV/0!</v>
      </c>
      <c r="Q5" s="152"/>
      <c r="R5" s="151" t="e">
        <f>Autoevaluación!U13/SUM(Autoevaluación!U13:U16)</f>
        <v>#DIV/0!</v>
      </c>
      <c r="S5" s="151" t="e">
        <f>Autoevaluación!U14/SUM(Autoevaluación!U13:U16)</f>
        <v>#DIV/0!</v>
      </c>
      <c r="T5" s="151" t="e">
        <f>Autoevaluación!U15/SUM(Autoevaluación!U13:U16)</f>
        <v>#DIV/0!</v>
      </c>
      <c r="U5" s="151" t="e">
        <f>Autoevaluación!U16/SUM(Autoevaluación!U13:U16)</f>
        <v>#DIV/0!</v>
      </c>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row>
    <row r="6" spans="2:45" ht="38.1" customHeight="1" thickTop="1" thickBot="1" x14ac:dyDescent="0.25">
      <c r="B6" s="149" t="s">
        <v>43</v>
      </c>
      <c r="C6" s="150">
        <f>Autoevaluación!R20/SUM(Autoevaluación!R20:R23)</f>
        <v>0</v>
      </c>
      <c r="D6" s="151">
        <f>Autoevaluación!R21/SUM(Autoevaluación!R20:R23)</f>
        <v>0.25</v>
      </c>
      <c r="E6" s="151">
        <f>Autoevaluación!R22/SUM(Autoevaluación!R20:R23)</f>
        <v>0.75</v>
      </c>
      <c r="F6" s="151">
        <f>Autoevaluación!R23/SUM(Autoevaluación!R20:R23)</f>
        <v>0</v>
      </c>
      <c r="G6" s="320"/>
      <c r="H6" s="151">
        <f>Autoevaluación!S20/SUM(Autoevaluación!S20:S23)</f>
        <v>0</v>
      </c>
      <c r="I6" s="151">
        <f>Autoevaluación!S21/SUM(Autoevaluación!S20:S23)</f>
        <v>0</v>
      </c>
      <c r="J6" s="151">
        <f>Autoevaluación!S20/SUM(Autoevaluación!S20:S23)</f>
        <v>0</v>
      </c>
      <c r="K6" s="151">
        <f>Autoevaluación!S23/SUM(Autoevaluación!S20:S23)</f>
        <v>0.375</v>
      </c>
      <c r="L6" s="318"/>
      <c r="M6" s="151" t="e">
        <f>Autoevaluación!T20/SUM(Autoevaluación!T20:T23)</f>
        <v>#DIV/0!</v>
      </c>
      <c r="N6" s="151" t="e">
        <f>Autoevaluación!T21/SUM(Autoevaluación!T20:T23)</f>
        <v>#DIV/0!</v>
      </c>
      <c r="O6" s="151" t="e">
        <f>Autoevaluación!T22/SUM(Autoevaluación!T20:T23)</f>
        <v>#DIV/0!</v>
      </c>
      <c r="P6" s="151" t="e">
        <f>Autoevaluación!T23/SUM(Autoevaluación!T20:T23)</f>
        <v>#DIV/0!</v>
      </c>
      <c r="Q6" s="152"/>
      <c r="R6" s="151" t="e">
        <f>Autoevaluación!U20/SUM(Autoevaluación!U20:U23)</f>
        <v>#DIV/0!</v>
      </c>
      <c r="S6" s="151" t="e">
        <f>Autoevaluación!U21/SUM(Autoevaluación!U20:U23)</f>
        <v>#DIV/0!</v>
      </c>
      <c r="T6" s="151" t="e">
        <f>Autoevaluación!U22/SUM(Autoevaluación!U20:U23)</f>
        <v>#DIV/0!</v>
      </c>
      <c r="U6" s="151" t="e">
        <f>Autoevaluación!U23/SUM(Autoevaluación!U20:U23)</f>
        <v>#DIV/0!</v>
      </c>
      <c r="V6" s="153"/>
      <c r="W6" s="145"/>
      <c r="X6" s="145"/>
      <c r="Y6" s="145"/>
      <c r="Z6" s="145"/>
      <c r="AA6" s="145"/>
      <c r="AB6" s="145"/>
      <c r="AC6" s="145"/>
      <c r="AD6" s="145"/>
      <c r="AE6" s="145"/>
      <c r="AF6" s="145"/>
      <c r="AG6" s="145"/>
      <c r="AH6" s="145"/>
      <c r="AI6" s="145"/>
      <c r="AJ6" s="145"/>
      <c r="AK6" s="145"/>
      <c r="AL6" s="145"/>
      <c r="AM6" s="145"/>
      <c r="AN6" s="145"/>
      <c r="AO6" s="145"/>
      <c r="AP6" s="145"/>
      <c r="AQ6" s="145"/>
      <c r="AR6" s="145"/>
      <c r="AS6" s="145"/>
    </row>
    <row r="7" spans="2:45" ht="38.1" customHeight="1" thickTop="1" thickBot="1" x14ac:dyDescent="0.25">
      <c r="B7" s="149" t="s">
        <v>52</v>
      </c>
      <c r="C7" s="150">
        <f>Autoevaluación!R30/SUM(Autoevaluación!R30:R33)</f>
        <v>0</v>
      </c>
      <c r="D7" s="151">
        <f>Autoevaluación!R31/SUM(Autoevaluación!R30:R33)</f>
        <v>0.25</v>
      </c>
      <c r="E7" s="151">
        <f>Autoevaluación!R32/SUM(Autoevaluación!R30:R33)</f>
        <v>0.75</v>
      </c>
      <c r="F7" s="151">
        <f>Autoevaluación!R33/SUM(Autoevaluación!R30:R33)</f>
        <v>0</v>
      </c>
      <c r="G7" s="320"/>
      <c r="H7" s="151">
        <f>Autoevaluación!S30/SUM(Autoevaluación!S30:S33)</f>
        <v>0</v>
      </c>
      <c r="I7" s="151">
        <f>Autoevaluación!S31/SUM(Autoevaluación!S30:S33)</f>
        <v>0.5</v>
      </c>
      <c r="J7" s="151">
        <f>Autoevaluación!S32/SUM(Autoevaluación!S30:S33)</f>
        <v>0.25</v>
      </c>
      <c r="K7" s="151">
        <f>Autoevaluación!S33/SUM(Autoevaluación!S30:S33)</f>
        <v>0.25</v>
      </c>
      <c r="L7" s="318"/>
      <c r="M7" s="151" t="e">
        <f>Autoevaluación!T30/SUM(Autoevaluación!T30:T33)</f>
        <v>#DIV/0!</v>
      </c>
      <c r="N7" s="151" t="e">
        <f>Autoevaluación!T31/SUM(Autoevaluación!T30:T33)</f>
        <v>#DIV/0!</v>
      </c>
      <c r="O7" s="151" t="e">
        <f>Autoevaluación!T32/SUM(Autoevaluación!T30:T33)</f>
        <v>#DIV/0!</v>
      </c>
      <c r="P7" s="151" t="e">
        <f>Autoevaluación!T33/SUM(Autoevaluación!T30:T33)</f>
        <v>#DIV/0!</v>
      </c>
      <c r="Q7" s="152"/>
      <c r="R7" s="151" t="e">
        <f>Autoevaluación!U30/SUM(Autoevaluación!U30:U33)</f>
        <v>#DIV/0!</v>
      </c>
      <c r="S7" s="151" t="e">
        <f>Autoevaluación!U31/SUM(Autoevaluación!U30:U33)</f>
        <v>#DIV/0!</v>
      </c>
      <c r="T7" s="151" t="e">
        <f>Autoevaluación!U32/SUM(Autoevaluación!U30:U33)</f>
        <v>#DIV/0!</v>
      </c>
      <c r="U7" s="151" t="e">
        <f>Autoevaluación!U33/SUM(Autoevaluación!U30:U33)</f>
        <v>#DIV/0!</v>
      </c>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row>
    <row r="8" spans="2:45" ht="38.1" customHeight="1" thickTop="1" thickBot="1" x14ac:dyDescent="0.25">
      <c r="B8" s="149" t="s">
        <v>57</v>
      </c>
      <c r="C8" s="150">
        <f>Autoevaluación!R36/SUM(Autoevaluación!R36:R39)</f>
        <v>0</v>
      </c>
      <c r="D8" s="151">
        <f>Autoevaluación!R37/SUM(Autoevaluación!R36:R39)</f>
        <v>0.66666666666666663</v>
      </c>
      <c r="E8" s="151">
        <f>Autoevaluación!R38/SUM(Autoevaluación!R36:R39)</f>
        <v>0.33333333333333331</v>
      </c>
      <c r="F8" s="151">
        <f>Autoevaluación!R39/SUM(Autoevaluación!R36:R39)</f>
        <v>0</v>
      </c>
      <c r="G8" s="320"/>
      <c r="H8" s="151">
        <f>Autoevaluación!S36/SUM(Autoevaluación!S36:S39)</f>
        <v>0</v>
      </c>
      <c r="I8" s="151">
        <f>Autoevaluación!S37/SUM(Autoevaluación!S36:S39)</f>
        <v>0</v>
      </c>
      <c r="J8" s="151">
        <f>Autoevaluación!S38/SUM(Autoevaluación!S36:S39)</f>
        <v>1</v>
      </c>
      <c r="K8" s="151">
        <f>Autoevaluación!S39/SUM(Autoevaluación!S36:S39)</f>
        <v>0</v>
      </c>
      <c r="L8" s="318"/>
      <c r="M8" s="151" t="e">
        <f>Autoevaluación!T36/SUM(Autoevaluación!T36:T39)</f>
        <v>#DIV/0!</v>
      </c>
      <c r="N8" s="151" t="e">
        <f>Autoevaluación!T37/SUM(Autoevaluación!T36:T39)</f>
        <v>#DIV/0!</v>
      </c>
      <c r="O8" s="151" t="e">
        <f>Autoevaluación!T38/SUM(Autoevaluación!T36:T39)</f>
        <v>#DIV/0!</v>
      </c>
      <c r="P8" s="151" t="e">
        <f>Autoevaluación!T39/SUM(Autoevaluación!T36:T39)</f>
        <v>#DIV/0!</v>
      </c>
      <c r="Q8" s="152"/>
      <c r="R8" s="151" t="e">
        <f>Autoevaluación!U36/SUM(Autoevaluación!U36:U39)</f>
        <v>#DIV/0!</v>
      </c>
      <c r="S8" s="151" t="e">
        <f>Autoevaluación!U37/SUM(Autoevaluación!U36:U39)</f>
        <v>#DIV/0!</v>
      </c>
      <c r="T8" s="151" t="e">
        <f>Autoevaluación!U38/SUM(Autoevaluación!U36:U39)</f>
        <v>#DIV/0!</v>
      </c>
      <c r="U8" s="151" t="e">
        <f>Autoevaluación!U39/SUM(Autoevaluación!U36:U39)</f>
        <v>#DIV/0!</v>
      </c>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row>
    <row r="9" spans="2:45" ht="38.1" customHeight="1" thickTop="1" thickBot="1" x14ac:dyDescent="0.25">
      <c r="B9" s="149" t="s">
        <v>67</v>
      </c>
      <c r="C9" s="150">
        <f>Autoevaluación!R47/SUM(Autoevaluación!R47:R50)</f>
        <v>0.25</v>
      </c>
      <c r="D9" s="151">
        <f>Autoevaluación!R48/SUM(Autoevaluación!R47:R50)</f>
        <v>0</v>
      </c>
      <c r="E9" s="151">
        <f>Autoevaluación!R49/SUM(Autoevaluación!R47:R50)</f>
        <v>0.75</v>
      </c>
      <c r="F9" s="151">
        <f>Autoevaluación!R50/SUM(Autoevaluación!R47:R50)</f>
        <v>0</v>
      </c>
      <c r="G9" s="320"/>
      <c r="H9" s="151">
        <f>Autoevaluación!S47/SUM(Autoevaluación!S47:S50)</f>
        <v>0</v>
      </c>
      <c r="I9" s="151">
        <f>Autoevaluación!S48/SUM(Autoevaluación!S47:S50)</f>
        <v>0.25</v>
      </c>
      <c r="J9" s="151">
        <f>Autoevaluación!S49/SUM(Autoevaluación!S47:S50)</f>
        <v>0.75</v>
      </c>
      <c r="K9" s="151">
        <f>Autoevaluación!S50/SUM(Autoevaluación!S47:S50)</f>
        <v>0</v>
      </c>
      <c r="L9" s="318"/>
      <c r="M9" s="151" t="e">
        <f>Autoevaluación!T47/SUM(Autoevaluación!T47:T50)</f>
        <v>#DIV/0!</v>
      </c>
      <c r="N9" s="151" t="e">
        <f>Autoevaluación!T48/SUM(Autoevaluación!T47:T50)</f>
        <v>#DIV/0!</v>
      </c>
      <c r="O9" s="151" t="e">
        <f>Autoevaluación!T49/SUM(Autoevaluación!T47:T50)</f>
        <v>#DIV/0!</v>
      </c>
      <c r="P9" s="151" t="e">
        <f>Autoevaluación!T50/SUM(Autoevaluación!T47:T50)</f>
        <v>#DIV/0!</v>
      </c>
      <c r="Q9" s="152"/>
      <c r="R9" s="151" t="e">
        <f>Autoevaluación!U47/SUM(Autoevaluación!U47:U50)</f>
        <v>#DIV/0!</v>
      </c>
      <c r="S9" s="151" t="e">
        <f>Autoevaluación!U48/SUM(Autoevaluación!U47:U50)</f>
        <v>#DIV/0!</v>
      </c>
      <c r="T9" s="151" t="e">
        <f>Autoevaluación!U49/SUM(Autoevaluación!U47:U50)</f>
        <v>#DIV/0!</v>
      </c>
      <c r="U9" s="151" t="e">
        <f>Autoevaluación!U50/SUM(Autoevaluación!U47:U50)</f>
        <v>#DIV/0!</v>
      </c>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row>
    <row r="10" spans="2:45" ht="38.1" customHeight="1" thickTop="1" x14ac:dyDescent="0.2">
      <c r="B10" s="154" t="s">
        <v>126</v>
      </c>
      <c r="C10" s="155">
        <f>AVERAGE(C4:C9)</f>
        <v>4.1666666666666664E-2</v>
      </c>
      <c r="D10" s="155">
        <f>AVERAGE(D4:D9)</f>
        <v>0.22777777777777777</v>
      </c>
      <c r="E10" s="155">
        <f>AVERAGE(E4:E9)</f>
        <v>0.73055555555555551</v>
      </c>
      <c r="F10" s="155">
        <f>AVERAGE(F4:F9)</f>
        <v>0</v>
      </c>
      <c r="G10" s="156"/>
      <c r="H10" s="155">
        <f>AVERAGE(H4:H9)</f>
        <v>0</v>
      </c>
      <c r="I10" s="155">
        <f>AVERAGE(I4:I9)</f>
        <v>0.125</v>
      </c>
      <c r="J10" s="155">
        <f>AVERAGE(J4:J9)</f>
        <v>0.51666666666666672</v>
      </c>
      <c r="K10" s="155">
        <f>AVERAGE(K4:K9)</f>
        <v>0.25416666666666665</v>
      </c>
      <c r="L10" s="156"/>
      <c r="M10" s="155" t="e">
        <f>AVERAGE(M4:M9)</f>
        <v>#DIV/0!</v>
      </c>
      <c r="N10" s="155" t="e">
        <f>AVERAGE(N4:N9)</f>
        <v>#DIV/0!</v>
      </c>
      <c r="O10" s="155" t="e">
        <f>AVERAGE(O4:O9)</f>
        <v>#DIV/0!</v>
      </c>
      <c r="P10" s="155" t="e">
        <f>AVERAGE(P4:P9)</f>
        <v>#DIV/0!</v>
      </c>
      <c r="Q10" s="157"/>
      <c r="R10" s="155" t="e">
        <f>AVERAGE(R4:R9)</f>
        <v>#DIV/0!</v>
      </c>
      <c r="S10" s="155" t="e">
        <f>AVERAGE(S4:S9)</f>
        <v>#DIV/0!</v>
      </c>
      <c r="T10" s="155" t="e">
        <f>AVERAGE(T4:T9)</f>
        <v>#DIV/0!</v>
      </c>
      <c r="U10" s="155" t="e">
        <f>AVERAGE(U4:U9)</f>
        <v>#DIV/0!</v>
      </c>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row>
    <row r="11" spans="2:45" x14ac:dyDescent="0.2">
      <c r="B11" s="158"/>
      <c r="C11" s="158"/>
      <c r="D11" s="158"/>
      <c r="E11" s="158"/>
      <c r="F11" s="156"/>
      <c r="G11" s="156"/>
      <c r="H11" s="156"/>
      <c r="I11" s="156"/>
      <c r="J11" s="156"/>
      <c r="K11" s="156"/>
      <c r="L11" s="156"/>
      <c r="M11" s="156"/>
      <c r="N11" s="156"/>
      <c r="O11" s="156"/>
      <c r="P11" s="156"/>
      <c r="Q11" s="156"/>
      <c r="R11" s="156"/>
      <c r="S11" s="156"/>
      <c r="T11" s="156"/>
      <c r="U11" s="156"/>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row>
    <row r="12" spans="2:45" ht="21.95" customHeight="1" x14ac:dyDescent="0.2">
      <c r="B12" s="322">
        <v>2023</v>
      </c>
      <c r="C12" s="323"/>
      <c r="D12" s="323"/>
      <c r="E12" s="323"/>
      <c r="F12" s="323"/>
      <c r="G12" s="323"/>
      <c r="H12" s="323"/>
      <c r="I12" s="323"/>
      <c r="J12" s="323"/>
      <c r="K12" s="323"/>
      <c r="L12" s="323"/>
      <c r="M12" s="323"/>
      <c r="N12" s="323"/>
      <c r="O12" s="323"/>
      <c r="P12" s="323"/>
      <c r="Q12" s="323"/>
      <c r="R12" s="323"/>
      <c r="S12" s="323"/>
      <c r="T12" s="323"/>
      <c r="U12" s="324"/>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row>
    <row r="13" spans="2:45" ht="24.95" customHeight="1" x14ac:dyDescent="0.2">
      <c r="B13" s="325" t="s">
        <v>28</v>
      </c>
      <c r="C13" s="326"/>
      <c r="D13" s="326"/>
      <c r="E13" s="326"/>
      <c r="F13" s="326"/>
      <c r="G13" s="326"/>
      <c r="H13" s="326"/>
      <c r="I13" s="326"/>
      <c r="J13" s="326"/>
      <c r="K13" s="326"/>
      <c r="L13" s="326"/>
      <c r="M13" s="326"/>
      <c r="N13" s="326"/>
      <c r="O13" s="326"/>
      <c r="P13" s="326"/>
      <c r="Q13" s="326"/>
      <c r="R13" s="326"/>
      <c r="S13" s="326"/>
      <c r="T13" s="326"/>
      <c r="U13" s="326"/>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row>
    <row r="14" spans="2:45" ht="60" customHeight="1" x14ac:dyDescent="0.2">
      <c r="B14" s="327" t="s">
        <v>315</v>
      </c>
      <c r="C14" s="327"/>
      <c r="D14" s="327"/>
      <c r="E14" s="327"/>
      <c r="F14" s="327"/>
      <c r="G14" s="327"/>
      <c r="H14" s="327"/>
      <c r="I14" s="327"/>
      <c r="J14" s="327"/>
      <c r="K14" s="327"/>
      <c r="L14" s="327"/>
      <c r="M14" s="327"/>
      <c r="N14" s="327"/>
      <c r="O14" s="327"/>
      <c r="P14" s="327"/>
      <c r="Q14" s="327"/>
      <c r="R14" s="327"/>
      <c r="S14" s="327"/>
      <c r="T14" s="327"/>
      <c r="U14" s="327"/>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row>
    <row r="15" spans="2:45" ht="60" customHeight="1" x14ac:dyDescent="0.2">
      <c r="B15" s="327" t="s">
        <v>316</v>
      </c>
      <c r="C15" s="327"/>
      <c r="D15" s="327"/>
      <c r="E15" s="327"/>
      <c r="F15" s="327"/>
      <c r="G15" s="327"/>
      <c r="H15" s="327"/>
      <c r="I15" s="327"/>
      <c r="J15" s="327"/>
      <c r="K15" s="327"/>
      <c r="L15" s="327"/>
      <c r="M15" s="327"/>
      <c r="N15" s="327"/>
      <c r="O15" s="327"/>
      <c r="P15" s="327"/>
      <c r="Q15" s="327"/>
      <c r="R15" s="327"/>
      <c r="S15" s="327"/>
      <c r="T15" s="327"/>
      <c r="U15" s="327"/>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row>
    <row r="16" spans="2:45" s="159" customFormat="1" ht="24.95" customHeight="1" x14ac:dyDescent="0.25">
      <c r="B16" s="328" t="s">
        <v>123</v>
      </c>
      <c r="C16" s="329"/>
      <c r="D16" s="329"/>
      <c r="E16" s="329"/>
      <c r="F16" s="329"/>
      <c r="G16" s="329"/>
      <c r="H16" s="329"/>
      <c r="I16" s="329"/>
      <c r="J16" s="329"/>
      <c r="K16" s="329"/>
      <c r="L16" s="329"/>
      <c r="M16" s="329"/>
      <c r="N16" s="329"/>
      <c r="O16" s="329"/>
      <c r="P16" s="329"/>
      <c r="Q16" s="329"/>
      <c r="R16" s="329"/>
      <c r="S16" s="329"/>
      <c r="T16" s="329"/>
      <c r="U16" s="329"/>
    </row>
    <row r="17" spans="2:21" ht="60" customHeight="1" x14ac:dyDescent="0.2">
      <c r="B17" s="327" t="s">
        <v>314</v>
      </c>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t="s">
        <v>313</v>
      </c>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60"/>
      <c r="C20" s="160"/>
      <c r="D20" s="160"/>
      <c r="E20" s="160"/>
      <c r="F20" s="160"/>
      <c r="G20" s="160"/>
      <c r="H20" s="160"/>
      <c r="I20" s="160"/>
      <c r="J20" s="160"/>
      <c r="K20" s="160"/>
      <c r="L20" s="160"/>
      <c r="M20" s="160"/>
      <c r="N20" s="160"/>
      <c r="O20" s="160"/>
      <c r="P20" s="160"/>
      <c r="Q20" s="160"/>
      <c r="R20" s="160"/>
      <c r="S20" s="160"/>
      <c r="T20" s="160"/>
      <c r="U20" s="160"/>
    </row>
    <row r="21" spans="2:21" ht="21.95" customHeight="1" x14ac:dyDescent="0.2">
      <c r="B21" s="330">
        <v>2024</v>
      </c>
      <c r="C21" s="330"/>
      <c r="D21" s="330"/>
      <c r="E21" s="330"/>
      <c r="F21" s="330"/>
      <c r="G21" s="330"/>
      <c r="H21" s="330"/>
      <c r="I21" s="330"/>
      <c r="J21" s="330"/>
      <c r="K21" s="330"/>
      <c r="L21" s="330"/>
      <c r="M21" s="330"/>
      <c r="N21" s="330"/>
      <c r="O21" s="330"/>
      <c r="P21" s="330"/>
      <c r="Q21" s="330"/>
      <c r="R21" s="330"/>
      <c r="S21" s="330"/>
      <c r="T21" s="330"/>
      <c r="U21" s="330"/>
    </row>
    <row r="22" spans="2:21" ht="24.95" customHeight="1" x14ac:dyDescent="0.2">
      <c r="B22" s="331"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27"/>
      <c r="C23" s="327"/>
      <c r="D23" s="327"/>
      <c r="E23" s="327"/>
      <c r="F23" s="327"/>
      <c r="G23" s="327"/>
      <c r="H23" s="327"/>
      <c r="I23" s="327"/>
      <c r="J23" s="327"/>
      <c r="K23" s="327"/>
      <c r="L23" s="327"/>
      <c r="M23" s="327"/>
      <c r="N23" s="327"/>
      <c r="O23" s="327"/>
      <c r="P23" s="327"/>
      <c r="Q23" s="327"/>
      <c r="R23" s="327"/>
      <c r="S23" s="327"/>
      <c r="T23" s="327"/>
      <c r="U23" s="327"/>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59" customFormat="1" ht="24.95" customHeight="1" x14ac:dyDescent="0.25">
      <c r="B25" s="328" t="s">
        <v>123</v>
      </c>
      <c r="C25" s="329"/>
      <c r="D25" s="329"/>
      <c r="E25" s="329"/>
      <c r="F25" s="329"/>
      <c r="G25" s="329"/>
      <c r="H25" s="329"/>
      <c r="I25" s="329"/>
      <c r="J25" s="329"/>
      <c r="K25" s="329"/>
      <c r="L25" s="329"/>
      <c r="M25" s="329"/>
      <c r="N25" s="329"/>
      <c r="O25" s="329"/>
      <c r="P25" s="329"/>
      <c r="Q25" s="329"/>
      <c r="R25" s="329"/>
      <c r="S25" s="329"/>
      <c r="T25" s="329"/>
      <c r="U25" s="329"/>
    </row>
    <row r="26" spans="2:21" ht="60" customHeight="1" x14ac:dyDescent="0.2">
      <c r="B26" s="327"/>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60"/>
      <c r="C29" s="160"/>
      <c r="D29" s="160"/>
      <c r="E29" s="160"/>
      <c r="F29" s="160"/>
      <c r="G29" s="160"/>
      <c r="H29" s="160"/>
      <c r="I29" s="160"/>
      <c r="J29" s="160"/>
      <c r="K29" s="160"/>
      <c r="L29" s="160"/>
      <c r="M29" s="160"/>
      <c r="N29" s="160"/>
      <c r="O29" s="160"/>
      <c r="P29" s="160"/>
      <c r="Q29" s="160"/>
      <c r="R29" s="160"/>
      <c r="S29" s="160"/>
      <c r="T29" s="160"/>
      <c r="U29" s="160"/>
    </row>
    <row r="30" spans="2:21" ht="21.95" customHeight="1" x14ac:dyDescent="0.2">
      <c r="B30" s="332">
        <v>2025</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27"/>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c r="C33" s="327"/>
      <c r="D33" s="327"/>
      <c r="E33" s="327"/>
      <c r="F33" s="327"/>
      <c r="G33" s="327"/>
      <c r="H33" s="327"/>
      <c r="I33" s="327"/>
      <c r="J33" s="327"/>
      <c r="K33" s="327"/>
      <c r="L33" s="327"/>
      <c r="M33" s="327"/>
      <c r="N33" s="327"/>
      <c r="O33" s="327"/>
      <c r="P33" s="327"/>
      <c r="Q33" s="327"/>
      <c r="R33" s="327"/>
      <c r="S33" s="327"/>
      <c r="T33" s="327"/>
      <c r="U33" s="327"/>
    </row>
    <row r="34" spans="2:21" s="159" customFormat="1" ht="24.95" customHeight="1" x14ac:dyDescent="0.25">
      <c r="B34" s="328" t="s">
        <v>123</v>
      </c>
      <c r="C34" s="329"/>
      <c r="D34" s="329"/>
      <c r="E34" s="329"/>
      <c r="F34" s="329"/>
      <c r="G34" s="329"/>
      <c r="H34" s="329"/>
      <c r="I34" s="329"/>
      <c r="J34" s="329"/>
      <c r="K34" s="329"/>
      <c r="L34" s="329"/>
      <c r="M34" s="329"/>
      <c r="N34" s="329"/>
      <c r="O34" s="329"/>
      <c r="P34" s="329"/>
      <c r="Q34" s="329"/>
      <c r="R34" s="329"/>
      <c r="S34" s="329"/>
      <c r="T34" s="329"/>
      <c r="U34" s="329"/>
    </row>
    <row r="35" spans="2:21" ht="60" customHeight="1" x14ac:dyDescent="0.2">
      <c r="B35" s="327"/>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39" spans="2:21" x14ac:dyDescent="0.2">
      <c r="B39" s="336">
        <v>2026</v>
      </c>
      <c r="C39" s="337"/>
      <c r="D39" s="337"/>
      <c r="E39" s="337"/>
      <c r="F39" s="337"/>
      <c r="G39" s="337"/>
      <c r="H39" s="337"/>
      <c r="I39" s="337"/>
      <c r="J39" s="337"/>
      <c r="K39" s="337"/>
      <c r="L39" s="337"/>
      <c r="M39" s="337"/>
      <c r="N39" s="337"/>
      <c r="O39" s="337"/>
      <c r="P39" s="337"/>
      <c r="Q39" s="337"/>
      <c r="R39" s="337"/>
      <c r="S39" s="337"/>
      <c r="T39" s="337"/>
      <c r="U39" s="337"/>
    </row>
    <row r="40" spans="2:21" ht="19.5" x14ac:dyDescent="0.2">
      <c r="B40" s="334" t="s">
        <v>28</v>
      </c>
      <c r="C40" s="335"/>
      <c r="D40" s="335"/>
      <c r="E40" s="335"/>
      <c r="F40" s="335"/>
      <c r="G40" s="335"/>
      <c r="H40" s="335"/>
      <c r="I40" s="335"/>
      <c r="J40" s="335"/>
      <c r="K40" s="335"/>
      <c r="L40" s="335"/>
      <c r="M40" s="335"/>
      <c r="N40" s="335"/>
      <c r="O40" s="335"/>
      <c r="P40" s="335"/>
      <c r="Q40" s="335"/>
      <c r="R40" s="335"/>
      <c r="S40" s="335"/>
      <c r="T40" s="335"/>
      <c r="U40" s="335"/>
    </row>
    <row r="41" spans="2:21" ht="60.75" customHeight="1" x14ac:dyDescent="0.2">
      <c r="B41" s="327"/>
      <c r="C41" s="327"/>
      <c r="D41" s="327"/>
      <c r="E41" s="327"/>
      <c r="F41" s="327"/>
      <c r="G41" s="327"/>
      <c r="H41" s="327"/>
      <c r="I41" s="327"/>
      <c r="J41" s="327"/>
      <c r="K41" s="327"/>
      <c r="L41" s="327"/>
      <c r="M41" s="327"/>
      <c r="N41" s="327"/>
      <c r="O41" s="327"/>
      <c r="P41" s="327"/>
      <c r="Q41" s="327"/>
      <c r="R41" s="327"/>
      <c r="S41" s="327"/>
      <c r="T41" s="327"/>
      <c r="U41" s="327"/>
    </row>
    <row r="42" spans="2:21" ht="60"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19.5" x14ac:dyDescent="0.2">
      <c r="B43" s="328" t="s">
        <v>123</v>
      </c>
      <c r="C43" s="329"/>
      <c r="D43" s="329"/>
      <c r="E43" s="329"/>
      <c r="F43" s="329"/>
      <c r="G43" s="329"/>
      <c r="H43" s="329"/>
      <c r="I43" s="329"/>
      <c r="J43" s="329"/>
      <c r="K43" s="329"/>
      <c r="L43" s="329"/>
      <c r="M43" s="329"/>
      <c r="N43" s="329"/>
      <c r="O43" s="329"/>
      <c r="P43" s="329"/>
      <c r="Q43" s="329"/>
      <c r="R43" s="329"/>
      <c r="S43" s="329"/>
      <c r="T43" s="329"/>
      <c r="U43" s="329"/>
    </row>
    <row r="44" spans="2:21" ht="45.75" customHeight="1" x14ac:dyDescent="0.2">
      <c r="B44" s="327"/>
      <c r="C44" s="327"/>
      <c r="D44" s="327"/>
      <c r="E44" s="327"/>
      <c r="F44" s="327"/>
      <c r="G44" s="327"/>
      <c r="H44" s="327"/>
      <c r="I44" s="327"/>
      <c r="J44" s="327"/>
      <c r="K44" s="327"/>
      <c r="L44" s="327"/>
      <c r="M44" s="327"/>
      <c r="N44" s="327"/>
      <c r="O44" s="327"/>
      <c r="P44" s="327"/>
      <c r="Q44" s="327"/>
      <c r="R44" s="327"/>
      <c r="S44" s="327"/>
      <c r="T44" s="327"/>
      <c r="U44" s="327"/>
    </row>
    <row r="45" spans="2:21" ht="48"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56.2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65495" spans="2:22" x14ac:dyDescent="0.2">
      <c r="B65495" s="161" t="s">
        <v>29</v>
      </c>
      <c r="C65495" s="161"/>
      <c r="D65495" s="161"/>
      <c r="E65495" s="161"/>
      <c r="F65495" s="161"/>
      <c r="G65495" s="161"/>
      <c r="H65495" s="161"/>
      <c r="I65495" s="161"/>
      <c r="J65495" s="161"/>
      <c r="K65495" s="161"/>
      <c r="L65495" s="161"/>
      <c r="M65495" s="161"/>
      <c r="N65495" s="161"/>
      <c r="O65495" s="161"/>
      <c r="P65495" s="161"/>
      <c r="Q65495" s="161"/>
      <c r="R65495" s="161"/>
      <c r="S65495" s="161"/>
      <c r="T65495" s="161"/>
      <c r="U65495" s="161"/>
      <c r="V65495" s="161"/>
    </row>
    <row r="65496" spans="2:22" x14ac:dyDescent="0.2">
      <c r="B65496" s="162" t="s">
        <v>30</v>
      </c>
      <c r="C65496" s="162"/>
      <c r="D65496" s="162"/>
      <c r="E65496" s="162"/>
      <c r="F65496" s="162"/>
      <c r="G65496" s="162"/>
      <c r="H65496" s="162"/>
      <c r="I65496" s="162"/>
      <c r="J65496" s="162"/>
      <c r="K65496" s="162"/>
      <c r="L65496" s="162"/>
      <c r="M65496" s="162"/>
      <c r="N65496" s="162"/>
      <c r="O65496" s="162"/>
      <c r="P65496" s="162"/>
      <c r="Q65496" s="162"/>
      <c r="R65496" s="162"/>
      <c r="S65496" s="162"/>
      <c r="T65496" s="162"/>
      <c r="U65496" s="162"/>
      <c r="V65496" s="162"/>
    </row>
    <row r="65497" spans="2:22" x14ac:dyDescent="0.2">
      <c r="B65497" s="162" t="s">
        <v>31</v>
      </c>
      <c r="C65497" s="162"/>
      <c r="D65497" s="162"/>
      <c r="E65497" s="162"/>
      <c r="F65497" s="162"/>
      <c r="G65497" s="162"/>
      <c r="H65497" s="162"/>
      <c r="I65497" s="162"/>
      <c r="J65497" s="162"/>
      <c r="K65497" s="162"/>
      <c r="L65497" s="162"/>
      <c r="M65497" s="162"/>
      <c r="N65497" s="162"/>
      <c r="O65497" s="162"/>
      <c r="P65497" s="162"/>
      <c r="Q65497" s="162"/>
      <c r="R65497" s="162"/>
      <c r="S65497" s="162"/>
      <c r="T65497" s="162"/>
      <c r="U65497" s="162"/>
      <c r="V65497" s="162"/>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16" zoomScale="70" zoomScaleNormal="7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41" t="s">
        <v>127</v>
      </c>
      <c r="C2" s="351" t="s">
        <v>176</v>
      </c>
      <c r="D2" s="351"/>
      <c r="E2" s="351"/>
      <c r="F2" s="351"/>
      <c r="G2" s="2"/>
      <c r="H2" s="352" t="s">
        <v>177</v>
      </c>
      <c r="I2" s="352"/>
      <c r="J2" s="352"/>
      <c r="K2" s="352"/>
      <c r="L2" s="3"/>
      <c r="M2" s="343" t="s">
        <v>178</v>
      </c>
      <c r="N2" s="343"/>
      <c r="O2" s="343"/>
      <c r="P2" s="343"/>
      <c r="Q2" s="56"/>
      <c r="R2" s="353" t="s">
        <v>179</v>
      </c>
      <c r="S2" s="353"/>
      <c r="T2" s="353"/>
      <c r="U2" s="353"/>
      <c r="V2" s="348"/>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2"/>
      <c r="C3" s="4">
        <v>1</v>
      </c>
      <c r="D3" s="4">
        <v>2</v>
      </c>
      <c r="E3" s="5">
        <v>3</v>
      </c>
      <c r="F3" s="6">
        <v>4</v>
      </c>
      <c r="G3" s="339"/>
      <c r="H3" s="4">
        <v>1</v>
      </c>
      <c r="I3" s="4">
        <v>2</v>
      </c>
      <c r="J3" s="5">
        <v>3</v>
      </c>
      <c r="K3" s="6">
        <v>4</v>
      </c>
      <c r="L3" s="349"/>
      <c r="M3" s="4">
        <v>1</v>
      </c>
      <c r="N3" s="4">
        <v>2</v>
      </c>
      <c r="O3" s="5">
        <v>3</v>
      </c>
      <c r="P3" s="6">
        <v>4</v>
      </c>
      <c r="Q3" s="57"/>
      <c r="R3" s="4">
        <v>1</v>
      </c>
      <c r="S3" s="4">
        <v>2</v>
      </c>
      <c r="T3" s="5">
        <v>3</v>
      </c>
      <c r="U3" s="6">
        <v>4</v>
      </c>
      <c r="V3" s="348"/>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8" t="s">
        <v>128</v>
      </c>
      <c r="C4" s="37">
        <f>Autoevaluación!R55/SUM(Autoevaluación!R55:R58)</f>
        <v>0</v>
      </c>
      <c r="D4" s="8">
        <f>Autoevaluación!R56/SUM(Autoevaluación!R55:R58)</f>
        <v>0.2</v>
      </c>
      <c r="E4" s="8">
        <f>Autoevaluación!R57/SUM(Autoevaluación!R55:R58)</f>
        <v>0.8</v>
      </c>
      <c r="F4" s="8">
        <f>Autoevaluación!R58/SUM(Autoevaluación!R55:R58)</f>
        <v>0</v>
      </c>
      <c r="G4" s="340"/>
      <c r="H4" s="8">
        <f>Autoevaluación!S55/SUM(Autoevaluación!S55:S59)</f>
        <v>0</v>
      </c>
      <c r="I4" s="8">
        <f>Autoevaluación!S56/SUM(Autoevaluación!S55:S58)</f>
        <v>1</v>
      </c>
      <c r="J4" s="8">
        <f>Autoevaluación!S57/SUM(Autoevaluación!S55:S58)</f>
        <v>0</v>
      </c>
      <c r="K4" s="8">
        <f>Autoevaluación!S58/SUM(Autoevaluación!S55:S58)</f>
        <v>0</v>
      </c>
      <c r="L4" s="350"/>
      <c r="M4" s="8" t="e">
        <f>Autoevaluación!T55/SUM(Autoevaluación!T55:T58)</f>
        <v>#DIV/0!</v>
      </c>
      <c r="N4" s="8" t="e">
        <f>Autoevaluación!T56/SUM(Autoevaluación!T55:T58)</f>
        <v>#DIV/0!</v>
      </c>
      <c r="O4" s="8" t="e">
        <f>Autoevaluación!T57/SUM(Autoevaluación!T55:T58)</f>
        <v>#DIV/0!</v>
      </c>
      <c r="P4" s="8" t="e">
        <f>Autoevaluación!T58/SUM(Autoevaluación!T55:T58)</f>
        <v>#DIV/0!</v>
      </c>
      <c r="Q4" s="54"/>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8" t="s">
        <v>129</v>
      </c>
      <c r="C5" s="37">
        <f>Autoevaluación!R62/SUM(Autoevaluación!R62:R65)</f>
        <v>0</v>
      </c>
      <c r="D5" s="8">
        <f>Autoevaluación!R63/SUM(Autoevaluación!R62:R65)</f>
        <v>0.5</v>
      </c>
      <c r="E5" s="8">
        <f>Autoevaluación!R64/SUM(Autoevaluación!R62:R65)</f>
        <v>0.5</v>
      </c>
      <c r="F5" s="8">
        <f>Autoevaluación!R65/SUM(Autoevaluación!R62:R65)</f>
        <v>0</v>
      </c>
      <c r="G5" s="340"/>
      <c r="H5" s="8">
        <f>Autoevaluación!S62/SUM(Autoevaluación!S62:S65)</f>
        <v>0</v>
      </c>
      <c r="I5" s="8">
        <f>Autoevaluación!S63/SUM(Autoevaluación!S62:S65)</f>
        <v>0.5</v>
      </c>
      <c r="J5" s="8">
        <f>Autoevaluación!S64/SUM(Autoevaluación!S62:S65)</f>
        <v>0.5</v>
      </c>
      <c r="K5" s="8">
        <f>Autoevaluación!S65/SUM(Autoevaluación!S62:S65)</f>
        <v>0</v>
      </c>
      <c r="L5" s="350"/>
      <c r="M5" s="8" t="e">
        <f>Autoevaluación!T62/SUM(Autoevaluación!T62:T65)</f>
        <v>#DIV/0!</v>
      </c>
      <c r="N5" s="8" t="e">
        <f>Autoevaluación!T63/SUM(Autoevaluación!T62:T65)</f>
        <v>#DIV/0!</v>
      </c>
      <c r="O5" s="8" t="e">
        <f>Autoevaluación!T64/SUM(Autoevaluación!T62:T65)</f>
        <v>#DIV/0!</v>
      </c>
      <c r="P5" s="8" t="e">
        <f>Autoevaluación!T65/SUM(Autoevaluación!T62:T65)</f>
        <v>#DIV/0!</v>
      </c>
      <c r="Q5" s="54"/>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8" t="s">
        <v>130</v>
      </c>
      <c r="C6" s="37">
        <f>Autoevaluación!R68/SUM(Autoevaluación!R68:R71)</f>
        <v>0</v>
      </c>
      <c r="D6" s="8">
        <f>Autoevaluación!R69/SUM(Autoevaluación!R68:R71)</f>
        <v>0.25</v>
      </c>
      <c r="E6" s="8">
        <f>Autoevaluación!R70/SUM(Autoevaluación!R68:R71)</f>
        <v>0.75</v>
      </c>
      <c r="F6" s="8">
        <f>Autoevaluación!R71/SUM(Autoevaluación!R68:R71)</f>
        <v>0</v>
      </c>
      <c r="G6" s="340"/>
      <c r="H6" s="8">
        <f>Autoevaluación!S68/SUM(Autoevaluación!S68:S71)</f>
        <v>0</v>
      </c>
      <c r="I6" s="8">
        <f>Autoevaluación!S69/SUM(Autoevaluación!S68:S71)</f>
        <v>0.75</v>
      </c>
      <c r="J6" s="8">
        <f>Autoevaluación!S70/SUM(Autoevaluación!S68:S71)</f>
        <v>0.25</v>
      </c>
      <c r="K6" s="8">
        <f>Autoevaluación!S71/SUM(Autoevaluación!S68:S71)</f>
        <v>0</v>
      </c>
      <c r="L6" s="350"/>
      <c r="M6" s="8" t="e">
        <f>Autoevaluación!T68/SUM(Autoevaluación!T68:T71)</f>
        <v>#DIV/0!</v>
      </c>
      <c r="N6" s="8" t="e">
        <f>Autoevaluación!T69/SUM(Autoevaluación!T68:T71)</f>
        <v>#DIV/0!</v>
      </c>
      <c r="O6" s="8" t="e">
        <f>Autoevaluación!T70/SUM(Autoevaluación!T68:T71)</f>
        <v>#DIV/0!</v>
      </c>
      <c r="P6" s="8" t="e">
        <f>Autoevaluación!T71/SUM(Autoevaluación!T68:T71)</f>
        <v>#DIV/0!</v>
      </c>
      <c r="Q6" s="54"/>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8" t="s">
        <v>131</v>
      </c>
      <c r="C7" s="37">
        <f>Autoevaluación!R74/SUM(Autoevaluación!R74:R77)</f>
        <v>0</v>
      </c>
      <c r="D7" s="8">
        <f>Autoevaluación!R75/SUM(Autoevaluación!R74:R77)</f>
        <v>0.5</v>
      </c>
      <c r="E7" s="8">
        <f>Autoevaluación!R76/SUM(Autoevaluación!R74:R77)</f>
        <v>0.5</v>
      </c>
      <c r="F7" s="8">
        <f>Autoevaluación!R77/SUM(Autoevaluación!R74:R77)</f>
        <v>0</v>
      </c>
      <c r="G7" s="340"/>
      <c r="H7" s="8">
        <f>Autoevaluación!S74/SUM(Autoevaluación!S74:S77)</f>
        <v>0.16666666666666666</v>
      </c>
      <c r="I7" s="8">
        <f>Autoevaluación!S75/SUM(Autoevaluación!S74:S77)</f>
        <v>0.5</v>
      </c>
      <c r="J7" s="8">
        <f>Autoevaluación!S76/SUM(Autoevaluación!S74:S77)</f>
        <v>0.33333333333333331</v>
      </c>
      <c r="K7" s="8">
        <f>Autoevaluación!S77/SUM(Autoevaluación!S74:S77)</f>
        <v>0</v>
      </c>
      <c r="L7" s="350"/>
      <c r="M7" s="8" t="e">
        <f>Autoevaluación!T74/SUM(Autoevaluación!T74:T77)</f>
        <v>#DIV/0!</v>
      </c>
      <c r="N7" s="8" t="e">
        <f>Autoevaluación!T75/SUM(Autoevaluación!T74:T77)</f>
        <v>#DIV/0!</v>
      </c>
      <c r="O7" s="8" t="e">
        <f>Autoevaluación!T76/SUM(Autoevaluación!T74:T77)</f>
        <v>#DIV/0!</v>
      </c>
      <c r="P7" s="8" t="e">
        <f>Autoevaluación!T77/SUM(Autoevaluación!T74:T77)</f>
        <v>#DIV/0!</v>
      </c>
      <c r="Q7" s="54"/>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39"/>
      <c r="C8" s="8"/>
      <c r="D8" s="8"/>
      <c r="E8" s="8"/>
      <c r="F8" s="8"/>
      <c r="G8" s="340"/>
      <c r="H8" s="8"/>
      <c r="I8" s="8"/>
      <c r="J8" s="8"/>
      <c r="K8" s="8"/>
      <c r="L8" s="350"/>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40"/>
      <c r="H9" s="8"/>
      <c r="I9" s="8"/>
      <c r="J9" s="8"/>
      <c r="K9" s="8"/>
      <c r="L9" s="350"/>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0.36249999999999999</v>
      </c>
      <c r="E10" s="13">
        <f>AVERAGE(E4:E9)</f>
        <v>0.63749999999999996</v>
      </c>
      <c r="F10" s="13">
        <f>AVERAGE(F4:F9)</f>
        <v>0</v>
      </c>
      <c r="G10" s="10"/>
      <c r="H10" s="13">
        <f>AVERAGE(H4:H9)</f>
        <v>4.1666666666666664E-2</v>
      </c>
      <c r="I10" s="13">
        <f>AVERAGE(I4:I9)</f>
        <v>0.6875</v>
      </c>
      <c r="J10" s="13">
        <f>AVERAGE(J4:J9)</f>
        <v>0.27083333333333331</v>
      </c>
      <c r="K10" s="13">
        <f>AVERAGE(K4:K9)</f>
        <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51" t="s">
        <v>176</v>
      </c>
      <c r="C12" s="351"/>
      <c r="D12" s="351"/>
      <c r="E12" s="351"/>
      <c r="F12" s="351"/>
      <c r="G12" s="351"/>
      <c r="H12" s="351"/>
      <c r="I12" s="351"/>
      <c r="J12" s="351"/>
      <c r="K12" s="351"/>
      <c r="L12" s="351"/>
      <c r="M12" s="351"/>
      <c r="N12" s="351"/>
      <c r="O12" s="351"/>
      <c r="P12" s="351"/>
      <c r="Q12" s="351"/>
      <c r="R12" s="351"/>
      <c r="S12" s="351"/>
      <c r="T12" s="351"/>
      <c r="U12" s="35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54" t="s">
        <v>28</v>
      </c>
      <c r="C13" s="354"/>
      <c r="D13" s="354"/>
      <c r="E13" s="354"/>
      <c r="F13" s="354"/>
      <c r="G13" s="354"/>
      <c r="H13" s="354"/>
      <c r="I13" s="354"/>
      <c r="J13" s="354"/>
      <c r="K13" s="354"/>
      <c r="L13" s="354"/>
      <c r="M13" s="354"/>
      <c r="N13" s="354"/>
      <c r="O13" s="354"/>
      <c r="P13" s="354"/>
      <c r="Q13" s="354"/>
      <c r="R13" s="354"/>
      <c r="S13" s="354"/>
      <c r="T13" s="354"/>
      <c r="U13" s="35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27" t="s">
        <v>271</v>
      </c>
      <c r="C14" s="338"/>
      <c r="D14" s="338"/>
      <c r="E14" s="338"/>
      <c r="F14" s="338"/>
      <c r="G14" s="338"/>
      <c r="H14" s="338"/>
      <c r="I14" s="338"/>
      <c r="J14" s="338"/>
      <c r="K14" s="338"/>
      <c r="L14" s="338"/>
      <c r="M14" s="338"/>
      <c r="N14" s="338"/>
      <c r="O14" s="338"/>
      <c r="P14" s="338"/>
      <c r="Q14" s="338"/>
      <c r="R14" s="338"/>
      <c r="S14" s="338"/>
      <c r="T14" s="338"/>
      <c r="U14" s="33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27" t="s">
        <v>270</v>
      </c>
      <c r="C15" s="338"/>
      <c r="D15" s="338"/>
      <c r="E15" s="338"/>
      <c r="F15" s="338"/>
      <c r="G15" s="338"/>
      <c r="H15" s="338"/>
      <c r="I15" s="338"/>
      <c r="J15" s="338"/>
      <c r="K15" s="338"/>
      <c r="L15" s="338"/>
      <c r="M15" s="338"/>
      <c r="N15" s="338"/>
      <c r="O15" s="338"/>
      <c r="P15" s="338"/>
      <c r="Q15" s="338"/>
      <c r="R15" s="338"/>
      <c r="S15" s="338"/>
      <c r="T15" s="338"/>
      <c r="U15" s="33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44" t="s">
        <v>123</v>
      </c>
      <c r="C16" s="344"/>
      <c r="D16" s="344"/>
      <c r="E16" s="344"/>
      <c r="F16" s="344"/>
      <c r="G16" s="344"/>
      <c r="H16" s="344"/>
      <c r="I16" s="344"/>
      <c r="J16" s="344"/>
      <c r="K16" s="344"/>
      <c r="L16" s="344"/>
      <c r="M16" s="344"/>
      <c r="N16" s="344"/>
      <c r="O16" s="344"/>
      <c r="P16" s="344"/>
      <c r="Q16" s="344"/>
      <c r="R16" s="344"/>
      <c r="S16" s="344"/>
      <c r="T16" s="344"/>
      <c r="U16" s="344"/>
    </row>
    <row r="17" spans="2:21" ht="60" customHeight="1" x14ac:dyDescent="0.2">
      <c r="B17" s="345" t="s">
        <v>269</v>
      </c>
      <c r="C17" s="346"/>
      <c r="D17" s="346"/>
      <c r="E17" s="346"/>
      <c r="F17" s="346"/>
      <c r="G17" s="346"/>
      <c r="H17" s="346"/>
      <c r="I17" s="346"/>
      <c r="J17" s="346"/>
      <c r="K17" s="346"/>
      <c r="L17" s="346"/>
      <c r="M17" s="346"/>
      <c r="N17" s="346"/>
      <c r="O17" s="346"/>
      <c r="P17" s="346"/>
      <c r="Q17" s="346"/>
      <c r="R17" s="346"/>
      <c r="S17" s="346"/>
      <c r="T17" s="346"/>
      <c r="U17" s="347"/>
    </row>
    <row r="18" spans="2:21" ht="60" customHeight="1" x14ac:dyDescent="0.2">
      <c r="B18" s="345" t="s">
        <v>268</v>
      </c>
      <c r="C18" s="346"/>
      <c r="D18" s="346"/>
      <c r="E18" s="346"/>
      <c r="F18" s="346"/>
      <c r="G18" s="346"/>
      <c r="H18" s="346"/>
      <c r="I18" s="346"/>
      <c r="J18" s="346"/>
      <c r="K18" s="346"/>
      <c r="L18" s="346"/>
      <c r="M18" s="346"/>
      <c r="N18" s="346"/>
      <c r="O18" s="346"/>
      <c r="P18" s="346"/>
      <c r="Q18" s="346"/>
      <c r="R18" s="346"/>
      <c r="S18" s="346"/>
      <c r="T18" s="346"/>
      <c r="U18" s="347"/>
    </row>
    <row r="19" spans="2:21" ht="60" customHeight="1" x14ac:dyDescent="0.2">
      <c r="B19" s="345" t="s">
        <v>263</v>
      </c>
      <c r="C19" s="346"/>
      <c r="D19" s="346"/>
      <c r="E19" s="346"/>
      <c r="F19" s="346"/>
      <c r="G19" s="346"/>
      <c r="H19" s="346"/>
      <c r="I19" s="346"/>
      <c r="J19" s="346"/>
      <c r="K19" s="346"/>
      <c r="L19" s="346"/>
      <c r="M19" s="346"/>
      <c r="N19" s="346"/>
      <c r="O19" s="346"/>
      <c r="P19" s="346"/>
      <c r="Q19" s="346"/>
      <c r="R19" s="346"/>
      <c r="S19" s="346"/>
      <c r="T19" s="346"/>
      <c r="U19" s="34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5" t="s">
        <v>177</v>
      </c>
      <c r="C21" s="355"/>
      <c r="D21" s="355"/>
      <c r="E21" s="355"/>
      <c r="F21" s="355"/>
      <c r="G21" s="355"/>
      <c r="H21" s="355"/>
      <c r="I21" s="355"/>
      <c r="J21" s="355"/>
      <c r="K21" s="355"/>
      <c r="L21" s="355"/>
      <c r="M21" s="355"/>
      <c r="N21" s="355"/>
      <c r="O21" s="355"/>
      <c r="P21" s="355"/>
      <c r="Q21" s="355"/>
      <c r="R21" s="355"/>
      <c r="S21" s="355"/>
      <c r="T21" s="355"/>
      <c r="U21" s="355"/>
    </row>
    <row r="22" spans="2:21" ht="24.95" customHeight="1" x14ac:dyDescent="0.2">
      <c r="B22" s="356" t="s">
        <v>28</v>
      </c>
      <c r="C22" s="356"/>
      <c r="D22" s="356"/>
      <c r="E22" s="356"/>
      <c r="F22" s="356"/>
      <c r="G22" s="356"/>
      <c r="H22" s="356"/>
      <c r="I22" s="356"/>
      <c r="J22" s="356"/>
      <c r="K22" s="356"/>
      <c r="L22" s="356"/>
      <c r="M22" s="356"/>
      <c r="N22" s="356"/>
      <c r="O22" s="356"/>
      <c r="P22" s="356"/>
      <c r="Q22" s="356"/>
      <c r="R22" s="356"/>
      <c r="S22" s="356"/>
      <c r="T22" s="356"/>
      <c r="U22" s="356"/>
    </row>
    <row r="23" spans="2:21" ht="60" customHeight="1" x14ac:dyDescent="0.2">
      <c r="B23" s="338"/>
      <c r="C23" s="338"/>
      <c r="D23" s="338"/>
      <c r="E23" s="338"/>
      <c r="F23" s="338"/>
      <c r="G23" s="338"/>
      <c r="H23" s="338"/>
      <c r="I23" s="338"/>
      <c r="J23" s="338"/>
      <c r="K23" s="338"/>
      <c r="L23" s="338"/>
      <c r="M23" s="338"/>
      <c r="N23" s="338"/>
      <c r="O23" s="338"/>
      <c r="P23" s="338"/>
      <c r="Q23" s="338"/>
      <c r="R23" s="338"/>
      <c r="S23" s="338"/>
      <c r="T23" s="338"/>
      <c r="U23" s="338"/>
    </row>
    <row r="24" spans="2:21" ht="60" customHeight="1" x14ac:dyDescent="0.2">
      <c r="B24" s="338"/>
      <c r="C24" s="338"/>
      <c r="D24" s="338"/>
      <c r="E24" s="338"/>
      <c r="F24" s="338"/>
      <c r="G24" s="338"/>
      <c r="H24" s="338"/>
      <c r="I24" s="338"/>
      <c r="J24" s="338"/>
      <c r="K24" s="338"/>
      <c r="L24" s="338"/>
      <c r="M24" s="338"/>
      <c r="N24" s="338"/>
      <c r="O24" s="338"/>
      <c r="P24" s="338"/>
      <c r="Q24" s="338"/>
      <c r="R24" s="338"/>
      <c r="S24" s="338"/>
      <c r="T24" s="338"/>
      <c r="U24" s="338"/>
    </row>
    <row r="25" spans="2:21" s="15" customFormat="1" ht="24.95" customHeight="1" x14ac:dyDescent="0.25">
      <c r="B25" s="344" t="s">
        <v>123</v>
      </c>
      <c r="C25" s="344"/>
      <c r="D25" s="344"/>
      <c r="E25" s="344"/>
      <c r="F25" s="344"/>
      <c r="G25" s="344"/>
      <c r="H25" s="344"/>
      <c r="I25" s="344"/>
      <c r="J25" s="344"/>
      <c r="K25" s="344"/>
      <c r="L25" s="344"/>
      <c r="M25" s="344"/>
      <c r="N25" s="344"/>
      <c r="O25" s="344"/>
      <c r="P25" s="344"/>
      <c r="Q25" s="344"/>
      <c r="R25" s="344"/>
      <c r="S25" s="344"/>
      <c r="T25" s="344"/>
      <c r="U25" s="344"/>
    </row>
    <row r="26" spans="2:21" ht="60" customHeight="1" x14ac:dyDescent="0.2">
      <c r="B26" s="338"/>
      <c r="C26" s="338"/>
      <c r="D26" s="338"/>
      <c r="E26" s="338"/>
      <c r="F26" s="338"/>
      <c r="G26" s="338"/>
      <c r="H26" s="338"/>
      <c r="I26" s="338"/>
      <c r="J26" s="338"/>
      <c r="K26" s="338"/>
      <c r="L26" s="338"/>
      <c r="M26" s="338"/>
      <c r="N26" s="338"/>
      <c r="O26" s="338"/>
      <c r="P26" s="338"/>
      <c r="Q26" s="338"/>
      <c r="R26" s="338"/>
      <c r="S26" s="338"/>
      <c r="T26" s="338"/>
      <c r="U26" s="338"/>
    </row>
    <row r="27" spans="2:21" ht="60" customHeight="1" x14ac:dyDescent="0.2">
      <c r="B27" s="338"/>
      <c r="C27" s="338"/>
      <c r="D27" s="338"/>
      <c r="E27" s="338"/>
      <c r="F27" s="338"/>
      <c r="G27" s="338"/>
      <c r="H27" s="338"/>
      <c r="I27" s="338"/>
      <c r="J27" s="338"/>
      <c r="K27" s="338"/>
      <c r="L27" s="338"/>
      <c r="M27" s="338"/>
      <c r="N27" s="338"/>
      <c r="O27" s="338"/>
      <c r="P27" s="338"/>
      <c r="Q27" s="338"/>
      <c r="R27" s="338"/>
      <c r="S27" s="338"/>
      <c r="T27" s="338"/>
      <c r="U27" s="338"/>
    </row>
    <row r="28" spans="2:21" ht="60" customHeight="1" x14ac:dyDescent="0.2">
      <c r="B28" s="338"/>
      <c r="C28" s="338"/>
      <c r="D28" s="338"/>
      <c r="E28" s="338"/>
      <c r="F28" s="338"/>
      <c r="G28" s="338"/>
      <c r="H28" s="338"/>
      <c r="I28" s="338"/>
      <c r="J28" s="338"/>
      <c r="K28" s="338"/>
      <c r="L28" s="338"/>
      <c r="M28" s="338"/>
      <c r="N28" s="338"/>
      <c r="O28" s="338"/>
      <c r="P28" s="338"/>
      <c r="Q28" s="338"/>
      <c r="R28" s="338"/>
      <c r="S28" s="338"/>
      <c r="T28" s="338"/>
      <c r="U28" s="33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7" t="s">
        <v>178</v>
      </c>
      <c r="C30" s="357"/>
      <c r="D30" s="357"/>
      <c r="E30" s="357"/>
      <c r="F30" s="357"/>
      <c r="G30" s="357"/>
      <c r="H30" s="357"/>
      <c r="I30" s="357"/>
      <c r="J30" s="357"/>
      <c r="K30" s="357"/>
      <c r="L30" s="357"/>
      <c r="M30" s="357"/>
      <c r="N30" s="357"/>
      <c r="O30" s="357"/>
      <c r="P30" s="357"/>
      <c r="Q30" s="357"/>
      <c r="R30" s="357"/>
      <c r="S30" s="357"/>
      <c r="T30" s="357"/>
      <c r="U30" s="357"/>
    </row>
    <row r="31" spans="2:21" ht="24.95" customHeight="1" x14ac:dyDescent="0.2">
      <c r="B31" s="358" t="s">
        <v>28</v>
      </c>
      <c r="C31" s="359"/>
      <c r="D31" s="359"/>
      <c r="E31" s="359"/>
      <c r="F31" s="359"/>
      <c r="G31" s="359"/>
      <c r="H31" s="359"/>
      <c r="I31" s="359"/>
      <c r="J31" s="359"/>
      <c r="K31" s="359"/>
      <c r="L31" s="359"/>
      <c r="M31" s="359"/>
      <c r="N31" s="359"/>
      <c r="O31" s="359"/>
      <c r="P31" s="359"/>
      <c r="Q31" s="359"/>
      <c r="R31" s="359"/>
      <c r="S31" s="359"/>
      <c r="T31" s="359"/>
      <c r="U31" s="359"/>
    </row>
    <row r="32" spans="2:21" ht="60" customHeight="1" x14ac:dyDescent="0.2">
      <c r="B32" s="338"/>
      <c r="C32" s="338"/>
      <c r="D32" s="338"/>
      <c r="E32" s="338"/>
      <c r="F32" s="338"/>
      <c r="G32" s="338"/>
      <c r="H32" s="338"/>
      <c r="I32" s="338"/>
      <c r="J32" s="338"/>
      <c r="K32" s="338"/>
      <c r="L32" s="338"/>
      <c r="M32" s="338"/>
      <c r="N32" s="338"/>
      <c r="O32" s="338"/>
      <c r="P32" s="338"/>
      <c r="Q32" s="338"/>
      <c r="R32" s="338"/>
      <c r="S32" s="338"/>
      <c r="T32" s="338"/>
      <c r="U32" s="338"/>
    </row>
    <row r="33" spans="2:21" ht="60" customHeight="1" x14ac:dyDescent="0.2">
      <c r="B33" s="338"/>
      <c r="C33" s="338"/>
      <c r="D33" s="338"/>
      <c r="E33" s="338"/>
      <c r="F33" s="338"/>
      <c r="G33" s="338"/>
      <c r="H33" s="338"/>
      <c r="I33" s="338"/>
      <c r="J33" s="338"/>
      <c r="K33" s="338"/>
      <c r="L33" s="338"/>
      <c r="M33" s="338"/>
      <c r="N33" s="338"/>
      <c r="O33" s="338"/>
      <c r="P33" s="338"/>
      <c r="Q33" s="338"/>
      <c r="R33" s="338"/>
      <c r="S33" s="338"/>
      <c r="T33" s="338"/>
      <c r="U33" s="338"/>
    </row>
    <row r="34" spans="2:21" s="15" customFormat="1" ht="24.95" customHeight="1" x14ac:dyDescent="0.25">
      <c r="B34" s="344" t="s">
        <v>123</v>
      </c>
      <c r="C34" s="344"/>
      <c r="D34" s="344"/>
      <c r="E34" s="344"/>
      <c r="F34" s="344"/>
      <c r="G34" s="344"/>
      <c r="H34" s="344"/>
      <c r="I34" s="344"/>
      <c r="J34" s="344"/>
      <c r="K34" s="344"/>
      <c r="L34" s="344"/>
      <c r="M34" s="344"/>
      <c r="N34" s="344"/>
      <c r="O34" s="344"/>
      <c r="P34" s="344"/>
      <c r="Q34" s="344"/>
      <c r="R34" s="344"/>
      <c r="S34" s="344"/>
      <c r="T34" s="344"/>
      <c r="U34" s="344"/>
    </row>
    <row r="35" spans="2:21" ht="60" customHeight="1" x14ac:dyDescent="0.2">
      <c r="B35" s="338"/>
      <c r="C35" s="338"/>
      <c r="D35" s="338"/>
      <c r="E35" s="338"/>
      <c r="F35" s="338"/>
      <c r="G35" s="338"/>
      <c r="H35" s="338"/>
      <c r="I35" s="338"/>
      <c r="J35" s="338"/>
      <c r="K35" s="338"/>
      <c r="L35" s="338"/>
      <c r="M35" s="338"/>
      <c r="N35" s="338"/>
      <c r="O35" s="338"/>
      <c r="P35" s="338"/>
      <c r="Q35" s="338"/>
      <c r="R35" s="338"/>
      <c r="S35" s="338"/>
      <c r="T35" s="338"/>
      <c r="U35" s="338"/>
    </row>
    <row r="36" spans="2:21" ht="60" customHeight="1" x14ac:dyDescent="0.2">
      <c r="B36" s="338"/>
      <c r="C36" s="338"/>
      <c r="D36" s="338"/>
      <c r="E36" s="338"/>
      <c r="F36" s="338"/>
      <c r="G36" s="338"/>
      <c r="H36" s="338"/>
      <c r="I36" s="338"/>
      <c r="J36" s="338"/>
      <c r="K36" s="338"/>
      <c r="L36" s="338"/>
      <c r="M36" s="338"/>
      <c r="N36" s="338"/>
      <c r="O36" s="338"/>
      <c r="P36" s="338"/>
      <c r="Q36" s="338"/>
      <c r="R36" s="338"/>
      <c r="S36" s="338"/>
      <c r="T36" s="338"/>
      <c r="U36" s="338"/>
    </row>
    <row r="37" spans="2:21" ht="60" customHeight="1" x14ac:dyDescent="0.2">
      <c r="B37" s="338"/>
      <c r="C37" s="338"/>
      <c r="D37" s="338"/>
      <c r="E37" s="338"/>
      <c r="F37" s="338"/>
      <c r="G37" s="338"/>
      <c r="H37" s="338"/>
      <c r="I37" s="338"/>
      <c r="J37" s="338"/>
      <c r="K37" s="338"/>
      <c r="L37" s="338"/>
      <c r="M37" s="338"/>
      <c r="N37" s="338"/>
      <c r="O37" s="338"/>
      <c r="P37" s="338"/>
      <c r="Q37" s="338"/>
      <c r="R37" s="338"/>
      <c r="S37" s="338"/>
      <c r="T37" s="338"/>
      <c r="U37" s="338"/>
    </row>
    <row r="39" spans="2:21" x14ac:dyDescent="0.2">
      <c r="B39" s="353" t="s">
        <v>179</v>
      </c>
      <c r="C39" s="353"/>
      <c r="D39" s="353"/>
      <c r="E39" s="353"/>
      <c r="F39" s="353"/>
      <c r="G39" s="353"/>
      <c r="H39" s="353"/>
      <c r="I39" s="353"/>
      <c r="J39" s="353"/>
      <c r="K39" s="353"/>
      <c r="L39" s="353"/>
      <c r="M39" s="353"/>
      <c r="N39" s="353"/>
      <c r="O39" s="353"/>
      <c r="P39" s="353"/>
      <c r="Q39" s="353"/>
      <c r="R39" s="353"/>
      <c r="S39" s="353"/>
      <c r="T39" s="353"/>
      <c r="U39" s="353"/>
    </row>
    <row r="40" spans="2:21" ht="19.5" x14ac:dyDescent="0.2">
      <c r="B40" s="358" t="s">
        <v>28</v>
      </c>
      <c r="C40" s="359"/>
      <c r="D40" s="359"/>
      <c r="E40" s="359"/>
      <c r="F40" s="359"/>
      <c r="G40" s="359"/>
      <c r="H40" s="359"/>
      <c r="I40" s="359"/>
      <c r="J40" s="359"/>
      <c r="K40" s="359"/>
      <c r="L40" s="359"/>
      <c r="M40" s="359"/>
      <c r="N40" s="359"/>
      <c r="O40" s="359"/>
      <c r="P40" s="359"/>
      <c r="Q40" s="359"/>
      <c r="R40" s="359"/>
      <c r="S40" s="359"/>
      <c r="T40" s="359"/>
      <c r="U40" s="359"/>
    </row>
    <row r="41" spans="2:21" ht="51.75" customHeight="1" x14ac:dyDescent="0.2">
      <c r="B41" s="338"/>
      <c r="C41" s="338"/>
      <c r="D41" s="338"/>
      <c r="E41" s="338"/>
      <c r="F41" s="338"/>
      <c r="G41" s="338"/>
      <c r="H41" s="338"/>
      <c r="I41" s="338"/>
      <c r="J41" s="338"/>
      <c r="K41" s="338"/>
      <c r="L41" s="338"/>
      <c r="M41" s="338"/>
      <c r="N41" s="338"/>
      <c r="O41" s="338"/>
      <c r="P41" s="338"/>
      <c r="Q41" s="338"/>
      <c r="R41" s="338"/>
      <c r="S41" s="338"/>
      <c r="T41" s="338"/>
      <c r="U41" s="338"/>
    </row>
    <row r="42" spans="2:21" ht="50.25" customHeight="1" x14ac:dyDescent="0.2">
      <c r="B42" s="338"/>
      <c r="C42" s="338"/>
      <c r="D42" s="338"/>
      <c r="E42" s="338"/>
      <c r="F42" s="338"/>
      <c r="G42" s="338"/>
      <c r="H42" s="338"/>
      <c r="I42" s="338"/>
      <c r="J42" s="338"/>
      <c r="K42" s="338"/>
      <c r="L42" s="338"/>
      <c r="M42" s="338"/>
      <c r="N42" s="338"/>
      <c r="O42" s="338"/>
      <c r="P42" s="338"/>
      <c r="Q42" s="338"/>
      <c r="R42" s="338"/>
      <c r="S42" s="338"/>
      <c r="T42" s="338"/>
      <c r="U42" s="338"/>
    </row>
    <row r="43" spans="2:21" ht="19.5" x14ac:dyDescent="0.2">
      <c r="B43" s="344" t="s">
        <v>123</v>
      </c>
      <c r="C43" s="344"/>
      <c r="D43" s="344"/>
      <c r="E43" s="344"/>
      <c r="F43" s="344"/>
      <c r="G43" s="344"/>
      <c r="H43" s="344"/>
      <c r="I43" s="344"/>
      <c r="J43" s="344"/>
      <c r="K43" s="344"/>
      <c r="L43" s="344"/>
      <c r="M43" s="344"/>
      <c r="N43" s="344"/>
      <c r="O43" s="344"/>
      <c r="P43" s="344"/>
      <c r="Q43" s="344"/>
      <c r="R43" s="344"/>
      <c r="S43" s="344"/>
      <c r="T43" s="344"/>
      <c r="U43" s="344"/>
    </row>
    <row r="44" spans="2:21" ht="69.75" customHeight="1" x14ac:dyDescent="0.2">
      <c r="B44" s="338"/>
      <c r="C44" s="338"/>
      <c r="D44" s="338"/>
      <c r="E44" s="338"/>
      <c r="F44" s="338"/>
      <c r="G44" s="338"/>
      <c r="H44" s="338"/>
      <c r="I44" s="338"/>
      <c r="J44" s="338"/>
      <c r="K44" s="338"/>
      <c r="L44" s="338"/>
      <c r="M44" s="338"/>
      <c r="N44" s="338"/>
      <c r="O44" s="338"/>
      <c r="P44" s="338"/>
      <c r="Q44" s="338"/>
      <c r="R44" s="338"/>
      <c r="S44" s="338"/>
      <c r="T44" s="338"/>
      <c r="U44" s="338"/>
    </row>
    <row r="45" spans="2:21" ht="60" customHeight="1" x14ac:dyDescent="0.2">
      <c r="B45" s="338"/>
      <c r="C45" s="338"/>
      <c r="D45" s="338"/>
      <c r="E45" s="338"/>
      <c r="F45" s="338"/>
      <c r="G45" s="338"/>
      <c r="H45" s="338"/>
      <c r="I45" s="338"/>
      <c r="J45" s="338"/>
      <c r="K45" s="338"/>
      <c r="L45" s="338"/>
      <c r="M45" s="338"/>
      <c r="N45" s="338"/>
      <c r="O45" s="338"/>
      <c r="P45" s="338"/>
      <c r="Q45" s="338"/>
      <c r="R45" s="338"/>
      <c r="S45" s="338"/>
      <c r="T45" s="338"/>
      <c r="U45" s="338"/>
    </row>
    <row r="46" spans="2:21" ht="59.25" customHeight="1" x14ac:dyDescent="0.2">
      <c r="B46" s="338"/>
      <c r="C46" s="338"/>
      <c r="D46" s="338"/>
      <c r="E46" s="338"/>
      <c r="F46" s="338"/>
      <c r="G46" s="338"/>
      <c r="H46" s="338"/>
      <c r="I46" s="338"/>
      <c r="J46" s="338"/>
      <c r="K46" s="338"/>
      <c r="L46" s="338"/>
      <c r="M46" s="338"/>
      <c r="N46" s="338"/>
      <c r="O46" s="338"/>
      <c r="P46" s="338"/>
      <c r="Q46" s="338"/>
      <c r="R46" s="338"/>
      <c r="S46" s="338"/>
      <c r="T46" s="338"/>
      <c r="U46" s="33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21:U21"/>
    <mergeCell ref="B22:U22"/>
    <mergeCell ref="B26:U26"/>
    <mergeCell ref="G3:G9"/>
    <mergeCell ref="B2:B3"/>
    <mergeCell ref="M2:P2"/>
    <mergeCell ref="B16:U16"/>
    <mergeCell ref="B23:U23"/>
    <mergeCell ref="B17:U17"/>
    <mergeCell ref="B18:U18"/>
    <mergeCell ref="B19:U19"/>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zoomScale="70" zoomScaleNormal="70" workbookViewId="0">
      <selection activeCell="B23" sqref="B23: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1" t="s">
        <v>137</v>
      </c>
      <c r="C2" s="351" t="s">
        <v>176</v>
      </c>
      <c r="D2" s="351"/>
      <c r="E2" s="351"/>
      <c r="F2" s="351"/>
      <c r="G2" s="2"/>
      <c r="H2" s="352" t="s">
        <v>177</v>
      </c>
      <c r="I2" s="352"/>
      <c r="J2" s="352"/>
      <c r="K2" s="352"/>
      <c r="L2" s="3"/>
      <c r="M2" s="343" t="s">
        <v>178</v>
      </c>
      <c r="N2" s="343"/>
      <c r="O2" s="343"/>
      <c r="P2" s="343"/>
      <c r="Q2" s="56"/>
      <c r="R2" s="353" t="s">
        <v>179</v>
      </c>
      <c r="S2" s="353"/>
      <c r="T2" s="353"/>
      <c r="U2" s="353"/>
      <c r="V2" s="348"/>
      <c r="W2" s="17"/>
      <c r="X2" s="17"/>
      <c r="Y2" s="17"/>
      <c r="Z2" s="17"/>
      <c r="AA2" s="17"/>
      <c r="AB2" s="17"/>
      <c r="AC2" s="17"/>
      <c r="AD2" s="17"/>
      <c r="AE2" s="17"/>
      <c r="AF2" s="17"/>
      <c r="AG2" s="17"/>
      <c r="AH2" s="17"/>
      <c r="AI2" s="17"/>
      <c r="AJ2" s="17"/>
      <c r="AK2" s="17"/>
      <c r="AL2" s="17"/>
      <c r="AM2" s="17"/>
      <c r="AN2" s="17"/>
    </row>
    <row r="3" spans="2:40" ht="24.75" customHeight="1" thickBot="1" x14ac:dyDescent="0.25">
      <c r="B3" s="342"/>
      <c r="C3" s="4">
        <v>1</v>
      </c>
      <c r="D3" s="4">
        <v>2</v>
      </c>
      <c r="E3" s="5">
        <v>3</v>
      </c>
      <c r="F3" s="6">
        <v>4</v>
      </c>
      <c r="G3" s="339"/>
      <c r="H3" s="4">
        <v>1</v>
      </c>
      <c r="I3" s="4">
        <v>2</v>
      </c>
      <c r="J3" s="5">
        <v>3</v>
      </c>
      <c r="K3" s="6">
        <v>4</v>
      </c>
      <c r="L3" s="349"/>
      <c r="M3" s="4">
        <v>1</v>
      </c>
      <c r="N3" s="4">
        <v>2</v>
      </c>
      <c r="O3" s="5">
        <v>3</v>
      </c>
      <c r="P3" s="6">
        <v>4</v>
      </c>
      <c r="Q3" s="57"/>
      <c r="R3" s="4">
        <v>1</v>
      </c>
      <c r="S3" s="4">
        <v>2</v>
      </c>
      <c r="T3" s="5">
        <v>3</v>
      </c>
      <c r="U3" s="6">
        <v>4</v>
      </c>
      <c r="V3" s="34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8" t="s">
        <v>133</v>
      </c>
      <c r="C4" s="37">
        <f>Autoevaluación!R84/SUM(Autoevaluación!R84:R87)</f>
        <v>0</v>
      </c>
      <c r="D4" s="8">
        <f>Autoevaluación!R85/SUM(Autoevaluación!R84:R87)</f>
        <v>0.33333333333333331</v>
      </c>
      <c r="E4" s="8">
        <f>Autoevaluación!R86/SUM(Autoevaluación!R84:R87)</f>
        <v>0.66666666666666663</v>
      </c>
      <c r="F4" s="8">
        <f>Autoevaluación!R87/SUM(Autoevaluación!R84:R87)</f>
        <v>0</v>
      </c>
      <c r="G4" s="340"/>
      <c r="H4" s="19">
        <f>Autoevaluación!S84/SUM(Autoevaluación!S84:S87)</f>
        <v>0</v>
      </c>
      <c r="I4" s="8">
        <f>Autoevaluación!S85/SUM(Autoevaluación!S84:S87)</f>
        <v>0.66666666666666663</v>
      </c>
      <c r="J4" s="8">
        <f>Autoevaluación!S86/SUM(Autoevaluación!S84:S87)</f>
        <v>0.33333333333333331</v>
      </c>
      <c r="K4" s="8">
        <f>Autoevaluación!S87/SUM(Autoevaluación!S84:S87)</f>
        <v>0</v>
      </c>
      <c r="L4" s="350"/>
      <c r="M4" s="8" t="e">
        <f>Autoevaluación!T84/SUM(Autoevaluación!T84:T87)</f>
        <v>#DIV/0!</v>
      </c>
      <c r="N4" s="8" t="e">
        <f>Autoevaluación!T85/SUM(Autoevaluación!T84:T87)</f>
        <v>#DIV/0!</v>
      </c>
      <c r="O4" s="8" t="e">
        <f>Autoevaluación!T86/SUM(Autoevaluación!T84:T87)</f>
        <v>#DIV/0!</v>
      </c>
      <c r="P4" s="8" t="e">
        <f>Autoevaluación!T87/SUM(Autoevaluación!T84:T87)</f>
        <v>#DIV/0!</v>
      </c>
      <c r="Q4" s="54"/>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0" t="s">
        <v>134</v>
      </c>
      <c r="C5" s="37">
        <f>Autoevaluación!R89/SUM(Autoevaluación!R89:R92)</f>
        <v>0.42857142857142855</v>
      </c>
      <c r="D5" s="8">
        <f>Autoevaluación!R90/SUM(Autoevaluación!R89:R92)</f>
        <v>0.42857142857142855</v>
      </c>
      <c r="E5" s="8">
        <f>Autoevaluación!R91/SUM(Autoevaluación!R89:R92)</f>
        <v>0.14285714285714285</v>
      </c>
      <c r="F5" s="8">
        <f>Autoevaluación!R92/SUM(Autoevaluación!R89:R92)</f>
        <v>0</v>
      </c>
      <c r="G5" s="340"/>
      <c r="H5" s="19">
        <f>Autoevaluación!S89/SUM(Autoevaluación!S89:S92)</f>
        <v>0.5714285714285714</v>
      </c>
      <c r="I5" s="8">
        <f>Autoevaluación!S90/SUM(Autoevaluación!S89:S92)</f>
        <v>0.42857142857142855</v>
      </c>
      <c r="J5" s="8" t="e">
        <f>Autoevaluación!S91/SUM(Autoevaluación!S89:Q92Q13:V16)</f>
        <v>#NAME?</v>
      </c>
      <c r="K5" s="8">
        <f>Autoevaluación!S92/SUM(Autoevaluación!S89:S92)</f>
        <v>0</v>
      </c>
      <c r="L5" s="350"/>
      <c r="M5" s="8" t="e">
        <f>Autoevaluación!T89/SUM(Autoevaluación!T89:T92)</f>
        <v>#DIV/0!</v>
      </c>
      <c r="N5" s="8" t="e">
        <f>Autoevaluación!T90/SUM(Autoevaluación!T89:T92)</f>
        <v>#DIV/0!</v>
      </c>
      <c r="O5" s="8" t="e">
        <f>Autoevaluación!T91/SUM(Autoevaluación!T89:T92)</f>
        <v>#DIV/0!</v>
      </c>
      <c r="P5" s="8" t="e">
        <f>Autoevaluación!T92/SUM(Autoevaluación!T89:T92)</f>
        <v>#DIV/0!</v>
      </c>
      <c r="Q5" s="54"/>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0" t="s">
        <v>32</v>
      </c>
      <c r="C6" s="37">
        <f>Autoevaluación!R98/SUM(Autoevaluación!R98:R101)</f>
        <v>0</v>
      </c>
      <c r="D6" s="8">
        <f>Autoevaluación!R99/SUM(Autoevaluación!R98:R101)</f>
        <v>0.5</v>
      </c>
      <c r="E6" s="8">
        <f>Autoevaluación!R100/SUM(Autoevaluación!R98:R101)</f>
        <v>0.5</v>
      </c>
      <c r="F6" s="8">
        <f>Autoevaluación!R101/SUM(Autoevaluación!R98:R101)</f>
        <v>0</v>
      </c>
      <c r="G6" s="340"/>
      <c r="H6" s="19">
        <f>Autoevaluación!S98/SUM(Autoevaluación!S98:S101)</f>
        <v>0</v>
      </c>
      <c r="I6" s="8">
        <f>Autoevaluación!S99/SUM(Autoevaluación!S98:S101)</f>
        <v>0.5</v>
      </c>
      <c r="J6" s="8">
        <f>Autoevaluación!S100/SUM(Autoevaluación!S98:S101)</f>
        <v>0.5</v>
      </c>
      <c r="K6" s="8">
        <f>Autoevaluación!S10/SUM(Autoevaluación!S98:S101)</f>
        <v>1</v>
      </c>
      <c r="L6" s="350"/>
      <c r="M6" s="8" t="e">
        <f>Autoevaluación!T98/SUM(Autoevaluación!T98:T101)</f>
        <v>#DIV/0!</v>
      </c>
      <c r="N6" s="8" t="e">
        <f>Autoevaluación!T99/SUM(Autoevaluación!T98:T101)</f>
        <v>#DIV/0!</v>
      </c>
      <c r="O6" s="8" t="e">
        <f>Autoevaluación!T100/SUM(Autoevaluación!T98:T101)</f>
        <v>#DIV/0!</v>
      </c>
      <c r="P6" s="8" t="e">
        <f>Autoevaluación!T101/SUM(Autoevaluación!T98:T101)</f>
        <v>#DIV/0!</v>
      </c>
      <c r="Q6" s="54"/>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8" t="s">
        <v>135</v>
      </c>
      <c r="C7" s="37">
        <f>Autoevaluación!R102/SUM(Autoevaluación!R102:R105)</f>
        <v>0.3</v>
      </c>
      <c r="D7" s="8">
        <f>Autoevaluación!R103/SUM(Autoevaluación!R102:R105)</f>
        <v>0.7</v>
      </c>
      <c r="E7" s="8">
        <f>Autoevaluación!R104/SUM(Autoevaluación!R102:R105)</f>
        <v>0</v>
      </c>
      <c r="F7" s="8">
        <f>Autoevaluación!R105/SUM(Autoevaluación!R102:R105)</f>
        <v>0</v>
      </c>
      <c r="G7" s="340"/>
      <c r="H7" s="19">
        <f>Autoevaluación!S102/SUM(Autoevaluación!S102:S105)</f>
        <v>0.33333333333333331</v>
      </c>
      <c r="I7" s="8">
        <f>Autoevaluación!S103/SUM(Autoevaluación!S102:S105)</f>
        <v>0.33333333333333331</v>
      </c>
      <c r="J7" s="8">
        <f>Autoevaluación!S104/SUM(Autoevaluación!S102:S105)</f>
        <v>0.33333333333333331</v>
      </c>
      <c r="K7" s="8">
        <f>Autoevaluación!S105/SUM(Autoevaluación!S102:S105)</f>
        <v>0</v>
      </c>
      <c r="L7" s="350"/>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4"/>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38" t="s">
        <v>136</v>
      </c>
      <c r="C8" s="37">
        <f>Autoevaluación!R114/SUM(Autoevaluación!R114:R117)</f>
        <v>0</v>
      </c>
      <c r="D8" s="8">
        <f>Autoevaluación!R115/SUM(Autoevaluación!R114:R117)</f>
        <v>0</v>
      </c>
      <c r="E8" s="8">
        <f>Autoevaluación!R116/SUM(Autoevaluación!R114:R117)</f>
        <v>1</v>
      </c>
      <c r="F8" s="8">
        <f>Autoevaluación!R117/SUM(Autoevaluación!R114:R117)</f>
        <v>0</v>
      </c>
      <c r="G8" s="340"/>
      <c r="H8" s="19">
        <f>Autoevaluación!S114/SUM(Autoevaluación!S114:S117)</f>
        <v>0</v>
      </c>
      <c r="I8" s="8">
        <f>Autoevaluación!S115/SUM(Autoevaluación!S114:S117)</f>
        <v>0.25</v>
      </c>
      <c r="J8" s="8">
        <f>Autoevaluación!S116/SUM(Autoevaluación!S114:S117)</f>
        <v>0.75</v>
      </c>
      <c r="K8" s="8">
        <f>Autoevaluación!S117/SUM(Autoevaluación!S114:S117)</f>
        <v>0</v>
      </c>
      <c r="L8" s="350"/>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4"/>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39"/>
      <c r="C9" s="8"/>
      <c r="D9" s="8"/>
      <c r="E9" s="8"/>
      <c r="F9" s="8"/>
      <c r="G9" s="340"/>
      <c r="H9" s="8"/>
      <c r="I9" s="8"/>
      <c r="J9" s="8"/>
      <c r="K9" s="8"/>
      <c r="L9" s="350"/>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0.14571428571428571</v>
      </c>
      <c r="D10" s="13">
        <f>AVERAGE(D4:D9)</f>
        <v>0.39238095238095239</v>
      </c>
      <c r="E10" s="13">
        <f>AVERAGE(E4:E9)</f>
        <v>0.46190476190476187</v>
      </c>
      <c r="F10" s="13">
        <f>AVERAGE(F4:F9)</f>
        <v>0</v>
      </c>
      <c r="G10" s="10"/>
      <c r="H10" s="13">
        <f>AVERAGE(H4:H9)</f>
        <v>0.18095238095238092</v>
      </c>
      <c r="I10" s="13">
        <f>AVERAGE(I4:I9)</f>
        <v>0.43571428571428567</v>
      </c>
      <c r="J10" s="13" t="e">
        <f>AVERAGE(J4:J9)</f>
        <v>#NAME?</v>
      </c>
      <c r="K10" s="13">
        <f>AVERAGE(K4:K9)</f>
        <v>0.2</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51" t="s">
        <v>176</v>
      </c>
      <c r="C12" s="351"/>
      <c r="D12" s="351"/>
      <c r="E12" s="351"/>
      <c r="F12" s="351"/>
      <c r="G12" s="351"/>
      <c r="H12" s="351"/>
      <c r="I12" s="351"/>
      <c r="J12" s="351"/>
      <c r="K12" s="351"/>
      <c r="L12" s="351"/>
      <c r="M12" s="351"/>
      <c r="N12" s="351"/>
      <c r="O12" s="351"/>
      <c r="P12" s="351"/>
      <c r="Q12" s="351"/>
      <c r="R12" s="351"/>
      <c r="S12" s="351"/>
      <c r="T12" s="351"/>
      <c r="U12" s="35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54" t="s">
        <v>28</v>
      </c>
      <c r="C13" s="354"/>
      <c r="D13" s="354"/>
      <c r="E13" s="354"/>
      <c r="F13" s="354"/>
      <c r="G13" s="354"/>
      <c r="H13" s="354"/>
      <c r="I13" s="354"/>
      <c r="J13" s="354"/>
      <c r="K13" s="354"/>
      <c r="L13" s="354"/>
      <c r="M13" s="354"/>
      <c r="N13" s="354"/>
      <c r="O13" s="354"/>
      <c r="P13" s="354"/>
      <c r="Q13" s="354"/>
      <c r="R13" s="354"/>
      <c r="S13" s="354"/>
      <c r="T13" s="354"/>
      <c r="U13" s="35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27" t="s">
        <v>189</v>
      </c>
      <c r="C14" s="327"/>
      <c r="D14" s="327"/>
      <c r="E14" s="327"/>
      <c r="F14" s="327"/>
      <c r="G14" s="327"/>
      <c r="H14" s="327"/>
      <c r="I14" s="327"/>
      <c r="J14" s="327"/>
      <c r="K14" s="327"/>
      <c r="L14" s="327"/>
      <c r="M14" s="327"/>
      <c r="N14" s="327"/>
      <c r="O14" s="327"/>
      <c r="P14" s="327"/>
      <c r="Q14" s="327"/>
      <c r="R14" s="327"/>
      <c r="S14" s="327"/>
      <c r="T14" s="327"/>
      <c r="U14" s="32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27" t="s">
        <v>202</v>
      </c>
      <c r="C15" s="327"/>
      <c r="D15" s="327"/>
      <c r="E15" s="327"/>
      <c r="F15" s="327"/>
      <c r="G15" s="327"/>
      <c r="H15" s="327"/>
      <c r="I15" s="327"/>
      <c r="J15" s="327"/>
      <c r="K15" s="327"/>
      <c r="L15" s="327"/>
      <c r="M15" s="327"/>
      <c r="N15" s="327"/>
      <c r="O15" s="327"/>
      <c r="P15" s="327"/>
      <c r="Q15" s="327"/>
      <c r="R15" s="327"/>
      <c r="S15" s="327"/>
      <c r="T15" s="327"/>
      <c r="U15" s="32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44" t="s">
        <v>123</v>
      </c>
      <c r="C16" s="344"/>
      <c r="D16" s="344"/>
      <c r="E16" s="344"/>
      <c r="F16" s="344"/>
      <c r="G16" s="344"/>
      <c r="H16" s="344"/>
      <c r="I16" s="344"/>
      <c r="J16" s="344"/>
      <c r="K16" s="344"/>
      <c r="L16" s="344"/>
      <c r="M16" s="344"/>
      <c r="N16" s="344"/>
      <c r="O16" s="344"/>
      <c r="P16" s="344"/>
      <c r="Q16" s="344"/>
      <c r="R16" s="344"/>
      <c r="S16" s="344"/>
      <c r="T16" s="344"/>
      <c r="U16" s="344"/>
    </row>
    <row r="17" spans="2:21" ht="60" customHeight="1" x14ac:dyDescent="0.2">
      <c r="B17" s="327" t="s">
        <v>215</v>
      </c>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t="s">
        <v>229</v>
      </c>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5" t="s">
        <v>177</v>
      </c>
      <c r="C21" s="355"/>
      <c r="D21" s="355"/>
      <c r="E21" s="355"/>
      <c r="F21" s="355"/>
      <c r="G21" s="355"/>
      <c r="H21" s="355"/>
      <c r="I21" s="355"/>
      <c r="J21" s="355"/>
      <c r="K21" s="355"/>
      <c r="L21" s="355"/>
      <c r="M21" s="355"/>
      <c r="N21" s="355"/>
      <c r="O21" s="355"/>
      <c r="P21" s="355"/>
      <c r="Q21" s="355"/>
      <c r="R21" s="355"/>
      <c r="S21" s="355"/>
      <c r="T21" s="355"/>
      <c r="U21" s="355"/>
    </row>
    <row r="22" spans="2:21" ht="24.95" customHeight="1" x14ac:dyDescent="0.2">
      <c r="B22" s="358" t="s">
        <v>28</v>
      </c>
      <c r="C22" s="359"/>
      <c r="D22" s="359"/>
      <c r="E22" s="359"/>
      <c r="F22" s="359"/>
      <c r="G22" s="359"/>
      <c r="H22" s="359"/>
      <c r="I22" s="359"/>
      <c r="J22" s="359"/>
      <c r="K22" s="359"/>
      <c r="L22" s="359"/>
      <c r="M22" s="359"/>
      <c r="N22" s="359"/>
      <c r="O22" s="359"/>
      <c r="P22" s="359"/>
      <c r="Q22" s="359"/>
      <c r="R22" s="359"/>
      <c r="S22" s="359"/>
      <c r="T22" s="359"/>
      <c r="U22" s="359"/>
    </row>
    <row r="23" spans="2:21" ht="60" customHeight="1" x14ac:dyDescent="0.2">
      <c r="B23" s="360" t="s">
        <v>422</v>
      </c>
      <c r="C23" s="360"/>
      <c r="D23" s="360"/>
      <c r="E23" s="360"/>
      <c r="F23" s="360"/>
      <c r="G23" s="360"/>
      <c r="H23" s="360"/>
      <c r="I23" s="360"/>
      <c r="J23" s="360"/>
      <c r="K23" s="360"/>
      <c r="L23" s="360"/>
      <c r="M23" s="360"/>
      <c r="N23" s="360"/>
      <c r="O23" s="360"/>
      <c r="P23" s="360"/>
      <c r="Q23" s="360"/>
      <c r="R23" s="360"/>
      <c r="S23" s="360"/>
      <c r="T23" s="360"/>
      <c r="U23" s="360"/>
    </row>
    <row r="24" spans="2:21" ht="60" customHeight="1" x14ac:dyDescent="0.2">
      <c r="B24" s="360" t="s">
        <v>182</v>
      </c>
      <c r="C24" s="360"/>
      <c r="D24" s="360"/>
      <c r="E24" s="360"/>
      <c r="F24" s="360"/>
      <c r="G24" s="360"/>
      <c r="H24" s="360"/>
      <c r="I24" s="360"/>
      <c r="J24" s="360"/>
      <c r="K24" s="360"/>
      <c r="L24" s="360"/>
      <c r="M24" s="360"/>
      <c r="N24" s="360"/>
      <c r="O24" s="360"/>
      <c r="P24" s="360"/>
      <c r="Q24" s="360"/>
      <c r="R24" s="360"/>
      <c r="S24" s="360"/>
      <c r="T24" s="360"/>
      <c r="U24" s="360"/>
    </row>
    <row r="25" spans="2:21" s="15" customFormat="1" ht="24.95" customHeight="1" x14ac:dyDescent="0.25">
      <c r="B25" s="344" t="s">
        <v>123</v>
      </c>
      <c r="C25" s="344"/>
      <c r="D25" s="344"/>
      <c r="E25" s="344"/>
      <c r="F25" s="344"/>
      <c r="G25" s="344"/>
      <c r="H25" s="344"/>
      <c r="I25" s="344"/>
      <c r="J25" s="344"/>
      <c r="K25" s="344"/>
      <c r="L25" s="344"/>
      <c r="M25" s="344"/>
      <c r="N25" s="344"/>
      <c r="O25" s="344"/>
      <c r="P25" s="344"/>
      <c r="Q25" s="344"/>
      <c r="R25" s="344"/>
      <c r="S25" s="344"/>
      <c r="T25" s="344"/>
      <c r="U25" s="344"/>
    </row>
    <row r="26" spans="2:21" ht="60" customHeight="1" x14ac:dyDescent="0.2">
      <c r="B26" s="360" t="s">
        <v>216</v>
      </c>
      <c r="C26" s="360"/>
      <c r="D26" s="360"/>
      <c r="E26" s="360"/>
      <c r="F26" s="360"/>
      <c r="G26" s="360"/>
      <c r="H26" s="360"/>
      <c r="I26" s="360"/>
      <c r="J26" s="360"/>
      <c r="K26" s="360"/>
      <c r="L26" s="360"/>
      <c r="M26" s="360"/>
      <c r="N26" s="360"/>
      <c r="O26" s="360"/>
      <c r="P26" s="360"/>
      <c r="Q26" s="360"/>
      <c r="R26" s="360"/>
      <c r="S26" s="360"/>
      <c r="T26" s="360"/>
      <c r="U26" s="360"/>
    </row>
    <row r="27" spans="2:21" ht="60" customHeight="1" x14ac:dyDescent="0.2">
      <c r="B27" s="360" t="s">
        <v>215</v>
      </c>
      <c r="C27" s="360"/>
      <c r="D27" s="360"/>
      <c r="E27" s="360"/>
      <c r="F27" s="360"/>
      <c r="G27" s="360"/>
      <c r="H27" s="360"/>
      <c r="I27" s="360"/>
      <c r="J27" s="360"/>
      <c r="K27" s="360"/>
      <c r="L27" s="360"/>
      <c r="M27" s="360"/>
      <c r="N27" s="360"/>
      <c r="O27" s="360"/>
      <c r="P27" s="360"/>
      <c r="Q27" s="360"/>
      <c r="R27" s="360"/>
      <c r="S27" s="360"/>
      <c r="T27" s="360"/>
      <c r="U27" s="360"/>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7" t="s">
        <v>178</v>
      </c>
      <c r="C30" s="357"/>
      <c r="D30" s="357"/>
      <c r="E30" s="357"/>
      <c r="F30" s="357"/>
      <c r="G30" s="357"/>
      <c r="H30" s="357"/>
      <c r="I30" s="357"/>
      <c r="J30" s="357"/>
      <c r="K30" s="357"/>
      <c r="L30" s="357"/>
      <c r="M30" s="357"/>
      <c r="N30" s="357"/>
      <c r="O30" s="357"/>
      <c r="P30" s="357"/>
      <c r="Q30" s="357"/>
      <c r="R30" s="357"/>
      <c r="S30" s="357"/>
      <c r="T30" s="357"/>
      <c r="U30" s="357"/>
    </row>
    <row r="31" spans="2:21" ht="24.95" customHeight="1" x14ac:dyDescent="0.2">
      <c r="B31" s="356" t="s">
        <v>28</v>
      </c>
      <c r="C31" s="356"/>
      <c r="D31" s="356"/>
      <c r="E31" s="356"/>
      <c r="F31" s="356"/>
      <c r="G31" s="356"/>
      <c r="H31" s="356"/>
      <c r="I31" s="356"/>
      <c r="J31" s="356"/>
      <c r="K31" s="356"/>
      <c r="L31" s="356"/>
      <c r="M31" s="356"/>
      <c r="N31" s="356"/>
      <c r="O31" s="356"/>
      <c r="P31" s="356"/>
      <c r="Q31" s="356"/>
      <c r="R31" s="356"/>
      <c r="S31" s="356"/>
      <c r="T31" s="356"/>
      <c r="U31" s="356"/>
    </row>
    <row r="32" spans="2:21" ht="60" customHeight="1" x14ac:dyDescent="0.2">
      <c r="B32" s="327"/>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c r="C33" s="327"/>
      <c r="D33" s="327"/>
      <c r="E33" s="327"/>
      <c r="F33" s="327"/>
      <c r="G33" s="327"/>
      <c r="H33" s="327"/>
      <c r="I33" s="327"/>
      <c r="J33" s="327"/>
      <c r="K33" s="327"/>
      <c r="L33" s="327"/>
      <c r="M33" s="327"/>
      <c r="N33" s="327"/>
      <c r="O33" s="327"/>
      <c r="P33" s="327"/>
      <c r="Q33" s="327"/>
      <c r="R33" s="327"/>
      <c r="S33" s="327"/>
      <c r="T33" s="327"/>
      <c r="U33" s="327"/>
    </row>
    <row r="34" spans="2:21" s="15" customFormat="1" ht="24.95" customHeight="1" x14ac:dyDescent="0.25">
      <c r="B34" s="344" t="s">
        <v>123</v>
      </c>
      <c r="C34" s="344"/>
      <c r="D34" s="344"/>
      <c r="E34" s="344"/>
      <c r="F34" s="344"/>
      <c r="G34" s="344"/>
      <c r="H34" s="344"/>
      <c r="I34" s="344"/>
      <c r="J34" s="344"/>
      <c r="K34" s="344"/>
      <c r="L34" s="344"/>
      <c r="M34" s="344"/>
      <c r="N34" s="344"/>
      <c r="O34" s="344"/>
      <c r="P34" s="344"/>
      <c r="Q34" s="344"/>
      <c r="R34" s="344"/>
      <c r="S34" s="344"/>
      <c r="T34" s="344"/>
      <c r="U34" s="344"/>
    </row>
    <row r="35" spans="2:21" ht="60" customHeight="1" x14ac:dyDescent="0.2">
      <c r="B35" s="327"/>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39" spans="2:21" x14ac:dyDescent="0.2">
      <c r="B39" s="353" t="s">
        <v>179</v>
      </c>
      <c r="C39" s="353"/>
      <c r="D39" s="353"/>
      <c r="E39" s="353"/>
      <c r="F39" s="353"/>
      <c r="G39" s="353"/>
      <c r="H39" s="353"/>
      <c r="I39" s="353"/>
      <c r="J39" s="353"/>
      <c r="K39" s="353"/>
      <c r="L39" s="353"/>
      <c r="M39" s="353"/>
      <c r="N39" s="353"/>
      <c r="O39" s="353"/>
      <c r="P39" s="353"/>
      <c r="Q39" s="353"/>
      <c r="R39" s="353"/>
      <c r="S39" s="353"/>
      <c r="T39" s="353"/>
      <c r="U39" s="353"/>
    </row>
    <row r="40" spans="2:21" ht="19.5" x14ac:dyDescent="0.2">
      <c r="B40" s="356" t="s">
        <v>28</v>
      </c>
      <c r="C40" s="356"/>
      <c r="D40" s="356"/>
      <c r="E40" s="356"/>
      <c r="F40" s="356"/>
      <c r="G40" s="356"/>
      <c r="H40" s="356"/>
      <c r="I40" s="356"/>
      <c r="J40" s="356"/>
      <c r="K40" s="356"/>
      <c r="L40" s="356"/>
      <c r="M40" s="356"/>
      <c r="N40" s="356"/>
      <c r="O40" s="356"/>
      <c r="P40" s="356"/>
      <c r="Q40" s="356"/>
      <c r="R40" s="356"/>
      <c r="S40" s="356"/>
      <c r="T40" s="356"/>
      <c r="U40" s="356"/>
    </row>
    <row r="41" spans="2:21" ht="50.25" customHeight="1" x14ac:dyDescent="0.2">
      <c r="B41" s="327"/>
      <c r="C41" s="327"/>
      <c r="D41" s="327"/>
      <c r="E41" s="327"/>
      <c r="F41" s="327"/>
      <c r="G41" s="327"/>
      <c r="H41" s="327"/>
      <c r="I41" s="327"/>
      <c r="J41" s="327"/>
      <c r="K41" s="327"/>
      <c r="L41" s="327"/>
      <c r="M41" s="327"/>
      <c r="N41" s="327"/>
      <c r="O41" s="327"/>
      <c r="P41" s="327"/>
      <c r="Q41" s="327"/>
      <c r="R41" s="327"/>
      <c r="S41" s="327"/>
      <c r="T41" s="327"/>
      <c r="U41" s="327"/>
    </row>
    <row r="42" spans="2:21" ht="51.75"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19.5" x14ac:dyDescent="0.2">
      <c r="B43" s="344" t="s">
        <v>123</v>
      </c>
      <c r="C43" s="344"/>
      <c r="D43" s="344"/>
      <c r="E43" s="344"/>
      <c r="F43" s="344"/>
      <c r="G43" s="344"/>
      <c r="H43" s="344"/>
      <c r="I43" s="344"/>
      <c r="J43" s="344"/>
      <c r="K43" s="344"/>
      <c r="L43" s="344"/>
      <c r="M43" s="344"/>
      <c r="N43" s="344"/>
      <c r="O43" s="344"/>
      <c r="P43" s="344"/>
      <c r="Q43" s="344"/>
      <c r="R43" s="344"/>
      <c r="S43" s="344"/>
      <c r="T43" s="344"/>
      <c r="U43" s="344"/>
    </row>
    <row r="44" spans="2:21" ht="45" customHeight="1" x14ac:dyDescent="0.2">
      <c r="B44" s="327"/>
      <c r="C44" s="327"/>
      <c r="D44" s="327"/>
      <c r="E44" s="327"/>
      <c r="F44" s="327"/>
      <c r="G44" s="327"/>
      <c r="H44" s="327"/>
      <c r="I44" s="327"/>
      <c r="J44" s="327"/>
      <c r="K44" s="327"/>
      <c r="L44" s="327"/>
      <c r="M44" s="327"/>
      <c r="N44" s="327"/>
      <c r="O44" s="327"/>
      <c r="P44" s="327"/>
      <c r="Q44" s="327"/>
      <c r="R44" s="327"/>
      <c r="S44" s="327"/>
      <c r="T44" s="327"/>
      <c r="U44" s="327"/>
    </row>
    <row r="45" spans="2:21" ht="52.5"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55.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7:U17"/>
    <mergeCell ref="B15:U15"/>
    <mergeCell ref="B34:U34"/>
    <mergeCell ref="B25:U25"/>
    <mergeCell ref="B26:U26"/>
    <mergeCell ref="B27:U27"/>
    <mergeCell ref="B16:U16"/>
    <mergeCell ref="B18:U18"/>
    <mergeCell ref="B19:U19"/>
    <mergeCell ref="B14:U14"/>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zoomScale="70" zoomScaleNormal="70" workbookViewId="0">
      <selection activeCell="B23" sqref="B23: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1" t="s">
        <v>24</v>
      </c>
      <c r="C2" s="351" t="s">
        <v>176</v>
      </c>
      <c r="D2" s="351"/>
      <c r="E2" s="351"/>
      <c r="F2" s="351"/>
      <c r="G2" s="2"/>
      <c r="H2" s="352" t="s">
        <v>177</v>
      </c>
      <c r="I2" s="352"/>
      <c r="J2" s="352"/>
      <c r="K2" s="352"/>
      <c r="L2" s="3"/>
      <c r="M2" s="343" t="s">
        <v>178</v>
      </c>
      <c r="N2" s="343"/>
      <c r="O2" s="343"/>
      <c r="P2" s="343"/>
      <c r="Q2" s="56"/>
      <c r="R2" s="353" t="s">
        <v>179</v>
      </c>
      <c r="S2" s="353"/>
      <c r="T2" s="353"/>
      <c r="U2" s="353"/>
      <c r="V2" s="348"/>
      <c r="W2" s="17"/>
      <c r="X2" s="17"/>
      <c r="Y2" s="17"/>
      <c r="Z2" s="17"/>
      <c r="AA2" s="17"/>
      <c r="AB2" s="17"/>
      <c r="AC2" s="17"/>
      <c r="AD2" s="17"/>
      <c r="AE2" s="17"/>
      <c r="AF2" s="17"/>
      <c r="AG2" s="17"/>
      <c r="AH2" s="17"/>
      <c r="AI2" s="17"/>
      <c r="AJ2" s="17"/>
      <c r="AK2" s="17"/>
      <c r="AL2" s="17"/>
      <c r="AM2" s="17"/>
      <c r="AN2" s="17"/>
    </row>
    <row r="3" spans="2:40" ht="24.75" customHeight="1" thickBot="1" x14ac:dyDescent="0.25">
      <c r="B3" s="342"/>
      <c r="C3" s="4">
        <v>1</v>
      </c>
      <c r="D3" s="4">
        <v>2</v>
      </c>
      <c r="E3" s="5">
        <v>3</v>
      </c>
      <c r="F3" s="6">
        <v>4</v>
      </c>
      <c r="G3" s="339"/>
      <c r="H3" s="4">
        <v>1</v>
      </c>
      <c r="I3" s="4">
        <v>2</v>
      </c>
      <c r="J3" s="5">
        <v>3</v>
      </c>
      <c r="K3" s="6">
        <v>4</v>
      </c>
      <c r="L3" s="349"/>
      <c r="M3" s="4">
        <v>1</v>
      </c>
      <c r="N3" s="4">
        <v>2</v>
      </c>
      <c r="O3" s="5">
        <v>3</v>
      </c>
      <c r="P3" s="6">
        <v>4</v>
      </c>
      <c r="Q3" s="57"/>
      <c r="R3" s="4">
        <v>1</v>
      </c>
      <c r="S3" s="4">
        <v>2</v>
      </c>
      <c r="T3" s="5">
        <v>3</v>
      </c>
      <c r="U3" s="6">
        <v>4</v>
      </c>
      <c r="V3" s="34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1" t="s">
        <v>5</v>
      </c>
      <c r="C4" s="37">
        <f>Autoevaluación!R122/SUM(Autoevaluación!R122:R125)</f>
        <v>0.5</v>
      </c>
      <c r="D4" s="8">
        <f>Autoevaluación!R123/SUM(Autoevaluación!R122:R125)</f>
        <v>0.25</v>
      </c>
      <c r="E4" s="8">
        <f>Autoevaluación!R124/SUM(Autoevaluación!R122:R125)</f>
        <v>0.25</v>
      </c>
      <c r="F4" s="8">
        <f>Autoevaluación!R125/SUM(Autoevaluación!R122:R125)</f>
        <v>0</v>
      </c>
      <c r="G4" s="340"/>
      <c r="H4" s="8">
        <f>Autoevaluación!S122/SUM(Autoevaluación!S122:S125)</f>
        <v>0.5</v>
      </c>
      <c r="I4" s="8">
        <f>Autoevaluación!S123/SUM(Autoevaluación!S122:S125)</f>
        <v>0.25</v>
      </c>
      <c r="J4" s="8">
        <f>Autoevaluación!S124/SUM(Autoevaluación!S122:S125)</f>
        <v>0.25</v>
      </c>
      <c r="K4" s="8">
        <f>Autoevaluación!S125/SUM(Autoevaluación!S122:S125)</f>
        <v>0</v>
      </c>
      <c r="L4" s="350"/>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4"/>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2" t="s">
        <v>10</v>
      </c>
      <c r="C5" s="37">
        <f>Autoevaluación!R128/SUM(Autoevaluación!R128:R131)</f>
        <v>0</v>
      </c>
      <c r="D5" s="8">
        <f>Autoevaluación!R129/SUM(Autoevaluación!R128:R131)</f>
        <v>0.5</v>
      </c>
      <c r="E5" s="8">
        <f>Autoevaluación!R130/SUM(Autoevaluación!R128:R131)</f>
        <v>0.5</v>
      </c>
      <c r="F5" s="8">
        <f>Autoevaluación!R131/SUM(Autoevaluación!R128:R131)</f>
        <v>0</v>
      </c>
      <c r="G5" s="340"/>
      <c r="H5" s="8">
        <f>Autoevaluación!S128/SUM(Autoevaluación!S128:S131)</f>
        <v>0</v>
      </c>
      <c r="I5" s="8">
        <f>Autoevaluación!S129/SUM(Autoevaluación!S128:S131)</f>
        <v>0.5</v>
      </c>
      <c r="J5" s="8">
        <f>Autoevaluación!S130/SUM(Autoevaluación!S128:S131)</f>
        <v>0.5</v>
      </c>
      <c r="K5" s="8">
        <f>Autoevaluación!S131/SUM(Autoevaluación!S128:S131)</f>
        <v>0</v>
      </c>
      <c r="L5" s="350"/>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4"/>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15</v>
      </c>
      <c r="C6" s="37">
        <f>Autoevaluación!R134/SUM(Autoevaluación!R134:R137)</f>
        <v>0</v>
      </c>
      <c r="D6" s="8">
        <f>Autoevaluación!R135/SUM(Autoevaluación!R134:R137)</f>
        <v>0</v>
      </c>
      <c r="E6" s="8">
        <f>Autoevaluación!R136/SUM(Autoevaluación!R134:R137)</f>
        <v>1</v>
      </c>
      <c r="F6" s="8">
        <f>Autoevaluación!R137/SUM(Autoevaluación!R134:R137)</f>
        <v>0</v>
      </c>
      <c r="G6" s="340"/>
      <c r="H6" s="8">
        <f>Autoevaluación!S134/SUM(Autoevaluación!S134:S137)</f>
        <v>0</v>
      </c>
      <c r="I6" s="8">
        <f>Autoevaluación!S135/SUM(Autoevaluación!S134:S137)</f>
        <v>0</v>
      </c>
      <c r="J6" s="8">
        <f>Autoevaluación!S136/SUM(Autoevaluación!S134:S137)</f>
        <v>1</v>
      </c>
      <c r="K6" s="8">
        <f>Autoevaluación!S137/SUM(Autoevaluación!S134:S137)</f>
        <v>0</v>
      </c>
      <c r="L6" s="350"/>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4"/>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1" t="s">
        <v>19</v>
      </c>
      <c r="C7" s="37">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40"/>
      <c r="H7" s="8">
        <f>Autoevaluación!S139/SUM(Autoevaluación!S139:S142)</f>
        <v>0.33333333333333331</v>
      </c>
      <c r="I7" s="8">
        <f>Autoevaluación!S140/SUM(Autoevaluación!S139:S142)</f>
        <v>0.66666666666666663</v>
      </c>
      <c r="J7" s="8">
        <f>Autoevaluación!S141/SUM(Autoevaluación!S139:S142)</f>
        <v>0</v>
      </c>
      <c r="K7" s="8">
        <f>Autoevaluación!S142/SUM(Autoevaluación!S139:S142)</f>
        <v>0</v>
      </c>
      <c r="L7" s="350"/>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4"/>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39"/>
      <c r="C8" s="8"/>
      <c r="D8" s="8"/>
      <c r="E8" s="8"/>
      <c r="F8" s="8"/>
      <c r="G8" s="340"/>
      <c r="H8" s="8"/>
      <c r="I8" s="8"/>
      <c r="J8" s="8"/>
      <c r="K8" s="8"/>
      <c r="L8" s="350"/>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40"/>
      <c r="H9" s="8"/>
      <c r="I9" s="8"/>
      <c r="J9" s="8"/>
      <c r="K9" s="8"/>
      <c r="L9" s="350"/>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0.29166666666666663</v>
      </c>
      <c r="D10" s="13">
        <f>AVERAGE(D4:D9)</f>
        <v>0.27083333333333331</v>
      </c>
      <c r="E10" s="13">
        <f>AVERAGE(E4:E9)</f>
        <v>0.4375</v>
      </c>
      <c r="F10" s="13">
        <f>AVERAGE(F4:F9)</f>
        <v>0</v>
      </c>
      <c r="G10" s="10"/>
      <c r="H10" s="13">
        <f>AVERAGE(H4:H9)</f>
        <v>0.20833333333333331</v>
      </c>
      <c r="I10" s="13">
        <f>AVERAGE(I4:I9)</f>
        <v>0.35416666666666663</v>
      </c>
      <c r="J10" s="13">
        <f>AVERAGE(J4:J9)</f>
        <v>0.4375</v>
      </c>
      <c r="K10" s="13">
        <f>AVERAGE(K4:K9)</f>
        <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51" t="s">
        <v>176</v>
      </c>
      <c r="C12" s="351"/>
      <c r="D12" s="351"/>
      <c r="E12" s="351"/>
      <c r="F12" s="351"/>
      <c r="G12" s="351"/>
      <c r="H12" s="351"/>
      <c r="I12" s="351"/>
      <c r="J12" s="351"/>
      <c r="K12" s="351"/>
      <c r="L12" s="351"/>
      <c r="M12" s="351"/>
      <c r="N12" s="351"/>
      <c r="O12" s="351"/>
      <c r="P12" s="351"/>
      <c r="Q12" s="351"/>
      <c r="R12" s="351"/>
      <c r="S12" s="351"/>
      <c r="T12" s="351"/>
      <c r="U12" s="35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54" t="s">
        <v>28</v>
      </c>
      <c r="C13" s="354"/>
      <c r="D13" s="354"/>
      <c r="E13" s="354"/>
      <c r="F13" s="354"/>
      <c r="G13" s="354"/>
      <c r="H13" s="354"/>
      <c r="I13" s="354"/>
      <c r="J13" s="354"/>
      <c r="K13" s="354"/>
      <c r="L13" s="354"/>
      <c r="M13" s="354"/>
      <c r="N13" s="354"/>
      <c r="O13" s="354"/>
      <c r="P13" s="354"/>
      <c r="Q13" s="354"/>
      <c r="R13" s="354"/>
      <c r="S13" s="354"/>
      <c r="T13" s="354"/>
      <c r="U13" s="35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27"/>
      <c r="C14" s="327"/>
      <c r="D14" s="327"/>
      <c r="E14" s="327"/>
      <c r="F14" s="327"/>
      <c r="G14" s="327"/>
      <c r="H14" s="327"/>
      <c r="I14" s="327"/>
      <c r="J14" s="327"/>
      <c r="K14" s="327"/>
      <c r="L14" s="327"/>
      <c r="M14" s="327"/>
      <c r="N14" s="327"/>
      <c r="O14" s="327"/>
      <c r="P14" s="327"/>
      <c r="Q14" s="327"/>
      <c r="R14" s="327"/>
      <c r="S14" s="327"/>
      <c r="T14" s="327"/>
      <c r="U14" s="32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27"/>
      <c r="C15" s="327"/>
      <c r="D15" s="327"/>
      <c r="E15" s="327"/>
      <c r="F15" s="327"/>
      <c r="G15" s="327"/>
      <c r="H15" s="327"/>
      <c r="I15" s="327"/>
      <c r="J15" s="327"/>
      <c r="K15" s="327"/>
      <c r="L15" s="327"/>
      <c r="M15" s="327"/>
      <c r="N15" s="327"/>
      <c r="O15" s="327"/>
      <c r="P15" s="327"/>
      <c r="Q15" s="327"/>
      <c r="R15" s="327"/>
      <c r="S15" s="327"/>
      <c r="T15" s="327"/>
      <c r="U15" s="32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44" t="s">
        <v>123</v>
      </c>
      <c r="C16" s="344"/>
      <c r="D16" s="344"/>
      <c r="E16" s="344"/>
      <c r="F16" s="344"/>
      <c r="G16" s="344"/>
      <c r="H16" s="344"/>
      <c r="I16" s="344"/>
      <c r="J16" s="344"/>
      <c r="K16" s="344"/>
      <c r="L16" s="344"/>
      <c r="M16" s="344"/>
      <c r="N16" s="344"/>
      <c r="O16" s="344"/>
      <c r="P16" s="344"/>
      <c r="Q16" s="344"/>
      <c r="R16" s="344"/>
      <c r="S16" s="344"/>
      <c r="T16" s="344"/>
      <c r="U16" s="344"/>
    </row>
    <row r="17" spans="2:21" ht="60" customHeight="1" x14ac:dyDescent="0.2">
      <c r="B17" s="327"/>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5" t="s">
        <v>177</v>
      </c>
      <c r="C21" s="355"/>
      <c r="D21" s="355"/>
      <c r="E21" s="355"/>
      <c r="F21" s="355"/>
      <c r="G21" s="355"/>
      <c r="H21" s="355"/>
      <c r="I21" s="355"/>
      <c r="J21" s="355"/>
      <c r="K21" s="355"/>
      <c r="L21" s="355"/>
      <c r="M21" s="355"/>
      <c r="N21" s="355"/>
      <c r="O21" s="355"/>
      <c r="P21" s="355"/>
      <c r="Q21" s="355"/>
      <c r="R21" s="355"/>
      <c r="S21" s="355"/>
      <c r="T21" s="355"/>
      <c r="U21" s="355"/>
    </row>
    <row r="22" spans="2:21" ht="24.95" customHeight="1" x14ac:dyDescent="0.2">
      <c r="B22" s="356" t="s">
        <v>28</v>
      </c>
      <c r="C22" s="356"/>
      <c r="D22" s="356"/>
      <c r="E22" s="356"/>
      <c r="F22" s="356"/>
      <c r="G22" s="356"/>
      <c r="H22" s="356"/>
      <c r="I22" s="356"/>
      <c r="J22" s="356"/>
      <c r="K22" s="356"/>
      <c r="L22" s="356"/>
      <c r="M22" s="356"/>
      <c r="N22" s="356"/>
      <c r="O22" s="356"/>
      <c r="P22" s="356"/>
      <c r="Q22" s="356"/>
      <c r="R22" s="356"/>
      <c r="S22" s="356"/>
      <c r="T22" s="356"/>
      <c r="U22" s="356"/>
    </row>
    <row r="23" spans="2:21" ht="60" customHeight="1" x14ac:dyDescent="0.2">
      <c r="B23" s="360" t="s">
        <v>446</v>
      </c>
      <c r="C23" s="360"/>
      <c r="D23" s="360"/>
      <c r="E23" s="360"/>
      <c r="F23" s="360"/>
      <c r="G23" s="360"/>
      <c r="H23" s="360"/>
      <c r="I23" s="360"/>
      <c r="J23" s="360"/>
      <c r="K23" s="360"/>
      <c r="L23" s="360"/>
      <c r="M23" s="360"/>
      <c r="N23" s="360"/>
      <c r="O23" s="360"/>
      <c r="P23" s="360"/>
      <c r="Q23" s="360"/>
      <c r="R23" s="360"/>
      <c r="S23" s="360"/>
      <c r="T23" s="360"/>
      <c r="U23" s="360"/>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5" customFormat="1" ht="24.95" customHeight="1" x14ac:dyDescent="0.25">
      <c r="B25" s="344" t="s">
        <v>123</v>
      </c>
      <c r="C25" s="344"/>
      <c r="D25" s="344"/>
      <c r="E25" s="344"/>
      <c r="F25" s="344"/>
      <c r="G25" s="344"/>
      <c r="H25" s="344"/>
      <c r="I25" s="344"/>
      <c r="J25" s="344"/>
      <c r="K25" s="344"/>
      <c r="L25" s="344"/>
      <c r="M25" s="344"/>
      <c r="N25" s="344"/>
      <c r="O25" s="344"/>
      <c r="P25" s="344"/>
      <c r="Q25" s="344"/>
      <c r="R25" s="344"/>
      <c r="S25" s="344"/>
      <c r="T25" s="344"/>
      <c r="U25" s="344"/>
    </row>
    <row r="26" spans="2:21" ht="60" customHeight="1" x14ac:dyDescent="0.2">
      <c r="B26" s="327" t="s">
        <v>447</v>
      </c>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t="s">
        <v>448</v>
      </c>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7" t="s">
        <v>178</v>
      </c>
      <c r="C30" s="357"/>
      <c r="D30" s="357"/>
      <c r="E30" s="357"/>
      <c r="F30" s="357"/>
      <c r="G30" s="357"/>
      <c r="H30" s="357"/>
      <c r="I30" s="357"/>
      <c r="J30" s="357"/>
      <c r="K30" s="357"/>
      <c r="L30" s="357"/>
      <c r="M30" s="357"/>
      <c r="N30" s="357"/>
      <c r="O30" s="357"/>
      <c r="P30" s="357"/>
      <c r="Q30" s="357"/>
      <c r="R30" s="357"/>
      <c r="S30" s="357"/>
      <c r="T30" s="357"/>
      <c r="U30" s="357"/>
    </row>
    <row r="31" spans="2:21" ht="24.95" customHeight="1" x14ac:dyDescent="0.2">
      <c r="B31" s="358" t="s">
        <v>28</v>
      </c>
      <c r="C31" s="359"/>
      <c r="D31" s="359"/>
      <c r="E31" s="359"/>
      <c r="F31" s="359"/>
      <c r="G31" s="359"/>
      <c r="H31" s="359"/>
      <c r="I31" s="359"/>
      <c r="J31" s="359"/>
      <c r="K31" s="359"/>
      <c r="L31" s="359"/>
      <c r="M31" s="359"/>
      <c r="N31" s="359"/>
      <c r="O31" s="359"/>
      <c r="P31" s="359"/>
      <c r="Q31" s="359"/>
      <c r="R31" s="359"/>
      <c r="S31" s="359"/>
      <c r="T31" s="359"/>
      <c r="U31" s="359"/>
    </row>
    <row r="32" spans="2:21" ht="60" customHeight="1" x14ac:dyDescent="0.2">
      <c r="B32" s="327"/>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c r="C33" s="327"/>
      <c r="D33" s="327"/>
      <c r="E33" s="327"/>
      <c r="F33" s="327"/>
      <c r="G33" s="327"/>
      <c r="H33" s="327"/>
      <c r="I33" s="327"/>
      <c r="J33" s="327"/>
      <c r="K33" s="327"/>
      <c r="L33" s="327"/>
      <c r="M33" s="327"/>
      <c r="N33" s="327"/>
      <c r="O33" s="327"/>
      <c r="P33" s="327"/>
      <c r="Q33" s="327"/>
      <c r="R33" s="327"/>
      <c r="S33" s="327"/>
      <c r="T33" s="327"/>
      <c r="U33" s="327"/>
    </row>
    <row r="34" spans="2:21" s="15" customFormat="1" ht="24.95" customHeight="1" x14ac:dyDescent="0.25">
      <c r="B34" s="344" t="s">
        <v>123</v>
      </c>
      <c r="C34" s="344"/>
      <c r="D34" s="344"/>
      <c r="E34" s="344"/>
      <c r="F34" s="344"/>
      <c r="G34" s="344"/>
      <c r="H34" s="344"/>
      <c r="I34" s="344"/>
      <c r="J34" s="344"/>
      <c r="K34" s="344"/>
      <c r="L34" s="344"/>
      <c r="M34" s="344"/>
      <c r="N34" s="344"/>
      <c r="O34" s="344"/>
      <c r="P34" s="344"/>
      <c r="Q34" s="344"/>
      <c r="R34" s="344"/>
      <c r="S34" s="344"/>
      <c r="T34" s="344"/>
      <c r="U34" s="344"/>
    </row>
    <row r="35" spans="2:21" ht="60" customHeight="1" x14ac:dyDescent="0.2">
      <c r="B35" s="327"/>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40" spans="2:21" x14ac:dyDescent="0.2">
      <c r="B40" s="353" t="s">
        <v>179</v>
      </c>
      <c r="C40" s="353"/>
      <c r="D40" s="353"/>
      <c r="E40" s="353"/>
      <c r="F40" s="353"/>
      <c r="G40" s="353"/>
      <c r="H40" s="353"/>
      <c r="I40" s="353"/>
      <c r="J40" s="353"/>
      <c r="K40" s="353"/>
      <c r="L40" s="353"/>
      <c r="M40" s="353"/>
      <c r="N40" s="353"/>
      <c r="O40" s="353"/>
      <c r="P40" s="353"/>
      <c r="Q40" s="353"/>
      <c r="R40" s="353"/>
      <c r="S40" s="353"/>
      <c r="T40" s="353"/>
      <c r="U40" s="353"/>
    </row>
    <row r="41" spans="2:21" ht="19.5" x14ac:dyDescent="0.2">
      <c r="B41" s="358" t="s">
        <v>28</v>
      </c>
      <c r="C41" s="359"/>
      <c r="D41" s="359"/>
      <c r="E41" s="359"/>
      <c r="F41" s="359"/>
      <c r="G41" s="359"/>
      <c r="H41" s="359"/>
      <c r="I41" s="359"/>
      <c r="J41" s="359"/>
      <c r="K41" s="359"/>
      <c r="L41" s="359"/>
      <c r="M41" s="359"/>
      <c r="N41" s="359"/>
      <c r="O41" s="359"/>
      <c r="P41" s="359"/>
      <c r="Q41" s="359"/>
      <c r="R41" s="359"/>
      <c r="S41" s="359"/>
      <c r="T41" s="359"/>
      <c r="U41" s="359"/>
    </row>
    <row r="42" spans="2:21" ht="62.25"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64.5" customHeight="1" x14ac:dyDescent="0.2">
      <c r="B43" s="327"/>
      <c r="C43" s="327"/>
      <c r="D43" s="327"/>
      <c r="E43" s="327"/>
      <c r="F43" s="327"/>
      <c r="G43" s="327"/>
      <c r="H43" s="327"/>
      <c r="I43" s="327"/>
      <c r="J43" s="327"/>
      <c r="K43" s="327"/>
      <c r="L43" s="327"/>
      <c r="M43" s="327"/>
      <c r="N43" s="327"/>
      <c r="O43" s="327"/>
      <c r="P43" s="327"/>
      <c r="Q43" s="327"/>
      <c r="R43" s="327"/>
      <c r="S43" s="327"/>
      <c r="T43" s="327"/>
      <c r="U43" s="327"/>
    </row>
    <row r="44" spans="2:21" ht="19.5" x14ac:dyDescent="0.2">
      <c r="B44" s="344" t="s">
        <v>123</v>
      </c>
      <c r="C44" s="344"/>
      <c r="D44" s="344"/>
      <c r="E44" s="344"/>
      <c r="F44" s="344"/>
      <c r="G44" s="344"/>
      <c r="H44" s="344"/>
      <c r="I44" s="344"/>
      <c r="J44" s="344"/>
      <c r="K44" s="344"/>
      <c r="L44" s="344"/>
      <c r="M44" s="344"/>
      <c r="N44" s="344"/>
      <c r="O44" s="344"/>
      <c r="P44" s="344"/>
      <c r="Q44" s="344"/>
      <c r="R44" s="344"/>
      <c r="S44" s="344"/>
      <c r="T44" s="344"/>
      <c r="U44" s="344"/>
    </row>
    <row r="45" spans="2:21" ht="54.75"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61.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47" spans="2:21" ht="64.5" customHeight="1" x14ac:dyDescent="0.2">
      <c r="B47" s="327"/>
      <c r="C47" s="327"/>
      <c r="D47" s="327"/>
      <c r="E47" s="327"/>
      <c r="F47" s="327"/>
      <c r="G47" s="327"/>
      <c r="H47" s="327"/>
      <c r="I47" s="327"/>
      <c r="J47" s="327"/>
      <c r="K47" s="327"/>
      <c r="L47" s="327"/>
      <c r="M47" s="327"/>
      <c r="N47" s="327"/>
      <c r="O47" s="327"/>
      <c r="P47" s="327"/>
      <c r="Q47" s="327"/>
      <c r="R47" s="327"/>
      <c r="S47" s="327"/>
      <c r="T47" s="327"/>
      <c r="U47" s="32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2026-03-16T12:04:42Z</dcterms:modified>
</cp:coreProperties>
</file>