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I EDU LA SANJUANA\Documents\todo en disco d\Documents\Documentos_2026\DocumentosEnjambre2026\10. Rendicion_de_cuentas\"/>
    </mc:Choice>
  </mc:AlternateContent>
  <xr:revisionPtr revIDLastSave="0" documentId="8_{52544F05-6D60-434A-AE89-4E94B5A79F25}"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31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l="1"/>
  <c r="A71" i="1" l="1"/>
  <c r="D36" i="4"/>
  <c r="C36" i="4"/>
  <c r="E36" i="4"/>
  <c r="B36" i="4"/>
  <c r="E16" i="4" l="1"/>
  <c r="C16" i="4"/>
  <c r="B16" i="4"/>
  <c r="D16" i="4"/>
  <c r="C17" i="4"/>
  <c r="D17" i="4"/>
  <c r="B17" i="4"/>
  <c r="E17" i="4"/>
  <c r="E18" i="4"/>
  <c r="D18" i="4"/>
  <c r="C18" i="4"/>
  <c r="B18" i="4"/>
  <c r="D19" i="4"/>
  <c r="E19" i="4"/>
  <c r="B19" i="4"/>
  <c r="C19" i="4"/>
  <c r="D20" i="4"/>
  <c r="C20" i="4"/>
  <c r="E20" i="4"/>
  <c r="B20" i="4"/>
  <c r="B21" i="4"/>
  <c r="C21" i="4"/>
  <c r="E21" i="4"/>
  <c r="D21" i="4"/>
  <c r="D22" i="4"/>
  <c r="E22" i="4"/>
  <c r="C22" i="4"/>
  <c r="B22" i="4"/>
  <c r="B23" i="4"/>
  <c r="E23" i="4"/>
  <c r="C23" i="4"/>
  <c r="D23" i="4"/>
  <c r="D24" i="4"/>
  <c r="E24" i="4"/>
  <c r="B24" i="4"/>
  <c r="C24" i="4"/>
  <c r="E25" i="4"/>
  <c r="B25" i="4"/>
  <c r="D25" i="4"/>
  <c r="C25" i="4"/>
  <c r="E26" i="4"/>
  <c r="D26" i="4"/>
  <c r="B26" i="4"/>
  <c r="C26" i="4"/>
  <c r="C27" i="4"/>
  <c r="B27" i="4"/>
  <c r="D27" i="4"/>
  <c r="E27" i="4"/>
  <c r="D28" i="4"/>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C38"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 r="B37" i="4"/>
  <c r="D37" i="4"/>
  <c r="C37" i="4"/>
  <c r="E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<sst xmlns="http://schemas.openxmlformats.org/spreadsheetml/2006/main" count="452" uniqueCount="289">
  <si>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</si>
  <si>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</si>
  <si>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</si>
  <si>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</si>
  <si>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</si>
  <si>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</si>
  <si>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</si>
  <si>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</si>
  <si>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</si>
  <si>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</si>
  <si>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</si>
  <si>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</si>
  <si>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</si>
  <si>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</si>
  <si>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</si>
  <si>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</si>
  <si>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</si>
  <si>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</si>
  <si>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</si>
  <si>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</si>
  <si>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</si>
  <si>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</si>
  <si>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</si>
  <si>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</si>
  <si>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</si>
  <si>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</si>
  <si>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</si>
  <si>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</si>
  <si>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</si>
  <si>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</si>
  <si>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</si>
  <si>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</si>
  <si>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</si>
  <si>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</si>
  <si>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</si>
  <si>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</si>
  <si>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</si>
  <si>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</si>
  <si>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</si>
  <si>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</si>
  <si>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</si>
  <si>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</si>
  <si>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</si>
  <si>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</si>
  <si>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</si>
  <si>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</si>
  <si>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</si>
  <si>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</si>
  <si>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</si>
  <si>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</si>
  <si>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</si>
  <si>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</si>
  <si>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</si>
  <si>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</si>
  <si>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</si>
  <si>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</si>
  <si>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</si>
  <si>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</si>
  <si>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</si>
  <si>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</si>
  <si>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</si>
  <si>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</si>
  <si>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</si>
  <si>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</si>
  <si>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</si>
  <si>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</si>
  <si>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</si>
  <si>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</si>
  <si>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</si>
  <si>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</si>
  <si>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</si>
  <si>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</si>
  <si>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</si>
  <si>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</si>
  <si>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</si>
  <si>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</si>
  <si>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</si>
  <si>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</si>
  <si>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</si>
  <si>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</si>
  <si>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</si>
  <si>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</si>
  <si>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</si>
  <si>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</si>
  <si>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</si>
  <si>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</si>
  <si>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</si>
  <si>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</si>
  <si>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</si>
  <si>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</si>
  <si>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</si>
  <si>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</si>
  <si>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</si>
  <si>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</si>
  <si>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</si>
  <si>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</si>
  <si>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</si>
  <si>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</si>
  <si>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</si>
  <si>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</si>
  <si>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</si>
  <si>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</si>
  <si>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</si>
  <si>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</si>
  <si>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</si>
  <si>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</si>
  <si>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</si>
  <si>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</si>
  <si>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</si>
  <si>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</si>
  <si>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</si>
  <si>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</si>
  <si>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</si>
  <si>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</si>
  <si>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</si>
  <si>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</si>
  <si>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</si>
  <si>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</si>
  <si>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</si>
  <si>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</si>
  <si>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</si>
  <si>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</si>
  <si>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</si>
  <si>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</si>
  <si>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</si>
  <si>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</si>
  <si>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</si>
  <si>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</si>
  <si>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</si>
  <si>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</si>
  <si>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</si>
  <si>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</si>
  <si>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</si>
  <si>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</si>
  <si>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</si>
  <si>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</si>
  <si>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</si>
  <si>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</si>
  <si>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</si>
  <si>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</si>
  <si>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</si>
  <si>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</si>
  <si>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</si>
  <si>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</si>
  <si>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</si>
  <si>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</si>
  <si>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</si>
  <si>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</si>
  <si>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</si>
  <si>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</si>
  <si>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</si>
  <si>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</si>
  <si>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</si>
  <si>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</si>
  <si>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</si>
  <si>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</si>
  <si>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</si>
  <si>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</si>
  <si>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</si>
  <si>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</si>
  <si>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</si>
  <si>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</si>
  <si>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</si>
  <si>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</si>
  <si>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</si>
  <si>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</si>
  <si>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</si>
  <si>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</si>
  <si>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</si>
  <si>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</si>
  <si>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</si>
  <si>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</si>
  <si>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</si>
  <si>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</si>
  <si>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</si>
  <si>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</si>
  <si>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</si>
  <si>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</si>
  <si>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</si>
  <si>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</si>
  <si>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</si>
  <si>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</si>
  <si>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</si>
  <si>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</si>
  <si>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</si>
  <si>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</si>
  <si>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</si>
  <si>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</si>
  <si>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</si>
  <si>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</si>
  <si>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</si>
  <si>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</si>
  <si>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</si>
  <si>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</si>
  <si>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</si>
  <si>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</si>
  <si>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</si>
  <si>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</si>
  <si>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</si>
  <si>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</si>
  <si>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</si>
  <si>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</si>
  <si>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</si>
  <si>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</si>
  <si>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</si>
  <si>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</si>
  <si>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</si>
  <si>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</si>
  <si>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</si>
  <si>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</si>
  <si>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</si>
  <si>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</si>
  <si>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</si>
  <si>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</si>
  <si>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</si>
  <si>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</si>
  <si>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</si>
  <si>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</si>
  <si>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</si>
  <si>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</si>
  <si>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</si>
  <si>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</si>
  <si>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</si>
  <si>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</si>
  <si>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</si>
  <si>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</si>
  <si>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Se ha planteado con el personal acerca de la rendición de cuentas como proceso de transparencia mediante el cual se le debe brindar a la comunidad la oportunidad de conocer todo cuanto ocurre en la institución para brindar el servicio y el uso de los recursos destinados para ello.</t>
  </si>
  <si>
    <t>En las reuniones de padres de familia se exalta la importancia de la participacion de la comunidad como veedores del uso eficiente, eficaz y responsable de los recursos para los estudiantes.</t>
  </si>
  <si>
    <t>En semana institucional se conforma el equipo de trabajo para la rendición de cuentas, de los cuales cadda uno asume responsabilidades en el desarrollo de la misma.</t>
  </si>
  <si>
    <t>Se trata de establecer las debilidades y fortalezas que se tienen al momento de realizar las rendiciones de cuenta, partiendo de los espacios con los cuales se cuenta, los usos de las redes para la socializacion y divulgacion del proceso.</t>
  </si>
  <si>
    <t>Se busca organizar los espacios apropiados para la participación de los estamentos mediante encuentros, con las limitantes de las distancias, los tiempos apropiados para la realizacion de las actividades, sin incidirt en el tiempo para la prestacion efectiva del servicio.</t>
  </si>
  <si>
    <t>Se realiza mediante encuentro con demas parte del cuerpo colegiado, buscando realizarlo dentro de los tiempos dados.</t>
  </si>
  <si>
    <t>Se asignan responsables con tiempo de acuerdo a sus habilidades y funciones de tal forma que se pueda contar con todo lo necesario a tiempo.</t>
  </si>
  <si>
    <t>Se prepara el espacio y se plantea los recursos necesarios con tiempo a fin de disponer de todo lo requerido en el momento indicado y poder ejecutar de la mejor manera posible el ejercicio de la rendicion de cuentas a la comunidad.</t>
  </si>
  <si>
    <t>Con los diferentes miembros del equipo responsable de la organización y socialización de la rendicion de cuentas se organiza atendiendo a los items plantados para una rendición lo mas ajustada a los criterios planteados.</t>
  </si>
  <si>
    <t>Se realiza el informe de rendición atendiendo a los postulados del PMI y su cumplimiento adicionando tambien desde las gestiones otros puntos que correspondan a dicha gestión.</t>
  </si>
  <si>
    <t xml:space="preserve">Se organiza de acuerdo a las gestiones iniciando con la estion directiva, seguidamente con la gestion academica, luego la gestion administrativa financiera, posteriormente la gestion comunitaria, prosigue el informe de los centros de interes y culmina con el informe contable de los recursos ejecutados por parte de la rectoria.
</t>
  </si>
  <si>
    <t>Se realizan formatos de evaluación para el ejercicio el cual se hara entrega en el momento de la rendición, para que la comunidad participante pueda evaluar el ejercicio realizado y la claidad de lo socializado.</t>
  </si>
  <si>
    <t>una vez realizada la rendición de cuentas se procede a socializar con los demas miembros de la comunidad educativa como se dio dicho ejercicio, especialmente con los participantes en la organización y el grupo de apoyo.</t>
  </si>
  <si>
    <t>Se conforma el equipo que se dirigira a la comunidad educativa y los participantes en la rendición de cuentas de acuerdo a su rol en los equipos de gestión y la pertinencia según la información que le coreesponde socializar.</t>
  </si>
  <si>
    <t>Se tiene en cuenta cual es el proposito de la rendición de cuentas, hacia donde esta orientada la actividad y como se establece si se ha logrado lo que inicialmente se ha planteado, desde el grado de satistacción que pueda manifestar la población participante.</t>
  </si>
  <si>
    <t>Se realiza reunione sclave para la planeación y ejecución d ela rendición de cuentas a llevarse a cabo.</t>
  </si>
  <si>
    <t>Se solicita a los diferentes integrantes y participantes d ela organixzacion del evento que se requiere a fin de poder proveer lo que se requiere en el momento.</t>
  </si>
  <si>
    <t>Se realiza una agenda de trabajo, con relacion a espacios adicionales para realizar seguimientos se realiza en actividades generales, con docentes y estudiantes se debe genarar momentos, tratando de no afectar la prestación del servicio.</t>
  </si>
  <si>
    <t>Se usan las redes de las cuales la institución es usuaria para poder realizar la socialización y dese alli se planteen las inquietudes y propuestas de mejoramiento de las acciones realizadas.</t>
  </si>
  <si>
    <t>Se establecen responsables de las diferentes actividades que se llevaran a cabo en la rendición de cuentas, asi como cual es la función de cada uno en ese momento.</t>
  </si>
  <si>
    <t>Se plantea a persona con el manejo mas conveniente del uso de redes y los medios TIC para que realice los procesos respectivos para que todo se de de la mejor manera el momenro de comunicar.</t>
  </si>
  <si>
    <t>Se realizan formatos que puedan servir para recopilar la información pertinente y adecuada para la realizacion del informe respectivo.</t>
  </si>
  <si>
    <t>Se toma la iinformacion desde los registros de la institución y de acuerdo a las actividades realizadas en el año, solicitandola a las personas adecuadas.</t>
  </si>
  <si>
    <t>Se utiliza la información que se planteo en el PMI, asi mismo de los poincipales aspectos que son relevantes para la vida institucional y que afectan la prestacion del servicio.</t>
  </si>
  <si>
    <t>Desde cada gestion se prepara la información pertinente atendiendo a lo planteado en el PMI respectivo del año anterior.</t>
  </si>
  <si>
    <t>Se usa la información que se posee en archivo con relación a los contratos a fin de poder brindar la información mas precisa y real posible.</t>
  </si>
  <si>
    <t>Con base en los principales hechos acontecidos en el año, así como el informe de las diferentes acciones realizadas de acuerdo a las solicitudes y demas requerimientos que se puedan haber llevado a cabo.</t>
  </si>
  <si>
    <t>Se hizo publico el informe por medio de la cuenta de FACEBOOK, a la cual la mayoria de los miembros de la comunidad tienen acceso.</t>
  </si>
  <si>
    <t>Una vez realizada las acciones de rendicion de cuentas se procede a actualizar la informacion en la plataforma enjambre dentro de los tiempos dados.</t>
  </si>
  <si>
    <t>Se procede a realiar las acciones correspondientes para actualizar y mantener al dia la información para que sea lo mas real y actulizada posible.</t>
  </si>
  <si>
    <t>Se usan los medios mas apropiados de acuerdo al contexto de la zona para dar publicidad a los informes y que la comunidad tenga acceso a la misma.</t>
  </si>
  <si>
    <t>Se realiza inviación a los diferentes actores y beneficiarios de la actividad escolar, institucional y de la localidad a fin de que sean garantes y veedores de la veracidad de la información compartida.</t>
  </si>
  <si>
    <t>Se realiza la socialización y convoca a grupos de interes para realicen el dialogo de las acciones socializadas y contrastarlas con la realidad.</t>
  </si>
  <si>
    <t>Se establece una forma de realizar la rendición de cuentas de tal forma que la comunidad participante pueda realizar su intervención de acuerdo a lo planteado.</t>
  </si>
  <si>
    <t>Se realizo la publicacion por redes, se hizo invitación en la primer asamblea de padres de familia, se fijaron avisos sobre la rendición de cuentas, igualmente se recordo por medio de los estudiantes la invitación a los padres de familia para que participen d ela rendicion de cuentas y por medio de facebook realicen las preguntas sobre los aspectos que deseen conocer a mas profundidad, se realiza la invitacion tambien a autoridades que puedan tener la injerencia sobre el mismo proceso.</t>
  </si>
  <si>
    <t>Se hizo la invitacion dentro del tiempo que se establecio.</t>
  </si>
  <si>
    <t>Se publica la invitacion a rendicion de cuentas por redes, estados de whatsapp, por los grupos de los diferentes grados.</t>
  </si>
  <si>
    <t>Se realizaron los encuentros de desarrollo institucional, y otros momentos a fin de poder realizar la rendición de cuentas.</t>
  </si>
  <si>
    <t>Se uso facebook, grupos de whatsapp y la plataforma de institucional.</t>
  </si>
  <si>
    <t>Se realiza rendicion de cuentas dentro de los tiempos dados, realizandola el 20 de febrero.</t>
  </si>
  <si>
    <t>Con tiempo se publico la información relevante a la coomunidad con base en el informe que se presentara en la rendicion de cuentas.</t>
  </si>
  <si>
    <t>Se utilizan los medios de los cuales se di´spone cartelera institucional, faceebook, whatsapp y otros como informes en las reunioes de padres de familia para poder hacer el seguimiento posible por parte de la comunidad.</t>
  </si>
  <si>
    <t>Se convoca a la comunidad con  tiempo, se socializa la información para que tengan los insumos para participar, generando analisis y propuestas que conlleven a la mejora de los porcesos.</t>
  </si>
  <si>
    <t>Se realiza por medio de las redes institucionales la recoleccion de propuestas para realizar en el dia de la rendición de cuentas.</t>
  </si>
  <si>
    <t>Se toman las propuestas para organizar y tenr en cuenta de ser convenal momento de la rendicion de cuentas.</t>
  </si>
  <si>
    <t>En el proceso de rendicion de cuentas los grupos de interes tendran los momentos mas apropiados para participar activamente de la actividad.</t>
  </si>
  <si>
    <t>Se realiza el informe de rendicion de cuentas, permitiendo que la comunidad pueda realizar la intervención donde aborden los temas planteados y se permita dar las claridades pertinentes.</t>
  </si>
  <si>
    <t>Se realizan formatos de listados de asistencia para el registro de los participantes.</t>
  </si>
  <si>
    <t>Internamente junto con el equipo organizador se realiza el reporte de los resultados dados en el proceso de la rendición.</t>
  </si>
  <si>
    <t>Una vez realizado y recogida toda la información oertinente se alojara enla plataforma enjambre los documentos concernientes.</t>
  </si>
  <si>
    <t>Dentro de los plazos establecidos se dara respuesta a preguntas planteadas por parte de la comunidad, publicandolas por la red e facebook y nuestra plataforma institucional.</t>
  </si>
  <si>
    <t>Conjuntamente con los docentes se realiza una revisión de como se realizo la rendición a de establecer factores a corregir.</t>
  </si>
  <si>
    <t>Dentro del espacio de aplicación no se presentaron sugerencias para mejorar la rendición.</t>
  </si>
  <si>
    <t>Al no haber preguntas por parte de los asistentes, asi como por parte de comunidad en el espacio abierto por redes se da respuesta a la unica pregunta realizada por el medio dispuesto y la cartelera institucional.</t>
  </si>
  <si>
    <t>Se realizara en cada encuentro con padres de familia una pequeña rendición de cuentas con lo que se haya realizado a lo largo del año, asi como un pequeño espacio para culturizar  acerca de la participaci+on en las rendiciones de cuentaas.</t>
  </si>
  <si>
    <t>Al momento no se han ´presentado recomendaciones por parte de los entes de control, se tiene en cuenta las recomendaciones que por medio de las circulares y documentos hacen llegar los mismos para realizar de la mejor manera posible la rendición.</t>
  </si>
  <si>
    <t>Se realiza revisión de la participación de la comunidad en la rendición  de cuentas para establecer puntoa a mejorar. Sin embargo no hubo reocmendaciones.</t>
  </si>
  <si>
    <t>Se realiza la valoración del cumplimiento de metas en el proceso de rendición de cuentas, tomando como un factor de éxito el hecho que la comunidad no cuestiona en forma negativa el proceso.</t>
  </si>
  <si>
    <t>Se realizan los informes pertinentes para corroborar el proceso realizado.</t>
  </si>
  <si>
    <t>Se revisa lo ejecutado en el proceso de rendición de cuentas para realizar los ajustes pertinentes que permitan mejorar dicho porceso.</t>
  </si>
  <si>
    <t>Se esta atento a las observaciones que se den para mejorar los procesos de rendición de cuentas.</t>
  </si>
  <si>
    <t>Conjunto con el equipo de calidad se realiza el porceso de mejorameinto para la rendición de cuentas.</t>
  </si>
  <si>
    <t>Se implementara una sistematización del proceso de rendicipn de cuentas, por lo pornto se realiza el cargue en la plataforma enjambre como es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</si>
</sst>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8.2539682539682548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8.0909090909090917</c:v>
                </c:pt>
                <c:pt idx="1">
                  <c:v>8.5172413793103452</c:v>
                </c:pt>
                <c:pt idx="2">
                  <c:v>8</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c:v>
                </c:pt>
                <c:pt idx="1">
                  <c:v>9</c:v>
                </c:pt>
                <c:pt idx="2">
                  <c:v>7</c:v>
                </c:pt>
                <c:pt idx="3">
                  <c:v>8</c:v>
                </c:pt>
                <c:pt idx="4">
                  <c:v>9</c:v>
                </c:pt>
                <c:pt idx="5">
                  <c:v>8.3333333333333339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election activeCell="D3" sqref="D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1" zoomScale="85" zoomScaleNormal="85" workbookViewId="0">
      <selection activeCell="M69" sqref="M6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c r="F5" s="25"/>
      <c r="G5" s="27" t="s">
        <v>70</v>
      </c>
      <c r="H5" s="107"/>
      <c r="I5" s="236" t="s">
        <v>73</v>
      </c>
      <c r="J5" s="236"/>
    </row>
    <row r="6" spans="1:10" s="6" customFormat="1" ht="15.75" x14ac:dyDescent="0.25">
      <c r="A6" s="41"/>
      <c r="B6" s="227" t="s">
        <v>95</v>
      </c>
      <c r="C6" s="227"/>
      <c r="D6" s="227"/>
      <c r="E6" s="114"/>
      <c r="F6" s="25"/>
      <c r="G6" s="61" t="s">
        <v>50</v>
      </c>
      <c r="H6" s="25"/>
      <c r="I6" s="246">
        <f>IF(SUM(I9:I71)=0,"",AVERAGE(I9:I71))</f>
        <v>8.2539682539682548</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75" x14ac:dyDescent="0.25">
      <c r="A9" s="16" t="str">
        <f>IF(I9&lt;5,MAX($A$8:A8)+1,"")</f>
        <v/>
      </c>
      <c r="B9" s="222" t="s">
        <v>4</v>
      </c>
      <c r="C9" s="54" t="s">
        <v>4</v>
      </c>
      <c r="D9" s="243">
        <f>IF(SUM(I9:I30)=0,"",AVERAGE(I9:I30))</f>
        <v>8.0909090909090917</v>
      </c>
      <c r="E9" s="224" t="s">
        <v>6</v>
      </c>
      <c r="F9" s="57" t="s">
        <v>6</v>
      </c>
      <c r="G9" s="241">
        <f>IF(SUM(I9:I10)=0,"",AVERAGE(I9:I10))</f>
        <v>7</v>
      </c>
      <c r="H9" s="29" t="s">
        <v>190</v>
      </c>
      <c r="I9" s="104">
        <v>7</v>
      </c>
      <c r="J9" s="110" t="s">
        <v>226</v>
      </c>
    </row>
    <row r="10" spans="1:10" s="6" customFormat="1" ht="45" x14ac:dyDescent="0.25">
      <c r="A10" s="16" t="str">
        <f>IF(I10&lt;5,MAX($A$8:A9)+1,"")</f>
        <v/>
      </c>
      <c r="B10" s="223"/>
      <c r="C10" s="54" t="s">
        <v>4</v>
      </c>
      <c r="D10" s="244"/>
      <c r="E10" s="226"/>
      <c r="F10" s="57" t="s">
        <v>6</v>
      </c>
      <c r="G10" s="259"/>
      <c r="H10" s="29" t="s">
        <v>191</v>
      </c>
      <c r="I10" s="104">
        <v>7</v>
      </c>
      <c r="J10" s="110" t="s">
        <v>227</v>
      </c>
    </row>
    <row r="11" spans="1:10" s="6" customFormat="1" ht="45" x14ac:dyDescent="0.25">
      <c r="A11" s="16" t="str">
        <f>IF(I11&lt;5,MAX($A$8:A10)+1,"")</f>
        <v/>
      </c>
      <c r="B11" s="223"/>
      <c r="C11" s="54" t="s">
        <v>4</v>
      </c>
      <c r="D11" s="244"/>
      <c r="E11" s="95" t="s">
        <v>183</v>
      </c>
      <c r="F11" s="95" t="s">
        <v>183</v>
      </c>
      <c r="G11" s="105">
        <f>IF(SUM(I11:I11)=0,"",AVERAGE(I11:I11))</f>
        <v>9</v>
      </c>
      <c r="H11" s="29" t="s">
        <v>192</v>
      </c>
      <c r="I11" s="104">
        <v>9</v>
      </c>
      <c r="J11" s="110" t="s">
        <v>228</v>
      </c>
    </row>
    <row r="12" spans="1:10" s="6" customFormat="1" ht="76.5" x14ac:dyDescent="0.25">
      <c r="A12" s="16" t="str">
        <f>IF(I12&lt;5,MAX($A$8:A11)+1,"")</f>
        <v/>
      </c>
      <c r="B12" s="223"/>
      <c r="C12" s="54" t="s">
        <v>4</v>
      </c>
      <c r="D12" s="244"/>
      <c r="E12" s="26" t="s">
        <v>184</v>
      </c>
      <c r="F12" s="26" t="s">
        <v>184</v>
      </c>
      <c r="G12" s="105">
        <f>IF(SUM(I12:I12)=0,"",AVERAGE(I12:I12))</f>
        <v>7</v>
      </c>
      <c r="H12" s="29" t="s">
        <v>193</v>
      </c>
      <c r="I12" s="104">
        <v>7</v>
      </c>
      <c r="J12" s="110" t="s">
        <v>229</v>
      </c>
    </row>
    <row r="13" spans="1:10" s="6" customFormat="1" ht="63.75" x14ac:dyDescent="0.25">
      <c r="A13" s="16" t="str">
        <f>IF(I13&lt;5,MAX($A$8:A12)+1,"")</f>
        <v/>
      </c>
      <c r="B13" s="223"/>
      <c r="C13" s="54" t="s">
        <v>4</v>
      </c>
      <c r="D13" s="244"/>
      <c r="E13" s="224" t="s">
        <v>197</v>
      </c>
      <c r="F13" s="58" t="s">
        <v>197</v>
      </c>
      <c r="G13" s="241">
        <f>IF(SUM(I13:I22)=0,"",AVERAGE(I13:I22))</f>
        <v>8</v>
      </c>
      <c r="H13" s="29" t="s">
        <v>194</v>
      </c>
      <c r="I13" s="104">
        <v>6</v>
      </c>
      <c r="J13" s="110" t="s">
        <v>230</v>
      </c>
    </row>
    <row r="14" spans="1:10" s="6" customFormat="1" ht="30" x14ac:dyDescent="0.25">
      <c r="A14" s="16" t="str">
        <f>IF(I14&lt;5,MAX($A$8:A13)+1,"")</f>
        <v/>
      </c>
      <c r="B14" s="223"/>
      <c r="C14" s="54" t="s">
        <v>4</v>
      </c>
      <c r="D14" s="244"/>
      <c r="E14" s="225"/>
      <c r="F14" s="58" t="s">
        <v>197</v>
      </c>
      <c r="G14" s="260"/>
      <c r="H14" s="29" t="s">
        <v>207</v>
      </c>
      <c r="I14" s="104">
        <v>8</v>
      </c>
      <c r="J14" s="110" t="s">
        <v>231</v>
      </c>
    </row>
    <row r="15" spans="1:10" s="6" customFormat="1" ht="45" x14ac:dyDescent="0.25">
      <c r="A15" s="16" t="str">
        <f>IF(I15&lt;5,MAX($A$8:A14)+1,"")</f>
        <v/>
      </c>
      <c r="B15" s="223"/>
      <c r="C15" s="54" t="s">
        <v>4</v>
      </c>
      <c r="D15" s="244"/>
      <c r="E15" s="225"/>
      <c r="F15" s="58" t="s">
        <v>197</v>
      </c>
      <c r="G15" s="260"/>
      <c r="H15" s="29" t="s">
        <v>186</v>
      </c>
      <c r="I15" s="104">
        <v>9</v>
      </c>
      <c r="J15" s="110" t="s">
        <v>232</v>
      </c>
    </row>
    <row r="16" spans="1:10" s="6" customFormat="1" ht="60" x14ac:dyDescent="0.25">
      <c r="A16" s="16" t="str">
        <f>IF(I16&lt;5,MAX($A$8:A15)+1,"")</f>
        <v/>
      </c>
      <c r="B16" s="223"/>
      <c r="C16" s="54" t="s">
        <v>4</v>
      </c>
      <c r="D16" s="244"/>
      <c r="E16" s="225"/>
      <c r="F16" s="58" t="s">
        <v>197</v>
      </c>
      <c r="G16" s="260"/>
      <c r="H16" s="29" t="s">
        <v>187</v>
      </c>
      <c r="I16" s="104">
        <v>8</v>
      </c>
      <c r="J16" s="110" t="s">
        <v>233</v>
      </c>
    </row>
    <row r="17" spans="1:10" s="6" customFormat="1" ht="114.75" x14ac:dyDescent="0.25">
      <c r="A17" s="16" t="str">
        <f>IF(I17&lt;5,MAX($A$8:A16)+1,"")</f>
        <v/>
      </c>
      <c r="B17" s="223"/>
      <c r="C17" s="54" t="s">
        <v>4</v>
      </c>
      <c r="D17" s="244"/>
      <c r="E17" s="225"/>
      <c r="F17" s="58" t="s">
        <v>197</v>
      </c>
      <c r="G17" s="260"/>
      <c r="H17" s="29" t="s">
        <v>195</v>
      </c>
      <c r="I17" s="104">
        <v>8</v>
      </c>
      <c r="J17" s="110" t="s">
        <v>234</v>
      </c>
    </row>
    <row r="18" spans="1:10" s="6" customFormat="1" ht="45" x14ac:dyDescent="0.25">
      <c r="A18" s="16" t="str">
        <f>IF(I18&lt;5,MAX($A$8:A17)+1,"")</f>
        <v/>
      </c>
      <c r="B18" s="223"/>
      <c r="C18" s="54" t="s">
        <v>4</v>
      </c>
      <c r="D18" s="244"/>
      <c r="E18" s="225"/>
      <c r="F18" s="58" t="s">
        <v>197</v>
      </c>
      <c r="G18" s="260"/>
      <c r="H18" s="29" t="s">
        <v>36</v>
      </c>
      <c r="I18" s="104">
        <v>8</v>
      </c>
      <c r="J18" s="110" t="s">
        <v>235</v>
      </c>
    </row>
    <row r="19" spans="1:10" s="6" customFormat="1" ht="51" x14ac:dyDescent="0.25">
      <c r="A19" s="16" t="str">
        <f>IF(I19&lt;5,MAX($A$8:A18)+1,"")</f>
        <v/>
      </c>
      <c r="B19" s="223"/>
      <c r="C19" s="54" t="s">
        <v>4</v>
      </c>
      <c r="D19" s="244"/>
      <c r="E19" s="225"/>
      <c r="F19" s="58" t="s">
        <v>197</v>
      </c>
      <c r="G19" s="260"/>
      <c r="H19" s="29" t="s">
        <v>13</v>
      </c>
      <c r="I19" s="104">
        <v>8</v>
      </c>
      <c r="J19" s="110" t="s">
        <v>247</v>
      </c>
    </row>
    <row r="20" spans="1:10" s="6" customFormat="1" ht="90" x14ac:dyDescent="0.25">
      <c r="A20" s="16" t="str">
        <f>IF(I20&lt;5,MAX($A$8:A19)+1,"")</f>
        <v/>
      </c>
      <c r="B20" s="223"/>
      <c r="C20" s="54" t="s">
        <v>4</v>
      </c>
      <c r="D20" s="244"/>
      <c r="E20" s="225"/>
      <c r="F20" s="58" t="s">
        <v>197</v>
      </c>
      <c r="G20" s="260"/>
      <c r="H20" s="29" t="s">
        <v>188</v>
      </c>
      <c r="I20" s="104">
        <v>9</v>
      </c>
      <c r="J20" s="110" t="s">
        <v>236</v>
      </c>
    </row>
    <row r="21" spans="1:10" s="6" customFormat="1" ht="60" x14ac:dyDescent="0.25">
      <c r="A21" s="16" t="str">
        <f>IF(I21&lt;5,MAX($A$8:A20)+1,"")</f>
        <v/>
      </c>
      <c r="B21" s="223"/>
      <c r="C21" s="54" t="s">
        <v>4</v>
      </c>
      <c r="D21" s="244"/>
      <c r="E21" s="225"/>
      <c r="F21" s="58" t="s">
        <v>197</v>
      </c>
      <c r="G21" s="260"/>
      <c r="H21" s="29" t="s">
        <v>189</v>
      </c>
      <c r="I21" s="104">
        <v>8</v>
      </c>
      <c r="J21" s="110" t="s">
        <v>237</v>
      </c>
    </row>
    <row r="22" spans="1:10" s="6" customFormat="1" ht="60" x14ac:dyDescent="0.25">
      <c r="A22" s="16" t="str">
        <f>IF(I22&lt;5,MAX($A$8:A21)+1,"")</f>
        <v/>
      </c>
      <c r="B22" s="223"/>
      <c r="C22" s="54" t="s">
        <v>4</v>
      </c>
      <c r="D22" s="244"/>
      <c r="E22" s="226"/>
      <c r="F22" s="58" t="s">
        <v>197</v>
      </c>
      <c r="G22" s="259"/>
      <c r="H22" s="29" t="s">
        <v>196</v>
      </c>
      <c r="I22" s="104">
        <v>8</v>
      </c>
      <c r="J22" s="110" t="s">
        <v>238</v>
      </c>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t="s">
        <v>239</v>
      </c>
    </row>
    <row r="24" spans="1:10" s="6" customFormat="1" ht="60" x14ac:dyDescent="0.25">
      <c r="A24" s="16" t="str">
        <f>IF(I24&lt;5,MAX($A$8:A23)+1,"")</f>
        <v/>
      </c>
      <c r="B24" s="223"/>
      <c r="C24" s="54" t="s">
        <v>4</v>
      </c>
      <c r="D24" s="244"/>
      <c r="E24" s="225"/>
      <c r="F24" s="58" t="s">
        <v>222</v>
      </c>
      <c r="G24" s="260"/>
      <c r="H24" s="29" t="s">
        <v>9</v>
      </c>
      <c r="I24" s="104">
        <v>9</v>
      </c>
      <c r="J24" s="110" t="s">
        <v>240</v>
      </c>
    </row>
    <row r="25" spans="1:10" s="6" customFormat="1" ht="75" x14ac:dyDescent="0.25">
      <c r="A25" s="16" t="str">
        <f>IF(I25&lt;5,MAX($A$8:A24)+1,"")</f>
        <v/>
      </c>
      <c r="B25" s="223"/>
      <c r="C25" s="54" t="s">
        <v>4</v>
      </c>
      <c r="D25" s="244"/>
      <c r="E25" s="224" t="s">
        <v>37</v>
      </c>
      <c r="F25" s="58" t="s">
        <v>37</v>
      </c>
      <c r="G25" s="241">
        <f>IF(SUM(I25:I30)=0,"",AVERAGE(I25:I30))</f>
        <v>8.3333333333333339</v>
      </c>
      <c r="H25" s="29" t="s">
        <v>10</v>
      </c>
      <c r="I25" s="104">
        <v>9</v>
      </c>
      <c r="J25" s="110" t="s">
        <v>241</v>
      </c>
    </row>
    <row r="26" spans="1:10" s="6" customFormat="1" ht="75" x14ac:dyDescent="0.25">
      <c r="A26" s="16" t="str">
        <f>IF(I26&lt;5,MAX($A$8:A25)+1,"")</f>
        <v/>
      </c>
      <c r="B26" s="223"/>
      <c r="C26" s="54" t="s">
        <v>4</v>
      </c>
      <c r="D26" s="244"/>
      <c r="E26" s="225"/>
      <c r="F26" s="58" t="s">
        <v>37</v>
      </c>
      <c r="G26" s="260"/>
      <c r="H26" s="29" t="s">
        <v>75</v>
      </c>
      <c r="I26" s="104">
        <v>8</v>
      </c>
      <c r="J26" s="110" t="s">
        <v>242</v>
      </c>
    </row>
    <row r="27" spans="1:10" s="6" customFormat="1" ht="75" x14ac:dyDescent="0.25">
      <c r="A27" s="16" t="str">
        <f>IF(I27&lt;5,MAX($A$8:A26)+1,"")</f>
        <v/>
      </c>
      <c r="B27" s="223"/>
      <c r="C27" s="54" t="s">
        <v>4</v>
      </c>
      <c r="D27" s="244"/>
      <c r="E27" s="225"/>
      <c r="F27" s="58" t="s">
        <v>37</v>
      </c>
      <c r="G27" s="260"/>
      <c r="H27" s="29" t="s">
        <v>12</v>
      </c>
      <c r="I27" s="104">
        <v>7</v>
      </c>
      <c r="J27" s="110" t="s">
        <v>243</v>
      </c>
    </row>
    <row r="28" spans="1:10" s="6" customFormat="1" ht="75" x14ac:dyDescent="0.25">
      <c r="A28" s="16" t="str">
        <f>IF(I28&lt;5,MAX($A$8:A27)+1,"")</f>
        <v/>
      </c>
      <c r="B28" s="223"/>
      <c r="C28" s="54" t="s">
        <v>4</v>
      </c>
      <c r="D28" s="244"/>
      <c r="E28" s="225"/>
      <c r="F28" s="58" t="s">
        <v>37</v>
      </c>
      <c r="G28" s="260"/>
      <c r="H28" s="29" t="s">
        <v>7</v>
      </c>
      <c r="I28" s="104">
        <v>8</v>
      </c>
      <c r="J28" s="110" t="s">
        <v>244</v>
      </c>
    </row>
    <row r="29" spans="1:10" s="6" customFormat="1" ht="75" x14ac:dyDescent="0.25">
      <c r="A29" s="16" t="str">
        <f>IF(I29&lt;5,MAX($A$8:A28)+1,"")</f>
        <v/>
      </c>
      <c r="B29" s="223"/>
      <c r="C29" s="54" t="s">
        <v>4</v>
      </c>
      <c r="D29" s="244"/>
      <c r="E29" s="225"/>
      <c r="F29" s="58" t="s">
        <v>37</v>
      </c>
      <c r="G29" s="260"/>
      <c r="H29" s="29" t="s">
        <v>11</v>
      </c>
      <c r="I29" s="104">
        <v>9</v>
      </c>
      <c r="J29" s="110" t="s">
        <v>245</v>
      </c>
    </row>
    <row r="30" spans="1:10" s="6" customFormat="1" ht="75" x14ac:dyDescent="0.25">
      <c r="A30" s="16" t="str">
        <f>IF(I30&lt;5,MAX($A$8:A29)+1,"")</f>
        <v/>
      </c>
      <c r="B30" s="223"/>
      <c r="C30" s="54" t="s">
        <v>4</v>
      </c>
      <c r="D30" s="244"/>
      <c r="E30" s="225"/>
      <c r="F30" s="58" t="s">
        <v>37</v>
      </c>
      <c r="G30" s="260"/>
      <c r="H30" s="29" t="s">
        <v>38</v>
      </c>
      <c r="I30" s="104">
        <v>9</v>
      </c>
      <c r="J30" s="110" t="s">
        <v>246</v>
      </c>
    </row>
    <row r="31" spans="1:10" s="6" customFormat="1" ht="45" x14ac:dyDescent="0.25">
      <c r="A31" s="16" t="str">
        <f>IF(I31&lt;5,MAX($A$8:A30)+1,"")</f>
        <v/>
      </c>
      <c r="B31" s="256" t="s">
        <v>5</v>
      </c>
      <c r="C31" s="55" t="s">
        <v>5</v>
      </c>
      <c r="D31" s="243">
        <f>IF(SUM(I31:I59)=0,"",AVERAGE(I31:I59))</f>
        <v>8.5172413793103452</v>
      </c>
      <c r="E31" s="224" t="s">
        <v>39</v>
      </c>
      <c r="F31" s="59" t="s">
        <v>223</v>
      </c>
      <c r="G31" s="241">
        <f>IF(SUM(I31:I35)=0,"",AVERAGE(I31:I35))</f>
        <v>9</v>
      </c>
      <c r="H31" s="29" t="s">
        <v>35</v>
      </c>
      <c r="I31" s="104">
        <v>9</v>
      </c>
      <c r="J31" s="110" t="s">
        <v>248</v>
      </c>
    </row>
    <row r="32" spans="1:10" s="6" customFormat="1" ht="45" x14ac:dyDescent="0.25">
      <c r="A32" s="16" t="str">
        <f>IF(I32&lt;5,MAX($A$8:A31)+1,"")</f>
        <v/>
      </c>
      <c r="B32" s="257"/>
      <c r="C32" s="55" t="s">
        <v>5</v>
      </c>
      <c r="D32" s="244"/>
      <c r="E32" s="225"/>
      <c r="F32" s="59" t="s">
        <v>223</v>
      </c>
      <c r="G32" s="260"/>
      <c r="H32" s="29" t="s">
        <v>14</v>
      </c>
      <c r="I32" s="104">
        <v>9</v>
      </c>
      <c r="J32" s="110" t="s">
        <v>249</v>
      </c>
    </row>
    <row r="33" spans="1:10" s="6" customFormat="1" ht="45" x14ac:dyDescent="0.25">
      <c r="A33" s="16" t="str">
        <f>IF(I33&lt;5,MAX($A$8:A32)+1,"")</f>
        <v/>
      </c>
      <c r="B33" s="257"/>
      <c r="C33" s="55" t="s">
        <v>5</v>
      </c>
      <c r="D33" s="244"/>
      <c r="E33" s="225"/>
      <c r="F33" s="59" t="s">
        <v>223</v>
      </c>
      <c r="G33" s="260"/>
      <c r="H33" s="29" t="s">
        <v>198</v>
      </c>
      <c r="I33" s="104">
        <v>9</v>
      </c>
      <c r="J33" s="110" t="s">
        <v>250</v>
      </c>
    </row>
    <row r="34" spans="1:10" s="6" customFormat="1" ht="45" x14ac:dyDescent="0.25">
      <c r="A34" s="16" t="str">
        <f>IF(I34&lt;5,MAX($A$8:A33)+1,"")</f>
        <v/>
      </c>
      <c r="B34" s="257"/>
      <c r="C34" s="55" t="s">
        <v>5</v>
      </c>
      <c r="D34" s="244"/>
      <c r="E34" s="225"/>
      <c r="F34" s="59" t="s">
        <v>223</v>
      </c>
      <c r="G34" s="260"/>
      <c r="H34" s="29" t="s">
        <v>15</v>
      </c>
      <c r="I34" s="104">
        <v>9</v>
      </c>
      <c r="J34" s="110" t="s">
        <v>251</v>
      </c>
    </row>
    <row r="35" spans="1:10" s="6" customFormat="1" ht="60" x14ac:dyDescent="0.25">
      <c r="A35" s="16" t="str">
        <f>IF(I35&lt;5,MAX($A$8:A34)+1,"")</f>
        <v/>
      </c>
      <c r="B35" s="257"/>
      <c r="C35" s="55" t="s">
        <v>5</v>
      </c>
      <c r="D35" s="244"/>
      <c r="E35" s="226"/>
      <c r="F35" s="59" t="s">
        <v>223</v>
      </c>
      <c r="G35" s="259"/>
      <c r="H35" s="29" t="s">
        <v>16</v>
      </c>
      <c r="I35" s="104">
        <v>9</v>
      </c>
      <c r="J35" s="110" t="s">
        <v>252</v>
      </c>
    </row>
    <row r="36" spans="1:10" s="6" customFormat="1" ht="45" x14ac:dyDescent="0.25">
      <c r="A36" s="16" t="str">
        <f>IF(I36&lt;5,MAX($A$8:A35)+1,"")</f>
        <v/>
      </c>
      <c r="B36" s="257"/>
      <c r="C36" s="55" t="s">
        <v>5</v>
      </c>
      <c r="D36" s="244"/>
      <c r="E36" s="224" t="s">
        <v>40</v>
      </c>
      <c r="F36" s="59" t="s">
        <v>225</v>
      </c>
      <c r="G36" s="241">
        <f>IF(SUM(I36,I39)=0,"",AVERAGE(I36:I39))</f>
        <v>8</v>
      </c>
      <c r="H36" s="29" t="s">
        <v>199</v>
      </c>
      <c r="I36" s="104">
        <v>7</v>
      </c>
      <c r="J36" s="110" t="s">
        <v>253</v>
      </c>
    </row>
    <row r="37" spans="1:10" s="6" customFormat="1" ht="45" x14ac:dyDescent="0.25">
      <c r="A37" s="16" t="str">
        <f>IF(I37&lt;5,MAX($A$8:A36)+1,"")</f>
        <v/>
      </c>
      <c r="B37" s="257"/>
      <c r="C37" s="55" t="s">
        <v>5</v>
      </c>
      <c r="D37" s="244"/>
      <c r="E37" s="225"/>
      <c r="F37" s="59" t="s">
        <v>224</v>
      </c>
      <c r="G37" s="260"/>
      <c r="H37" s="29" t="s">
        <v>17</v>
      </c>
      <c r="I37" s="104">
        <v>9</v>
      </c>
      <c r="J37" s="110" t="s">
        <v>254</v>
      </c>
    </row>
    <row r="38" spans="1:10" s="6" customFormat="1" ht="45" x14ac:dyDescent="0.25">
      <c r="A38" s="16" t="str">
        <f>IF(I38&lt;5,MAX($A$8:A37)+1,"")</f>
        <v/>
      </c>
      <c r="B38" s="257"/>
      <c r="C38" s="55" t="s">
        <v>5</v>
      </c>
      <c r="D38" s="244"/>
      <c r="E38" s="225"/>
      <c r="F38" s="59" t="s">
        <v>224</v>
      </c>
      <c r="G38" s="260"/>
      <c r="H38" s="29" t="s">
        <v>41</v>
      </c>
      <c r="I38" s="104">
        <v>8</v>
      </c>
      <c r="J38" s="110" t="s">
        <v>255</v>
      </c>
    </row>
    <row r="39" spans="1:10" s="6" customFormat="1" ht="45" x14ac:dyDescent="0.25">
      <c r="A39" s="16" t="str">
        <f>IF(I39&lt;5,MAX($A$8:A38)+1,"")</f>
        <v/>
      </c>
      <c r="B39" s="257"/>
      <c r="C39" s="55" t="s">
        <v>5</v>
      </c>
      <c r="D39" s="244"/>
      <c r="E39" s="226"/>
      <c r="F39" s="59" t="s">
        <v>224</v>
      </c>
      <c r="G39" s="259"/>
      <c r="H39" s="29" t="s">
        <v>76</v>
      </c>
      <c r="I39" s="104">
        <v>8</v>
      </c>
      <c r="J39" s="110" t="s">
        <v>256</v>
      </c>
    </row>
    <row r="40" spans="1:10" s="6" customFormat="1" ht="45" x14ac:dyDescent="0.25">
      <c r="A40" s="16" t="str">
        <f>IF(I40&lt;5,MAX($A$8:A39)+1,"")</f>
        <v/>
      </c>
      <c r="B40" s="257"/>
      <c r="C40" s="55" t="s">
        <v>5</v>
      </c>
      <c r="D40" s="244"/>
      <c r="E40" s="224" t="s">
        <v>42</v>
      </c>
      <c r="F40" s="59" t="s">
        <v>42</v>
      </c>
      <c r="G40" s="240">
        <f>IF(SUM(I40:I42)=0,"",AVERAGE(I40:I42))</f>
        <v>8</v>
      </c>
      <c r="H40" s="29" t="s">
        <v>18</v>
      </c>
      <c r="I40" s="104">
        <v>9</v>
      </c>
      <c r="J40" s="110" t="s">
        <v>257</v>
      </c>
    </row>
    <row r="41" spans="1:10" s="6" customFormat="1" ht="30" x14ac:dyDescent="0.25">
      <c r="A41" s="16" t="str">
        <f>IF(I41&lt;5,MAX($A$8:A40)+1,"")</f>
        <v/>
      </c>
      <c r="B41" s="257"/>
      <c r="C41" s="55" t="s">
        <v>5</v>
      </c>
      <c r="D41" s="244"/>
      <c r="E41" s="225"/>
      <c r="F41" s="59" t="s">
        <v>42</v>
      </c>
      <c r="G41" s="240"/>
      <c r="H41" s="29" t="s">
        <v>8</v>
      </c>
      <c r="I41" s="104">
        <v>7</v>
      </c>
      <c r="J41" s="110" t="s">
        <v>258</v>
      </c>
    </row>
    <row r="42" spans="1:10" s="6" customFormat="1" ht="45" x14ac:dyDescent="0.25">
      <c r="A42" s="16" t="str">
        <f>IF(I42&lt;5,MAX($A$8:A41)+1,"")</f>
        <v/>
      </c>
      <c r="B42" s="257"/>
      <c r="C42" s="55" t="s">
        <v>5</v>
      </c>
      <c r="D42" s="244"/>
      <c r="E42" s="226"/>
      <c r="F42" s="59" t="s">
        <v>42</v>
      </c>
      <c r="G42" s="240"/>
      <c r="H42" s="29" t="s">
        <v>19</v>
      </c>
      <c r="I42" s="104">
        <v>8</v>
      </c>
      <c r="J42" s="110" t="s">
        <v>259</v>
      </c>
    </row>
    <row r="43" spans="1:10" s="6" customFormat="1" ht="45" x14ac:dyDescent="0.25">
      <c r="A43" s="16" t="str">
        <f>IF(I43&lt;5,MAX($A$8:A42)+1,"")</f>
        <v/>
      </c>
      <c r="B43" s="257"/>
      <c r="C43" s="55" t="s">
        <v>5</v>
      </c>
      <c r="D43" s="244"/>
      <c r="E43" s="224" t="s">
        <v>43</v>
      </c>
      <c r="F43" s="59" t="s">
        <v>43</v>
      </c>
      <c r="G43" s="241">
        <f>IF(SUM(I43:I47)=0,"",AVERAGE(I43:I47))</f>
        <v>8.4</v>
      </c>
      <c r="H43" s="29" t="s">
        <v>203</v>
      </c>
      <c r="I43" s="104">
        <v>8</v>
      </c>
      <c r="J43" s="110" t="s">
        <v>261</v>
      </c>
    </row>
    <row r="44" spans="1:10" s="6" customFormat="1" ht="120" x14ac:dyDescent="0.25">
      <c r="A44" s="16" t="str">
        <f>IF(I44&lt;5,MAX($A$8:A43)+1,"")</f>
        <v/>
      </c>
      <c r="B44" s="257"/>
      <c r="C44" s="55" t="s">
        <v>5</v>
      </c>
      <c r="D44" s="244"/>
      <c r="E44" s="225"/>
      <c r="F44" s="59" t="s">
        <v>43</v>
      </c>
      <c r="G44" s="260"/>
      <c r="H44" s="29" t="s">
        <v>200</v>
      </c>
      <c r="I44" s="104">
        <v>9</v>
      </c>
      <c r="J44" s="110" t="s">
        <v>260</v>
      </c>
    </row>
    <row r="45" spans="1:10" s="6" customFormat="1" ht="45" x14ac:dyDescent="0.25">
      <c r="A45" s="16" t="str">
        <f>IF(I45&lt;5,MAX($A$8:A44)+1,"")</f>
        <v/>
      </c>
      <c r="B45" s="257"/>
      <c r="C45" s="55" t="s">
        <v>5</v>
      </c>
      <c r="D45" s="244"/>
      <c r="E45" s="225"/>
      <c r="F45" s="59" t="s">
        <v>43</v>
      </c>
      <c r="G45" s="260"/>
      <c r="H45" s="29" t="s">
        <v>77</v>
      </c>
      <c r="I45" s="104">
        <v>8</v>
      </c>
      <c r="J45" s="110" t="s">
        <v>262</v>
      </c>
    </row>
    <row r="46" spans="1:10" s="6" customFormat="1" ht="45" x14ac:dyDescent="0.25">
      <c r="A46" s="16" t="str">
        <f>IF(I46&lt;5,MAX($A$8:A45)+1,"")</f>
        <v/>
      </c>
      <c r="B46" s="257"/>
      <c r="C46" s="55" t="s">
        <v>5</v>
      </c>
      <c r="D46" s="244"/>
      <c r="E46" s="225"/>
      <c r="F46" s="59" t="s">
        <v>43</v>
      </c>
      <c r="G46" s="260"/>
      <c r="H46" s="29" t="s">
        <v>20</v>
      </c>
      <c r="I46" s="104">
        <v>8</v>
      </c>
      <c r="J46" s="110" t="s">
        <v>263</v>
      </c>
    </row>
    <row r="47" spans="1:10" s="6" customFormat="1" ht="45" x14ac:dyDescent="0.25">
      <c r="A47" s="16" t="str">
        <f>IF(I47&lt;5,MAX($A$8:A46)+1,"")</f>
        <v/>
      </c>
      <c r="B47" s="257"/>
      <c r="C47" s="55" t="s">
        <v>5</v>
      </c>
      <c r="D47" s="244"/>
      <c r="E47" s="226"/>
      <c r="F47" s="59" t="s">
        <v>43</v>
      </c>
      <c r="G47" s="259"/>
      <c r="H47" s="29" t="s">
        <v>21</v>
      </c>
      <c r="I47" s="104">
        <v>9</v>
      </c>
      <c r="J47" s="110" t="s">
        <v>264</v>
      </c>
    </row>
    <row r="48" spans="1:10" s="6" customFormat="1" ht="30" x14ac:dyDescent="0.25">
      <c r="A48" s="16" t="str">
        <f>IF(I48&lt;5,MAX($A$8:A47)+1,"")</f>
        <v/>
      </c>
      <c r="B48" s="257"/>
      <c r="C48" s="55" t="s">
        <v>5</v>
      </c>
      <c r="D48" s="244"/>
      <c r="E48" s="250" t="s">
        <v>44</v>
      </c>
      <c r="F48" s="60" t="s">
        <v>44</v>
      </c>
      <c r="G48" s="240">
        <f>IF(SUM(I48:I59)=0,"",AVERAGE(I48:I59))</f>
        <v>8.6666666666666661</v>
      </c>
      <c r="H48" s="96" t="s">
        <v>206</v>
      </c>
      <c r="I48" s="104">
        <v>9</v>
      </c>
      <c r="J48" s="111" t="s">
        <v>265</v>
      </c>
    </row>
    <row r="49" spans="1:10" s="6" customFormat="1" ht="38.25" x14ac:dyDescent="0.25">
      <c r="A49" s="16" t="str">
        <f>IF(I49&lt;5,MAX($A$8:A48)+1,"")</f>
        <v/>
      </c>
      <c r="B49" s="257"/>
      <c r="C49" s="55" t="s">
        <v>5</v>
      </c>
      <c r="D49" s="244"/>
      <c r="E49" s="251"/>
      <c r="F49" s="60" t="s">
        <v>44</v>
      </c>
      <c r="G49" s="240"/>
      <c r="H49" s="29" t="s">
        <v>202</v>
      </c>
      <c r="I49" s="104">
        <v>8</v>
      </c>
      <c r="J49" s="111" t="s">
        <v>266</v>
      </c>
    </row>
    <row r="50" spans="1:10" s="6" customFormat="1" ht="60" x14ac:dyDescent="0.25">
      <c r="A50" s="16" t="str">
        <f>IF(I50&lt;5,MAX($A$8:A49)+1,"")</f>
        <v/>
      </c>
      <c r="B50" s="257"/>
      <c r="C50" s="55" t="s">
        <v>5</v>
      </c>
      <c r="D50" s="244"/>
      <c r="E50" s="251"/>
      <c r="F50" s="60" t="s">
        <v>44</v>
      </c>
      <c r="G50" s="240"/>
      <c r="H50" s="29" t="s">
        <v>22</v>
      </c>
      <c r="I50" s="104">
        <v>8</v>
      </c>
      <c r="J50" s="111" t="s">
        <v>267</v>
      </c>
    </row>
    <row r="51" spans="1:10" s="6" customFormat="1" ht="51" x14ac:dyDescent="0.25">
      <c r="A51" s="16" t="str">
        <f>IF(I51&lt;5,MAX($A$8:A50)+1,"")</f>
        <v/>
      </c>
      <c r="B51" s="257"/>
      <c r="C51" s="55" t="s">
        <v>5</v>
      </c>
      <c r="D51" s="244"/>
      <c r="E51" s="251"/>
      <c r="F51" s="60" t="s">
        <v>44</v>
      </c>
      <c r="G51" s="240"/>
      <c r="H51" s="29" t="s">
        <v>204</v>
      </c>
      <c r="I51" s="104">
        <v>9</v>
      </c>
      <c r="J51" s="111" t="s">
        <v>268</v>
      </c>
    </row>
    <row r="52" spans="1:10" s="6" customFormat="1" ht="30" x14ac:dyDescent="0.25">
      <c r="A52" s="16" t="str">
        <f>IF(I52&lt;5,MAX($A$8:A51)+1,"")</f>
        <v/>
      </c>
      <c r="B52" s="257"/>
      <c r="C52" s="55" t="s">
        <v>5</v>
      </c>
      <c r="D52" s="244"/>
      <c r="E52" s="251"/>
      <c r="F52" s="60" t="s">
        <v>44</v>
      </c>
      <c r="G52" s="240"/>
      <c r="H52" s="29" t="s">
        <v>205</v>
      </c>
      <c r="I52" s="104">
        <v>9</v>
      </c>
      <c r="J52" s="111" t="s">
        <v>269</v>
      </c>
    </row>
    <row r="53" spans="1:10" s="6" customFormat="1" ht="30" x14ac:dyDescent="0.25">
      <c r="A53" s="16" t="str">
        <f>IF(I53&lt;5,MAX($A$8:A52)+1,"")</f>
        <v/>
      </c>
      <c r="B53" s="257"/>
      <c r="C53" s="55" t="s">
        <v>5</v>
      </c>
      <c r="D53" s="244"/>
      <c r="E53" s="251"/>
      <c r="F53" s="60" t="s">
        <v>44</v>
      </c>
      <c r="G53" s="240"/>
      <c r="H53" s="29" t="s">
        <v>78</v>
      </c>
      <c r="I53" s="104">
        <v>8</v>
      </c>
      <c r="J53" s="111" t="s">
        <v>270</v>
      </c>
    </row>
    <row r="54" spans="1:10" s="6" customFormat="1" ht="30" x14ac:dyDescent="0.25">
      <c r="A54" s="16" t="str">
        <f>IF(I54&lt;5,MAX($A$8:A53)+1,"")</f>
        <v/>
      </c>
      <c r="B54" s="257"/>
      <c r="C54" s="55" t="s">
        <v>5</v>
      </c>
      <c r="D54" s="244"/>
      <c r="E54" s="251"/>
      <c r="F54" s="60" t="s">
        <v>44</v>
      </c>
      <c r="G54" s="240"/>
      <c r="H54" s="29" t="s">
        <v>27</v>
      </c>
      <c r="I54" s="104">
        <v>9</v>
      </c>
      <c r="J54" s="111" t="s">
        <v>271</v>
      </c>
    </row>
    <row r="55" spans="1:10" s="6" customFormat="1" ht="45" x14ac:dyDescent="0.25">
      <c r="A55" s="16" t="str">
        <f>IF(I55&lt;5,MAX($A$8:A54)+1,"")</f>
        <v/>
      </c>
      <c r="B55" s="257"/>
      <c r="C55" s="55" t="s">
        <v>5</v>
      </c>
      <c r="D55" s="244"/>
      <c r="E55" s="251"/>
      <c r="F55" s="60" t="s">
        <v>44</v>
      </c>
      <c r="G55" s="240"/>
      <c r="H55" s="29" t="s">
        <v>24</v>
      </c>
      <c r="I55" s="104">
        <v>8</v>
      </c>
      <c r="J55" s="111" t="s">
        <v>272</v>
      </c>
    </row>
    <row r="56" spans="1:10" s="6" customFormat="1" ht="30" x14ac:dyDescent="0.25">
      <c r="A56" s="16" t="str">
        <f>IF(I56&lt;5,MAX($A$8:A55)+1,"")</f>
        <v/>
      </c>
      <c r="B56" s="257"/>
      <c r="C56" s="55" t="s">
        <v>5</v>
      </c>
      <c r="D56" s="244"/>
      <c r="E56" s="251"/>
      <c r="F56" s="60" t="s">
        <v>44</v>
      </c>
      <c r="G56" s="240"/>
      <c r="H56" s="29" t="s">
        <v>26</v>
      </c>
      <c r="I56" s="104">
        <v>9</v>
      </c>
      <c r="J56" s="111" t="s">
        <v>273</v>
      </c>
    </row>
    <row r="57" spans="1:10" s="6" customFormat="1" ht="30" x14ac:dyDescent="0.25">
      <c r="A57" s="16" t="str">
        <f>IF(I57&lt;5,MAX($A$8:A56)+1,"")</f>
        <v/>
      </c>
      <c r="B57" s="257"/>
      <c r="C57" s="55" t="s">
        <v>5</v>
      </c>
      <c r="D57" s="244"/>
      <c r="E57" s="251"/>
      <c r="F57" s="60" t="s">
        <v>44</v>
      </c>
      <c r="G57" s="240"/>
      <c r="H57" s="29" t="s">
        <v>79</v>
      </c>
      <c r="I57" s="104">
        <v>9</v>
      </c>
      <c r="J57" s="111" t="s">
        <v>274</v>
      </c>
    </row>
    <row r="58" spans="1:10" s="6" customFormat="1" ht="30" x14ac:dyDescent="0.25">
      <c r="A58" s="16" t="str">
        <f>IF(I58&lt;5,MAX($A$8:A57)+1,"")</f>
        <v/>
      </c>
      <c r="B58" s="257"/>
      <c r="C58" s="55" t="s">
        <v>5</v>
      </c>
      <c r="D58" s="244"/>
      <c r="E58" s="251"/>
      <c r="F58" s="60" t="s">
        <v>44</v>
      </c>
      <c r="G58" s="240"/>
      <c r="H58" s="29" t="s">
        <v>25</v>
      </c>
      <c r="I58" s="104">
        <v>9</v>
      </c>
      <c r="J58" s="111" t="s">
        <v>275</v>
      </c>
    </row>
    <row r="59" spans="1:10" s="6" customFormat="1" ht="45" x14ac:dyDescent="0.25">
      <c r="A59" s="16" t="str">
        <f>IF(I59&lt;5,MAX($A$8:A58)+1,"")</f>
        <v/>
      </c>
      <c r="B59" s="258"/>
      <c r="C59" s="55" t="s">
        <v>5</v>
      </c>
      <c r="D59" s="253"/>
      <c r="E59" s="252"/>
      <c r="F59" s="60" t="s">
        <v>44</v>
      </c>
      <c r="G59" s="240"/>
      <c r="H59" s="29" t="s">
        <v>47</v>
      </c>
      <c r="I59" s="104">
        <v>9</v>
      </c>
      <c r="J59" s="111" t="s">
        <v>276</v>
      </c>
    </row>
    <row r="60" spans="1:10" s="6" customFormat="1" ht="45" x14ac:dyDescent="0.25">
      <c r="A60" s="16" t="str">
        <f>IF(I60&lt;5,MAX($A$8:A59)+1,"")</f>
        <v/>
      </c>
      <c r="B60" s="237" t="s">
        <v>46</v>
      </c>
      <c r="C60" s="56" t="s">
        <v>46</v>
      </c>
      <c r="D60" s="254">
        <f>IF(SUM(I60:I66)=0,"",AVERAGE(I60:I66))</f>
        <v>8</v>
      </c>
      <c r="E60" s="224" t="s">
        <v>48</v>
      </c>
      <c r="F60" s="59" t="s">
        <v>48</v>
      </c>
      <c r="G60" s="240">
        <f>IF(SUM(I60:I66)=0,"",AVERAGE(I60:I66))</f>
        <v>8</v>
      </c>
      <c r="H60" s="29" t="s">
        <v>201</v>
      </c>
      <c r="I60" s="104">
        <v>8</v>
      </c>
      <c r="J60" s="110" t="s">
        <v>277</v>
      </c>
    </row>
    <row r="61" spans="1:10" s="6" customFormat="1" ht="45" x14ac:dyDescent="0.25">
      <c r="A61" s="16" t="str">
        <f>IF(I61&lt;5,MAX($A$8:A60)+1,"")</f>
        <v/>
      </c>
      <c r="B61" s="238"/>
      <c r="C61" s="56" t="s">
        <v>46</v>
      </c>
      <c r="D61" s="244"/>
      <c r="E61" s="225"/>
      <c r="F61" s="59" t="s">
        <v>48</v>
      </c>
      <c r="G61" s="240"/>
      <c r="H61" s="29" t="s">
        <v>23</v>
      </c>
      <c r="I61" s="104">
        <v>8</v>
      </c>
      <c r="J61" s="110" t="s">
        <v>278</v>
      </c>
    </row>
    <row r="62" spans="1:10" s="6" customFormat="1" ht="51" x14ac:dyDescent="0.25">
      <c r="A62" s="16" t="str">
        <f>IF(I62&lt;5,MAX($A$8:A61)+1,"")</f>
        <v/>
      </c>
      <c r="B62" s="238"/>
      <c r="C62" s="56" t="s">
        <v>46</v>
      </c>
      <c r="D62" s="244"/>
      <c r="E62" s="225"/>
      <c r="F62" s="59" t="s">
        <v>48</v>
      </c>
      <c r="G62" s="240"/>
      <c r="H62" s="29" t="s">
        <v>29</v>
      </c>
      <c r="I62" s="104">
        <v>8</v>
      </c>
      <c r="J62" s="110" t="s">
        <v>279</v>
      </c>
    </row>
    <row r="63" spans="1:10" s="6" customFormat="1" ht="60" x14ac:dyDescent="0.25">
      <c r="A63" s="16" t="str">
        <f>IF(I63&lt;5,MAX($A$8:A62)+1,"")</f>
        <v/>
      </c>
      <c r="B63" s="238"/>
      <c r="C63" s="56" t="s">
        <v>46</v>
      </c>
      <c r="D63" s="244"/>
      <c r="E63" s="225"/>
      <c r="F63" s="59" t="s">
        <v>48</v>
      </c>
      <c r="G63" s="240"/>
      <c r="H63" s="29" t="s">
        <v>30</v>
      </c>
      <c r="I63" s="104">
        <v>8</v>
      </c>
      <c r="J63" s="110" t="s">
        <v>280</v>
      </c>
    </row>
    <row r="64" spans="1:10" s="6" customFormat="1" ht="60" x14ac:dyDescent="0.25">
      <c r="A64" s="16" t="str">
        <f>IF(I64&lt;5,MAX($A$8:A63)+1,"")</f>
        <v/>
      </c>
      <c r="B64" s="238"/>
      <c r="C64" s="56" t="s">
        <v>46</v>
      </c>
      <c r="D64" s="244"/>
      <c r="E64" s="225"/>
      <c r="F64" s="59" t="s">
        <v>48</v>
      </c>
      <c r="G64" s="240"/>
      <c r="H64" s="30" t="s">
        <v>31</v>
      </c>
      <c r="I64" s="104">
        <v>8</v>
      </c>
      <c r="J64" s="110" t="s">
        <v>281</v>
      </c>
    </row>
    <row r="65" spans="1:10" s="6" customFormat="1" ht="45" x14ac:dyDescent="0.25">
      <c r="A65" s="16" t="str">
        <f>IF(I65&lt;5,MAX($A$8:A64)+1,"")</f>
        <v/>
      </c>
      <c r="B65" s="238"/>
      <c r="C65" s="56" t="s">
        <v>46</v>
      </c>
      <c r="D65" s="244"/>
      <c r="E65" s="225"/>
      <c r="F65" s="59" t="s">
        <v>48</v>
      </c>
      <c r="G65" s="240"/>
      <c r="H65" s="29" t="s">
        <v>33</v>
      </c>
      <c r="I65" s="104">
        <v>8</v>
      </c>
      <c r="J65" s="110" t="s">
        <v>282</v>
      </c>
    </row>
    <row r="66" spans="1:10" s="6" customFormat="1" ht="45" x14ac:dyDescent="0.25">
      <c r="A66" s="16" t="str">
        <f>IF(I66&lt;5,MAX($A$8:A65)+1,"")</f>
        <v/>
      </c>
      <c r="B66" s="239"/>
      <c r="C66" s="56" t="s">
        <v>46</v>
      </c>
      <c r="D66" s="253"/>
      <c r="E66" s="226"/>
      <c r="F66" s="59" t="s">
        <v>48</v>
      </c>
      <c r="G66" s="240"/>
      <c r="H66" s="29" t="s">
        <v>34</v>
      </c>
      <c r="I66" s="104">
        <v>8</v>
      </c>
      <c r="J66" s="110" t="s">
        <v>283</v>
      </c>
    </row>
    <row r="67" spans="1:10" s="6" customFormat="1" ht="38.25" x14ac:dyDescent="0.25">
      <c r="A67" s="16" t="str">
        <f>IF(I67&lt;5,MAX($A$8:A66)+1,"")</f>
        <v/>
      </c>
      <c r="B67" s="237" t="s">
        <v>45</v>
      </c>
      <c r="C67" s="56" t="s">
        <v>45</v>
      </c>
      <c r="D67" s="243">
        <f>IF(SUM(I67:I71)=0,"",AVERAGE(I67:I71))</f>
        <v>7.8</v>
      </c>
      <c r="E67" s="224" t="s">
        <v>64</v>
      </c>
      <c r="F67" s="59" t="s">
        <v>64</v>
      </c>
      <c r="G67" s="240">
        <f>IF(SUM(I67:I71)=0,"",AVERAGE(I67:I71))</f>
        <v>7.8</v>
      </c>
      <c r="H67" s="29" t="s">
        <v>32</v>
      </c>
      <c r="I67" s="104">
        <v>8</v>
      </c>
      <c r="J67" s="110" t="s">
        <v>284</v>
      </c>
    </row>
    <row r="68" spans="1:10" s="6" customFormat="1" ht="30" x14ac:dyDescent="0.25">
      <c r="A68" s="16" t="str">
        <f>IF(I68&lt;5,MAX($A$8:A67)+1,"")</f>
        <v/>
      </c>
      <c r="B68" s="238"/>
      <c r="C68" s="56" t="s">
        <v>45</v>
      </c>
      <c r="D68" s="244"/>
      <c r="E68" s="225"/>
      <c r="F68" s="59" t="s">
        <v>64</v>
      </c>
      <c r="G68" s="240"/>
      <c r="H68" s="30" t="s">
        <v>67</v>
      </c>
      <c r="I68" s="104">
        <v>8</v>
      </c>
      <c r="J68" s="110" t="s">
        <v>285</v>
      </c>
    </row>
    <row r="69" spans="1:10" s="6" customFormat="1" ht="38.25" x14ac:dyDescent="0.25">
      <c r="A69" s="16" t="str">
        <f>IF(I69&lt;5,MAX($A$8:A68)+1,"")</f>
        <v/>
      </c>
      <c r="B69" s="238"/>
      <c r="C69" s="56" t="s">
        <v>45</v>
      </c>
      <c r="D69" s="244"/>
      <c r="E69" s="225"/>
      <c r="F69" s="59" t="s">
        <v>64</v>
      </c>
      <c r="G69" s="240"/>
      <c r="H69" s="30" t="s">
        <v>66</v>
      </c>
      <c r="I69" s="104">
        <v>8</v>
      </c>
      <c r="J69" s="110" t="s">
        <v>286</v>
      </c>
    </row>
    <row r="70" spans="1:10" s="6" customFormat="1" ht="38.25" x14ac:dyDescent="0.25">
      <c r="A70" s="16" t="str">
        <f>IF(I70&lt;5,MAX($A$8:A69)+1,"")</f>
        <v/>
      </c>
      <c r="B70" s="238"/>
      <c r="C70" s="56" t="s">
        <v>45</v>
      </c>
      <c r="D70" s="244"/>
      <c r="E70" s="225"/>
      <c r="F70" s="59" t="s">
        <v>64</v>
      </c>
      <c r="G70" s="241"/>
      <c r="H70" s="97" t="s">
        <v>28</v>
      </c>
      <c r="I70" s="104">
        <v>8</v>
      </c>
      <c r="J70" s="112" t="s">
        <v>287</v>
      </c>
    </row>
    <row r="71" spans="1:10" s="6" customFormat="1" ht="45.75" thickBot="1" x14ac:dyDescent="0.3">
      <c r="A71" s="16" t="str">
        <f>IF(I71&lt;5,MAX($A$8:A70)+1,"")</f>
        <v/>
      </c>
      <c r="B71" s="239"/>
      <c r="C71" s="56" t="s">
        <v>45</v>
      </c>
      <c r="D71" s="245"/>
      <c r="E71" s="255"/>
      <c r="F71" s="59" t="s">
        <v>64</v>
      </c>
      <c r="G71" s="242"/>
      <c r="H71" s="31" t="s">
        <v>80</v>
      </c>
      <c r="I71" s="104">
        <v>7</v>
      </c>
      <c r="J71" s="113" t="s">
        <v>288</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51"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8.2539682539682548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8.0909090909090917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8.5172413793103452</v>
      </c>
      <c r="G36" s="41"/>
      <c r="H36" s="41"/>
      <c r="I36" s="41"/>
      <c r="J36" s="41"/>
      <c r="K36" s="41"/>
      <c r="L36" s="41"/>
      <c r="M36" s="46"/>
    </row>
    <row r="37" spans="1:13" s="6" customFormat="1" x14ac:dyDescent="0.25">
      <c r="A37" s="41"/>
      <c r="B37" s="45"/>
      <c r="C37" s="41"/>
      <c r="D37" s="41" t="str">
        <f>AUTODIAGNÓSTICO!B60</f>
        <v>VERIFICAR</v>
      </c>
      <c r="E37" s="41">
        <v>10</v>
      </c>
      <c r="F37" s="100">
        <f>AUTODIAGNÓSTICO!D60</f>
        <v>8</v>
      </c>
      <c r="G37" s="41"/>
      <c r="H37" s="41"/>
      <c r="I37" s="41"/>
      <c r="J37" s="41"/>
      <c r="K37" s="41"/>
      <c r="L37" s="41"/>
      <c r="M37" s="46"/>
    </row>
    <row r="38" spans="1:13" s="6" customFormat="1" x14ac:dyDescent="0.25">
      <c r="A38" s="41"/>
      <c r="B38" s="45"/>
      <c r="C38" s="41"/>
      <c r="D38" s="41" t="str">
        <f>AUTODIAGNÓSTICO!B67</f>
        <v>ACTUAR</v>
      </c>
      <c r="E38" s="41">
        <v>10</v>
      </c>
      <c r="F38" s="100">
        <f>AUTODIAGNÓSTICO!D67</f>
        <v>7.8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7</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8.3333333333333339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8.2539682539682548</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E1"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105"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105"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0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105"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0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9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9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 EDU LA SANJUANA</cp:lastModifiedBy>
  <cp:lastPrinted>2026-01-13T19:16:31Z</cp:lastPrinted>
  <dcterms:created xsi:type="dcterms:W3CDTF">2021-11-16T13:51:36Z</dcterms:created>
  <dcterms:modified xsi:type="dcterms:W3CDTF">2026-03-15T21:47:31Z</dcterms:modified>
</cp:coreProperties>
</file>