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DOCUMENTOS\Documents\REYES ARAQUE\2026\SEMANAS DE DESARROLLO INSTITUCIONAL\ENERO\"/>
    </mc:Choice>
  </mc:AlternateContent>
  <xr:revisionPtr revIDLastSave="0" documentId="8_{DCB2652B-EAA1-41FA-89B0-344FECA76A2C}" xr6:coauthVersionLast="47" xr6:coauthVersionMax="47" xr10:uidLastSave="{00000000-0000-0000-0000-000000000000}"/>
  <bookViews>
    <workbookView xWindow="-108" yWindow="-108" windowWidth="23256" windowHeight="1389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F8" i="2" s="1"/>
  <c r="S39" i="1"/>
  <c r="T39" i="1"/>
  <c r="U39" i="1"/>
  <c r="R47" i="1"/>
  <c r="S47" i="1"/>
  <c r="T47" i="1"/>
  <c r="U47" i="1"/>
  <c r="R48" i="1"/>
  <c r="S48" i="1"/>
  <c r="T48" i="1"/>
  <c r="U48" i="1"/>
  <c r="R49" i="1"/>
  <c r="S49" i="1"/>
  <c r="T49" i="1"/>
  <c r="U49" i="1"/>
  <c r="R50" i="1"/>
  <c r="S50" i="1"/>
  <c r="T50" i="1"/>
  <c r="U50" i="1"/>
  <c r="R55" i="1"/>
  <c r="S55" i="1"/>
  <c r="T55" i="1"/>
  <c r="U55" i="1"/>
  <c r="R56" i="1"/>
  <c r="E4" i="4" s="1"/>
  <c r="S56" i="1"/>
  <c r="T56" i="1"/>
  <c r="U56" i="1"/>
  <c r="R57" i="1"/>
  <c r="S57" i="1"/>
  <c r="T57" i="1"/>
  <c r="U57" i="1"/>
  <c r="R58" i="1"/>
  <c r="S58" i="1"/>
  <c r="T58" i="1"/>
  <c r="U58" i="1"/>
  <c r="R62" i="1"/>
  <c r="S62" i="1"/>
  <c r="T62" i="1"/>
  <c r="U62" i="1"/>
  <c r="R63" i="1"/>
  <c r="S63" i="1"/>
  <c r="T63" i="1"/>
  <c r="U63" i="1"/>
  <c r="R64" i="1"/>
  <c r="S64" i="1"/>
  <c r="T64" i="1"/>
  <c r="U64" i="1"/>
  <c r="R65" i="1"/>
  <c r="S65" i="1"/>
  <c r="K5" i="4" s="1"/>
  <c r="T65" i="1"/>
  <c r="U65" i="1"/>
  <c r="R68" i="1"/>
  <c r="S68" i="1"/>
  <c r="T68" i="1"/>
  <c r="U68" i="1"/>
  <c r="R69" i="1"/>
  <c r="S69" i="1"/>
  <c r="T69" i="1"/>
  <c r="U69" i="1"/>
  <c r="R70" i="1"/>
  <c r="F6" i="4" s="1"/>
  <c r="S70" i="1"/>
  <c r="T70" i="1"/>
  <c r="U70" i="1"/>
  <c r="R71" i="1"/>
  <c r="S71" i="1"/>
  <c r="T71" i="1"/>
  <c r="U71" i="1"/>
  <c r="R74" i="1"/>
  <c r="S74" i="1"/>
  <c r="T74" i="1"/>
  <c r="U74" i="1"/>
  <c r="R75" i="1"/>
  <c r="S75" i="1"/>
  <c r="T75" i="1"/>
  <c r="U75" i="1"/>
  <c r="R76" i="1"/>
  <c r="S76" i="1"/>
  <c r="T76" i="1"/>
  <c r="U76" i="1"/>
  <c r="R77" i="1"/>
  <c r="S77" i="1"/>
  <c r="T77" i="1"/>
  <c r="U77" i="1"/>
  <c r="R84" i="1"/>
  <c r="S84" i="1"/>
  <c r="T84" i="1"/>
  <c r="U84" i="1"/>
  <c r="R85" i="1"/>
  <c r="S85" i="1"/>
  <c r="T85" i="1"/>
  <c r="U85" i="1"/>
  <c r="R86" i="1"/>
  <c r="S86" i="1"/>
  <c r="T86" i="1"/>
  <c r="U86" i="1"/>
  <c r="R87" i="1"/>
  <c r="S87" i="1"/>
  <c r="J5" i="6" s="1"/>
  <c r="T87" i="1"/>
  <c r="P4" i="6" s="1"/>
  <c r="R89" i="1"/>
  <c r="S89" i="1"/>
  <c r="T89" i="1"/>
  <c r="R90" i="1"/>
  <c r="S90" i="1"/>
  <c r="T90" i="1"/>
  <c r="R91" i="1"/>
  <c r="S91" i="1"/>
  <c r="T91" i="1"/>
  <c r="M5" i="6" s="1"/>
  <c r="R92" i="1"/>
  <c r="S92" i="1"/>
  <c r="T92" i="1"/>
  <c r="R98" i="1"/>
  <c r="S98" i="1"/>
  <c r="T98" i="1"/>
  <c r="U98" i="1"/>
  <c r="R99" i="1"/>
  <c r="S99" i="1"/>
  <c r="T99" i="1"/>
  <c r="U99" i="1"/>
  <c r="R100" i="1"/>
  <c r="S100" i="1"/>
  <c r="T100" i="1"/>
  <c r="M6" i="6" s="1"/>
  <c r="R101" i="1"/>
  <c r="S101" i="1"/>
  <c r="T101" i="1"/>
  <c r="U101" i="1"/>
  <c r="R102" i="1"/>
  <c r="S102" i="1"/>
  <c r="T102" i="1"/>
  <c r="U102" i="1"/>
  <c r="R103" i="1"/>
  <c r="S103" i="1"/>
  <c r="T103" i="1"/>
  <c r="U103" i="1"/>
  <c r="R104" i="1"/>
  <c r="S104" i="1"/>
  <c r="T104" i="1"/>
  <c r="U104" i="1"/>
  <c r="R105" i="1"/>
  <c r="S105" i="1"/>
  <c r="T105" i="1"/>
  <c r="U105" i="1"/>
  <c r="R114" i="1"/>
  <c r="S114" i="1"/>
  <c r="T114" i="1"/>
  <c r="U114" i="1"/>
  <c r="R115" i="1"/>
  <c r="E8" i="6" s="1"/>
  <c r="S115" i="1"/>
  <c r="T115" i="1"/>
  <c r="U115" i="1"/>
  <c r="R116" i="1"/>
  <c r="S116" i="1"/>
  <c r="T116" i="1"/>
  <c r="U116" i="1"/>
  <c r="R117" i="1"/>
  <c r="S117" i="1"/>
  <c r="T117" i="1"/>
  <c r="U117" i="1"/>
  <c r="R122" i="1"/>
  <c r="S122" i="1"/>
  <c r="T122" i="1"/>
  <c r="U122" i="1"/>
  <c r="R123" i="1"/>
  <c r="S123" i="1"/>
  <c r="T123" i="1"/>
  <c r="U123" i="1"/>
  <c r="R124" i="1"/>
  <c r="S124" i="1"/>
  <c r="T124" i="1"/>
  <c r="U124" i="1"/>
  <c r="R125" i="1"/>
  <c r="S125" i="1"/>
  <c r="K4" i="5" s="1"/>
  <c r="T125" i="1"/>
  <c r="U125" i="1"/>
  <c r="R128" i="1"/>
  <c r="S128" i="1"/>
  <c r="T128" i="1"/>
  <c r="U128" i="1"/>
  <c r="R129" i="1"/>
  <c r="S129" i="1"/>
  <c r="T129" i="1"/>
  <c r="U129" i="1"/>
  <c r="R130" i="1"/>
  <c r="S130" i="1"/>
  <c r="T130" i="1"/>
  <c r="U130" i="1"/>
  <c r="R131" i="1"/>
  <c r="S131" i="1"/>
  <c r="T131" i="1"/>
  <c r="U131" i="1"/>
  <c r="R134" i="1"/>
  <c r="S134" i="1"/>
  <c r="T134" i="1"/>
  <c r="U134" i="1"/>
  <c r="R6" i="5" s="1"/>
  <c r="R135" i="1"/>
  <c r="S135" i="1"/>
  <c r="T135" i="1"/>
  <c r="U135" i="1"/>
  <c r="R136" i="1"/>
  <c r="S136" i="1"/>
  <c r="T136" i="1"/>
  <c r="U136" i="1"/>
  <c r="R137" i="1"/>
  <c r="S137" i="1"/>
  <c r="T137" i="1"/>
  <c r="R139" i="1"/>
  <c r="S139" i="1"/>
  <c r="T139" i="1"/>
  <c r="U139" i="1"/>
  <c r="R140" i="1"/>
  <c r="S140" i="1"/>
  <c r="T140" i="1"/>
  <c r="U140" i="1"/>
  <c r="R141" i="1"/>
  <c r="S141" i="1"/>
  <c r="T141" i="1"/>
  <c r="U141" i="1"/>
  <c r="R142" i="1"/>
  <c r="F7" i="5" s="1"/>
  <c r="S142" i="1"/>
  <c r="T142" i="1"/>
  <c r="J7" i="5" l="1"/>
  <c r="I4" i="4"/>
  <c r="O4" i="6"/>
  <c r="F7" i="2"/>
  <c r="K7" i="6"/>
  <c r="U6" i="4"/>
  <c r="N6" i="6"/>
  <c r="K6" i="4"/>
  <c r="K5" i="5"/>
  <c r="C9" i="2"/>
  <c r="F6" i="2"/>
  <c r="K6" i="6"/>
  <c r="T9" i="2"/>
  <c r="M7" i="6"/>
  <c r="F5" i="5"/>
  <c r="F7" i="6"/>
  <c r="R6" i="6"/>
  <c r="P4" i="4"/>
  <c r="I6" i="4"/>
  <c r="H6" i="6"/>
  <c r="H6" i="5"/>
  <c r="H5" i="5"/>
  <c r="E6" i="6"/>
  <c r="K4" i="2"/>
  <c r="U7" i="6"/>
  <c r="U6" i="6"/>
  <c r="J6" i="4"/>
  <c r="H6" i="4"/>
  <c r="H5" i="4"/>
  <c r="H4" i="4"/>
  <c r="J9" i="2"/>
  <c r="H9" i="2"/>
  <c r="H7" i="2"/>
  <c r="I7" i="2"/>
  <c r="U5" i="5"/>
  <c r="P7" i="6"/>
  <c r="E4" i="6"/>
  <c r="E6" i="4"/>
  <c r="I5" i="5"/>
  <c r="O5" i="6"/>
  <c r="P6" i="4"/>
  <c r="M6" i="4"/>
  <c r="P5" i="4"/>
  <c r="M5" i="4"/>
  <c r="K7" i="5"/>
  <c r="I7" i="5"/>
  <c r="H7" i="5"/>
  <c r="I8" i="6"/>
  <c r="J7" i="6"/>
  <c r="K5" i="6"/>
  <c r="K4" i="4"/>
  <c r="I9" i="2"/>
  <c r="K9" i="2"/>
  <c r="K8" i="2"/>
  <c r="J6" i="2"/>
  <c r="K6" i="2"/>
  <c r="K5" i="2"/>
  <c r="C6" i="5"/>
  <c r="D4" i="5"/>
  <c r="D8" i="6"/>
  <c r="E5" i="6"/>
  <c r="F7" i="4"/>
  <c r="D6" i="4"/>
  <c r="C5" i="4"/>
  <c r="F5" i="4"/>
  <c r="F4" i="4"/>
  <c r="D4" i="4"/>
  <c r="F5" i="2"/>
  <c r="D6" i="5"/>
  <c r="E7" i="5"/>
  <c r="D7" i="5"/>
  <c r="C7" i="5"/>
  <c r="K6" i="5"/>
  <c r="J6" i="5"/>
  <c r="I6" i="5"/>
  <c r="F6" i="5"/>
  <c r="E5" i="5"/>
  <c r="D5" i="5"/>
  <c r="C5" i="5"/>
  <c r="F4" i="5"/>
  <c r="E4" i="5"/>
  <c r="I4" i="5"/>
  <c r="C4" i="5"/>
  <c r="F8" i="6"/>
  <c r="I7" i="6"/>
  <c r="H7" i="6"/>
  <c r="F6" i="6"/>
  <c r="J6" i="6"/>
  <c r="S6" i="6"/>
  <c r="I6" i="6"/>
  <c r="F5" i="6"/>
  <c r="H5" i="6"/>
  <c r="P5" i="6"/>
  <c r="D5" i="6"/>
  <c r="F4" i="6"/>
  <c r="J4" i="6"/>
  <c r="I4" i="6"/>
  <c r="H4" i="6"/>
  <c r="J7" i="4"/>
  <c r="S6" i="4"/>
  <c r="J4" i="4"/>
  <c r="E8" i="2"/>
  <c r="D8" i="2"/>
  <c r="E7" i="2"/>
  <c r="D7" i="2"/>
  <c r="C7" i="2"/>
  <c r="H6" i="2"/>
  <c r="I6" i="2"/>
  <c r="I5" i="2"/>
  <c r="H5" i="2"/>
  <c r="K4" i="6"/>
  <c r="S7" i="5"/>
  <c r="E6" i="5"/>
  <c r="J5" i="5"/>
  <c r="H4" i="5"/>
  <c r="J8" i="6"/>
  <c r="H8" i="6"/>
  <c r="C8" i="6"/>
  <c r="O7" i="6"/>
  <c r="E7" i="6"/>
  <c r="D7" i="6"/>
  <c r="N7" i="6"/>
  <c r="D6" i="6"/>
  <c r="C6" i="6"/>
  <c r="I5" i="6"/>
  <c r="C5" i="6"/>
  <c r="N4" i="6"/>
  <c r="D4" i="6"/>
  <c r="M4" i="6"/>
  <c r="C4" i="6"/>
  <c r="O6" i="4"/>
  <c r="N6" i="4"/>
  <c r="C6" i="4"/>
  <c r="O5" i="4"/>
  <c r="E5" i="4"/>
  <c r="D5" i="4"/>
  <c r="N5" i="4"/>
  <c r="C4" i="4"/>
  <c r="O4" i="4"/>
  <c r="T8" i="2"/>
  <c r="I8" i="2"/>
  <c r="H8" i="2"/>
  <c r="T7" i="2"/>
  <c r="K7" i="2"/>
  <c r="E6" i="2"/>
  <c r="D6" i="2"/>
  <c r="C6" i="2"/>
  <c r="E5" i="2"/>
  <c r="J4" i="2"/>
  <c r="T7" i="5"/>
  <c r="O7" i="5"/>
  <c r="U7" i="5"/>
  <c r="S5" i="5"/>
  <c r="T5" i="5"/>
  <c r="J4" i="5"/>
  <c r="T4" i="5"/>
  <c r="S4" i="5"/>
  <c r="K8" i="6"/>
  <c r="U8" i="6"/>
  <c r="P6" i="6"/>
  <c r="O6" i="6"/>
  <c r="T6" i="6"/>
  <c r="N5" i="6"/>
  <c r="T4" i="6"/>
  <c r="C7" i="6"/>
  <c r="H7" i="4"/>
  <c r="I7" i="4"/>
  <c r="D7" i="4"/>
  <c r="K7" i="4"/>
  <c r="E7" i="4"/>
  <c r="O7" i="4"/>
  <c r="C7" i="4"/>
  <c r="J5" i="4"/>
  <c r="I5" i="4"/>
  <c r="M4" i="4"/>
  <c r="N4" i="4"/>
  <c r="E9" i="2"/>
  <c r="D9" i="2"/>
  <c r="F9" i="2"/>
  <c r="J8" i="2"/>
  <c r="C8" i="2"/>
  <c r="J7" i="2"/>
  <c r="T6" i="2"/>
  <c r="J5" i="2"/>
  <c r="D5" i="2"/>
  <c r="C5" i="2"/>
  <c r="I4" i="2"/>
  <c r="H4" i="2"/>
  <c r="F4" i="2"/>
  <c r="E4" i="2"/>
  <c r="D4" i="2"/>
  <c r="C4" i="2"/>
  <c r="R7" i="5"/>
  <c r="S6" i="5"/>
  <c r="U6" i="5"/>
  <c r="T6" i="5"/>
  <c r="IV129" i="1"/>
  <c r="R5" i="5"/>
  <c r="IV128" i="1"/>
  <c r="IV131" i="1"/>
  <c r="U4" i="5"/>
  <c r="U10" i="5" s="1"/>
  <c r="R4" i="5"/>
  <c r="R10" i="5" s="1"/>
  <c r="T8" i="6"/>
  <c r="R8" i="6"/>
  <c r="S8" i="6"/>
  <c r="S7" i="6"/>
  <c r="T7" i="6"/>
  <c r="R7" i="6"/>
  <c r="R5" i="6"/>
  <c r="U5" i="6"/>
  <c r="T5" i="6"/>
  <c r="S5" i="6"/>
  <c r="S4" i="6"/>
  <c r="U4" i="6"/>
  <c r="R4" i="6"/>
  <c r="T7" i="4"/>
  <c r="U7" i="4"/>
  <c r="R7" i="4"/>
  <c r="S7" i="4"/>
  <c r="R6" i="4"/>
  <c r="T6" i="4"/>
  <c r="R5" i="4"/>
  <c r="U5" i="4"/>
  <c r="S5" i="4"/>
  <c r="T5" i="4"/>
  <c r="T4" i="4"/>
  <c r="R4" i="4"/>
  <c r="U4" i="4"/>
  <c r="S4" i="4"/>
  <c r="S10" i="4" s="1"/>
  <c r="S9" i="2"/>
  <c r="R9" i="2"/>
  <c r="U9" i="2"/>
  <c r="R8" i="2"/>
  <c r="S8" i="2"/>
  <c r="U8" i="2"/>
  <c r="S7" i="2"/>
  <c r="U7" i="2"/>
  <c r="R7" i="2"/>
  <c r="U6" i="2"/>
  <c r="S6" i="2"/>
  <c r="R6" i="2"/>
  <c r="U5" i="2"/>
  <c r="R5" i="2"/>
  <c r="S5" i="2"/>
  <c r="T5" i="2"/>
  <c r="R4" i="2"/>
  <c r="U4" i="2"/>
  <c r="T4" i="2"/>
  <c r="T10" i="2" s="1"/>
  <c r="S4" i="2"/>
  <c r="O9" i="2"/>
  <c r="P9" i="2"/>
  <c r="N9" i="2"/>
  <c r="M9" i="2"/>
  <c r="O8" i="2"/>
  <c r="N8" i="2"/>
  <c r="P8" i="2"/>
  <c r="M8" i="2"/>
  <c r="O7" i="2"/>
  <c r="N7" i="2"/>
  <c r="P7" i="2"/>
  <c r="M7" i="2"/>
  <c r="N6" i="2"/>
  <c r="O6" i="2"/>
  <c r="P6" i="2"/>
  <c r="M6" i="2"/>
  <c r="N5" i="2"/>
  <c r="O5" i="2"/>
  <c r="P5" i="2"/>
  <c r="M5" i="2"/>
  <c r="O4" i="2"/>
  <c r="M4" i="2"/>
  <c r="P4" i="2"/>
  <c r="N4" i="2"/>
  <c r="M7" i="4"/>
  <c r="P7" i="4"/>
  <c r="N7" i="4"/>
  <c r="P7" i="5"/>
  <c r="M7" i="5"/>
  <c r="N7" i="5"/>
  <c r="O6" i="5"/>
  <c r="M6" i="5"/>
  <c r="N6" i="5"/>
  <c r="P6" i="5"/>
  <c r="O5" i="5"/>
  <c r="N5" i="5"/>
  <c r="IV130" i="1"/>
  <c r="M5" i="5"/>
  <c r="P5" i="5"/>
  <c r="P4" i="5"/>
  <c r="O4" i="5"/>
  <c r="N4" i="5"/>
  <c r="M4" i="5"/>
  <c r="P8" i="6"/>
  <c r="M8" i="6"/>
  <c r="O8" i="6"/>
  <c r="N8" i="6"/>
  <c r="T10" i="5" l="1"/>
  <c r="O10" i="6"/>
  <c r="F10" i="2"/>
  <c r="P10" i="6"/>
  <c r="D10" i="5"/>
  <c r="H10" i="4"/>
  <c r="E10" i="6"/>
  <c r="F10" i="5"/>
  <c r="P10" i="4"/>
  <c r="O10" i="4"/>
  <c r="N10" i="4"/>
  <c r="H10" i="5"/>
  <c r="K10" i="5"/>
  <c r="I10" i="5"/>
  <c r="J10" i="5"/>
  <c r="J10" i="6"/>
  <c r="H10" i="6"/>
  <c r="I10" i="6"/>
  <c r="K10" i="6"/>
  <c r="I10" i="4"/>
  <c r="K10" i="4"/>
  <c r="J10" i="4"/>
  <c r="K10" i="2"/>
  <c r="J10" i="2"/>
  <c r="H10" i="2"/>
  <c r="I10" i="2"/>
  <c r="E10" i="5"/>
  <c r="C10" i="5"/>
  <c r="F10" i="6"/>
  <c r="D10" i="6"/>
  <c r="C10" i="6"/>
  <c r="E10" i="4"/>
  <c r="C10" i="4"/>
  <c r="D10" i="4"/>
  <c r="F10" i="4"/>
  <c r="C10" i="2"/>
  <c r="D10" i="2"/>
  <c r="E10" i="2"/>
  <c r="N10" i="6"/>
  <c r="M10" i="6"/>
  <c r="M10" i="4"/>
  <c r="S10" i="5"/>
  <c r="T10" i="6"/>
  <c r="S10" i="6"/>
  <c r="R10" i="6"/>
  <c r="U10" i="6"/>
  <c r="U10" i="4"/>
  <c r="R10" i="4"/>
  <c r="T10" i="4"/>
  <c r="U10" i="2"/>
  <c r="S10" i="2"/>
  <c r="R10" i="2"/>
  <c r="N10" i="2"/>
  <c r="O10" i="2"/>
  <c r="M10" i="2"/>
  <c r="P10" i="2"/>
  <c r="N10" i="5"/>
  <c r="O10" i="5"/>
  <c r="M10" i="5"/>
  <c r="P10" i="5"/>
</calcChain>
</file>

<file path=xl/sharedStrings.xml><?xml version="1.0" encoding="utf-8"?>
<sst xmlns="http://schemas.openxmlformats.org/spreadsheetml/2006/main" count="909" uniqueCount="636">
  <si>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</si>
  <si>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</si>
  <si>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</si>
  <si>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</si>
  <si>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</si>
  <si>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</si>
  <si>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</si>
  <si>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</si>
  <si>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</si>
  <si>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</si>
  <si>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</si>
  <si>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</si>
  <si>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</si>
  <si>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</si>
  <si>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</si>
  <si>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</si>
  <si>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</si>
  <si>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</si>
  <si>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</si>
  <si>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</si>
  <si>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</si>
  <si>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</si>
  <si>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</si>
  <si>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</si>
  <si>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</si>
  <si>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</si>
  <si>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</si>
  <si>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</si>
  <si>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</si>
  <si>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</si>
  <si>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</si>
  <si>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</si>
  <si>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</si>
  <si>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</si>
  <si>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</si>
  <si>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</si>
  <si>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</si>
  <si>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</si>
  <si>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</si>
  <si>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</si>
  <si>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</si>
  <si>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</si>
  <si>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</si>
  <si>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</si>
  <si>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</si>
  <si>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</si>
  <si>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</si>
  <si>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</si>
  <si>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</si>
  <si>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</si>
  <si>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</si>
  <si>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</si>
  <si>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</si>
  <si>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</si>
  <si>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</si>
  <si>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</si>
  <si>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</si>
  <si>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</si>
  <si>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</si>
  <si>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</si>
  <si>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</si>
  <si>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</si>
  <si>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</si>
  <si>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</si>
  <si>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</si>
  <si>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</si>
  <si>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</si>
  <si>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</si>
  <si>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</si>
  <si>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</si>
  <si>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</si>
  <si>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</si>
  <si>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</si>
  <si>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</si>
  <si>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</si>
  <si>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</si>
  <si>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</si>
  <si>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</si>
  <si>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</si>
  <si>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</si>
  <si>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</si>
  <si>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</si>
  <si>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</si>
  <si>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</si>
  <si>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</si>
  <si>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</si>
  <si>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</si>
  <si>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</si>
  <si>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</si>
  <si>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</si>
  <si>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</si>
  <si>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</si>
  <si>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</si>
  <si>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</si>
  <si>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</si>
  <si>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</si>
  <si>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</si>
  <si>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</si>
  <si>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</si>
  <si>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</si>
  <si>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</si>
  <si>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</si>
  <si>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</si>
  <si>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</si>
  <si>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</si>
  <si>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</si>
  <si>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</si>
  <si>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</si>
  <si>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</si>
  <si>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</si>
  <si>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</si>
  <si>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</si>
  <si>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</si>
  <si>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</si>
  <si>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</si>
  <si>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</si>
  <si>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</si>
  <si>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</si>
  <si>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</si>
  <si>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</si>
  <si>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</si>
  <si>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</si>
  <si>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</si>
  <si>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</si>
  <si>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</si>
  <si>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</si>
  <si>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</si>
  <si>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</si>
  <si>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</si>
  <si>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</si>
  <si>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</si>
  <si>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</si>
  <si>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</si>
  <si>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</si>
  <si>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</si>
  <si>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</si>
  <si>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</si>
  <si>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</si>
  <si>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</si>
  <si>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</si>
  <si>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</si>
  <si>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</si>
  <si>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</si>
  <si>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</si>
  <si>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</si>
  <si>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</si>
  <si>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</si>
  <si>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</si>
  <si>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</si>
  <si>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</si>
  <si>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</si>
  <si>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</si>
  <si>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</si>
  <si>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</si>
  <si>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</si>
  <si>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</si>
  <si>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</si>
  <si>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</si>
  <si>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</si>
  <si>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</si>
  <si>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</si>
  <si>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</si>
  <si>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</si>
  <si>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</si>
  <si>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</si>
  <si>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</si>
  <si>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</si>
  <si>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</si>
  <si>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</si>
  <si>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</si>
  <si>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</si>
  <si>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</si>
  <si>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</si>
  <si>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</si>
  <si>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</si>
  <si>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</si>
  <si>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Se distribuye adecuadamente el tiempo curricular destinado al aprendizaje de los estudiantes de acuerdo a las necesidades de los mismos</t>
  </si>
  <si>
    <t>CACHIRA</t>
  </si>
  <si>
    <t>INSTITUCION EDUCATIVA REYES ARAQUE</t>
  </si>
  <si>
    <t>BARRIO LA AHUMADA</t>
  </si>
  <si>
    <t>EDINHO REINALDO DIAZ BUSTOS</t>
  </si>
  <si>
    <t>DOCENTE</t>
  </si>
  <si>
    <t>edinho@ufpso.edu.co</t>
  </si>
  <si>
    <t xml:space="preserve">KELY TATIANA VILLAMIZAR </t>
  </si>
  <si>
    <t>kellytatiana_villa@hotmail.com</t>
  </si>
  <si>
    <t>ANIBAL GELVEZ SILVA</t>
  </si>
  <si>
    <t>ni-bo24@hotmail.com</t>
  </si>
  <si>
    <t>N/A</t>
  </si>
  <si>
    <t>Soportes contables de compra</t>
  </si>
  <si>
    <t xml:space="preserve">El presupuesto anual se realiza y ejecuta de acuerdo a las normas contables vigentes. </t>
  </si>
  <si>
    <t>La institución cuenta con el comité de convivencia, el cual se encarga de la identificación y mediación de los conflictos que se presentan entre los diferentes estamentos de la comunidad educativa</t>
  </si>
  <si>
    <t>La institución ofrece un propuesta muy variada sobre cómo mejorar la forma de vida de los estudiantes, vinculando en los procesos productivos de la región y generando más participación en los entornos familiares.</t>
  </si>
  <si>
    <t>Apropiarse de la propuesta pedagógica para que haya coherencia entre lo planteado y lo que se hace dentro del aula de clase</t>
  </si>
  <si>
    <t>Planeas de área con sus distintas mallas curriculares y PMI</t>
  </si>
  <si>
    <t>Recursos bibliograficos, equipos tecnologicos y audiovisuales, implementos deportivos, material didactico, laboratorios de fisica y quimica y software educativo.</t>
  </si>
  <si>
    <t>Normas legales vigentes externas, horario de clase, planillas de asistencia, planillas de retardos y formatos de permisos.</t>
  </si>
  <si>
    <t>Se realiza control al proceso de evaluación realizado por cada docente, con los ajustes necesarios cuando se requiera y retroalimentando el proceso</t>
  </si>
  <si>
    <t>Se tienen politicas claras sobre las tareas escolares evidenciando poco conocimiento y compromiso por parte del padre de familia. Se tienen programas de PIAR y DUA.</t>
  </si>
  <si>
    <t>Plan de estudio con su IHS e IHD, PEI, horario de clases, proceso de nivelacion por periodo y final de año.</t>
  </si>
  <si>
    <t>Proyecto de vida, observador del alumno, actas de compromiso, encuestas, evaluacion institucional y PMI</t>
  </si>
  <si>
    <t>Se realizan planes de clase, plan diagnositico inicial, evaluaciones bimestrales y nivelaciones por periodo y final de año</t>
  </si>
  <si>
    <t>Planes de área con sus respectivas mallas curriculares, planes de clase, guias de aprendizaje, carpetas y cuadernos.</t>
  </si>
  <si>
    <t>Se busca una cultura del trabajo significativo y colaborativo en pequeños grupos, con desarrollo de talleres, debates, exposiciones, utilizando las nuevas tecnologias</t>
  </si>
  <si>
    <t>Se realizan evaluaciones permanentemente a los estudiantes, seguimiento al bajo rendimiento, dando a conocer periodicamente a los padres de familia el avance de cada estudiante y se realizan nivelacione speridodicas</t>
  </si>
  <si>
    <t>Se realiza un analisis a las pruebas saber 11 que conlleva a planes de mejoramiento con aplicación de correctivos para los grados inferiores.</t>
  </si>
  <si>
    <t>Planilals de control entrada y salida, Planilla de retardos, observador del alumno, formato de permisos, planillasd e asistencia y carpeta de asistencia.</t>
  </si>
  <si>
    <t>Planes de área con sus respectivas mallas curriculares, proyectos transversales, PMI, planes de apoyo pedagogico y el decreto 1290, compilado en 1075 del 2015.</t>
  </si>
  <si>
    <t>Planes de clase, cuadernos, guias de aprendizaje, trabajos enviados por los estudiantes, planillas de valoracion, escuela de padres.Programas de PIAR y DUA</t>
  </si>
  <si>
    <t xml:space="preserve">ie_reyesaraque@sednortedesantander.gov.co </t>
  </si>
  <si>
    <t>Con los recursos de aprendizaje  con los que la  institucion cuenta siempre van aportar a la mejora continua de la calidad educativa.</t>
  </si>
  <si>
    <t>La jornada escolar se lleva a cabo basados en la normativa del MEN, consolidao dentro del Proyecto Educativo Institucional y aprobado por el consejo directivo.</t>
  </si>
  <si>
    <t>Se hacen con periocidad las evaluaciones a la coherencia y articulación de las opciones didácticas utilizadas en su enfoque metodológico, prácticas de aula de los docentes, PMI, y plan de estudio. Lo anterior apoyado de algunos medio como biblioteca y tecnologicos como salas de informatica, tableros digitales, video beam y ademas aula de implementos deportivos y laboratorios.</t>
  </si>
  <si>
    <t>Se realiza un control de inasistencias de los estudiantes teniendo en cuenta retardos, permisos, actividades extracurriculares entre otros, con una participacion activa de docentes, padres de familia y estudiantes.</t>
  </si>
  <si>
    <t>Se realiza actividades de nivelacion por periodo y final de año a los estudiantes con desempeño bajo según la escala valorativa Se hacen ajusten con el fin de mejorar los resultados de los estudiantes. Se llevan actas de compromiso firmadas por padres de familia, comite de seguimiento y evaluacion de los estudiantes.</t>
  </si>
  <si>
    <t>Programas del PIAR y DUA y SIEE</t>
  </si>
  <si>
    <t xml:space="preserve">Fichas de matrícula, SIMAT. </t>
  </si>
  <si>
    <t xml:space="preserve">Archivo académico en la secretaría de la institución </t>
  </si>
  <si>
    <t xml:space="preserve">Planta física, Soportes contables. </t>
  </si>
  <si>
    <t xml:space="preserve">Plan de acción comité de embellecimiento y decoración. </t>
  </si>
  <si>
    <t xml:space="preserve">Se realiza el seguimiento al uso de espacios, desde formatos de préstamo de mobiiario, planta física y equipos. </t>
  </si>
  <si>
    <t xml:space="preserve">Inventario Planta física, soportes contables. </t>
  </si>
  <si>
    <t>Soportes contables de compra.</t>
  </si>
  <si>
    <t>El inventario de equipos de cómputo se realizó oportunamente, en los formatos indicados por la secretaría de educación</t>
  </si>
  <si>
    <t>Inventario de equipos de cómputo</t>
  </si>
  <si>
    <t xml:space="preserve">Formato Planta de personal, resoluciones asignación carga académica. </t>
  </si>
  <si>
    <t xml:space="preserve">La asignación académica se realiza de manera eficiente por resolución interna de rectoría. </t>
  </si>
  <si>
    <t xml:space="preserve">Resoluciones de asignación académica. </t>
  </si>
  <si>
    <t xml:space="preserve">El personal vinculado a la institución muestra gran sentido de pertenencia y disposición para la buena marcha del establecimiento. </t>
  </si>
  <si>
    <t xml:space="preserve">Plan de acción comités de trabajo, acta consejo de docentes. </t>
  </si>
  <si>
    <t xml:space="preserve">La evaluación de desempeño, se realizó en las fechas indicadas, de manera concertada y eficiente. </t>
  </si>
  <si>
    <t xml:space="preserve">Plataforma enjambre, evaluaciones de desempeño docentes 1278 y personal administrativo. . </t>
  </si>
  <si>
    <t xml:space="preserve">Resoluciones rectorales de estímulos por logros académicos a los docentes. </t>
  </si>
  <si>
    <t xml:space="preserve">Manual de convivencia escolar, actas del comité de convivencia. </t>
  </si>
  <si>
    <t xml:space="preserve">La institución evalúa permanentemente su política de bienesar al talento humano desde el plan de acción de los diferentes comités. </t>
  </si>
  <si>
    <t xml:space="preserve">Planes de acción comités pastoral y social. </t>
  </si>
  <si>
    <t xml:space="preserve">Presupuesto anual, archivo contable. </t>
  </si>
  <si>
    <t xml:space="preserve">Los informes contables corresponden a los requisitos contables y se evalúa con la comunidad educativa desde el trabajo desarrollado en audiencia pública. </t>
  </si>
  <si>
    <t xml:space="preserve">Informes contables vigencia 2021    Evidencias informes audiencia pública. </t>
  </si>
  <si>
    <t xml:space="preserve">Hay seguimiento y evaluación permanente de los procesos de ingresos y gastos en la institución educativa. </t>
  </si>
  <si>
    <t xml:space="preserve">Se cuenta con informes contables, presentados y evaluados de forma eficiente. </t>
  </si>
  <si>
    <t>Continúa la preparación de estudiantes con diferentes extrategias para la presentación de las pruebas SABER.</t>
  </si>
  <si>
    <t>Desde el área de Ética y Valores Humanos, se ha trabajado el proyecto de vida con los estudiantes.</t>
  </si>
  <si>
    <t>Guías pedagogicas  de ética y valores .</t>
  </si>
  <si>
    <t>Planillas de prestación del servicio y proyectos de los estudiantes.</t>
  </si>
  <si>
    <t xml:space="preserve">Actas , videos y fotos. </t>
  </si>
  <si>
    <t>Documento Protocolo de bioseguridad, actas y oficios.</t>
  </si>
  <si>
    <t>Funciomiento del comité de convivencia.</t>
  </si>
  <si>
    <t>Manual de convivencia, actas, fotos y videos</t>
  </si>
  <si>
    <t>Resignificación de los documentos institucionales, a partir del trabajo realizado en los equipos de gestión.</t>
  </si>
  <si>
    <t xml:space="preserve">El consejo directivo realiza reuniones de acuerdo a las necesidades de la institución, priorizando el bienestar de la comunidad educativa. </t>
  </si>
  <si>
    <t xml:space="preserve">Elección de representantes al consejo directivo. Actas de consejo directivo. </t>
  </si>
  <si>
    <t>Las reuniones del consejo académico se realizan constantemente, con el objetivo de evaluar y hacer seguimiento a los procesos académicos.De esta forma, se constribuye a mejorar las estrategias de enseñanza- aprendizaje en la institución.</t>
  </si>
  <si>
    <t xml:space="preserve">Actas de conformación del consejo estudiantil elegidos en la jornada democrática. </t>
  </si>
  <si>
    <t>Clausuras. Entrega de menciones. Resolución de reconocimiento a docentes que culminaron estudios de maestría o doctorado.</t>
  </si>
  <si>
    <t>Evidencias fotográficas.</t>
  </si>
  <si>
    <t xml:space="preserve">Documentos socializados con los estudiantes y padres de familia. Evidencias fotograficas. </t>
  </si>
  <si>
    <t>Desde el manual de convivencia se han establecido una tipología de faltas de acuerdo a la ley 1620 del 2013. Además, una ruta de acción que permite dar atención oportuna a situación que se presentan en la institución.</t>
  </si>
  <si>
    <t xml:space="preserve">Manual de convivencia. Formatos de seguimiento para atender situaciones de convivencia dependiendo de la tipologia. </t>
  </si>
  <si>
    <t>El personal directivo y administrativo se encuentra en constante comunicación con las autoridades educativas, en cuanto a información solicitada. Además, da cumplimiento a los lineamientos establecidos por la SED.</t>
  </si>
  <si>
    <t>Oficios. Circulares. Memorandos enviados por la SED.</t>
  </si>
  <si>
    <t>Registro de calificaciones SENA. Proyecto de articulación SENA.</t>
  </si>
  <si>
    <t>Proyectos desarrollados desde el área técnica. Serivicio social estudiantil.</t>
  </si>
  <si>
    <t>AÑO 2023</t>
  </si>
  <si>
    <t>AÑO 2024</t>
  </si>
  <si>
    <t>AÑO 2025</t>
  </si>
  <si>
    <t>AÑO 20226</t>
  </si>
  <si>
    <t>AÑO 2026</t>
  </si>
  <si>
    <t>AÑO 206</t>
  </si>
  <si>
    <t>La Instituciòn ha definido la misiòn, visiòn y principios institucionales de acuerdo a las necesidades del contexto consolidado de esta manera en el PEI.</t>
  </si>
  <si>
    <t>PEI         Documentos institucionales compartidos a los estudiantes y padres de familia en asamableas generales y socializaciòn en encuentros de la semana de inducciòn.</t>
  </si>
  <si>
    <t>La evaluaciòn es un proceso continuo y formativo que se realiza con el objetivo de buscar acciones que promuevan el mejoramiento institucional.</t>
  </si>
  <si>
    <t xml:space="preserve">Actas del consejo acadèmico y docentes, PMI, autoevaluaciòn institucional, aplicaciòn de encuestas (en lìnea) a padres de familia, estudiantes, docentes y administrativos. </t>
  </si>
  <si>
    <t>El direccionamiento de la instituciòn educativa fue fortalecido por el uso de diferentes recursos tecnològicos como Facebook y WhatsApp.Ademàs, se envian circulares de forma fìsica favoreciendo los canales de comunicaciòn.</t>
  </si>
  <si>
    <t>Comunidades de aprendizaje Whatsapp, plataforma vive colegio, grupo institucional de Facebook, circulares impresas.</t>
  </si>
  <si>
    <t>La instituciòn ha realizado procesos de inclusiòn a diferentes grupos poblacionales  con NEE y diversidad cultural, bajo la polìtica nacional de inclusiòn. Por otra parte, los docentes han trabajado en la formulaciòn y aplicaciòn del PIAR y DUA en las actividades de enseñanza-aprendizaje a aquellos estudiantes que lo requieren.</t>
  </si>
  <si>
    <t>Inclusiòn de estudiantes con NEE en el SIMAT. Documentos PIAR y DUA.</t>
  </si>
  <si>
    <t xml:space="preserve">La instituciòn cuenta con un personal docente, directivo y administrativo con sentido de pertenencia que se organiza en grupos de trabajo para liderar diferentes actividades institucional y extracurriculares. </t>
  </si>
  <si>
    <t>Feria de ideas de negocios. Feria de la ciencia, la tecnologìa y la creatividad. Festival de Talentos Reyes Araque. Jornadas ambientales.</t>
  </si>
  <si>
    <t>Los proyectos transversales se resignificaron de acuerdo a los lineamientos y orientaciones de la SED.</t>
  </si>
  <si>
    <t xml:space="preserve">Resignificaciòn de los proyectos transversales (POA). Guìas de aprendizaje de los proyectos transversales entregadas en los diferentes periodos acadèmicos.Charlas formativas sobre sexualidad y embarazo en adolescentes.  </t>
  </si>
  <si>
    <t>Las comunidades de aprendizaje conformadas por los docentes de cada àrea, trabajò en la actualizaciòn y resignificaciòn del plan de àrea; mallas curriculares de acuerdo a los lineamientos, estàndares y DBA; plan de clase, teniendo en cuenta los resultados de las pruebas internas y externas. Este trabajo se realizò con el objetivo de priorizar la enseñanza de competencias requeridas para cada grado, aportando al fortalecimiento de la calidad educativa.</t>
  </si>
  <si>
    <t xml:space="preserve">Mallas curriculares. Plan de àrea. Planes de clase. Reuniones de docentes por comunidades de aprendizaje. Formatos de anàlisis de pruebas externas.  </t>
  </si>
  <si>
    <t xml:space="preserve">La institución elabora y aplica instrumentos de recolecciòn de informaciòn (encuestas, evaluaciones, informes, resultados pruebas internas y externas) con el objetivo de analizar y enfocar la tomar acciones estrategicas que mejoren la calidad educativa. </t>
  </si>
  <si>
    <t xml:space="preserve">Analisis de resultados de Pruebas Saber 11º y Evaluar para Avanzar. Semanas institucionales. PMI. Autoevaluación institucional </t>
  </si>
  <si>
    <t>Encuestas aplicadas a docentes, estudiantes, padres de familia, administrativos. PMI. Autoevaluaciòn.Semanas institucionales.PEI</t>
  </si>
  <si>
    <t xml:space="preserve">A través de reuniones del consejo académico y docentes se evaluan los resultados de los estudiantes de pruebas internas y externas, con el propósito de realizar retroalimentación y proponer estrategias de mejoramiento en pro de la formaciòn integral de los estudiantes. </t>
  </si>
  <si>
    <t>Actas del consejo académico y docentes. Entrega de Pre informes e informe acadèmico. Reportes de reprobación de los estudiantes. Conformación de comité de seguimiento y evaluación.</t>
  </si>
  <si>
    <t xml:space="preserve">La institución cuenta con un comité de convivencia, que atiende los requerimientos comportamentales que se presentan dentro de la instituciòn; basàndose en lo estipulado en el manual de convivencia. </t>
  </si>
  <si>
    <t xml:space="preserve">Actas de reuniones precedidas por el comitè de convivencia. </t>
  </si>
  <si>
    <t>Proyecto de gobierno escolar. Acta de elección del personero estudiantil. Evidencias fotogràficas de actividades deportivas realizadas. Actas del consejo directivo y comitè de convivencia.</t>
  </si>
  <si>
    <t>Registro de asistencia de padres de familia. Comunidades de aprendizaje de Whatsapp.</t>
  </si>
  <si>
    <t xml:space="preserve">A través de las acciones realizadas por el comité de democracia de la institución se conformó el consejo de padres de familia al iniciar el año escolar. Sin embargo, no cumplieron a cabalidad el plan de acciòn. </t>
  </si>
  <si>
    <t>Acta de conformación.</t>
  </si>
  <si>
    <t>La institución educativa ha fortalecido los mecanismos de comunicación a través de comunidades de aprendizaje en Whatsapp con estudiantes y padres de familia, circulares y documentos institucionales enviadas de forma digital e impresa .</t>
  </si>
  <si>
    <t>Comunidades de aprendizaje (Whatsapp y/o redes sociales). Circulares impresas.</t>
  </si>
  <si>
    <t>El equipo docente de la institución se organiza en diferentes grupos de trabajo como: gestiones, comités, proyectos transversales, comunidades de aprendizaje de áreas de conocimiento. Allí, se desarrollan diferentes actividades de forma cooperativa con el fin del mejoramiento institucional y trabajar en la resignificaciòn de documentos institucionales de acuerdo a lineamientos de la SED.</t>
  </si>
  <si>
    <t>Actas gestiones. Actas consejo de docentes y acadèmico. Actas proyectos transversales. Documentos institucionales (PEI, SIEE, manual de convivencia)</t>
  </si>
  <si>
    <t xml:space="preserve">Desde el PEI se hace enfásis en la importancia de exaltar el esfuerzo y las habilidades de los integrantes de la comunidad educativa. Por esta razón, se realizan diferentes reconocimientos en clausuras y ceremonia de graduación. </t>
  </si>
  <si>
    <t xml:space="preserve">En diferentes actividades culturales organizadas por el equipo docente se socializan los proyectos elaborados por los estudiantes en compañía de los docentes.  </t>
  </si>
  <si>
    <t xml:space="preserve">Actas de consejo directivo. Espacios: restaurante, ornamentaciòn, demarcaciòn fìsica. </t>
  </si>
  <si>
    <t>Al inicio del año escolar se realiza una asamblea general con padres de familia, con el objetivo de socializar los diferentes documentos institucionales. Ademàs, se organiza la semana de inducciòn para los estudiantes.</t>
  </si>
  <si>
    <t xml:space="preserve">Los docentes se preocupan por motivar a los estudiantes en su participaciòn en diferentes actividades acadèmicas, sociales, deportivas, entre otras. Sin embargo, es necesario actualizar las estrategias de enseñanza-aprendizaje. </t>
  </si>
  <si>
    <t xml:space="preserve">Plan de clase. Estrategias pedagògicas. </t>
  </si>
  <si>
    <t>El equipo de trabajo del manual de convivencia ha realizado ajustes al documento de acuerdo a la normativa vigente y acatando las orientaciones o lineamientos dados por la SED.</t>
  </si>
  <si>
    <t xml:space="preserve">Manual de convivencia. </t>
  </si>
  <si>
    <t>Los estudiantes han recibido orientación a través de talleres sobre la prevención de embarazos adolescentes, hábitos de vida saludable, importancia del autocuidado y valoración de sí mismos. Sin embargo, es necesario fortalecer el manejo de emociones.</t>
  </si>
  <si>
    <t xml:space="preserve">Manual de convivencia.
Actas                                                                               Formatos de seguimiento                                        Observador </t>
  </si>
  <si>
    <t xml:space="preserve">Los integrantes de la comunidad educativa mantienen una comunicación activa y constante con los padres de familia. Utilizando los distintos medios (redes sociales: whatsapp- facebook), reuniones de padres de familia. </t>
  </si>
  <si>
    <t>Mantiene una comunicación activa y constante con los padres de familia. Utilizando los distintos medios (redes sociales: whatsapp- facebook), reuniones presenciales.</t>
  </si>
  <si>
    <t>Este proceso se realiza desde la plataforma del SIMAT, la cual se actualiza periodicamente.</t>
  </si>
  <si>
    <t xml:space="preserve">Reposa en la secretaria de la institución, el archivo académico actualizado. </t>
  </si>
  <si>
    <t xml:space="preserve">Se cuenta con la nueva versión del software VIVE COLEGIO 3.0, en la cual se gestionan  los informes académicos. </t>
  </si>
  <si>
    <t xml:space="preserve">Software Vive Colegio 3.0 </t>
  </si>
  <si>
    <t xml:space="preserve">El comité de embellecimiento, ejecutó el plan de acción, de acuerdo a las diferentes actividades desarrolladas.  </t>
  </si>
  <si>
    <t xml:space="preserve">Adquisición de material didáctico para deportes, área de sociales y laboratorio en la sede la Lajita, de igual forma la adquisición de dotación de la banda de honor. </t>
  </si>
  <si>
    <t>Los suministros se adquirieron y distribuyeron de forma oportuna, de acuerdo a las necesidades de la institución</t>
  </si>
  <si>
    <t xml:space="preserve">Se desarrollaron preinformes e informes académicos que permitieron los procesos de mejoramiento con los estudiantes que lo requerían. El diseño del PIAR contribuyó al trabajo y acompañamiento de estudiantes con necesidades especiales. </t>
  </si>
  <si>
    <t xml:space="preserve">Actas de consejos de docentes, consejo académico,  actas de preinforme, observador del estudiante,formatos PIAR. </t>
  </si>
  <si>
    <t>La institución contó con docentes cuyos perfiles corresponden a las diferentes áreas de aprendizaje.</t>
  </si>
  <si>
    <t xml:space="preserve">El proceso de inducción, se realizó al inicio del año escolar en reuniones con los miembros de la comunidad educativa.  </t>
  </si>
  <si>
    <t xml:space="preserve">Documento PEI, acta de socialización del  PEI y demás documentos institucionales. </t>
  </si>
  <si>
    <t xml:space="preserve">Se recibieron capacitaciones sobre inclusión y manejo de emociones. </t>
  </si>
  <si>
    <t xml:space="preserve">Acta de reuniones consejo de docentes, planillas de asistencia.  </t>
  </si>
  <si>
    <t>La investigación se desarrolló desde la metodología STEM y proyectos productivos SENA</t>
  </si>
  <si>
    <t xml:space="preserve">Formatos metodología STEM y Design Thinking, fotografías feria empresarial y de la ciencia. </t>
  </si>
  <si>
    <t xml:space="preserve">Se resignificó y  socializó el manual de conviviencia con la comunidad educativa. Se llevaron procesos de convivencia de forma pertinente. </t>
  </si>
  <si>
    <t xml:space="preserve">Informes contables vigencia 2022    Evidencias informes audiencia pública. </t>
  </si>
  <si>
    <t>Participación activa de los estudiantes en el gobierno escolar, eventos civicos  y  en el desarrollo de los talleres de los diferentes proyectos transversales.</t>
  </si>
  <si>
    <t>Se realizaron las respectivas asambleas durante el año escolar.</t>
  </si>
  <si>
    <t>Actas del consejo académico y Directivo</t>
  </si>
  <si>
    <t xml:space="preserve">Al iniciar el año escolar se realizó la elección del personero estudiantil a través de voto por medio del tarjeton.Hubo participaciòn en las reuniones convocadas en la instituciòn y realizo algunas actividades con estudiantes. </t>
  </si>
  <si>
    <t xml:space="preserve">Al iniciar el año escolar se realizó la elección del consejo estudiantil a través del voto por medio del tarjeton. Sin embargo, no ejecutaron el plan de acciòn durante el año lectivo. </t>
  </si>
  <si>
    <t>La institución vincula directamente a los padres de familia en la formación integral de sus hijos (as) a través de una comunicación constante por diferentes medios como whatsapp y encuentros presenciales en espacios como colegio abierto, asamblea general, inducciòn, informes acadèmicos y actividades culturales.</t>
  </si>
  <si>
    <t xml:space="preserve">Se realizaron algunas actividades como: feria de la ciencia, tecnologìa y creatividad; festival de talentos que contò con la vinculaciòn de instituciones de otros municipios; feria de ideas de negocio (Semana Pedagogica y Cultural); que permitieron crear ambientes de participaciòn activa.  </t>
  </si>
  <si>
    <t xml:space="preserve">Se realizò la demarcaciòn de los espacios fìsicos de la instituciòn, se termino la construcciòn del restaurante escolar en la sede principal, pintura y mantenimiento de ornamentaciòn en la sede principal y sede la lajita. </t>
  </si>
  <si>
    <t xml:space="preserve"> se realizan actividades extracurriculares que propicia la participación de todos, y éstas se orientan a complementar la formación de los estudiantes en los aspectos sociales, artísticos, deportivos, emocionales, éticos, etc.</t>
  </si>
  <si>
    <t>Evidencias fotogràficas.</t>
  </si>
  <si>
    <t>Comunidades de aprendizaje en Whatsapp. Reuniones presenciales, actas de asistencia</t>
  </si>
  <si>
    <t>Se realizan autualizaciones a todos los documentos como lo son planes de area, mallas curriculares, programas PIAR y DUA, planes de clase. Todo esto haciendo retroalimentacion y seguimiento constante junto a planes de mejoramiento</t>
  </si>
  <si>
    <t>PEI, Planes de cada área con sus distintaas mallas curriculares por asignatura, proyectos transversales, planes de mejoramiento, actas de consejo academico, programa DUA y PIAR y propuesta de la media tecnica.</t>
  </si>
  <si>
    <t>Planillas de valoraciones, plataforma vive colegio 3.0, pruebas externas, nivelaciones por periodo y final de año, SIEE, actas de la comision de evaluacion y seguimiento y observador del estudiante.</t>
  </si>
  <si>
    <t xml:space="preserve">Se utilizan de manera permanente todos los recursos para el aprendizaje, </t>
  </si>
  <si>
    <t>Inventarios, salas de informatica.</t>
  </si>
  <si>
    <t>Se hace un seguimiento a todas las relaciones de aula buscando siempre estrategias de mejora y a su vez implementar acciones de mejoramiento. A pesar de lo anterior se siguen presentando dificultades</t>
  </si>
  <si>
    <t>Planes de área con sus respectivas mallas curriculares (DBA estandares y ejes), planillas de valoraciones, planes de clase y plataforma vive colegio 3.0</t>
  </si>
  <si>
    <t>Planillas de valoracion, plataforma vive colegio 3.0, nivelaciones por periodo y final de año, estadisticas y SIEE.</t>
  </si>
  <si>
    <t>Informe de las pruebas saber 11, analisis del informa de las pruebas saber 11, Actas del consejo docente, PMI, PEI..</t>
  </si>
  <si>
    <t xml:space="preserve">Actas del comité de evaluacion, actas de segumiento academico por periodo, nivelaciones por periodo y final de año, planillas de valoraciones, plataforma vive colegio 3.0, informa de pruebas saber 11 </t>
  </si>
  <si>
    <t>Se hace seguimiento sistematico al rendimiento academico. Teniendo mecanismos para la  retroalimentacion realizando siempre una socializacion con lospadres de familia. Se realiza analisis de pruebas saber 11.</t>
  </si>
  <si>
    <t>Nivelaciones por periodo y final de año, actas de seguimiento, estadistica y analisis de valoraciones, plataforma vive colegio 3.0, observador del alumno.</t>
  </si>
  <si>
    <t>Se llevan a cabo los programas del PIAR y DUA con el fin prestar una mejor orientacion a los estudiantes con necesidades especiales. Se cuenta con planes de mejoramiento revisados y evaluados permanentemente para su proceso de retroalimentacion con los estudiantes que presentan bajo rendimiento.</t>
  </si>
  <si>
    <t>La institución tiene un contacto escaso y esporádico con sus egresados y la información sobre ellos es anecdótica.</t>
  </si>
  <si>
    <t>Base de datos de egresados ( Redes Sociales)</t>
  </si>
  <si>
    <t xml:space="preserve">Matenimiento y pintura de las puertas, rejas y ventanas en un 70%, de igual forma la construcción del restaurante escolar en la sede principal y mantenimiento a las unidades sanitarias en las dos sedes. </t>
  </si>
  <si>
    <t>La institución cuenta con un celador nocturno sólo para la sede principal y camaras de vigilancia solo en la sede principal</t>
  </si>
  <si>
    <t>Formato planta de personal de la institución, Aporte de la asociación de los padres de familia</t>
  </si>
  <si>
    <t xml:space="preserve">Se contó con servicio de transporte escolar,   con PAE, preparación en sitio.  </t>
  </si>
  <si>
    <t>Informes comité CAE, Listado de estudiantes beneficiarios del servivio de transporte escolar, .</t>
  </si>
  <si>
    <t>Se realizó reconocimiento en la cereremonía de graduación a dos docentes por su sentido de pertenencia a la institución</t>
  </si>
  <si>
    <t>Las sedes y los niveles de la institución conocen la política de atención a la población que experimenta barreras para el aprendizaje y la participación, resaltando que no se cuenta con un docente orientador.</t>
  </si>
  <si>
    <t>Formatos diligenciados por titulares de grupo, padres de familia y estudiantes.</t>
  </si>
  <si>
    <t>La institución ofrece a los padres de familia talleres y charlas, aunque sin una programación clara.</t>
  </si>
  <si>
    <t>Invitación a comunidad educativa. Actas de las actividades, planillas de asistencia y fotos.</t>
  </si>
  <si>
    <t xml:space="preserve"> 
Se prestó la prestación del servicio de transporte escolar; Restaurante y así mismo el servicio de bilblioteca y sala de inforrmática</t>
  </si>
  <si>
    <t>Proyectos de prestación del servicio social. Listados de estudiantes beneficiarios .</t>
  </si>
  <si>
    <t>La institución tiene programas que permiten que la comunidad Educativa use algunos de sus recursos físicos (sala de informática y biblioteca, por ejemplo)</t>
  </si>
  <si>
    <t>Planillas de prestamo de Biblioteca y sala de informatica</t>
  </si>
  <si>
    <t xml:space="preserve">Los estudiantes han contiuado prestando el servicio social de manera presencial </t>
  </si>
  <si>
    <t>Las familias han participado  en las actividades academicas, culturales  y extracurriculares programadas por la Institución</t>
  </si>
  <si>
    <t>La institución cuenta con programas para la prevención de riesgos físicos que hacen parte de los proyectos transversales.</t>
  </si>
  <si>
    <t>Actas de reunion y planillas de asitencia a los talleres de formación para la parentalidad positiva y habilidades edcucativas en padres y madres, videos.</t>
  </si>
  <si>
    <t>Se le hacen reajustes al manual de convivencia  con las normas vigentes.</t>
  </si>
  <si>
    <r>
      <rPr>
        <sz val="8"/>
        <rFont val="Arial"/>
        <family val="2"/>
      </rPr>
      <t xml:space="preserve">Participación de la Institución el las XIII Olimpiadas Regionales de Matematicas secundaria 2023  UIS - SEA     </t>
    </r>
    <r>
      <rPr>
        <sz val="8"/>
        <color rgb="FFFF0000"/>
        <rFont val="Arial"/>
        <family val="2"/>
      </rPr>
      <t xml:space="preserve">            </t>
    </r>
    <r>
      <rPr>
        <sz val="8"/>
        <rFont val="Arial"/>
        <family val="2"/>
      </rPr>
      <t>Aplicación de simulacros por entidad particular a estudiantes del grado 11. Preparación de los estudiantes de 3 a 11 en pruebas saber desde las diferentea áreas del conocimiento.</t>
    </r>
    <r>
      <rPr>
        <sz val="8"/>
        <color rgb="FFFF0000"/>
        <rFont val="Arial"/>
        <family val="2"/>
      </rPr>
      <t xml:space="preserve"> </t>
    </r>
  </si>
  <si>
    <t xml:space="preserve">Documento institucional (PEI) socializado en la semana de inducción y durante el año lectivo. </t>
  </si>
  <si>
    <t xml:space="preserve">Se dio cumplimiento a las metas institucionales, promoviendo el mejoramiento continuo. </t>
  </si>
  <si>
    <t xml:space="preserve">Actas del consejo académico, docentes, directivo, PMI, Autoevaluación institucional (encuestas) </t>
  </si>
  <si>
    <t xml:space="preserve">Se estableciron diferentes canales de comunicación con la comunidad educativa, con el propósito de afianzar el conocimiento de los procesos académicos y comportamentales de los estudiantes. </t>
  </si>
  <si>
    <t>Circulares en físico y virtual, Comunidades de aprendizaje por Whatsapp, Fan Page (Facebook)</t>
  </si>
  <si>
    <t>La institución ha realizado procesos de inclusión, sin embargo,se hace necesario implementar desde los grados inferiores la caracterización y formulaciòn del PIAR y DUA en las actividades de enseñanza-aprendizaje a aquellos estudiantes que lo requieren.</t>
  </si>
  <si>
    <t>Documentos PIAR y DUA, formulario de caracterización y evidencias del reporte de los profesionales médicos</t>
  </si>
  <si>
    <t xml:space="preserve">El equipo docente, directivo y administrativo bajo su sentido de pertenencia se organizó en diferentes grupos de trabajo para liderar actividades institucionales y extracurriculares. </t>
  </si>
  <si>
    <t xml:space="preserve">Feria de ideas de negocios. Semana IERA. Feria de la ciencia, la tecnología y la creatividad. Feria gastronomica. Interclases </t>
  </si>
  <si>
    <t>A pesar que los proyectos transversales se resignificaron de acuerdo a los lineamientos y orientaciones de la SED. Es necesario diseñar un calendario de actividades de los diferentes proyectos para el año lectivo  y que sea visible a toda la comunidad IERA.</t>
  </si>
  <si>
    <t xml:space="preserve">Documentos de los diferentes proyectos transversales. </t>
  </si>
  <si>
    <t xml:space="preserve">Las comunidades de aprendizaje conformadas por los docentes de cada àrea, trabajò en la actualizaciòn y resignificaciòn del plan de àrea; mallas curriculares de acuerdo a los lineamientos, estàndares y DBA. Pese a esto se hace necesario integrar y priorizar el aprendizaje por competencias desde los documentos institucionales. </t>
  </si>
  <si>
    <t xml:space="preserve">Plan de área, Mallas curriculares, Plan de Clase </t>
  </si>
  <si>
    <t xml:space="preserve">La institución elabora y aplica instrumentos de recolecciòn de informaciòn (encuestas, evaluaciones, informes, resultados pruebas internas y externas) con el objetivo de analizar y enfocar la toma de acciones estrategicas que mejoren la calidad educativa. </t>
  </si>
  <si>
    <t>Analisis de resultados de Pruebas Saber 11º. Semanas institucionales. PMI. Autoevaluación institucional. Capacitación docente</t>
  </si>
  <si>
    <t xml:space="preserve">Los padres de familias, docentes y estudiantes participaron en encuestas relacionadas con la autoevaluación institucional. </t>
  </si>
  <si>
    <t xml:space="preserve">La institución cuenta con la conformación del consejo directivo, el cual se reune de acuerdo a las necesidades requeridas de la institución. </t>
  </si>
  <si>
    <t xml:space="preserve">Las reuniones del consejo académico se realizan constantemente, con el objetivo de evaluar y hacer seguimiento a los procesos académicos. Además, para proponer acciones de mejoramiento. </t>
  </si>
  <si>
    <t>Actas del consejo académico.</t>
  </si>
  <si>
    <t xml:space="preserve">Se realizaron reuniones del consejo académico y docentes con el propósito de realizar la evaluación y promoción de los estudiantes. A pesar de ello, es importante unificar criterios en pro del mejoramiento institucional. </t>
  </si>
  <si>
    <t xml:space="preserve">Actas del consejo académico y docentes. Entrega de Pre informes e informe acadèmico. Reportes de reprobación de los estudiantes. </t>
  </si>
  <si>
    <t>La institución cuenta con un comité de convivencia, que atiende los requerimientos comportamentales que se presentan dentro de la instituciòn; basàndose en lo estipulado en el manual de convivencia. Pero, es necesario identificar y reportar por escrito las situaciones siguiendo la ruta establecida desde el manual de convivencia.</t>
  </si>
  <si>
    <t>Se llevo a cabo la elección del consejo estudiantil por medio del voto en tarjeton. Sin embargo, las propuestas de los candidatos no se cumplieron a cabalidad.</t>
  </si>
  <si>
    <t xml:space="preserve">Se llevo a cabo la elección del consejo estudiantil por medio del voto en tarjeton. Sin embargo, las propuestas del candidato no se cumplieron a cabalidad. Se hace necesario entregar un reporte escrito al comité de democracia en donde se evidencie el cumplimiento de las propuestas realizadas en campaña. </t>
  </si>
  <si>
    <t>Proyecto de gobierno escolar. Acta de elección del personero estudiantil.</t>
  </si>
  <si>
    <t xml:space="preserve">La institución vincula directamente a los padres de familia en la formación integral de sus hijos (as) a través de una comunicación constante por diferentes medios como whatsapp y encuentros presenciales en espacios como colegio abierto, asamblea general, inducciòn, informes acadèmicos y actividades culturales. Se propone la elaboración de un formato que evidencie la asistencia y estimule la participación en el proceso academico- comportamental de los estudiantes. </t>
  </si>
  <si>
    <t>Registro de asistencia de padres de familia. Comunidades de aprendizaje de Whatsapp</t>
  </si>
  <si>
    <t xml:space="preserve">El consejo de padres de familia se vinculó activamente en las diferentes actividades organizadas por la institución. </t>
  </si>
  <si>
    <t>Los docentes se desarrollan diferentes actividades de forma cooperativa con el fin del mejoramiento institucional y trabajar en la resignificaciòn de documentos institucionales de acuerdo a lineamientos de la SED.</t>
  </si>
  <si>
    <t xml:space="preserve">En diferentes actividades organizadas por el equipo docente se socializan los proyectos elaborados por los estudiantes en compañía de los docentes.  </t>
  </si>
  <si>
    <t xml:space="preserve">Feria de ideas de negocio. </t>
  </si>
  <si>
    <t xml:space="preserve">Hubo participación activa por parte de directivos y docentes en las diferentes actividades propuestas del año lectivo. </t>
  </si>
  <si>
    <t xml:space="preserve">evidencias fotográficas </t>
  </si>
  <si>
    <t xml:space="preserve">Se realizó un mantenimiento a las instalaciones físicas de la institución. Aunque, se requiere mejorar en la pintura en ambas sedes, el mobiliriario y la vegetación de la parte interna y externa. </t>
  </si>
  <si>
    <t>Se dio cumplimiento a la inducción de los educandos por parte de los maestros, para dar a conocer el manual de convivencia y el SIEE. Se llevo a cabo asamblea general con padres de familia para socializar los diferentes documentos establecidos en la institución</t>
  </si>
  <si>
    <t xml:space="preserve">Los docentes implementaron actividades lúdico-pedagógicas, deportivas, academicas y sociales para estimular a los educandos. </t>
  </si>
  <si>
    <t>Plan de clase. Estrategias pedagògicas. Material lúdico-pedagógico</t>
  </si>
  <si>
    <t>Se realizaron los ajustes necesarios al manual de convivencia, pero se requiere darle mayor cumplimiento para mejorar el ambiente escolar. Ademas, se sugiere que cada padre de familia tenga una copia en fisico.</t>
  </si>
  <si>
    <t xml:space="preserve">El personal administrativo, docente y estudiantes participaron activamente en diferentes encuentros deportivos, artisticos y culturales. Por ejemplo: Intercolegiados. </t>
  </si>
  <si>
    <t xml:space="preserve">Los estudiantes se vincularon en actividades de prevención del dengue y la semana convivencia con la particiáción de la personería municipal y policia nacional. Es importante continuar trabajando en actividades que promueven el autocuidado, buenos hábitos y el manejo de emociones. </t>
  </si>
  <si>
    <t xml:space="preserve">Manual de convivencia. Formato de seguimiento </t>
  </si>
  <si>
    <t>Se realizan autualizaciones teniendo en cuenta el análisis de los resultados del año anterior y plasmarlos en los documentos como lo son planes de area, mallas curriculares, programas PIAR y DUA, planes de clase.</t>
  </si>
  <si>
    <t>Implementar el modelo pedagógico teniendo coherencia entre los planeado y lo realizado dentro del aula de clase.</t>
  </si>
  <si>
    <t>Planes de área, planes de aula, mallas curriculares y PMI.</t>
  </si>
  <si>
    <t>Mejoramiento en el desarrollo de las practicas pedagógicas para mejorar la calidad educativa.</t>
  </si>
  <si>
    <t>Recursos bibliograficos, equipos tecnologicos y audiovisuales,  uso de internet, implementos deportivos, material didactico, laboratorios de fisica y quimica, software educativo.</t>
  </si>
  <si>
    <t>La jornada escolar se lleva a cabo basados en la normativa del MEN, consolidado dentro del Proyecto Educativo Institucional y aprobado por el consejo directivo.</t>
  </si>
  <si>
    <t>Se implementa la evaluación por cada docente, con ajustes necesarios para el estudiante y retroalimentar el proceso académico.</t>
  </si>
  <si>
    <t>Se realizan evaluaciones periodicas a la articulación de las opciones didácticas utilizadas en su enfoque metodológico, prácticas de aula de los docentes, PMI, y plan de estudio. Lo anterior apoyado de algunos medios como biblioteca, salas de informatica, tableros digitales, video beam , aula de implementos deportivos y laboratorios.</t>
  </si>
  <si>
    <t>Se hace uso del tiempo adecuedamente en la jornada académica para el desarrollo de los aprendizajes de los estudiantes.</t>
  </si>
  <si>
    <t>Se implementan  estrategias pedagógicas buscando siempre mejorar en el desarrollo de los aprendizajes de los estudiantes. A pesar lo las acciones desarrolladas se presentan dificultades.</t>
  </si>
  <si>
    <t>Observador del alumno, actas de compromiso, encuestas, evaluacion institucional y PMI</t>
  </si>
  <si>
    <t>Se realiza seguimiento al rendimiento académico, de forma sistemática, para luego, socializar con los padres de familia los resultados de periodo, final año y prueba saber 11.</t>
  </si>
  <si>
    <t>Se realiza un analisis a las pruebas saber 11 que conlleva al mejoramiento de los resultados.</t>
  </si>
  <si>
    <t>Planillas de control entrada y salida, Planilla de retardos, observador del alumno, formato de permisos, planillas de asistencia y carpeta de asistencia.</t>
  </si>
  <si>
    <t>Se implementan actividades de nivelación por periodo y final de año a los estudiantes con desempeño bajo según la escala valorativa. Se hacen ajusten con el fin de mejorar los resultados de los estudiantes. Se llevan actas de compromiso firmadas por padres de familia, comite de seguimiento y evaluacion de los estudiantes.</t>
  </si>
  <si>
    <t>Programas del PIAR,  DUA y SIEE</t>
  </si>
  <si>
    <t>Este archivo académico está actualizado y reposa en la secretaria de la institución educativa.</t>
  </si>
  <si>
    <t>Archivo académico en la secretaría general de la institución.</t>
  </si>
  <si>
    <t xml:space="preserve">Se cuenta con la nueva versión del software VIVE COLEGIO 3.0, en la cual se gestionan  los pre-informes e informes académicos. </t>
  </si>
  <si>
    <t>Mantenimiento de las unidades sanitarias de las dos sedes; asi mismo se hizo entrega de la cancha sintética de fútbol cinco en la sede principal.</t>
  </si>
  <si>
    <t>El comité de embellecimiento, ejecutó el plan de acción, de acuerdo a las diferentes actividades programadas en la institución.</t>
  </si>
  <si>
    <t xml:space="preserve">Se realiza el seguimiento al uso de espacios, desde formatos de préstamo de mobiiario, planta física, equipos tecnológicos y espacios deportivos. </t>
  </si>
  <si>
    <t xml:space="preserve">Inventario Planta física y formato de préstamo. </t>
  </si>
  <si>
    <t xml:space="preserve">Adquisición de material didáctico para deportes en las dos sedes, papeleria en general, equipos tecnológicos ( 4 Video Beam) de igual forma la adquisición de dotación (instrumentos) de la banda de honor. </t>
  </si>
  <si>
    <t>De acuerdo a las necesidades de suministros de la institución, se realizó la compra y se distribuyeron para las dos sedes.</t>
  </si>
  <si>
    <t>La institución cuenta con un celador nocturno y camaras de vigilancia solo para la sede principal.</t>
  </si>
  <si>
    <t xml:space="preserve">Se contó con servicio de transporte escolar,   con PAE, (preparación en sitio y comida caliente transportada) con un 100% de cobertura.  </t>
  </si>
  <si>
    <t xml:space="preserve">Se desarrollaron preinformes e informes académicos que permitieron los procesos de mejoramiento con los estudiantes que lo requerían. La caracterización del PIAR contribuyó al trabajo y acompañamiento de estudiantes con necesidades especiales. </t>
  </si>
  <si>
    <t>La institución educativa,contó con docentes cuyos perfiles corresponden a las diferentes áreas de aprendizaje.</t>
  </si>
  <si>
    <t xml:space="preserve">El proceso de inducción sobre documentos institucionales, se realizó al inicio del año escolar en reuniones con los miembros de la comunidad educativa.  </t>
  </si>
  <si>
    <t>Se recibieron capacitaciones sobre temas que incluian: uso de sustancias psicoactivas, violencia intrafamiliar, Bullying, acosos sexual, prevención vial, charlas sobre educación sexual.</t>
  </si>
  <si>
    <t xml:space="preserve">Actas de reuniones y planillas de asistencia. </t>
  </si>
  <si>
    <t xml:space="preserve">El personal vinculado a la institución, muestra gran sentido de pertenencia y disposición para la buena marcha del establecimiento. </t>
  </si>
  <si>
    <t>Se realizó agradecimiento en la cereremonía de graduación a un docente por años de servicio en la institución y a dos docentes por estudios realizados.</t>
  </si>
  <si>
    <t>Se desarrollaron las ferias empresariales de ideas de negocio y de la ciencia, tecnología y creatividad.</t>
  </si>
  <si>
    <t>Evidencias fotograficas de las ferias realizadas en la institución.</t>
  </si>
  <si>
    <t xml:space="preserve">Informes contables de la vigencia y Evidencias informes audiencia pública. </t>
  </si>
  <si>
    <t xml:space="preserve">Informes contables de la vigencia 2023 y Evidencias informes audiencia pública. </t>
  </si>
  <si>
    <t>Las sedes y los niveles de la institución conocen la política de atención a la población que experimenta barreras para el aprendizaje y la participación, resaltando que no se cuenta con un docente orientador permanente.</t>
  </si>
  <si>
    <t>Formatos y charlas con docente orientador.</t>
  </si>
  <si>
    <t>NA</t>
  </si>
  <si>
    <r>
      <rPr>
        <sz val="8"/>
        <rFont val="Arial"/>
        <family val="2"/>
      </rPr>
      <t>Participación de la Institución en las XIV  Olimpiadas Regionales de Matematicas secundaria 2024  UIS - SEA .Capacitación Pruebas Saber 11 por entidad particular a estudiantes del grado 11. Preparación de los estudiantes de 3 a 11 en pruebas saber desde las diferentea áreas del conocimiento.</t>
    </r>
    <r>
      <rPr>
        <sz val="8"/>
        <color rgb="FFFF0000"/>
        <rFont val="Arial"/>
        <family val="2"/>
      </rPr>
      <t xml:space="preserve"> </t>
    </r>
  </si>
  <si>
    <t>La institución ofrece a los padres de familia, mediante encuentros periodica.</t>
  </si>
  <si>
    <t>Actas de las actividades de entregas, periodicas,  planillas de asistencia.</t>
  </si>
  <si>
    <t xml:space="preserve"> 
Se prestó el servicio de transporte escolar; Restaurante y así mismo el servicio de bilblioteca y sala de inforrmática</t>
  </si>
  <si>
    <t>La institución tiene programas que permiten que la comunidad Educativa use algunos de sus recursos físicos (sala de informática, biblioteca y cancha sintetica,por ejemplo)</t>
  </si>
  <si>
    <t>Planillas de prestamo de Biblioteca, cancha sintetica y sala de informatica</t>
  </si>
  <si>
    <t>Los estudiantes han contiuado prestando el servicio social de manera presencial  en los grados 10 y 11.</t>
  </si>
  <si>
    <t>La institución cuenta con programas para la prevención de riesgos físicos queorientan a la formacion del autocuidado en la comunidad, y hacen parte de los proyectos transversales.</t>
  </si>
  <si>
    <t>Documento Protocolo de bioseguridad, acta, charlas y oficios. Actividades ludicas en la semana de convivencia y paz.</t>
  </si>
  <si>
    <t>Funciomiento del proyecto de movilidad segura y  comité de convivencia.</t>
  </si>
  <si>
    <t>Evidencias fotograficas semana de la paz, manual de conveivencia, evidencia fotograficas de charlas con personal especializado en riesgos psicosociales.</t>
  </si>
  <si>
    <t xml:space="preserve">Se actualiza el proyecto de movilidad seguridad. </t>
  </si>
  <si>
    <t>actualización del proyecto.</t>
  </si>
  <si>
    <t xml:space="preserve">Se tienen politicas institucionales claras para el desarrollo de las tareas escolares con una orientacion precisa por cada docente, evidenciando en algunos casos falta de compromiso de los padres de familia y estudiantes. </t>
  </si>
  <si>
    <t>Planes de área, planes de clase, guias de aprendizaje, carpetas y cuadernos.</t>
  </si>
  <si>
    <t>DIANA PATRICIA CONTRERAS VELAZCO</t>
  </si>
  <si>
    <t>LUDY YANET ESTEBAN ALDANA</t>
  </si>
  <si>
    <t>ludyanet213@hotmail.com</t>
  </si>
  <si>
    <t>RECTORA</t>
  </si>
  <si>
    <t>El plan de estudios se actualiza conforme a orientaciones del Consejo Académico, reflejándose en planes de área, PIAR, DUA y planes de clase, garantizando pertinencia curricular y atención a la diversidad.</t>
  </si>
  <si>
    <t>El enfoque metodológico institucional se aplica de manera coherente entre la planeación y la práctica pedagógica, favoreciendo el logro de los aprendizajes y la intencionalidad formativa.</t>
  </si>
  <si>
    <t>Los recursos para el aprendizaje se fortalecen progresivamente, apoyando prácticas pedagógicas pertinentes que contribuyen al mejoramiento continuo de la calidad educativa.</t>
  </si>
  <si>
    <t>La jornada escolar se desarrolla conforme a la normatividad del MEN y a lo establecido en el PEI, garantizando organización, cumplimiento y coherencia del proceso académico.</t>
  </si>
  <si>
    <t>Los docentes desarrollan procesos de evaluación formativa, retroalimentación continua y planes de mejoramiento, orientados al seguimiento del aprendizaje y fortalecimiento académico.</t>
  </si>
  <si>
    <t>Planes de área actualizados, planes de clase, programas PIAR y DUA, actas del Consejo Académico, PEI.</t>
  </si>
  <si>
    <t>Biblioteca escolar, salas de informática, recursos TIC, material didáctico, registros de uso en planes de clase.</t>
  </si>
  <si>
    <t>Planillas de valoración, plataforma Web Colegios, SIEE, planes de mejoramiento, evidencias de retroalimentación.</t>
  </si>
  <si>
    <t>Se implementan opciones didácticas variadas en áreas y proyectos transversales, apoyadas en recursos institucionales, favoreciendo aprendizajes significativos y contextualizados.</t>
  </si>
  <si>
    <t>La institución orienta las tareas escolares de manera clara; no obstante, se requiere fortalecer el compromiso y acompañamiento de familias y estudiantes.</t>
  </si>
  <si>
    <t>Planes de clase, guías de aprendizaje, cuadernos, comunicados a padres, orientaciones institucionales.</t>
  </si>
  <si>
    <t>Los recursos institucionales se emplean de manera articulada en las prácticas pedagógicas, apoyando el desarrollo curricular y los procesos de enseñanza-aprendizaje.</t>
  </si>
  <si>
    <t>Biblioteca, salas de informática, recursos audiovisuales, laboratorios, planeaciones docentes.</t>
  </si>
  <si>
    <t>El tiempo académico se gestiona adecuadamente durante la jornada escolar, permitiendo el desarrollo efectivo de las actividades pedagógicas y los aprendizajes.</t>
  </si>
  <si>
    <t>Plan de estudios con IHS, PEI, horarios de clase, planeaciones, seguimiento académico.</t>
  </si>
  <si>
    <t>Se fortalecen las relaciones pedagógicas mediante estrategias que favorecen el aprendizaje y disminuyen dificultades académicas de los estudiantes.</t>
  </si>
  <si>
    <t>El estilo pedagógico promueve el trabajo colaborativo y el uso de tecnologías educativas, fortaleciendo la participación activa y el aprendizaje significativo.</t>
  </si>
  <si>
    <t>Planes de área, planillas de valoración, plataformas educativas, evidencias de actividades colaborativas.</t>
  </si>
  <si>
    <t>Se realiza seguimiento sistemático al rendimiento académico, permitiendo la socialización periódica de resultados con los padres de familia.</t>
  </si>
  <si>
    <t>Los resultados de las pruebas Saber 11 se analizan pedagógicamente para orientar acciones de mejora institucional y académica.</t>
  </si>
  <si>
    <t>Informes de pruebas Saber 11, análisis institucional, planes de mejoramiento académico.</t>
  </si>
  <si>
    <t>Se realiza control permanente de la asistencia estudiantil, con comunicación constante a las familias para prevenir ausentismo y deserción.</t>
  </si>
  <si>
    <t>Se implementan planes de mejoramiento por período y final de año, con seguimiento institucional y actas de compromiso.</t>
  </si>
  <si>
    <t>Planes de mejoramiento, actas de compromiso, comité de evaluación y seguimiento, registros académicos.</t>
  </si>
  <si>
    <t>La institución desarrolla apoyo pedagógico mediante PIAR y DUA, favoreciendo la atención a la diversidad y la inclusión educativa.</t>
  </si>
  <si>
    <t>Programas PIAR, DUA, SIEE, evidencias de ajustes razonables, seguimiento pedagógico.</t>
  </si>
  <si>
    <t>El seguimiento a egresados es limitado y esporádico, evidenciando la necesidad de fortalecer estrategias institucionales de comunicación y sistematización.</t>
  </si>
  <si>
    <t>Base de datos de egresados, registros institucionales, comunicaciones esporádicas.</t>
  </si>
  <si>
    <t>Normativa vigente, PEI, horarios de clases, planillas de asistencia, actas del Consejo Directivo.</t>
  </si>
  <si>
    <t>La planeación de clases se realiza mediante formatos institucionales, incluyendo diagnóstico inicial, evaluaciones periódicas y procesos de planes de mejoramiento.</t>
  </si>
  <si>
    <t>Se desarrollan evaluaciones permanentes, seguimiento al rendimiento académico y planes de mejoramiento, con comunicación periódica a las familias.</t>
  </si>
  <si>
    <t>La institución ha realizado el proceso de lectura, socialización y actualización de la misión, visión y principios institucionales. Fortaleciendo de manera significativa los documentos institucionales, en este caso, el PEI.</t>
  </si>
  <si>
    <t xml:space="preserve">Documento institucional PEI.                            Acta de la Cuarta semana institucional (Octubre). </t>
  </si>
  <si>
    <t xml:space="preserve">Se evalúa el cumplimiento de las metas, lo que permite hacer ajustes y reorientar los diferentes aspectos de la gestión institucional. </t>
  </si>
  <si>
    <t xml:space="preserve">Documentos institucionales </t>
  </si>
  <si>
    <t xml:space="preserve">La institución fortaleció los canales de comunicación a través de las redes sociales y de forma presencial; para brindar información constante y actualizada a la comunidad educativa sobre procesos administrativos y académicos. </t>
  </si>
  <si>
    <t>Publicaciones en las redes sociales (Fan Page Facebook, Whatsapp)</t>
  </si>
  <si>
    <t xml:space="preserve">La institución realizó el proceso de caracterización de aquellos estudiantes con posible situación especial educativa. Además, la alimentación y formulación del PIAR- DUA de estudiantes identificados según diagnóstico médico. </t>
  </si>
  <si>
    <t xml:space="preserve">La institución evalua la eficiencia y pertienencia de los criterios establecidos para su manejo y realiza ajustes para mejorarlos. Se trabaja en equipo y se aplican distintas formas de resolver problemas. </t>
  </si>
  <si>
    <t xml:space="preserve">Izadas de bandera (Programas y reegistro fotográfico)                                              Inauguración juegos interclases                                          Semana por la convivencia escolar, los dere4chos humanos y la prevención de todo tipo de violencia contre NNAJ                                      I Pijamada Real                                           Feria de ideas de negocio. </t>
  </si>
  <si>
    <t xml:space="preserve">Se actualizaron los documentos correspondientes a los proyectos transversales, dando cumplimiento de esta manera  a los objetivos y actividades formuladas. </t>
  </si>
  <si>
    <t xml:space="preserve">La institución a través del trabajo en equipo en las comunidades de aprendizaje realizó la lectura, actualización, resignificación de los planes de asignatura. Teniendo en cuenta, los lineamientos, estandares básicos de competencia y DBA. </t>
  </si>
  <si>
    <t xml:space="preserve">Teniendo en cuenta los resultados de las pruebas internas y externas se diseñaron estrategias académicas en pro del mejoramiento institucional. </t>
  </si>
  <si>
    <t xml:space="preserve">Encuestas. Autoevaluación institucional. PMI. Resultados Pruebas Icfes. Consejo acádemico.  </t>
  </si>
  <si>
    <t xml:space="preserve">Se aplicarón estrategias para recolectar información que permitiera realizar una autoevaluación en pro del mejoramiento institucional. </t>
  </si>
  <si>
    <t xml:space="preserve">Encuestas. Autoevaluación institucional. PMI.  </t>
  </si>
  <si>
    <t xml:space="preserve">El consejo directivo de la institución se encargó de definir estrategias y tomar desiciones cruciales para el funcionamiento, bienestar y cumplimiento de objetivos. </t>
  </si>
  <si>
    <t xml:space="preserve">Elección de representantes al consejo directivo. Actas de consejo directivo </t>
  </si>
  <si>
    <t xml:space="preserve">El consejo académico de la institución se preocupó en orientar el curriculo, planificar, evaluar el progreso y dar cumplimiento de los objetivos en pro de la calidad del proceso enseñanza aprendizaje de los educandos. </t>
  </si>
  <si>
    <t xml:space="preserve">Actas del consejo académico </t>
  </si>
  <si>
    <t xml:space="preserve">Se analizó el rendimiento académico de los estudiantes y se tomarón desiciones para que favorecieran la calidad de los procesos evaluativos. </t>
  </si>
  <si>
    <t xml:space="preserve">Actas del consejo académico. Entrega de Preinformes e informe académico. Reportes de reprobación de los estudiantes. </t>
  </si>
  <si>
    <t xml:space="preserve">La institución bajo el funcionamiento del comité de convivencia atendió y realizó el debido proceso a los casos que fueron reportados siguiendo la ruta establecida desde el manual de convivencia. </t>
  </si>
  <si>
    <t xml:space="preserve">Actas de reuniones precedidas por el comité de convivencia. </t>
  </si>
  <si>
    <t xml:space="preserve">La institución realizó la elección del consejo estudiantil de manera democrática. Además, los estudiantes participaron en presentar propuestas ante directivas en pro del bienestar estudiantil. </t>
  </si>
  <si>
    <t xml:space="preserve">Acta de conformación del consejo estudiantil. </t>
  </si>
  <si>
    <t xml:space="preserve">La personera elegida desarrolla acciones a favor de todos los esudiantes y su labor es reconocida en los diferentes estamentos de la comunidad educativa. </t>
  </si>
  <si>
    <t>Acta de elección del personero estudiantil y su POA.</t>
  </si>
  <si>
    <t xml:space="preserve">La asamblea de padres de familia se reúne y es reconocida como la instancia de representación de los estudiantes de la comunidad. Sin embargo, falta mayor asistencia y compromiso por parte de algunos de ellos. </t>
  </si>
  <si>
    <t>Registro de asistencia de padres de familia.</t>
  </si>
  <si>
    <t xml:space="preserve">El consejo de padres de familia solamente se reúne esporadicamente para trabajar sobre algunos asuntos de su competencia </t>
  </si>
  <si>
    <t>Acta de conformación</t>
  </si>
  <si>
    <t>La institución utiliza diferentes medios de comunicación para
informar los procesos académicos y administrativos ajustados a las necesidades de
la diversidad de la comunidad educativa.</t>
  </si>
  <si>
    <t>La institución evalúa  sistemáticamente la contribución de los diferentes equipos en relación con el logro de los objetivos institucionales. A partir de estas evaluaciones, implementa acciones de mejoramiento.</t>
  </si>
  <si>
    <t>Actas consejo académico, gestión,  proyectos transversales. Documentos institucionales</t>
  </si>
  <si>
    <t>La institución evalúa periódicamente el sistema de estímulos y reconocimientos de los logros de
los docentes y estudiantes, y hace los ajustes pertinentes para cualificarlo.</t>
  </si>
  <si>
    <t>Clausura año escolar. Graduación y entrega de menciones</t>
  </si>
  <si>
    <t>La institución  divulga y resalta
las buenas prácticas pedagógicas, administrativas y culturales ante la comunidad educativa. El intercambio de experiencias propicia acciones de mejoramiento.</t>
  </si>
  <si>
    <t>Festival de cine. Juegos superate. STEAM. Olimpiadas matemáticas</t>
  </si>
  <si>
    <t>Los estudiantes se identifican con la institución y sienten orgullo de pertenecer a ella. Además, participan activamente en actividades internas y externas, en su representación, lo cual permite mayor participación e
integración entre todos sus estamentos.</t>
  </si>
  <si>
    <t xml:space="preserve">Izadas de banderas. Interclases. Actividades institucionales </t>
  </si>
  <si>
    <t>La institución evalúa periódicamente si sus espacios y dotaciones son suficientes, y si éstos propician un buen ambiente para el aprendizaje y la
convivencia, sin que se constituyan en barreras para la participación de la comunidad educativa,
así como para el desarrollo de actividades fuera
de la jornada escolar.</t>
  </si>
  <si>
    <t>Evidencia fotográfica. Informe "Así avanzan las obras" (redes scoiales)</t>
  </si>
  <si>
    <t>La institución cuenta con actividades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</si>
  <si>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Documentos socialización. Evidencias fotográficas </t>
  </si>
  <si>
    <t>La institución evalúa periódicamente cuáles son las actitudes de los estudiantes hacia el aprendizaje y realiza acciones para favorecerlas.</t>
  </si>
  <si>
    <t>La institución revisa periódicamente el manual de convivencia en relación con su papel en la gestión del clima institucional y orienta los ajustes y mejoramientos al mismo.</t>
  </si>
  <si>
    <t>La institución participa en actividades extracurriculares que propicia la participación de todos, y éstas se orientan a complementar la
formación de los estudiantes en los aspectos sociales, artísticos, deportivos, emocionales,
éticos, etc.</t>
  </si>
  <si>
    <t xml:space="preserve">Evidencias fotográficas </t>
  </si>
  <si>
    <t>La institución evalúa periódica y sistemáticamente los resultados y el impacto de su programa de
promoción de bienestar de los estudiantes, y realiza acciones para mejorarlo o fortalecerlo.</t>
  </si>
  <si>
    <t xml:space="preserve">Evidencias fotograficas </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</si>
  <si>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</si>
  <si>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evalúa periódicamente la eficacia de las políticas, los mecanismos y recursos que utiliza para prevenir situaciones de riesgo y manejar los casos difíciles, y aplica acciones para
mejoralos.</t>
  </si>
  <si>
    <t xml:space="preserve">Manual de convivencia. Formatos de seguimiento </t>
  </si>
  <si>
    <t>La institución revisa y evalúa las políticas, procesos de comunicación e intercambio con las familias o acudientes y, con base en estos resultados,
realiza los ajustes pertinentes.</t>
  </si>
  <si>
    <t>Comunidades de aprendizaje. Actas de asistencia</t>
  </si>
  <si>
    <t>La institución revisa y evalúa las políticas, procesos de comunicación e intercambio con las autoridades educativas y, con base en estos resultados, realiza los ajustes pertinentes.</t>
  </si>
  <si>
    <t xml:space="preserve">Oficios. Circulares. Orientaciones enviadas por la SED. </t>
  </si>
  <si>
    <t>La institución cuenta con apoyo de diferentes entidades para la ejecución de sus proyectos. Además, tales alianzas y acuerdos cuentan con la participación de los
diferentes estamentos de la comunidad educativa y sectores de la comunidad general.</t>
  </si>
  <si>
    <t xml:space="preserve">SENA </t>
  </si>
  <si>
    <t>Se busca apoyo del sector productivos claros para apoyar el desarrollo de competencias en los estudiantes y se promueven procesos de seguimiento y
evaluación periódicos.</t>
  </si>
  <si>
    <t xml:space="preserve">Proyectos productivos </t>
  </si>
  <si>
    <t>El proceso de matricula se realiza el dia de la clausura mediante la ficha de matricula y se actualiza en el SIMAT</t>
  </si>
  <si>
    <t>Fichas de matrícula, SIMAT</t>
  </si>
  <si>
    <t>El archivo académico de cada estudiante se encuentra actualizado en la secretaría general de la institución</t>
  </si>
  <si>
    <t xml:space="preserve">Se contrató el software Web Colegios en el cual se gestiona los informes académicos </t>
  </si>
  <si>
    <t>Software Web Colegios</t>
  </si>
  <si>
    <t>Se realizo mantenimiento de las unidades sanitarias de las niñas en la sede principal y sede la Lajita.</t>
  </si>
  <si>
    <t>Planta fisica, contratos y soportes contables</t>
  </si>
  <si>
    <t>Se adecuo centro de interés LEO en la Sede La Lajita y sede Principal. Se pinto la cancha de la sede principal. Se hicieron murales en patio de la sede La Lajita.</t>
  </si>
  <si>
    <t>Seguimiento al uso de los espacios de la institución</t>
  </si>
  <si>
    <t>Inventario Planta física</t>
  </si>
  <si>
    <t>No se realizo mantenimiento de equipos para el aprendizaje</t>
  </si>
  <si>
    <t>Inventario de equipos</t>
  </si>
  <si>
    <t>La institución cuenta con un celador nocturno y camaras de vigilancia solo para la sede principal</t>
  </si>
  <si>
    <t>Formato planta de personal de la institución y camaras de vigilancia instaladas</t>
  </si>
  <si>
    <t>Se contó con servicio de transporte escolar,   con PAE, (preparación en sitio y comida caliente transportada) con un 100% de cobertura.</t>
  </si>
  <si>
    <t>Informes comité CAE, Listado de estudiantes beneficiarios del servivio de transporte escolar.</t>
  </si>
  <si>
    <t>Se diseño e implemento el PIAR para los estudiantes caracterizados en la institución. Asi como el ajuste a los planes de aula para implementar el DUA</t>
  </si>
  <si>
    <t>Documentos PIAR y plan de clase con DUA</t>
  </si>
  <si>
    <t>Formato Planta de personal, resoluciones asignación carga académica.</t>
  </si>
  <si>
    <t>El proceso de inducción sobre documentos institucionales, se realizó al inicio del año escolar en reuniones con los miembros de la comunidad educativa.</t>
  </si>
  <si>
    <t>Documento PEI, acta de socialización del  PEI y demás documentos institucionales.</t>
  </si>
  <si>
    <t>Actas de reuniones y planillas de asistencia.</t>
  </si>
  <si>
    <t>La institución ha definido una 
estrategia de reconocimiento, pero no se siempre se ha implenetado</t>
  </si>
  <si>
    <t>PEI</t>
  </si>
  <si>
    <t>La institución cuenta con una 
política de apoyo a la inves_x0002_tigación y a la producción de 
materiales relacionados con la 
misma</t>
  </si>
  <si>
    <t>Evidencias fotograficas y en video</t>
  </si>
  <si>
    <t>La institución dispone de estrategias claras 
para mediación y solución de conflictos y és_x0002_tos se resuelven a través del diálogo y la ne_x0002_gociación permanente</t>
  </si>
  <si>
    <t>Manual de convivencia escolar, Observador del alumno, Carpeta auxilar de comportortamiento</t>
  </si>
  <si>
    <t>La institución ha definido un pro_x0002_grama de bienestar del personal 
vinculado, pero éste no se cum_x0002_ple totalmente</t>
  </si>
  <si>
    <t>El presupuesto anual se realiza y ejecuta de acuerdo a las normas contables vigentes.</t>
  </si>
  <si>
    <t>Presupuesto anual, archivo contable.</t>
  </si>
  <si>
    <t>Los informes contables corresponden a los requisitos contables y se evalúa con la comunidad educativa desde el trabajo desarrollado en audiencia pública.</t>
  </si>
  <si>
    <t>Informes contables de la vigencia y Evidencias informes audiencia pública.</t>
  </si>
  <si>
    <t>Hay seguimiento y evaluación permanente de los procesos de ingresos y gastos en la institución educativa.</t>
  </si>
  <si>
    <t>Se cuenta con informes contables, presentados y evaluados de forma eficiente.</t>
  </si>
  <si>
    <t>Informes contables de la vigencia 2023 y Evidencias informes audiencia pública.</t>
  </si>
  <si>
    <t>Las sedes y los niveles de la institución conocen la política de atención a la población que experimenta barreras para el aprendizaje y la participación, resaltando que no se cuenta con un docente de apoyo permanente.</t>
  </si>
  <si>
    <t>Formatos, charlas y acompañamiento por la docente de apoyo.</t>
  </si>
  <si>
    <t>La institución conoce las caracterÍsticas de su entorno y procura dar respuestas a éstas mediante acciones que buscan acercar los estudiantes a la institución, en concordancia con el PEI.</t>
  </si>
  <si>
    <t xml:space="preserve">Participación de la Institución en las XV  Olimpiadas Regionales de Matematicas secundaria 2025  UIS. participación en festival internacional de cine del gran santander. Participación en el Steam Challerger 2025 Norte de Santander. </t>
  </si>
  <si>
    <t>Guías pedagogicas  de ética y valores .Proyecto de vida personal.</t>
  </si>
  <si>
    <t>Actas de las actividades de entregas periodicas,  planillas de asistencia.</t>
  </si>
  <si>
    <t xml:space="preserve">Se prestó el servicio de transporte escolar; Restaurante y así mismo el servicio de bilblioteca. </t>
  </si>
  <si>
    <t>La institución tiene programas que permiten que la comunidad Educativa use algunos de sus recursos físicos  (biblioteca y cancha sintetica.</t>
  </si>
  <si>
    <t>Planillas de prestamo de Biblioteca, cancha sintetica.</t>
  </si>
  <si>
    <t>El impacto del servicio social estudiantil es evaluado por la institución y se tienen en cuenta las necesidades y espectativas de la comunidad.</t>
  </si>
  <si>
    <t>Actas , videos y fotos</t>
  </si>
  <si>
    <t>La institución posee canales de comunicación claros y abiertos que facilitan a los padres de familia el conocimiento de derechos y deberes.</t>
  </si>
  <si>
    <t>La familias participan ede las dinamicas de la institución a través de actividades definidas en concordancia con el PEI y procesos institucionales.</t>
  </si>
  <si>
    <t>La institución cuenta con programas para la prevención de riesgos físicos que orientan a la formación del autocuidado en la comunidad, y hacen parte de los proyectos transversales.</t>
  </si>
  <si>
    <t xml:space="preserve">La institucion cuenta con programas organizados con el apoyo de otras entidades, que buscan favorecer los aprendizajes de los estudiantes y la comunidad sobre los riesgos a que estan expuestos. </t>
  </si>
  <si>
    <t>Actualización del proyecto.</t>
  </si>
  <si>
    <t>7 DE ENERO DEL 2026</t>
  </si>
  <si>
    <t>dipacove@gmail.com</t>
  </si>
  <si>
    <t>Documentos: formato de caracterización, PIAR, DUA. 
Feria de servicios de Comisaría de Familia, Personería municipal, Hospital Regional de Occidente, para caracterización y acceso al servicio de salud por partye de los estudiantes y sus familias.</t>
  </si>
  <si>
    <t>Documentos Proyectos Transversales 
Planes de acción 
Informes ejecutivos</t>
  </si>
  <si>
    <t xml:space="preserve">Planes de área actualizados a con DUA. </t>
  </si>
  <si>
    <t>Cartelera informativa. Redes sociales institucionales.</t>
  </si>
  <si>
    <t>Planes de clase, actas de Comité de Evaluación y promoción, Comité de Convivencia Escolar.</t>
  </si>
  <si>
    <t>Actualización del Manual de convivencia.
Trazabilidad del debido proceso a los casos de convivencia escolar.</t>
  </si>
  <si>
    <t>Planes de clase, planes de área, PEI, observaciones de aula, instrumentos de seguimiento pedagógico, actas del comité de evaluación y promoción.</t>
  </si>
  <si>
    <t>Planes de área, proyectos transversales, PMI, registros de actividades pedagógicas, evidencias audiovisuales, reuniones periódicas de pre-informes con estudiantes y padres famila.</t>
  </si>
  <si>
    <t>Observador del estudiante, actas de compromiso, registros de seguimiento, evidencias de acompañamiento pedagógico, planes de aula con DUA, formulación e implementación de PIAR.</t>
  </si>
  <si>
    <t>Planes de clase, planes de área, instrumentos de evaluación, Plan de mejoramiento concertado con padrrs de familia.</t>
  </si>
  <si>
    <t>Planillas de valoración, plataforma Web Colegios, informes académicos, actas de nivelación, actas de comité de seguimiento y evaluación.</t>
  </si>
  <si>
    <t>Actas de comités de evaluación, informes académicos, plataforma Web Colegios,  entrega de pre-informes y planes de mejoramiento.</t>
  </si>
  <si>
    <t>Planillas de asistencia, observador del estudiante, informes de seguimiento, comunicaciones a padres, formato de permisos, reporte de casos difíciles y de ausentismo a Comisaría de familia.</t>
  </si>
  <si>
    <t>Adquisición de instrumentos para la banda de honor, material dicaticto para los centros de interés</t>
  </si>
  <si>
    <t>Se hizo la compra de papeleria e implementos de aseo para ambas sedes,menaje para el restaurante escolar.</t>
  </si>
  <si>
    <t>Comité Social.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</si>
</sst>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0"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u/>
      <sz val="10"/>
      <color theme="10"/>
      <name val="Arial"/>
      <family val="2"/>
    </font>
    <font>
      <sz val="10"/>
      <color theme="1"/>
      <name val="Arial"/>
      <family val="2"/>
    </font>
    <font>
      <sz val="11"/>
      <color theme="0"/>
      <name val="Arial"/>
      <family val="2"/>
    </font>
    <font>
      <sz val="8"/>
      <name val="Arial"/>
      <family val="2"/>
    </font>
    <font>
      <sz val="8"/>
      <color rgb="FFFF0000"/>
      <name val="Arial"/>
      <family val="2"/>
    </font>
    <font>
      <b/>
      <sz val="8"/>
      <name val="Arial"/>
      <family val="2"/>
    </font>
    <font>
      <sz val="9"/>
      <name val="Arial"/>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3" tint="0.79998168889431442"/>
        <bgColor indexed="64"/>
      </patternFill>
    </fill>
    <fill>
      <patternFill patternType="solid">
        <fgColor theme="4" tint="0.79995117038483843"/>
        <bgColor indexed="64"/>
      </patternFill>
    </fill>
    <fill>
      <patternFill patternType="solid">
        <fgColor theme="6" tint="0.79995117038483843"/>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7">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323">
    <xf numFmtId="0" fontId="0" fillId="0" borderId="0" xfId="0"/>
    <xf numFmtId="0" fontId="30"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6" fillId="9" borderId="2" xfId="0" applyFont="1" applyFill="1" applyBorder="1" applyAlignment="1">
      <alignment horizontal="center" vertical="center" wrapText="1"/>
    </xf>
    <xf numFmtId="9" fontId="30" fillId="0" borderId="0" xfId="0" applyNumberFormat="1" applyFont="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8" fillId="0" borderId="0" xfId="0" applyFont="1" applyAlignment="1">
      <alignment horizontal="center" vertical="center"/>
    </xf>
    <xf numFmtId="0" fontId="34" fillId="0" borderId="0" xfId="2" applyFont="1" applyFill="1" applyAlignment="1" applyProtection="1">
      <alignment vertical="center"/>
    </xf>
    <xf numFmtId="0" fontId="1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3" fillId="0" borderId="0" xfId="0" applyFont="1" applyAlignment="1">
      <alignment wrapText="1"/>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6"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3" fillId="0" borderId="6" xfId="0" applyFont="1" applyBorder="1" applyAlignment="1">
      <alignment wrapText="1"/>
    </xf>
    <xf numFmtId="0" fontId="33" fillId="0" borderId="2" xfId="0" applyFont="1" applyBorder="1"/>
    <xf numFmtId="0" fontId="33" fillId="0" borderId="2" xfId="0" applyFont="1" applyBorder="1" applyAlignment="1">
      <alignment wrapText="1"/>
    </xf>
    <xf numFmtId="0" fontId="12" fillId="0" borderId="0" xfId="0" applyFont="1" applyAlignment="1">
      <alignment horizontal="center"/>
    </xf>
    <xf numFmtId="0" fontId="36"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Alignment="1">
      <alignment horizontal="left" vertical="center"/>
    </xf>
    <xf numFmtId="0" fontId="37" fillId="6" borderId="0" xfId="0" applyFont="1" applyFill="1" applyAlignment="1">
      <alignment horizontal="left" vertical="center"/>
    </xf>
    <xf numFmtId="0" fontId="33" fillId="6" borderId="9" xfId="0" applyFont="1" applyFill="1" applyBorder="1" applyAlignment="1">
      <alignment vertical="center"/>
    </xf>
    <xf numFmtId="0" fontId="38" fillId="6" borderId="0" xfId="0" applyFont="1" applyFill="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4" fillId="0" borderId="0" xfId="2" applyFont="1" applyBorder="1" applyAlignment="1" applyProtection="1">
      <alignment horizontal="center"/>
    </xf>
    <xf numFmtId="0" fontId="40"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top" wrapText="1"/>
      <protection locked="0"/>
    </xf>
    <xf numFmtId="0" fontId="41" fillId="14" borderId="6"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5" borderId="9" xfId="0" applyFont="1" applyFill="1" applyBorder="1" applyAlignment="1">
      <alignment horizontal="center" vertical="center"/>
    </xf>
    <xf numFmtId="0" fontId="15" fillId="15" borderId="12" xfId="0" applyFont="1" applyFill="1" applyBorder="1" applyAlignment="1">
      <alignment horizontal="center" vertical="center"/>
    </xf>
    <xf numFmtId="0" fontId="16" fillId="15"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9" fillId="6" borderId="0" xfId="0" applyFont="1" applyFill="1" applyAlignment="1">
      <alignment horizontal="left" vertical="center"/>
    </xf>
    <xf numFmtId="0" fontId="36" fillId="6" borderId="0" xfId="0" applyFont="1" applyFill="1" applyAlignment="1">
      <alignment horizontal="left" vertical="center"/>
    </xf>
    <xf numFmtId="0" fontId="41" fillId="16" borderId="6" xfId="0" applyFont="1" applyFill="1" applyBorder="1" applyAlignment="1" applyProtection="1">
      <alignment horizontal="left" vertical="top" wrapText="1"/>
      <protection locked="0"/>
    </xf>
    <xf numFmtId="0" fontId="41" fillId="16" borderId="2" xfId="0" applyFont="1" applyFill="1" applyBorder="1" applyAlignment="1" applyProtection="1">
      <alignment horizontal="left" vertical="top" wrapText="1"/>
      <protection locked="0"/>
    </xf>
    <xf numFmtId="0" fontId="33" fillId="17" borderId="6" xfId="0" applyFont="1" applyFill="1" applyBorder="1" applyAlignment="1" applyProtection="1">
      <alignment horizontal="center" vertical="center"/>
      <protection locked="0"/>
    </xf>
    <xf numFmtId="9" fontId="30"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8" borderId="14" xfId="0" applyFont="1" applyFill="1" applyBorder="1" applyAlignment="1">
      <alignment horizontal="center" vertical="center"/>
    </xf>
    <xf numFmtId="0" fontId="33"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3" fillId="13" borderId="2" xfId="0" applyFont="1" applyFill="1" applyBorder="1" applyAlignment="1">
      <alignment vertical="center"/>
    </xf>
    <xf numFmtId="0" fontId="33" fillId="18" borderId="0" xfId="0" applyFont="1" applyFill="1" applyAlignment="1">
      <alignment vertical="center"/>
    </xf>
    <xf numFmtId="0" fontId="13" fillId="18" borderId="0" xfId="0" applyFont="1" applyFill="1" applyAlignment="1">
      <alignment horizontal="left" vertical="center" wrapText="1"/>
    </xf>
    <xf numFmtId="0" fontId="33" fillId="16" borderId="2" xfId="0" applyFont="1" applyFill="1" applyBorder="1" applyAlignment="1" applyProtection="1">
      <alignment horizontal="left" vertical="justify" wrapText="1"/>
      <protection locked="0"/>
    </xf>
    <xf numFmtId="0" fontId="41" fillId="16"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0" borderId="0" xfId="0" applyFont="1" applyAlignment="1">
      <alignment vertical="justify" wrapText="1"/>
    </xf>
    <xf numFmtId="0" fontId="40"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0" fillId="17"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3" fillId="17" borderId="6" xfId="0" applyFont="1" applyFill="1" applyBorder="1" applyAlignment="1" applyProtection="1">
      <alignment horizontal="center" vertical="center" wrapText="1"/>
      <protection locked="0"/>
    </xf>
    <xf numFmtId="0" fontId="42" fillId="14" borderId="15" xfId="0" applyFont="1" applyFill="1" applyBorder="1" applyAlignment="1" applyProtection="1">
      <alignment horizontal="left" vertical="top" wrapText="1"/>
      <protection locked="0"/>
    </xf>
    <xf numFmtId="0" fontId="42" fillId="14" borderId="4" xfId="0" applyFont="1" applyFill="1" applyBorder="1" applyAlignment="1" applyProtection="1">
      <alignment horizontal="left" vertical="top" wrapText="1"/>
      <protection locked="0"/>
    </xf>
    <xf numFmtId="0" fontId="45" fillId="0" borderId="0" xfId="0" applyFont="1"/>
    <xf numFmtId="0" fontId="45" fillId="0" borderId="0" xfId="0" applyFont="1" applyAlignment="1">
      <alignment vertical="justify" wrapText="1"/>
    </xf>
    <xf numFmtId="0" fontId="42" fillId="16" borderId="15" xfId="0" applyFont="1" applyFill="1" applyBorder="1" applyAlignment="1" applyProtection="1">
      <alignment horizontal="left" vertical="top" wrapText="1"/>
      <protection locked="0"/>
    </xf>
    <xf numFmtId="0" fontId="42" fillId="16" borderId="2" xfId="0" applyFont="1" applyFill="1" applyBorder="1" applyAlignment="1" applyProtection="1">
      <alignment horizontal="left" vertical="top" wrapText="1"/>
      <protection locked="0"/>
    </xf>
    <xf numFmtId="0" fontId="42" fillId="16" borderId="4" xfId="0" applyFont="1" applyFill="1" applyBorder="1" applyAlignment="1" applyProtection="1">
      <alignment horizontal="left" vertical="top" wrapText="1"/>
      <protection locked="0"/>
    </xf>
    <xf numFmtId="0" fontId="33" fillId="16" borderId="6" xfId="0" applyFont="1" applyFill="1" applyBorder="1" applyAlignment="1" applyProtection="1">
      <alignment horizontal="left" vertical="top" wrapText="1"/>
      <protection locked="0"/>
    </xf>
    <xf numFmtId="0" fontId="33" fillId="16" borderId="2" xfId="0" applyFont="1" applyFill="1" applyBorder="1" applyAlignment="1" applyProtection="1">
      <alignment horizontal="left" vertical="top" wrapText="1"/>
      <protection locked="0"/>
    </xf>
    <xf numFmtId="0" fontId="17" fillId="16" borderId="2" xfId="0" applyFont="1" applyFill="1" applyBorder="1" applyAlignment="1" applyProtection="1">
      <alignment horizontal="left" vertical="top" wrapText="1"/>
      <protection locked="0"/>
    </xf>
    <xf numFmtId="0" fontId="33" fillId="16" borderId="2" xfId="0" applyFont="1" applyFill="1" applyBorder="1" applyAlignment="1" applyProtection="1">
      <alignment vertical="top" wrapText="1"/>
      <protection locked="0"/>
    </xf>
    <xf numFmtId="0" fontId="33" fillId="16" borderId="2" xfId="0" applyFont="1" applyFill="1" applyBorder="1" applyAlignment="1" applyProtection="1">
      <alignment horizontal="left" vertical="justify"/>
      <protection locked="0"/>
    </xf>
    <xf numFmtId="0" fontId="42" fillId="16" borderId="6" xfId="0" applyFont="1" applyFill="1" applyBorder="1" applyAlignment="1" applyProtection="1">
      <alignment horizontal="left" vertical="top" wrapText="1"/>
      <protection locked="0"/>
    </xf>
    <xf numFmtId="0" fontId="46" fillId="16" borderId="2" xfId="0" applyFont="1" applyFill="1" applyBorder="1" applyAlignment="1" applyProtection="1">
      <alignment horizontal="left" vertical="top" wrapText="1"/>
      <protection locked="0"/>
    </xf>
    <xf numFmtId="0" fontId="42" fillId="16" borderId="2" xfId="0" applyFont="1" applyFill="1" applyBorder="1" applyAlignment="1" applyProtection="1">
      <alignment horizontal="left" vertical="justify" wrapText="1"/>
      <protection locked="0"/>
    </xf>
    <xf numFmtId="0" fontId="42" fillId="16" borderId="2" xfId="0" applyFont="1" applyFill="1" applyBorder="1" applyAlignment="1" applyProtection="1">
      <alignment horizontal="left" vertical="justify"/>
      <protection locked="0"/>
    </xf>
    <xf numFmtId="0" fontId="42" fillId="16" borderId="2" xfId="0" applyFont="1" applyFill="1" applyBorder="1" applyAlignment="1" applyProtection="1">
      <alignment vertical="top" wrapText="1"/>
      <protection locked="0"/>
    </xf>
    <xf numFmtId="0" fontId="47" fillId="16" borderId="2" xfId="0" applyFont="1" applyFill="1" applyBorder="1" applyAlignment="1" applyProtection="1">
      <alignment horizontal="left" vertical="justify" wrapText="1"/>
      <protection locked="0"/>
    </xf>
    <xf numFmtId="0" fontId="42" fillId="23" borderId="6" xfId="0" applyFont="1" applyFill="1" applyBorder="1" applyAlignment="1" applyProtection="1">
      <alignment horizontal="left" vertical="top" wrapText="1"/>
      <protection locked="0"/>
    </xf>
    <xf numFmtId="0" fontId="42" fillId="23" borderId="22" xfId="0" applyFont="1" applyFill="1" applyBorder="1" applyAlignment="1" applyProtection="1">
      <alignment horizontal="left" vertical="top" wrapText="1"/>
      <protection locked="0"/>
    </xf>
    <xf numFmtId="0" fontId="48" fillId="6" borderId="5" xfId="0" applyFont="1" applyFill="1" applyBorder="1" applyAlignment="1">
      <alignment vertical="center"/>
    </xf>
    <xf numFmtId="0" fontId="42" fillId="13" borderId="6" xfId="0" applyFont="1" applyFill="1" applyBorder="1" applyAlignment="1" applyProtection="1">
      <alignment horizontal="left" vertical="top" wrapText="1"/>
      <protection locked="0"/>
    </xf>
    <xf numFmtId="0" fontId="42" fillId="13" borderId="22" xfId="0" applyFont="1" applyFill="1" applyBorder="1" applyAlignment="1" applyProtection="1">
      <alignment horizontal="left" vertical="top" wrapText="1"/>
      <protection locked="0"/>
    </xf>
    <xf numFmtId="0" fontId="46" fillId="13" borderId="22" xfId="0" applyFont="1" applyFill="1" applyBorder="1" applyAlignment="1" applyProtection="1">
      <alignment horizontal="left" vertical="top" wrapText="1"/>
      <protection locked="0"/>
    </xf>
    <xf numFmtId="0" fontId="41" fillId="13" borderId="22" xfId="0" applyFont="1" applyFill="1" applyBorder="1" applyAlignment="1" applyProtection="1">
      <alignment horizontal="left" vertical="top" wrapText="1"/>
      <protection locked="0"/>
    </xf>
    <xf numFmtId="0" fontId="42" fillId="13" borderId="22" xfId="0" applyFont="1" applyFill="1" applyBorder="1" applyAlignment="1" applyProtection="1">
      <alignment horizontal="left" vertical="justify" wrapText="1"/>
      <protection locked="0"/>
    </xf>
    <xf numFmtId="0" fontId="42" fillId="13" borderId="22" xfId="0" applyFont="1" applyFill="1" applyBorder="1" applyAlignment="1" applyProtection="1">
      <alignment horizontal="left" vertical="justify"/>
      <protection locked="0"/>
    </xf>
    <xf numFmtId="0" fontId="42" fillId="13" borderId="22" xfId="0" applyFont="1" applyFill="1" applyBorder="1" applyAlignment="1" applyProtection="1">
      <alignment vertical="top" wrapText="1"/>
      <protection locked="0"/>
    </xf>
    <xf numFmtId="0" fontId="42" fillId="13" borderId="22" xfId="0" applyFont="1" applyFill="1" applyBorder="1" applyAlignment="1" applyProtection="1">
      <alignment horizontal="left" vertical="center" wrapText="1"/>
      <protection locked="0"/>
    </xf>
    <xf numFmtId="0" fontId="47" fillId="13" borderId="22" xfId="0" applyFont="1" applyFill="1" applyBorder="1" applyAlignment="1" applyProtection="1">
      <alignment horizontal="left" vertical="justify" wrapText="1"/>
      <protection locked="0"/>
    </xf>
    <xf numFmtId="0" fontId="33" fillId="13" borderId="23" xfId="0" applyFont="1" applyFill="1" applyBorder="1" applyAlignment="1">
      <alignment horizontal="left" vertical="center"/>
    </xf>
    <xf numFmtId="0" fontId="42" fillId="14" borderId="22" xfId="0" applyFont="1" applyFill="1" applyBorder="1" applyAlignment="1" applyProtection="1">
      <alignment horizontal="left" vertical="top" wrapText="1"/>
      <protection locked="0"/>
    </xf>
    <xf numFmtId="0" fontId="42" fillId="14" borderId="6" xfId="0" applyFont="1" applyFill="1" applyBorder="1" applyAlignment="1" applyProtection="1">
      <alignment horizontal="left" vertical="top" wrapText="1"/>
      <protection locked="0"/>
    </xf>
    <xf numFmtId="0" fontId="41" fillId="14" borderId="22" xfId="0" applyFont="1" applyFill="1" applyBorder="1" applyAlignment="1" applyProtection="1">
      <alignment horizontal="left" vertical="top" wrapText="1"/>
      <protection locked="0"/>
    </xf>
    <xf numFmtId="0" fontId="49" fillId="14" borderId="22" xfId="0" applyFont="1" applyFill="1" applyBorder="1" applyAlignment="1" applyProtection="1">
      <alignment horizontal="left" vertical="top" wrapText="1"/>
      <protection locked="0"/>
    </xf>
    <xf numFmtId="0" fontId="46" fillId="14" borderId="22" xfId="0" applyFont="1" applyFill="1" applyBorder="1" applyAlignment="1" applyProtection="1">
      <alignment horizontal="left" vertical="top" wrapText="1"/>
      <protection locked="0"/>
    </xf>
    <xf numFmtId="0" fontId="46" fillId="14" borderId="6" xfId="0" applyFont="1" applyFill="1" applyBorder="1" applyAlignment="1" applyProtection="1">
      <alignment horizontal="left" vertical="top" wrapText="1"/>
      <protection locked="0"/>
    </xf>
    <xf numFmtId="0" fontId="44" fillId="24" borderId="22" xfId="0" applyFont="1" applyFill="1" applyBorder="1" applyAlignment="1" applyProtection="1">
      <alignment horizontal="left" vertical="justify" wrapText="1"/>
      <protection locked="0"/>
    </xf>
    <xf numFmtId="0" fontId="33" fillId="24" borderId="22" xfId="0" applyFont="1" applyFill="1" applyBorder="1" applyAlignment="1" applyProtection="1">
      <alignment horizontal="left" vertical="justify" wrapText="1"/>
      <protection locked="0"/>
    </xf>
    <xf numFmtId="0" fontId="44" fillId="24" borderId="22" xfId="0" applyFont="1" applyFill="1" applyBorder="1" applyAlignment="1" applyProtection="1">
      <alignment horizontal="left" vertical="top" wrapText="1"/>
      <protection locked="0"/>
    </xf>
    <xf numFmtId="0" fontId="33" fillId="24" borderId="22" xfId="0" applyFont="1" applyFill="1" applyBorder="1" applyAlignment="1" applyProtection="1">
      <alignment horizontal="left" vertical="top" wrapText="1"/>
      <protection locked="0"/>
    </xf>
    <xf numFmtId="0" fontId="33" fillId="24" borderId="22" xfId="0" applyFont="1" applyFill="1" applyBorder="1" applyAlignment="1" applyProtection="1">
      <alignment vertical="top" wrapText="1"/>
      <protection locked="0"/>
    </xf>
    <xf numFmtId="0" fontId="44" fillId="23" borderId="22" xfId="0" applyFont="1" applyFill="1" applyBorder="1" applyAlignment="1" applyProtection="1">
      <alignment horizontal="left" vertical="justify" wrapText="1"/>
      <protection locked="0"/>
    </xf>
    <xf numFmtId="0" fontId="44" fillId="23" borderId="22" xfId="0" applyFont="1" applyFill="1" applyBorder="1" applyAlignment="1" applyProtection="1">
      <alignment horizontal="left" vertical="top" wrapText="1"/>
      <protection locked="0"/>
    </xf>
    <xf numFmtId="0" fontId="41" fillId="23" borderId="22" xfId="0" applyFont="1" applyFill="1" applyBorder="1" applyAlignment="1" applyProtection="1">
      <alignment horizontal="left" vertical="top" wrapText="1"/>
      <protection locked="0"/>
    </xf>
    <xf numFmtId="0" fontId="41" fillId="23" borderId="22" xfId="0" applyFont="1" applyFill="1" applyBorder="1" applyAlignment="1" applyProtection="1">
      <alignment horizontal="left" vertical="justify" wrapText="1"/>
      <protection locked="0"/>
    </xf>
    <xf numFmtId="0" fontId="41" fillId="24" borderId="22" xfId="0" applyFont="1" applyFill="1" applyBorder="1" applyAlignment="1" applyProtection="1">
      <alignment horizontal="left" vertical="justify" wrapText="1"/>
      <protection locked="0"/>
    </xf>
    <xf numFmtId="0" fontId="41" fillId="24" borderId="22" xfId="0" applyFont="1" applyFill="1" applyBorder="1" applyAlignment="1" applyProtection="1">
      <alignment horizontal="left" vertical="top"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6"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7"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3" borderId="2" xfId="0" applyFont="1" applyFill="1" applyBorder="1" applyAlignment="1">
      <alignment vertical="center" wrapText="1"/>
    </xf>
    <xf numFmtId="0" fontId="33" fillId="13"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26" fillId="0" borderId="3" xfId="0" applyNumberFormat="1" applyFont="1" applyBorder="1" applyAlignment="1" applyProtection="1">
      <alignment horizontal="center" vertical="center"/>
      <protection locked="0"/>
    </xf>
    <xf numFmtId="1" fontId="26" fillId="0" borderId="2"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14" fillId="18" borderId="0" xfId="0" applyFont="1" applyFill="1" applyAlignment="1">
      <alignment vertical="center" wrapText="1"/>
    </xf>
    <xf numFmtId="0" fontId="33" fillId="18" borderId="0" xfId="0" applyFont="1" applyFill="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3" fillId="3" borderId="2" xfId="0" applyFont="1" applyFill="1" applyBorder="1" applyAlignment="1">
      <alignment horizontal="center" vertical="center"/>
    </xf>
    <xf numFmtId="0" fontId="27" fillId="0" borderId="2" xfId="0" applyFont="1" applyBorder="1" applyAlignment="1" applyProtection="1">
      <alignment horizontal="center" vertical="center"/>
      <protection locked="0"/>
    </xf>
    <xf numFmtId="0" fontId="43" fillId="0" borderId="2" xfId="2" applyFont="1" applyBorder="1" applyAlignment="1" applyProtection="1">
      <alignment horizontal="center" vertical="center"/>
      <protection locked="0"/>
    </xf>
    <xf numFmtId="0" fontId="44" fillId="0" borderId="4" xfId="0" applyFont="1" applyBorder="1" applyAlignment="1" applyProtection="1">
      <alignment horizontal="center" vertical="center"/>
      <protection locked="0"/>
    </xf>
    <xf numFmtId="0" fontId="44" fillId="0" borderId="5" xfId="0" applyFont="1" applyBorder="1" applyAlignment="1" applyProtection="1">
      <alignment horizontal="center" vertical="center"/>
      <protection locked="0"/>
    </xf>
    <xf numFmtId="0" fontId="44" fillId="0" borderId="3" xfId="0" applyFont="1" applyBorder="1" applyAlignment="1" applyProtection="1">
      <alignment horizontal="center" vertical="center"/>
      <protection locked="0"/>
    </xf>
    <xf numFmtId="0" fontId="43" fillId="0" borderId="4" xfId="2" applyFont="1" applyBorder="1" applyAlignment="1" applyProtection="1">
      <alignment horizontal="center" vertical="center"/>
      <protection locked="0"/>
    </xf>
    <xf numFmtId="0" fontId="43" fillId="0" borderId="5" xfId="2" applyFont="1" applyBorder="1" applyAlignment="1" applyProtection="1">
      <alignment horizontal="center" vertical="center"/>
      <protection locked="0"/>
    </xf>
    <xf numFmtId="0" fontId="43" fillId="0" borderId="3" xfId="2" applyFont="1" applyBorder="1" applyAlignment="1" applyProtection="1">
      <alignment horizontal="center" vertical="center"/>
      <protection locked="0"/>
    </xf>
    <xf numFmtId="0" fontId="33" fillId="18" borderId="0" xfId="0" applyFont="1" applyFill="1" applyAlignment="1">
      <alignment vertical="center" wrapText="1"/>
    </xf>
    <xf numFmtId="0" fontId="33"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44" fillId="0" borderId="2" xfId="0" applyFont="1" applyBorder="1" applyAlignment="1" applyProtection="1">
      <alignment horizontal="center" vertical="center"/>
      <protection locked="0"/>
    </xf>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19" xfId="0" applyFont="1" applyBorder="1" applyAlignment="1">
      <alignment horizontal="center"/>
    </xf>
    <xf numFmtId="0" fontId="10" fillId="19"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2" xfId="0" applyFont="1" applyFill="1" applyBorder="1" applyAlignment="1">
      <alignment horizontal="center" vertical="center" wrapText="1"/>
    </xf>
    <xf numFmtId="0" fontId="12" fillId="0" borderId="8"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33" fillId="6" borderId="9" xfId="0" applyFont="1" applyFill="1" applyBorder="1" applyAlignment="1">
      <alignment horizontal="center"/>
    </xf>
    <xf numFmtId="0" fontId="33" fillId="6" borderId="6" xfId="0" applyFont="1" applyFill="1" applyBorder="1" applyAlignment="1">
      <alignment horizontal="center"/>
    </xf>
    <xf numFmtId="0" fontId="12" fillId="6" borderId="2" xfId="0" applyFont="1" applyFill="1" applyBorder="1" applyAlignment="1">
      <alignment horizontal="center" vertical="center" wrapText="1"/>
    </xf>
    <xf numFmtId="0" fontId="36" fillId="6" borderId="2" xfId="0" applyFont="1" applyFill="1" applyBorder="1" applyAlignment="1">
      <alignment horizontal="left" vertical="center"/>
    </xf>
    <xf numFmtId="0" fontId="36" fillId="6" borderId="10" xfId="0" applyFont="1" applyFill="1" applyBorder="1" applyAlignment="1">
      <alignment horizontal="left" vertical="center"/>
    </xf>
    <xf numFmtId="0" fontId="12" fillId="0" borderId="4" xfId="0" applyFont="1" applyBorder="1" applyAlignment="1">
      <alignment horizontal="right"/>
    </xf>
    <xf numFmtId="0" fontId="12" fillId="0" borderId="5" xfId="0" applyFont="1" applyBorder="1" applyAlignment="1">
      <alignment horizontal="right"/>
    </xf>
    <xf numFmtId="0" fontId="12" fillId="0" borderId="8" xfId="0" applyFont="1" applyBorder="1" applyAlignment="1">
      <alignment horizontal="right"/>
    </xf>
    <xf numFmtId="0" fontId="12" fillId="0" borderId="20" xfId="0" applyFont="1" applyBorder="1" applyAlignment="1">
      <alignment horizontal="right"/>
    </xf>
    <xf numFmtId="0" fontId="34" fillId="0" borderId="0" xfId="2" applyFont="1" applyBorder="1" applyAlignment="1" applyProtection="1">
      <alignment horizontal="center"/>
    </xf>
    <xf numFmtId="0" fontId="12" fillId="0" borderId="19" xfId="0" applyFont="1" applyBorder="1" applyAlignment="1">
      <alignment horizont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7" borderId="2"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2" xfId="0" applyFont="1" applyFill="1" applyBorder="1" applyAlignment="1">
      <alignment horizontal="left" vertical="center"/>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8" xfId="0" applyFont="1" applyFill="1" applyBorder="1" applyAlignment="1">
      <alignment horizontal="left"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5" fillId="0" borderId="2" xfId="0" applyFont="1" applyBorder="1" applyAlignment="1">
      <alignment horizontal="center" vertical="center"/>
    </xf>
    <xf numFmtId="0" fontId="24" fillId="20" borderId="2" xfId="0" applyFont="1" applyFill="1" applyBorder="1" applyAlignment="1">
      <alignment horizontal="center" vertical="center"/>
    </xf>
    <xf numFmtId="0" fontId="30" fillId="0" borderId="14" xfId="0" applyFont="1" applyBorder="1" applyAlignment="1">
      <alignment horizontal="center"/>
    </xf>
    <xf numFmtId="0" fontId="3" fillId="22"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9" xfId="0" applyFont="1" applyBorder="1" applyAlignment="1">
      <alignment horizontal="center"/>
    </xf>
    <xf numFmtId="0" fontId="3" fillId="0" borderId="9" xfId="0" applyFont="1" applyBorder="1" applyAlignment="1">
      <alignment horizontal="center"/>
    </xf>
    <xf numFmtId="0" fontId="3" fillId="17" borderId="2" xfId="0" applyFont="1" applyFill="1" applyBorder="1" applyAlignment="1">
      <alignment horizontal="center" vertical="center"/>
    </xf>
    <xf numFmtId="0" fontId="3" fillId="19" borderId="4" xfId="0" applyFont="1" applyFill="1" applyBorder="1" applyAlignment="1">
      <alignment horizontal="center" vertical="center"/>
    </xf>
    <xf numFmtId="0" fontId="3" fillId="19" borderId="5" xfId="0" applyFont="1" applyFill="1" applyBorder="1" applyAlignment="1">
      <alignment horizontal="center" vertical="center"/>
    </xf>
    <xf numFmtId="0" fontId="3" fillId="19"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0" fillId="0" borderId="2" xfId="0" applyFont="1" applyBorder="1" applyAlignment="1" applyProtection="1">
      <alignment horizontal="center" vertical="top" wrapText="1"/>
      <protection locked="0"/>
    </xf>
    <xf numFmtId="0" fontId="7" fillId="21" borderId="8" xfId="0" applyFont="1" applyFill="1" applyBorder="1" applyAlignment="1">
      <alignment horizontal="center" vertical="center"/>
    </xf>
    <xf numFmtId="0" fontId="7" fillId="21"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4" borderId="14" xfId="0" applyFont="1" applyFill="1" applyBorder="1" applyAlignment="1">
      <alignment horizontal="center" vertical="center"/>
    </xf>
    <xf numFmtId="0" fontId="3" fillId="14"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xf numFmtId="0" fontId="3" fillId="17" borderId="14" xfId="0" applyFont="1" applyFill="1" applyBorder="1" applyAlignment="1">
      <alignment horizontal="center" vertical="center"/>
    </xf>
    <xf numFmtId="0" fontId="3" fillId="17" borderId="0" xfId="0" applyFont="1" applyFill="1" applyAlignment="1">
      <alignment horizontal="center" vertical="center"/>
    </xf>
    <xf numFmtId="0" fontId="30"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7" borderId="4" xfId="0" applyFont="1" applyFill="1" applyBorder="1" applyAlignment="1">
      <alignment horizontal="center" vertical="center"/>
    </xf>
    <xf numFmtId="0" fontId="3" fillId="17" borderId="5" xfId="0" applyFont="1" applyFill="1" applyBorder="1" applyAlignment="1">
      <alignment horizontal="center" vertical="center"/>
    </xf>
    <xf numFmtId="0" fontId="3" fillId="17" borderId="3" xfId="0" applyFont="1" applyFill="1" applyBorder="1" applyAlignment="1">
      <alignment horizontal="center" vertical="center"/>
    </xf>
    <xf numFmtId="0" fontId="3" fillId="22" borderId="4" xfId="0" applyFont="1" applyFill="1" applyBorder="1" applyAlignment="1">
      <alignment horizontal="center" vertical="center"/>
    </xf>
    <xf numFmtId="0" fontId="3" fillId="22" borderId="5" xfId="0" applyFont="1" applyFill="1" applyBorder="1" applyAlignment="1">
      <alignment horizontal="center" vertical="center"/>
    </xf>
    <xf numFmtId="0" fontId="3" fillId="22" borderId="3"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5" xfId="0" applyFont="1" applyFill="1" applyBorder="1" applyAlignment="1">
      <alignment horizontal="center" vertical="center"/>
    </xf>
    <xf numFmtId="0" fontId="3" fillId="12" borderId="3"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40D-4C01-8D99-AAA33CB9D569}"/>
              </c:ext>
            </c:extLst>
          </c:dPt>
          <c:dPt>
            <c:idx val="1"/>
            <c:invertIfNegative val="0"/>
            <c:bubble3D val="0"/>
            <c:spPr>
              <a:solidFill>
                <a:srgbClr val="C00000"/>
              </a:solidFill>
            </c:spPr>
            <c:extLst>
              <c:ext xmlns:c16="http://schemas.microsoft.com/office/drawing/2014/chart" uri="{C3380CC4-5D6E-409C-BE32-E72D297353CC}">
                <c16:uniqueId val="{00000003-040D-4C01-8D99-AAA33CB9D5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40D-4C01-8D99-AAA33CB9D5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40D-4C01-8D99-AAA33CB9D5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040D-4C01-8D99-AAA33CB9D569}"/>
            </c:ext>
          </c:extLst>
        </c:ser>
        <c:dLbls>
          <c:showLegendKey val="0"/>
          <c:showVal val="0"/>
          <c:showCatName val="0"/>
          <c:showSerName val="0"/>
          <c:showPercent val="0"/>
          <c:showBubbleSize val="0"/>
        </c:dLbls>
        <c:gapWidth val="150"/>
        <c:shape val="box"/>
        <c:axId val="59076480"/>
        <c:axId val="59094976"/>
        <c:axId val="0"/>
      </c:bar3DChart>
      <c:catAx>
        <c:axId val="5907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94976"/>
        <c:crosses val="autoZero"/>
        <c:auto val="1"/>
        <c:lblAlgn val="ctr"/>
        <c:lblOffset val="100"/>
        <c:noMultiLvlLbl val="0"/>
      </c:catAx>
      <c:valAx>
        <c:axId val="59094976"/>
        <c:scaling>
          <c:orientation val="minMax"/>
        </c:scaling>
        <c:delete val="1"/>
        <c:axPos val="l"/>
        <c:numFmt formatCode="0%" sourceLinked="1"/>
        <c:majorTickMark val="out"/>
        <c:minorTickMark val="none"/>
        <c:tickLblPos val="nextTo"/>
        <c:crossAx val="59076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0EE-4F03-A908-632DF7DBF96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EE-4F03-A908-632DF7DBF96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0EE-4F03-A908-632DF7DBF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F0EE-4F03-A908-632DF7DBF96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0EE-4F03-A908-632DF7DBF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F0EE-4F03-A908-632DF7DBF96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0EE-4F03-A908-632DF7DBF96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0EE-4F03-A908-632DF7DBF96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0EE-4F03-A908-632DF7DBF96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0EE-4F03-A908-632DF7DBF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F0EE-4F03-A908-632DF7DBF96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0EE-4F03-A908-632DF7DBF96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0EE-4F03-A908-632DF7DBF96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0EE-4F03-A908-632DF7DBF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F0EE-4F03-A908-632DF7DBF96F}"/>
            </c:ext>
          </c:extLst>
        </c:ser>
        <c:dLbls>
          <c:showLegendKey val="0"/>
          <c:showVal val="0"/>
          <c:showCatName val="0"/>
          <c:showSerName val="0"/>
          <c:showPercent val="0"/>
          <c:showBubbleSize val="0"/>
        </c:dLbls>
        <c:smooth val="0"/>
        <c:axId val="59098240"/>
        <c:axId val="59073216"/>
      </c:lineChart>
      <c:catAx>
        <c:axId val="5909824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59073216"/>
        <c:crosses val="autoZero"/>
        <c:auto val="1"/>
        <c:lblAlgn val="ctr"/>
        <c:lblOffset val="100"/>
        <c:noMultiLvlLbl val="0"/>
      </c:catAx>
      <c:valAx>
        <c:axId val="59073216"/>
        <c:scaling>
          <c:orientation val="minMax"/>
        </c:scaling>
        <c:delete val="1"/>
        <c:axPos val="l"/>
        <c:numFmt formatCode="0%" sourceLinked="1"/>
        <c:majorTickMark val="out"/>
        <c:minorTickMark val="none"/>
        <c:tickLblPos val="nextTo"/>
        <c:crossAx val="59098240"/>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0750-4D97-BEE4-2F54A8708C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0750-4D97-BEE4-2F54A8708C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9D8-4919-88B2-BE122008323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0750-4D97-BEE4-2F54A8708C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0750-4D97-BEE4-2F54A8708CB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0750-4D97-BEE4-2F54A8708CB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0750-4D97-BEE4-2F54A8708C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99D8-4919-88B2-BE122008323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0750-4D97-BEE4-2F54A8708CB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0750-4D97-BEE4-2F54A8708CB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0750-4D97-BEE4-2F54A8708CB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0750-4D97-BEE4-2F54A8708C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99D8-4919-88B2-BE122008323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D8-4919-88B2-BE122008323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9D8-4919-88B2-BE122008323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9D8-4919-88B2-BE122008323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9D8-4919-88B2-BE12200832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9D8-4919-88B2-BE122008323C}"/>
            </c:ext>
          </c:extLst>
        </c:ser>
        <c:dLbls>
          <c:showLegendKey val="0"/>
          <c:showVal val="0"/>
          <c:showCatName val="0"/>
          <c:showSerName val="0"/>
          <c:showPercent val="0"/>
          <c:showBubbleSize val="0"/>
        </c:dLbls>
        <c:smooth val="0"/>
        <c:axId val="59079744"/>
        <c:axId val="59090080"/>
      </c:lineChart>
      <c:catAx>
        <c:axId val="59079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59090080"/>
        <c:crosses val="autoZero"/>
        <c:auto val="1"/>
        <c:lblAlgn val="ctr"/>
        <c:lblOffset val="100"/>
        <c:noMultiLvlLbl val="0"/>
      </c:catAx>
      <c:valAx>
        <c:axId val="59090080"/>
        <c:scaling>
          <c:orientation val="minMax"/>
        </c:scaling>
        <c:delete val="1"/>
        <c:axPos val="l"/>
        <c:numFmt formatCode="0%" sourceLinked="1"/>
        <c:majorTickMark val="out"/>
        <c:minorTickMark val="none"/>
        <c:tickLblPos val="nextTo"/>
        <c:crossAx val="59079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23A-4AB1-B26A-BC47EAA0A2C5}"/>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3A-4AB1-B26A-BC47EAA0A2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623A-4AB1-B26A-BC47EAA0A2C5}"/>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23A-4AB1-B26A-BC47EAA0A2C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23A-4AB1-B26A-BC47EAA0A2C5}"/>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3A-4AB1-B26A-BC47EAA0A2C5}"/>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23A-4AB1-B26A-BC47EAA0A2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0.4</c:v>
                </c:pt>
                <c:pt idx="2">
                  <c:v>0</c:v>
                </c:pt>
                <c:pt idx="3">
                  <c:v>0.5</c:v>
                </c:pt>
              </c:numCache>
            </c:numRef>
          </c:val>
          <c:smooth val="0"/>
          <c:extLst>
            <c:ext xmlns:c16="http://schemas.microsoft.com/office/drawing/2014/chart" uri="{C3380CC4-5D6E-409C-BE32-E72D297353CC}">
              <c16:uniqueId val="{00000007-623A-4AB1-B26A-BC47EAA0A2C5}"/>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23A-4AB1-B26A-BC47EAA0A2C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3A-4AB1-B26A-BC47EAA0A2C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23A-4AB1-B26A-BC47EAA0A2C5}"/>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23A-4AB1-B26A-BC47EAA0A2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0.25</c:v>
                </c:pt>
                <c:pt idx="3">
                  <c:v>0.625</c:v>
                </c:pt>
              </c:numCache>
            </c:numRef>
          </c:val>
          <c:smooth val="0"/>
          <c:extLst>
            <c:ext xmlns:c16="http://schemas.microsoft.com/office/drawing/2014/chart" uri="{C3380CC4-5D6E-409C-BE32-E72D297353CC}">
              <c16:uniqueId val="{0000000C-623A-4AB1-B26A-BC47EAA0A2C5}"/>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23A-4AB1-B26A-BC47EAA0A2C5}"/>
            </c:ext>
          </c:extLst>
        </c:ser>
        <c:dLbls>
          <c:showLegendKey val="0"/>
          <c:showVal val="0"/>
          <c:showCatName val="0"/>
          <c:showSerName val="0"/>
          <c:showPercent val="0"/>
          <c:showBubbleSize val="0"/>
        </c:dLbls>
        <c:smooth val="0"/>
        <c:axId val="59101504"/>
        <c:axId val="59085728"/>
      </c:lineChart>
      <c:catAx>
        <c:axId val="5910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59085728"/>
        <c:crosses val="autoZero"/>
        <c:auto val="1"/>
        <c:lblAlgn val="ctr"/>
        <c:lblOffset val="100"/>
        <c:noMultiLvlLbl val="0"/>
      </c:catAx>
      <c:valAx>
        <c:axId val="59085728"/>
        <c:scaling>
          <c:orientation val="minMax"/>
        </c:scaling>
        <c:delete val="1"/>
        <c:axPos val="l"/>
        <c:numFmt formatCode="0%" sourceLinked="1"/>
        <c:majorTickMark val="out"/>
        <c:minorTickMark val="none"/>
        <c:tickLblPos val="nextTo"/>
        <c:crossAx val="59101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938-4F5A-B863-8EE6327BC4D1}"/>
              </c:ext>
            </c:extLst>
          </c:dPt>
          <c:dPt>
            <c:idx val="1"/>
            <c:invertIfNegative val="0"/>
            <c:bubble3D val="0"/>
            <c:spPr>
              <a:solidFill>
                <a:srgbClr val="C00000"/>
              </a:solidFill>
            </c:spPr>
            <c:extLst>
              <c:ext xmlns:c16="http://schemas.microsoft.com/office/drawing/2014/chart" uri="{C3380CC4-5D6E-409C-BE32-E72D297353CC}">
                <c16:uniqueId val="{00000003-6938-4F5A-B863-8EE6327BC4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938-4F5A-B863-8EE6327BC4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938-4F5A-B863-8EE6327BC4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6938-4F5A-B863-8EE6327BC4D1}"/>
            </c:ext>
          </c:extLst>
        </c:ser>
        <c:dLbls>
          <c:showLegendKey val="0"/>
          <c:showVal val="0"/>
          <c:showCatName val="0"/>
          <c:showSerName val="0"/>
          <c:showPercent val="0"/>
          <c:showBubbleSize val="0"/>
        </c:dLbls>
        <c:gapWidth val="150"/>
        <c:shape val="box"/>
        <c:axId val="59091712"/>
        <c:axId val="59090624"/>
        <c:axId val="0"/>
      </c:bar3DChart>
      <c:catAx>
        <c:axId val="5909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90624"/>
        <c:crosses val="autoZero"/>
        <c:auto val="1"/>
        <c:lblAlgn val="ctr"/>
        <c:lblOffset val="100"/>
        <c:noMultiLvlLbl val="0"/>
      </c:catAx>
      <c:valAx>
        <c:axId val="59090624"/>
        <c:scaling>
          <c:orientation val="minMax"/>
        </c:scaling>
        <c:delete val="1"/>
        <c:axPos val="l"/>
        <c:numFmt formatCode="0%" sourceLinked="1"/>
        <c:majorTickMark val="out"/>
        <c:minorTickMark val="none"/>
        <c:tickLblPos val="nextTo"/>
        <c:crossAx val="59091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E68-4ABE-A6CE-A2ED3AAB14BE}"/>
              </c:ext>
            </c:extLst>
          </c:dPt>
          <c:dPt>
            <c:idx val="1"/>
            <c:invertIfNegative val="0"/>
            <c:bubble3D val="0"/>
            <c:spPr>
              <a:solidFill>
                <a:srgbClr val="C00000"/>
              </a:solidFill>
            </c:spPr>
            <c:extLst>
              <c:ext xmlns:c16="http://schemas.microsoft.com/office/drawing/2014/chart" uri="{C3380CC4-5D6E-409C-BE32-E72D297353CC}">
                <c16:uniqueId val="{00000003-EE68-4ABE-A6CE-A2ED3AAB14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E68-4ABE-A6CE-A2ED3AAB14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E68-4ABE-A6CE-A2ED3AAB14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0.375</c:v>
                </c:pt>
                <c:pt idx="2">
                  <c:v>0</c:v>
                </c:pt>
                <c:pt idx="3">
                  <c:v>1</c:v>
                </c:pt>
              </c:numCache>
            </c:numRef>
          </c:val>
          <c:extLst>
            <c:ext xmlns:c16="http://schemas.microsoft.com/office/drawing/2014/chart" uri="{C3380CC4-5D6E-409C-BE32-E72D297353CC}">
              <c16:uniqueId val="{00000008-EE68-4ABE-A6CE-A2ED3AAB14BE}"/>
            </c:ext>
          </c:extLst>
        </c:ser>
        <c:dLbls>
          <c:showLegendKey val="0"/>
          <c:showVal val="0"/>
          <c:showCatName val="0"/>
          <c:showSerName val="0"/>
          <c:showPercent val="0"/>
          <c:showBubbleSize val="0"/>
        </c:dLbls>
        <c:gapWidth val="150"/>
        <c:shape val="box"/>
        <c:axId val="59093888"/>
        <c:axId val="59095520"/>
        <c:axId val="0"/>
      </c:bar3DChart>
      <c:catAx>
        <c:axId val="59093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95520"/>
        <c:crosses val="autoZero"/>
        <c:auto val="1"/>
        <c:lblAlgn val="ctr"/>
        <c:lblOffset val="100"/>
        <c:noMultiLvlLbl val="0"/>
      </c:catAx>
      <c:valAx>
        <c:axId val="59095520"/>
        <c:scaling>
          <c:orientation val="minMax"/>
        </c:scaling>
        <c:delete val="1"/>
        <c:axPos val="l"/>
        <c:numFmt formatCode="0%" sourceLinked="1"/>
        <c:majorTickMark val="out"/>
        <c:minorTickMark val="none"/>
        <c:tickLblPos val="nextTo"/>
        <c:crossAx val="59093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Cultura Institucional</a:t>
            </a:r>
          </a:p>
        </c:rich>
      </c:tx>
      <c:layout>
        <c:manualLayout>
          <c:xMode val="edge"/>
          <c:yMode val="edge"/>
          <c:x val="0.14841309823677581"/>
          <c:y val="2.8293626758193687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5C3-421D-A6B7-DAE2A655B8CE}"/>
              </c:ext>
            </c:extLst>
          </c:dPt>
          <c:dPt>
            <c:idx val="1"/>
            <c:invertIfNegative val="0"/>
            <c:bubble3D val="0"/>
            <c:spPr>
              <a:solidFill>
                <a:srgbClr val="C00000"/>
              </a:solidFill>
            </c:spPr>
            <c:extLst>
              <c:ext xmlns:c16="http://schemas.microsoft.com/office/drawing/2014/chart" uri="{C3380CC4-5D6E-409C-BE32-E72D297353CC}">
                <c16:uniqueId val="{00000003-B5C3-421D-A6B7-DAE2A655B8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5C3-421D-A6B7-DAE2A655B8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5C3-421D-A6B7-DAE2A655B8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B5C3-421D-A6B7-DAE2A655B8CE}"/>
            </c:ext>
          </c:extLst>
        </c:ser>
        <c:dLbls>
          <c:showLegendKey val="0"/>
          <c:showVal val="0"/>
          <c:showCatName val="0"/>
          <c:showSerName val="0"/>
          <c:showPercent val="0"/>
          <c:showBubbleSize val="0"/>
        </c:dLbls>
        <c:gapWidth val="150"/>
        <c:shape val="box"/>
        <c:axId val="59092256"/>
        <c:axId val="59098784"/>
        <c:axId val="0"/>
      </c:bar3DChart>
      <c:catAx>
        <c:axId val="59092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98784"/>
        <c:crosses val="autoZero"/>
        <c:auto val="1"/>
        <c:lblAlgn val="ctr"/>
        <c:lblOffset val="100"/>
        <c:noMultiLvlLbl val="0"/>
      </c:catAx>
      <c:valAx>
        <c:axId val="59098784"/>
        <c:scaling>
          <c:orientation val="minMax"/>
        </c:scaling>
        <c:delete val="1"/>
        <c:axPos val="l"/>
        <c:numFmt formatCode="0%" sourceLinked="1"/>
        <c:majorTickMark val="out"/>
        <c:minorTickMark val="none"/>
        <c:tickLblPos val="nextTo"/>
        <c:crossAx val="59092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7D3-496E-8A02-4B31BCC915D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D3-496E-8A02-4B31BCC915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07D3-496E-8A02-4B31BCC915D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D3-496E-8A02-4B31BCC915D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D3-496E-8A02-4B31BCC915D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7D3-496E-8A02-4B31BCC915D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7D3-496E-8A02-4B31BCC915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0.375</c:v>
                </c:pt>
                <c:pt idx="2">
                  <c:v>0</c:v>
                </c:pt>
                <c:pt idx="3">
                  <c:v>1</c:v>
                </c:pt>
              </c:numCache>
            </c:numRef>
          </c:val>
          <c:smooth val="0"/>
          <c:extLst>
            <c:ext xmlns:c16="http://schemas.microsoft.com/office/drawing/2014/chart" uri="{C3380CC4-5D6E-409C-BE32-E72D297353CC}">
              <c16:uniqueId val="{00000007-07D3-496E-8A02-4B31BCC915D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7D3-496E-8A02-4B31BCC915D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7D3-496E-8A02-4B31BCC915D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7D3-496E-8A02-4B31BCC915D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7D3-496E-8A02-4B31BCC915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7D3-496E-8A02-4B31BCC915D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7D3-496E-8A02-4B31BCC915DC}"/>
            </c:ext>
          </c:extLst>
        </c:ser>
        <c:dLbls>
          <c:showLegendKey val="0"/>
          <c:showVal val="0"/>
          <c:showCatName val="0"/>
          <c:showSerName val="0"/>
          <c:showPercent val="0"/>
          <c:showBubbleSize val="0"/>
        </c:dLbls>
        <c:smooth val="0"/>
        <c:axId val="59102048"/>
        <c:axId val="59073760"/>
      </c:lineChart>
      <c:catAx>
        <c:axId val="59102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59073760"/>
        <c:crosses val="autoZero"/>
        <c:auto val="1"/>
        <c:lblAlgn val="ctr"/>
        <c:lblOffset val="100"/>
        <c:noMultiLvlLbl val="0"/>
      </c:catAx>
      <c:valAx>
        <c:axId val="59073760"/>
        <c:scaling>
          <c:orientation val="minMax"/>
        </c:scaling>
        <c:delete val="1"/>
        <c:axPos val="l"/>
        <c:numFmt formatCode="0%" sourceLinked="1"/>
        <c:majorTickMark val="out"/>
        <c:minorTickMark val="none"/>
        <c:tickLblPos val="nextTo"/>
        <c:crossAx val="591020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E9F-46E4-8DE2-A091F0BA5996}"/>
              </c:ext>
            </c:extLst>
          </c:dPt>
          <c:dPt>
            <c:idx val="1"/>
            <c:invertIfNegative val="0"/>
            <c:bubble3D val="0"/>
            <c:spPr>
              <a:solidFill>
                <a:srgbClr val="C00000"/>
              </a:solidFill>
            </c:spPr>
            <c:extLst>
              <c:ext xmlns:c16="http://schemas.microsoft.com/office/drawing/2014/chart" uri="{C3380CC4-5D6E-409C-BE32-E72D297353CC}">
                <c16:uniqueId val="{00000003-2E9F-46E4-8DE2-A091F0BA59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E9F-46E4-8DE2-A091F0BA59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E9F-46E4-8DE2-A091F0BA59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2E9F-46E4-8DE2-A091F0BA5996}"/>
            </c:ext>
          </c:extLst>
        </c:ser>
        <c:dLbls>
          <c:showLegendKey val="0"/>
          <c:showVal val="0"/>
          <c:showCatName val="0"/>
          <c:showSerName val="0"/>
          <c:showPercent val="0"/>
          <c:showBubbleSize val="0"/>
        </c:dLbls>
        <c:gapWidth val="150"/>
        <c:shape val="box"/>
        <c:axId val="59074304"/>
        <c:axId val="59102592"/>
        <c:axId val="0"/>
      </c:bar3DChart>
      <c:catAx>
        <c:axId val="5907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102592"/>
        <c:crosses val="autoZero"/>
        <c:auto val="1"/>
        <c:lblAlgn val="ctr"/>
        <c:lblOffset val="100"/>
        <c:noMultiLvlLbl val="0"/>
      </c:catAx>
      <c:valAx>
        <c:axId val="59102592"/>
        <c:scaling>
          <c:orientation val="minMax"/>
        </c:scaling>
        <c:delete val="1"/>
        <c:axPos val="l"/>
        <c:numFmt formatCode="0%" sourceLinked="1"/>
        <c:majorTickMark val="out"/>
        <c:minorTickMark val="none"/>
        <c:tickLblPos val="nextTo"/>
        <c:crossAx val="59074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BB7-4BAE-A1D1-573D34E2E381}"/>
              </c:ext>
            </c:extLst>
          </c:dPt>
          <c:dPt>
            <c:idx val="1"/>
            <c:invertIfNegative val="0"/>
            <c:bubble3D val="0"/>
            <c:spPr>
              <a:solidFill>
                <a:srgbClr val="C00000"/>
              </a:solidFill>
            </c:spPr>
            <c:extLst>
              <c:ext xmlns:c16="http://schemas.microsoft.com/office/drawing/2014/chart" uri="{C3380CC4-5D6E-409C-BE32-E72D297353CC}">
                <c16:uniqueId val="{00000003-7BB7-4BAE-A1D1-573D34E2E3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BB7-4BAE-A1D1-573D34E2E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BB7-4BAE-A1D1-573D34E2E3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7BB7-4BAE-A1D1-573D34E2E381}"/>
            </c:ext>
          </c:extLst>
        </c:ser>
        <c:dLbls>
          <c:showLegendKey val="0"/>
          <c:showVal val="0"/>
          <c:showCatName val="0"/>
          <c:showSerName val="0"/>
          <c:showPercent val="0"/>
          <c:showBubbleSize val="0"/>
        </c:dLbls>
        <c:gapWidth val="150"/>
        <c:shape val="box"/>
        <c:axId val="59103136"/>
        <c:axId val="59103680"/>
        <c:axId val="0"/>
      </c:bar3DChart>
      <c:catAx>
        <c:axId val="5910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103680"/>
        <c:crosses val="autoZero"/>
        <c:auto val="1"/>
        <c:lblAlgn val="ctr"/>
        <c:lblOffset val="100"/>
        <c:noMultiLvlLbl val="0"/>
      </c:catAx>
      <c:valAx>
        <c:axId val="59103680"/>
        <c:scaling>
          <c:orientation val="minMax"/>
        </c:scaling>
        <c:delete val="1"/>
        <c:axPos val="l"/>
        <c:numFmt formatCode="0%" sourceLinked="1"/>
        <c:majorTickMark val="out"/>
        <c:minorTickMark val="none"/>
        <c:tickLblPos val="nextTo"/>
        <c:crossAx val="59103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B1-4858-B6AC-2E43BA3153C3}"/>
              </c:ext>
            </c:extLst>
          </c:dPt>
          <c:dPt>
            <c:idx val="1"/>
            <c:invertIfNegative val="0"/>
            <c:bubble3D val="0"/>
            <c:spPr>
              <a:solidFill>
                <a:srgbClr val="C00000"/>
              </a:solidFill>
            </c:spPr>
            <c:extLst>
              <c:ext xmlns:c16="http://schemas.microsoft.com/office/drawing/2014/chart" uri="{C3380CC4-5D6E-409C-BE32-E72D297353CC}">
                <c16:uniqueId val="{00000003-15B1-4858-B6AC-2E43BA3153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B1-4858-B6AC-2E43BA3153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B1-4858-B6AC-2E43BA3153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15B1-4858-B6AC-2E43BA3153C3}"/>
            </c:ext>
          </c:extLst>
        </c:ser>
        <c:dLbls>
          <c:showLegendKey val="0"/>
          <c:showVal val="0"/>
          <c:showCatName val="0"/>
          <c:showSerName val="0"/>
          <c:showPercent val="0"/>
          <c:showBubbleSize val="0"/>
        </c:dLbls>
        <c:gapWidth val="150"/>
        <c:shape val="box"/>
        <c:axId val="59080832"/>
        <c:axId val="59104768"/>
        <c:axId val="0"/>
      </c:bar3DChart>
      <c:catAx>
        <c:axId val="59080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104768"/>
        <c:crosses val="autoZero"/>
        <c:auto val="1"/>
        <c:lblAlgn val="ctr"/>
        <c:lblOffset val="100"/>
        <c:noMultiLvlLbl val="0"/>
      </c:catAx>
      <c:valAx>
        <c:axId val="59104768"/>
        <c:scaling>
          <c:orientation val="minMax"/>
        </c:scaling>
        <c:delete val="1"/>
        <c:axPos val="l"/>
        <c:numFmt formatCode="0%" sourceLinked="1"/>
        <c:majorTickMark val="out"/>
        <c:minorTickMark val="none"/>
        <c:tickLblPos val="nextTo"/>
        <c:crossAx val="59080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EA-4E21-8253-F1D4ACAF1029}"/>
              </c:ext>
            </c:extLst>
          </c:dPt>
          <c:dPt>
            <c:idx val="1"/>
            <c:invertIfNegative val="0"/>
            <c:bubble3D val="0"/>
            <c:spPr>
              <a:solidFill>
                <a:srgbClr val="C00000"/>
              </a:solidFill>
            </c:spPr>
            <c:extLst>
              <c:ext xmlns:c16="http://schemas.microsoft.com/office/drawing/2014/chart" uri="{C3380CC4-5D6E-409C-BE32-E72D297353CC}">
                <c16:uniqueId val="{00000003-03EA-4E21-8253-F1D4ACAF10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EA-4E21-8253-F1D4ACAF10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EA-4E21-8253-F1D4ACAF10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03EA-4E21-8253-F1D4ACAF1029}"/>
            </c:ext>
          </c:extLst>
        </c:ser>
        <c:dLbls>
          <c:showLegendKey val="0"/>
          <c:showVal val="0"/>
          <c:showCatName val="0"/>
          <c:showSerName val="0"/>
          <c:showPercent val="0"/>
          <c:showBubbleSize val="0"/>
        </c:dLbls>
        <c:gapWidth val="150"/>
        <c:shape val="box"/>
        <c:axId val="59077568"/>
        <c:axId val="59072672"/>
        <c:axId val="0"/>
      </c:bar3DChart>
      <c:catAx>
        <c:axId val="59077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72672"/>
        <c:crosses val="autoZero"/>
        <c:auto val="1"/>
        <c:lblAlgn val="ctr"/>
        <c:lblOffset val="100"/>
        <c:noMultiLvlLbl val="0"/>
      </c:catAx>
      <c:valAx>
        <c:axId val="59072672"/>
        <c:scaling>
          <c:orientation val="minMax"/>
        </c:scaling>
        <c:delete val="1"/>
        <c:axPos val="l"/>
        <c:numFmt formatCode="0%" sourceLinked="1"/>
        <c:majorTickMark val="out"/>
        <c:minorTickMark val="none"/>
        <c:tickLblPos val="nextTo"/>
        <c:crossAx val="59077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8ED-4B93-801E-C3F66F97E94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8ED-4B93-801E-C3F66F97E9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E46A-4FF6-B4B7-EDEC537BE54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D8ED-4B93-801E-C3F66F97E94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8ED-4B93-801E-C3F66F97E94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8ED-4B93-801E-C3F66F97E94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8ED-4B93-801E-C3F66F97E9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E46A-4FF6-B4B7-EDEC537BE545}"/>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8ED-4B93-801E-C3F66F97E94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D8ED-4B93-801E-C3F66F97E94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8ED-4B93-801E-C3F66F97E94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8ED-4B93-801E-C3F66F97E9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C-E46A-4FF6-B4B7-EDEC537BE54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46A-4FF6-B4B7-EDEC537BE545}"/>
            </c:ext>
          </c:extLst>
        </c:ser>
        <c:dLbls>
          <c:showLegendKey val="0"/>
          <c:showVal val="0"/>
          <c:showCatName val="0"/>
          <c:showSerName val="0"/>
          <c:showPercent val="0"/>
          <c:showBubbleSize val="0"/>
        </c:dLbls>
        <c:smooth val="0"/>
        <c:axId val="59074848"/>
        <c:axId val="65013328"/>
      </c:lineChart>
      <c:catAx>
        <c:axId val="59074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5013328"/>
        <c:crosses val="autoZero"/>
        <c:auto val="1"/>
        <c:lblAlgn val="ctr"/>
        <c:lblOffset val="100"/>
        <c:noMultiLvlLbl val="0"/>
      </c:catAx>
      <c:valAx>
        <c:axId val="65013328"/>
        <c:scaling>
          <c:orientation val="minMax"/>
        </c:scaling>
        <c:delete val="1"/>
        <c:axPos val="l"/>
        <c:numFmt formatCode="0%" sourceLinked="1"/>
        <c:majorTickMark val="out"/>
        <c:minorTickMark val="none"/>
        <c:tickLblPos val="nextTo"/>
        <c:crossAx val="590748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7B-40C3-BF93-5A0778B9E137}"/>
              </c:ext>
            </c:extLst>
          </c:dPt>
          <c:dPt>
            <c:idx val="1"/>
            <c:invertIfNegative val="0"/>
            <c:bubble3D val="0"/>
            <c:spPr>
              <a:solidFill>
                <a:srgbClr val="C00000"/>
              </a:solidFill>
            </c:spPr>
            <c:extLst>
              <c:ext xmlns:c16="http://schemas.microsoft.com/office/drawing/2014/chart" uri="{C3380CC4-5D6E-409C-BE32-E72D297353CC}">
                <c16:uniqueId val="{00000003-FD7B-40C3-BF93-5A0778B9E1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7B-40C3-BF93-5A0778B9E1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7B-40C3-BF93-5A0778B9E1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1</c:v>
                </c:pt>
              </c:numCache>
            </c:numRef>
          </c:val>
          <c:extLst>
            <c:ext xmlns:c16="http://schemas.microsoft.com/office/drawing/2014/chart" uri="{C3380CC4-5D6E-409C-BE32-E72D297353CC}">
              <c16:uniqueId val="{00000008-FD7B-40C3-BF93-5A0778B9E137}"/>
            </c:ext>
          </c:extLst>
        </c:ser>
        <c:dLbls>
          <c:showLegendKey val="0"/>
          <c:showVal val="0"/>
          <c:showCatName val="0"/>
          <c:showSerName val="0"/>
          <c:showPercent val="0"/>
          <c:showBubbleSize val="0"/>
        </c:dLbls>
        <c:gapWidth val="150"/>
        <c:shape val="box"/>
        <c:axId val="65000816"/>
        <c:axId val="65012240"/>
        <c:axId val="0"/>
      </c:bar3DChart>
      <c:catAx>
        <c:axId val="65000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12240"/>
        <c:crosses val="autoZero"/>
        <c:auto val="1"/>
        <c:lblAlgn val="ctr"/>
        <c:lblOffset val="100"/>
        <c:noMultiLvlLbl val="0"/>
      </c:catAx>
      <c:valAx>
        <c:axId val="65012240"/>
        <c:scaling>
          <c:orientation val="minMax"/>
        </c:scaling>
        <c:delete val="1"/>
        <c:axPos val="l"/>
        <c:numFmt formatCode="0%" sourceLinked="1"/>
        <c:majorTickMark val="out"/>
        <c:minorTickMark val="none"/>
        <c:tickLblPos val="nextTo"/>
        <c:crossAx val="65000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EE-40D1-B2F7-BB827EB81423}"/>
              </c:ext>
            </c:extLst>
          </c:dPt>
          <c:dPt>
            <c:idx val="1"/>
            <c:invertIfNegative val="0"/>
            <c:bubble3D val="0"/>
            <c:spPr>
              <a:solidFill>
                <a:srgbClr val="C00000"/>
              </a:solidFill>
            </c:spPr>
            <c:extLst>
              <c:ext xmlns:c16="http://schemas.microsoft.com/office/drawing/2014/chart" uri="{C3380CC4-5D6E-409C-BE32-E72D297353CC}">
                <c16:uniqueId val="{00000003-94EE-40D1-B2F7-BB827EB814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EE-40D1-B2F7-BB827EB814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EE-40D1-B2F7-BB827EB814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8-94EE-40D1-B2F7-BB827EB81423}"/>
            </c:ext>
          </c:extLst>
        </c:ser>
        <c:dLbls>
          <c:showLegendKey val="0"/>
          <c:showVal val="0"/>
          <c:showCatName val="0"/>
          <c:showSerName val="0"/>
          <c:showPercent val="0"/>
          <c:showBubbleSize val="0"/>
        </c:dLbls>
        <c:gapWidth val="150"/>
        <c:shape val="box"/>
        <c:axId val="65022032"/>
        <c:axId val="65020400"/>
        <c:axId val="0"/>
      </c:bar3DChart>
      <c:catAx>
        <c:axId val="65022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20400"/>
        <c:crosses val="autoZero"/>
        <c:auto val="1"/>
        <c:lblAlgn val="ctr"/>
        <c:lblOffset val="100"/>
        <c:noMultiLvlLbl val="0"/>
      </c:catAx>
      <c:valAx>
        <c:axId val="65020400"/>
        <c:scaling>
          <c:orientation val="minMax"/>
        </c:scaling>
        <c:delete val="1"/>
        <c:axPos val="l"/>
        <c:numFmt formatCode="0%" sourceLinked="1"/>
        <c:majorTickMark val="out"/>
        <c:minorTickMark val="none"/>
        <c:tickLblPos val="nextTo"/>
        <c:crossAx val="65022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E89-4C66-8696-97D938242E71}"/>
              </c:ext>
            </c:extLst>
          </c:dPt>
          <c:dPt>
            <c:idx val="1"/>
            <c:invertIfNegative val="0"/>
            <c:bubble3D val="0"/>
            <c:spPr>
              <a:solidFill>
                <a:srgbClr val="C00000"/>
              </a:solidFill>
            </c:spPr>
            <c:extLst>
              <c:ext xmlns:c16="http://schemas.microsoft.com/office/drawing/2014/chart" uri="{C3380CC4-5D6E-409C-BE32-E72D297353CC}">
                <c16:uniqueId val="{00000003-9E89-4C66-8696-97D938242E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E89-4C66-8696-97D938242E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E89-4C66-8696-97D938242E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0.5</c:v>
                </c:pt>
                <c:pt idx="3">
                  <c:v>0.5</c:v>
                </c:pt>
              </c:numCache>
            </c:numRef>
          </c:val>
          <c:extLst>
            <c:ext xmlns:c16="http://schemas.microsoft.com/office/drawing/2014/chart" uri="{C3380CC4-5D6E-409C-BE32-E72D297353CC}">
              <c16:uniqueId val="{00000008-9E89-4C66-8696-97D938242E71}"/>
            </c:ext>
          </c:extLst>
        </c:ser>
        <c:dLbls>
          <c:showLegendKey val="0"/>
          <c:showVal val="0"/>
          <c:showCatName val="0"/>
          <c:showSerName val="0"/>
          <c:showPercent val="0"/>
          <c:showBubbleSize val="0"/>
        </c:dLbls>
        <c:gapWidth val="150"/>
        <c:shape val="box"/>
        <c:axId val="65014960"/>
        <c:axId val="65012784"/>
        <c:axId val="0"/>
      </c:bar3DChart>
      <c:catAx>
        <c:axId val="6501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12784"/>
        <c:crosses val="autoZero"/>
        <c:auto val="1"/>
        <c:lblAlgn val="ctr"/>
        <c:lblOffset val="100"/>
        <c:noMultiLvlLbl val="0"/>
      </c:catAx>
      <c:valAx>
        <c:axId val="65012784"/>
        <c:scaling>
          <c:orientation val="minMax"/>
        </c:scaling>
        <c:delete val="1"/>
        <c:axPos val="l"/>
        <c:numFmt formatCode="0%" sourceLinked="1"/>
        <c:majorTickMark val="out"/>
        <c:minorTickMark val="none"/>
        <c:tickLblPos val="nextTo"/>
        <c:crossAx val="65014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601-49AD-BF14-DF687F22CFB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601-49AD-BF14-DF687F22CF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9E3B-4515-94E6-B040D29FD94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3601-49AD-BF14-DF687F22CFB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601-49AD-BF14-DF687F22CFB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601-49AD-BF14-DF687F22CFB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601-49AD-BF14-DF687F22CF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9E3B-4515-94E6-B040D29FD94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601-49AD-BF14-DF687F22CFB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3601-49AD-BF14-DF687F22CFB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601-49AD-BF14-DF687F22CFB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601-49AD-BF14-DF687F22CF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C-9E3B-4515-94E6-B040D29FD94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E3B-4515-94E6-B040D29FD94E}"/>
            </c:ext>
          </c:extLst>
        </c:ser>
        <c:dLbls>
          <c:showLegendKey val="0"/>
          <c:showVal val="0"/>
          <c:showCatName val="0"/>
          <c:showSerName val="0"/>
          <c:showPercent val="0"/>
          <c:showBubbleSize val="0"/>
        </c:dLbls>
        <c:smooth val="0"/>
        <c:axId val="65013872"/>
        <c:axId val="65006256"/>
      </c:lineChart>
      <c:catAx>
        <c:axId val="65013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5006256"/>
        <c:crosses val="autoZero"/>
        <c:auto val="1"/>
        <c:lblAlgn val="ctr"/>
        <c:lblOffset val="100"/>
        <c:noMultiLvlLbl val="0"/>
      </c:catAx>
      <c:valAx>
        <c:axId val="65006256"/>
        <c:scaling>
          <c:orientation val="minMax"/>
        </c:scaling>
        <c:delete val="1"/>
        <c:axPos val="l"/>
        <c:numFmt formatCode="0%" sourceLinked="1"/>
        <c:majorTickMark val="out"/>
        <c:minorTickMark val="none"/>
        <c:tickLblPos val="nextTo"/>
        <c:crossAx val="650138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a:t>
            </a:r>
            <a:r>
              <a:rPr lang="es-ES" baseline="0"/>
              <a:t> </a:t>
            </a:r>
            <a:r>
              <a:rPr lang="es-ES"/>
              <a:t>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CE49-498D-8BE6-14611F88EFF8}"/>
              </c:ext>
            </c:extLst>
          </c:dPt>
          <c:dPt>
            <c:idx val="1"/>
            <c:invertIfNegative val="0"/>
            <c:bubble3D val="0"/>
            <c:spPr>
              <a:solidFill>
                <a:srgbClr val="C00000"/>
              </a:solidFill>
            </c:spPr>
            <c:extLst>
              <c:ext xmlns:c16="http://schemas.microsoft.com/office/drawing/2014/chart" uri="{C3380CC4-5D6E-409C-BE32-E72D297353CC}">
                <c16:uniqueId val="{00000003-CE49-498D-8BE6-14611F88EF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E49-498D-8BE6-14611F88EF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E49-498D-8BE6-14611F88EF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CE49-498D-8BE6-14611F88EFF8}"/>
            </c:ext>
          </c:extLst>
        </c:ser>
        <c:dLbls>
          <c:showLegendKey val="0"/>
          <c:showVal val="0"/>
          <c:showCatName val="0"/>
          <c:showSerName val="0"/>
          <c:showPercent val="0"/>
          <c:showBubbleSize val="0"/>
        </c:dLbls>
        <c:gapWidth val="150"/>
        <c:shape val="box"/>
        <c:axId val="65006800"/>
        <c:axId val="65001360"/>
        <c:axId val="0"/>
      </c:bar3DChart>
      <c:catAx>
        <c:axId val="65006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01360"/>
        <c:crosses val="autoZero"/>
        <c:auto val="1"/>
        <c:lblAlgn val="ctr"/>
        <c:lblOffset val="100"/>
        <c:noMultiLvlLbl val="0"/>
      </c:catAx>
      <c:valAx>
        <c:axId val="65001360"/>
        <c:scaling>
          <c:orientation val="minMax"/>
        </c:scaling>
        <c:delete val="1"/>
        <c:axPos val="l"/>
        <c:numFmt formatCode="0%" sourceLinked="1"/>
        <c:majorTickMark val="out"/>
        <c:minorTickMark val="none"/>
        <c:tickLblPos val="nextTo"/>
        <c:crossAx val="65006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4E6-415D-8B97-3E8A74CF6753}"/>
              </c:ext>
            </c:extLst>
          </c:dPt>
          <c:dPt>
            <c:idx val="1"/>
            <c:invertIfNegative val="0"/>
            <c:bubble3D val="0"/>
            <c:spPr>
              <a:solidFill>
                <a:srgbClr val="CC0000"/>
              </a:solidFill>
            </c:spPr>
            <c:extLst>
              <c:ext xmlns:c16="http://schemas.microsoft.com/office/drawing/2014/chart" uri="{C3380CC4-5D6E-409C-BE32-E72D297353CC}">
                <c16:uniqueId val="{00000003-E4E6-415D-8B97-3E8A74CF67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E6-415D-8B97-3E8A74CF67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E6-415D-8B97-3E8A74CF67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E4E6-415D-8B97-3E8A74CF6753}"/>
            </c:ext>
          </c:extLst>
        </c:ser>
        <c:dLbls>
          <c:showLegendKey val="0"/>
          <c:showVal val="0"/>
          <c:showCatName val="0"/>
          <c:showSerName val="0"/>
          <c:showPercent val="0"/>
          <c:showBubbleSize val="0"/>
        </c:dLbls>
        <c:gapWidth val="150"/>
        <c:shape val="box"/>
        <c:axId val="65030192"/>
        <c:axId val="65026384"/>
        <c:axId val="0"/>
      </c:bar3DChart>
      <c:catAx>
        <c:axId val="65030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26384"/>
        <c:crosses val="autoZero"/>
        <c:auto val="1"/>
        <c:lblAlgn val="ctr"/>
        <c:lblOffset val="100"/>
        <c:noMultiLvlLbl val="0"/>
      </c:catAx>
      <c:valAx>
        <c:axId val="65026384"/>
        <c:scaling>
          <c:orientation val="minMax"/>
        </c:scaling>
        <c:delete val="1"/>
        <c:axPos val="l"/>
        <c:numFmt formatCode="0%" sourceLinked="1"/>
        <c:majorTickMark val="out"/>
        <c:minorTickMark val="none"/>
        <c:tickLblPos val="nextTo"/>
        <c:crossAx val="65030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F273-4CBF-AE63-EF3E55A3289B}"/>
              </c:ext>
            </c:extLst>
          </c:dPt>
          <c:dPt>
            <c:idx val="1"/>
            <c:invertIfNegative val="0"/>
            <c:bubble3D val="0"/>
            <c:spPr>
              <a:solidFill>
                <a:srgbClr val="CC0000"/>
              </a:solidFill>
            </c:spPr>
            <c:extLst>
              <c:ext xmlns:c16="http://schemas.microsoft.com/office/drawing/2014/chart" uri="{C3380CC4-5D6E-409C-BE32-E72D297353CC}">
                <c16:uniqueId val="{00000003-F273-4CBF-AE63-EF3E55A328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273-4CBF-AE63-EF3E55A328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273-4CBF-AE63-EF3E55A328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F273-4CBF-AE63-EF3E55A3289B}"/>
            </c:ext>
          </c:extLst>
        </c:ser>
        <c:dLbls>
          <c:showLegendKey val="0"/>
          <c:showVal val="0"/>
          <c:showCatName val="0"/>
          <c:showSerName val="0"/>
          <c:showPercent val="0"/>
          <c:showBubbleSize val="0"/>
        </c:dLbls>
        <c:gapWidth val="150"/>
        <c:shape val="box"/>
        <c:axId val="65028560"/>
        <c:axId val="65026928"/>
        <c:axId val="0"/>
      </c:bar3DChart>
      <c:catAx>
        <c:axId val="65028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26928"/>
        <c:crosses val="autoZero"/>
        <c:auto val="1"/>
        <c:lblAlgn val="ctr"/>
        <c:lblOffset val="100"/>
        <c:noMultiLvlLbl val="0"/>
      </c:catAx>
      <c:valAx>
        <c:axId val="65026928"/>
        <c:scaling>
          <c:orientation val="minMax"/>
        </c:scaling>
        <c:delete val="1"/>
        <c:axPos val="l"/>
        <c:numFmt formatCode="0%" sourceLinked="1"/>
        <c:majorTickMark val="out"/>
        <c:minorTickMark val="none"/>
        <c:tickLblPos val="nextTo"/>
        <c:crossAx val="65028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5C3-47DE-8ADA-0FE65C256A33}"/>
              </c:ext>
            </c:extLst>
          </c:dPt>
          <c:dPt>
            <c:idx val="1"/>
            <c:invertIfNegative val="0"/>
            <c:bubble3D val="0"/>
            <c:spPr>
              <a:solidFill>
                <a:srgbClr val="CC0000"/>
              </a:solidFill>
            </c:spPr>
            <c:extLst>
              <c:ext xmlns:c16="http://schemas.microsoft.com/office/drawing/2014/chart" uri="{C3380CC4-5D6E-409C-BE32-E72D297353CC}">
                <c16:uniqueId val="{00000003-95C3-47DE-8ADA-0FE65C256A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5C3-47DE-8ADA-0FE65C256A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5C3-47DE-8ADA-0FE65C256A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95C3-47DE-8ADA-0FE65C256A33}"/>
            </c:ext>
          </c:extLst>
        </c:ser>
        <c:dLbls>
          <c:showLegendKey val="0"/>
          <c:showVal val="0"/>
          <c:showCatName val="0"/>
          <c:showSerName val="0"/>
          <c:showPercent val="0"/>
          <c:showBubbleSize val="0"/>
        </c:dLbls>
        <c:gapWidth val="150"/>
        <c:shape val="box"/>
        <c:axId val="65022576"/>
        <c:axId val="65019312"/>
        <c:axId val="0"/>
      </c:bar3DChart>
      <c:catAx>
        <c:axId val="65022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19312"/>
        <c:crosses val="autoZero"/>
        <c:auto val="1"/>
        <c:lblAlgn val="ctr"/>
        <c:lblOffset val="100"/>
        <c:noMultiLvlLbl val="0"/>
      </c:catAx>
      <c:valAx>
        <c:axId val="65019312"/>
        <c:scaling>
          <c:orientation val="minMax"/>
        </c:scaling>
        <c:delete val="1"/>
        <c:axPos val="l"/>
        <c:numFmt formatCode="0%" sourceLinked="1"/>
        <c:majorTickMark val="out"/>
        <c:minorTickMark val="none"/>
        <c:tickLblPos val="nextTo"/>
        <c:crossAx val="65022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81DF-4698-828A-24304BC5B66F}"/>
              </c:ext>
            </c:extLst>
          </c:dPt>
          <c:dPt>
            <c:idx val="1"/>
            <c:invertIfNegative val="0"/>
            <c:bubble3D val="0"/>
            <c:spPr>
              <a:solidFill>
                <a:srgbClr val="CC0000"/>
              </a:solidFill>
            </c:spPr>
            <c:extLst>
              <c:ext xmlns:c16="http://schemas.microsoft.com/office/drawing/2014/chart" uri="{C3380CC4-5D6E-409C-BE32-E72D297353CC}">
                <c16:uniqueId val="{00000003-81DF-4698-828A-24304BC5B6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1DF-4698-828A-24304BC5B6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1DF-4698-828A-24304BC5B6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81DF-4698-828A-24304BC5B66F}"/>
            </c:ext>
          </c:extLst>
        </c:ser>
        <c:dLbls>
          <c:showLegendKey val="0"/>
          <c:showVal val="0"/>
          <c:showCatName val="0"/>
          <c:showSerName val="0"/>
          <c:showPercent val="0"/>
          <c:showBubbleSize val="0"/>
        </c:dLbls>
        <c:gapWidth val="150"/>
        <c:shape val="box"/>
        <c:axId val="65000272"/>
        <c:axId val="65030736"/>
        <c:axId val="0"/>
      </c:bar3DChart>
      <c:catAx>
        <c:axId val="65000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30736"/>
        <c:crosses val="autoZero"/>
        <c:auto val="1"/>
        <c:lblAlgn val="ctr"/>
        <c:lblOffset val="100"/>
        <c:noMultiLvlLbl val="0"/>
      </c:catAx>
      <c:valAx>
        <c:axId val="65030736"/>
        <c:scaling>
          <c:orientation val="minMax"/>
        </c:scaling>
        <c:delete val="1"/>
        <c:axPos val="l"/>
        <c:numFmt formatCode="0%" sourceLinked="1"/>
        <c:majorTickMark val="out"/>
        <c:minorTickMark val="none"/>
        <c:tickLblPos val="nextTo"/>
        <c:crossAx val="6500027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1E-4A26-BABB-FE6F731D6868}"/>
              </c:ext>
            </c:extLst>
          </c:dPt>
          <c:dPt>
            <c:idx val="1"/>
            <c:invertIfNegative val="0"/>
            <c:bubble3D val="0"/>
            <c:spPr>
              <a:solidFill>
                <a:srgbClr val="C00000"/>
              </a:solidFill>
            </c:spPr>
            <c:extLst>
              <c:ext xmlns:c16="http://schemas.microsoft.com/office/drawing/2014/chart" uri="{C3380CC4-5D6E-409C-BE32-E72D297353CC}">
                <c16:uniqueId val="{00000003-421E-4A26-BABB-FE6F731D68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1E-4A26-BABB-FE6F731D68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1E-4A26-BABB-FE6F731D68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421E-4A26-BABB-FE6F731D6868}"/>
            </c:ext>
          </c:extLst>
        </c:ser>
        <c:dLbls>
          <c:showLegendKey val="0"/>
          <c:showVal val="0"/>
          <c:showCatName val="0"/>
          <c:showSerName val="0"/>
          <c:showPercent val="0"/>
          <c:showBubbleSize val="0"/>
        </c:dLbls>
        <c:gapWidth val="150"/>
        <c:shape val="box"/>
        <c:axId val="59078656"/>
        <c:axId val="59086816"/>
        <c:axId val="0"/>
      </c:bar3DChart>
      <c:catAx>
        <c:axId val="5907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86816"/>
        <c:crosses val="autoZero"/>
        <c:auto val="1"/>
        <c:lblAlgn val="ctr"/>
        <c:lblOffset val="100"/>
        <c:noMultiLvlLbl val="0"/>
      </c:catAx>
      <c:valAx>
        <c:axId val="59086816"/>
        <c:scaling>
          <c:orientation val="minMax"/>
        </c:scaling>
        <c:delete val="1"/>
        <c:axPos val="l"/>
        <c:numFmt formatCode="0%" sourceLinked="1"/>
        <c:majorTickMark val="out"/>
        <c:minorTickMark val="none"/>
        <c:tickLblPos val="nextTo"/>
        <c:crossAx val="59078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3BDF-4A44-8802-C8FACF706AAD}"/>
              </c:ext>
            </c:extLst>
          </c:dPt>
          <c:dPt>
            <c:idx val="1"/>
            <c:invertIfNegative val="0"/>
            <c:bubble3D val="0"/>
            <c:spPr>
              <a:solidFill>
                <a:srgbClr val="CC0000"/>
              </a:solidFill>
            </c:spPr>
            <c:extLst>
              <c:ext xmlns:c16="http://schemas.microsoft.com/office/drawing/2014/chart" uri="{C3380CC4-5D6E-409C-BE32-E72D297353CC}">
                <c16:uniqueId val="{00000003-3BDF-4A44-8802-C8FACF706A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BDF-4A44-8802-C8FACF706A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BDF-4A44-8802-C8FACF706A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3BDF-4A44-8802-C8FACF706AAD}"/>
            </c:ext>
          </c:extLst>
        </c:ser>
        <c:dLbls>
          <c:showLegendKey val="0"/>
          <c:showVal val="0"/>
          <c:showCatName val="0"/>
          <c:showSerName val="0"/>
          <c:showPercent val="0"/>
          <c:showBubbleSize val="0"/>
        </c:dLbls>
        <c:gapWidth val="150"/>
        <c:shape val="box"/>
        <c:axId val="65023664"/>
        <c:axId val="65020944"/>
        <c:axId val="0"/>
      </c:bar3DChart>
      <c:catAx>
        <c:axId val="65023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20944"/>
        <c:crosses val="autoZero"/>
        <c:auto val="1"/>
        <c:lblAlgn val="ctr"/>
        <c:lblOffset val="100"/>
        <c:noMultiLvlLbl val="0"/>
      </c:catAx>
      <c:valAx>
        <c:axId val="65020944"/>
        <c:scaling>
          <c:orientation val="minMax"/>
        </c:scaling>
        <c:delete val="1"/>
        <c:axPos val="l"/>
        <c:numFmt formatCode="0%" sourceLinked="1"/>
        <c:majorTickMark val="out"/>
        <c:minorTickMark val="none"/>
        <c:tickLblPos val="nextTo"/>
        <c:crossAx val="65023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75D-4F71-9B52-CEB117216C06}"/>
              </c:ext>
            </c:extLst>
          </c:dPt>
          <c:dPt>
            <c:idx val="1"/>
            <c:invertIfNegative val="0"/>
            <c:bubble3D val="0"/>
            <c:spPr>
              <a:solidFill>
                <a:srgbClr val="C00000"/>
              </a:solidFill>
            </c:spPr>
            <c:extLst>
              <c:ext xmlns:c16="http://schemas.microsoft.com/office/drawing/2014/chart" uri="{C3380CC4-5D6E-409C-BE32-E72D297353CC}">
                <c16:uniqueId val="{00000003-E75D-4F71-9B52-CEB117216C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5D-4F71-9B52-CEB117216C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5D-4F71-9B52-CEB117216C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8-E75D-4F71-9B52-CEB117216C06}"/>
            </c:ext>
          </c:extLst>
        </c:ser>
        <c:dLbls>
          <c:showLegendKey val="0"/>
          <c:showVal val="0"/>
          <c:showCatName val="0"/>
          <c:showSerName val="0"/>
          <c:showPercent val="0"/>
          <c:showBubbleSize val="0"/>
        </c:dLbls>
        <c:gapWidth val="150"/>
        <c:shape val="box"/>
        <c:axId val="65032368"/>
        <c:axId val="65004080"/>
        <c:axId val="0"/>
      </c:bar3DChart>
      <c:catAx>
        <c:axId val="6503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04080"/>
        <c:crosses val="autoZero"/>
        <c:auto val="1"/>
        <c:lblAlgn val="ctr"/>
        <c:lblOffset val="100"/>
        <c:noMultiLvlLbl val="0"/>
      </c:catAx>
      <c:valAx>
        <c:axId val="65004080"/>
        <c:scaling>
          <c:orientation val="minMax"/>
        </c:scaling>
        <c:delete val="1"/>
        <c:axPos val="l"/>
        <c:numFmt formatCode="0%" sourceLinked="1"/>
        <c:majorTickMark val="out"/>
        <c:minorTickMark val="none"/>
        <c:tickLblPos val="nextTo"/>
        <c:crossAx val="65032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248-49D4-AA0F-D0AF40988E78}"/>
              </c:ext>
            </c:extLst>
          </c:dPt>
          <c:dPt>
            <c:idx val="1"/>
            <c:invertIfNegative val="0"/>
            <c:bubble3D val="0"/>
            <c:spPr>
              <a:solidFill>
                <a:srgbClr val="C00000"/>
              </a:solidFill>
            </c:spPr>
            <c:extLst>
              <c:ext xmlns:c16="http://schemas.microsoft.com/office/drawing/2014/chart" uri="{C3380CC4-5D6E-409C-BE32-E72D297353CC}">
                <c16:uniqueId val="{00000003-F248-49D4-AA0F-D0AF40988E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248-49D4-AA0F-D0AF40988E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248-49D4-AA0F-D0AF40988E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0.8</c:v>
                </c:pt>
                <c:pt idx="3">
                  <c:v>0.2</c:v>
                </c:pt>
              </c:numCache>
            </c:numRef>
          </c:val>
          <c:extLst>
            <c:ext xmlns:c16="http://schemas.microsoft.com/office/drawing/2014/chart" uri="{C3380CC4-5D6E-409C-BE32-E72D297353CC}">
              <c16:uniqueId val="{00000008-F248-49D4-AA0F-D0AF40988E78}"/>
            </c:ext>
          </c:extLst>
        </c:ser>
        <c:dLbls>
          <c:showLegendKey val="0"/>
          <c:showVal val="0"/>
          <c:showCatName val="0"/>
          <c:showSerName val="0"/>
          <c:showPercent val="0"/>
          <c:showBubbleSize val="0"/>
        </c:dLbls>
        <c:gapWidth val="150"/>
        <c:shape val="box"/>
        <c:axId val="65021488"/>
        <c:axId val="65023120"/>
        <c:axId val="0"/>
      </c:bar3DChart>
      <c:catAx>
        <c:axId val="6502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23120"/>
        <c:crosses val="autoZero"/>
        <c:auto val="1"/>
        <c:lblAlgn val="ctr"/>
        <c:lblOffset val="100"/>
        <c:noMultiLvlLbl val="0"/>
      </c:catAx>
      <c:valAx>
        <c:axId val="65023120"/>
        <c:scaling>
          <c:orientation val="minMax"/>
        </c:scaling>
        <c:delete val="1"/>
        <c:axPos val="l"/>
        <c:numFmt formatCode="0%" sourceLinked="1"/>
        <c:majorTickMark val="out"/>
        <c:minorTickMark val="none"/>
        <c:tickLblPos val="nextTo"/>
        <c:crossAx val="65021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883-409C-B08E-F3AC9EB09228}"/>
              </c:ext>
            </c:extLst>
          </c:dPt>
          <c:dPt>
            <c:idx val="1"/>
            <c:invertIfNegative val="0"/>
            <c:bubble3D val="0"/>
            <c:spPr>
              <a:solidFill>
                <a:srgbClr val="C00000"/>
              </a:solidFill>
            </c:spPr>
            <c:extLst>
              <c:ext xmlns:c16="http://schemas.microsoft.com/office/drawing/2014/chart" uri="{C3380CC4-5D6E-409C-BE32-E72D297353CC}">
                <c16:uniqueId val="{00000003-6883-409C-B08E-F3AC9EB092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883-409C-B08E-F3AC9EB092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883-409C-B08E-F3AC9EB092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extLst>
            <c:ext xmlns:c16="http://schemas.microsoft.com/office/drawing/2014/chart" uri="{C3380CC4-5D6E-409C-BE32-E72D297353CC}">
              <c16:uniqueId val="{00000008-6883-409C-B08E-F3AC9EB09228}"/>
            </c:ext>
          </c:extLst>
        </c:ser>
        <c:dLbls>
          <c:showLegendKey val="0"/>
          <c:showVal val="0"/>
          <c:showCatName val="0"/>
          <c:showSerName val="0"/>
          <c:showPercent val="0"/>
          <c:showBubbleSize val="0"/>
        </c:dLbls>
        <c:gapWidth val="150"/>
        <c:shape val="box"/>
        <c:axId val="65024752"/>
        <c:axId val="65018224"/>
        <c:axId val="0"/>
      </c:bar3DChart>
      <c:catAx>
        <c:axId val="65024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18224"/>
        <c:crosses val="autoZero"/>
        <c:auto val="1"/>
        <c:lblAlgn val="ctr"/>
        <c:lblOffset val="100"/>
        <c:noMultiLvlLbl val="0"/>
      </c:catAx>
      <c:valAx>
        <c:axId val="65018224"/>
        <c:scaling>
          <c:orientation val="minMax"/>
        </c:scaling>
        <c:delete val="1"/>
        <c:axPos val="l"/>
        <c:numFmt formatCode="0%" sourceLinked="1"/>
        <c:majorTickMark val="out"/>
        <c:minorTickMark val="none"/>
        <c:tickLblPos val="nextTo"/>
        <c:crossAx val="65024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85-4842-9F55-72D44996E355}"/>
              </c:ext>
            </c:extLst>
          </c:dPt>
          <c:dPt>
            <c:idx val="1"/>
            <c:invertIfNegative val="0"/>
            <c:bubble3D val="0"/>
            <c:spPr>
              <a:solidFill>
                <a:srgbClr val="C00000"/>
              </a:solidFill>
            </c:spPr>
            <c:extLst>
              <c:ext xmlns:c16="http://schemas.microsoft.com/office/drawing/2014/chart" uri="{C3380CC4-5D6E-409C-BE32-E72D297353CC}">
                <c16:uniqueId val="{00000003-C585-4842-9F55-72D44996E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85-4842-9F55-72D44996E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85-4842-9F55-72D44996E3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C585-4842-9F55-72D44996E355}"/>
            </c:ext>
          </c:extLst>
        </c:ser>
        <c:dLbls>
          <c:showLegendKey val="0"/>
          <c:showVal val="0"/>
          <c:showCatName val="0"/>
          <c:showSerName val="0"/>
          <c:showPercent val="0"/>
          <c:showBubbleSize val="0"/>
        </c:dLbls>
        <c:gapWidth val="150"/>
        <c:shape val="box"/>
        <c:axId val="65016592"/>
        <c:axId val="65024208"/>
        <c:axId val="0"/>
      </c:bar3DChart>
      <c:catAx>
        <c:axId val="65016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24208"/>
        <c:crosses val="autoZero"/>
        <c:auto val="1"/>
        <c:lblAlgn val="ctr"/>
        <c:lblOffset val="100"/>
        <c:noMultiLvlLbl val="0"/>
      </c:catAx>
      <c:valAx>
        <c:axId val="65024208"/>
        <c:scaling>
          <c:orientation val="minMax"/>
        </c:scaling>
        <c:delete val="1"/>
        <c:axPos val="l"/>
        <c:numFmt formatCode="0%" sourceLinked="1"/>
        <c:majorTickMark val="out"/>
        <c:minorTickMark val="none"/>
        <c:tickLblPos val="nextTo"/>
        <c:crossAx val="65016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69-48F9-85B1-3475BAC55C21}"/>
              </c:ext>
            </c:extLst>
          </c:dPt>
          <c:dPt>
            <c:idx val="1"/>
            <c:invertIfNegative val="0"/>
            <c:bubble3D val="0"/>
            <c:spPr>
              <a:solidFill>
                <a:srgbClr val="C00000"/>
              </a:solidFill>
            </c:spPr>
            <c:extLst>
              <c:ext xmlns:c16="http://schemas.microsoft.com/office/drawing/2014/chart" uri="{C3380CC4-5D6E-409C-BE32-E72D297353CC}">
                <c16:uniqueId val="{00000003-C569-48F9-85B1-3475BAC55C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69-48F9-85B1-3475BAC55C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69-48F9-85B1-3475BAC55C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C569-48F9-85B1-3475BAC55C21}"/>
            </c:ext>
          </c:extLst>
        </c:ser>
        <c:dLbls>
          <c:showLegendKey val="0"/>
          <c:showVal val="0"/>
          <c:showCatName val="0"/>
          <c:showSerName val="0"/>
          <c:showPercent val="0"/>
          <c:showBubbleSize val="0"/>
        </c:dLbls>
        <c:gapWidth val="150"/>
        <c:shape val="box"/>
        <c:axId val="65031824"/>
        <c:axId val="65025296"/>
        <c:axId val="0"/>
      </c:bar3DChart>
      <c:catAx>
        <c:axId val="65031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25296"/>
        <c:crosses val="autoZero"/>
        <c:auto val="1"/>
        <c:lblAlgn val="ctr"/>
        <c:lblOffset val="100"/>
        <c:noMultiLvlLbl val="0"/>
      </c:catAx>
      <c:valAx>
        <c:axId val="65025296"/>
        <c:scaling>
          <c:orientation val="minMax"/>
        </c:scaling>
        <c:delete val="1"/>
        <c:axPos val="l"/>
        <c:numFmt formatCode="0%" sourceLinked="1"/>
        <c:majorTickMark val="out"/>
        <c:minorTickMark val="none"/>
        <c:tickLblPos val="nextTo"/>
        <c:crossAx val="65031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4D-426B-8AB8-02835A5AD615}"/>
              </c:ext>
            </c:extLst>
          </c:dPt>
          <c:dPt>
            <c:idx val="1"/>
            <c:invertIfNegative val="0"/>
            <c:bubble3D val="0"/>
            <c:spPr>
              <a:solidFill>
                <a:srgbClr val="C00000"/>
              </a:solidFill>
            </c:spPr>
            <c:extLst>
              <c:ext xmlns:c16="http://schemas.microsoft.com/office/drawing/2014/chart" uri="{C3380CC4-5D6E-409C-BE32-E72D297353CC}">
                <c16:uniqueId val="{00000003-C54D-426B-8AB8-02835A5AD6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4D-426B-8AB8-02835A5AD6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4D-426B-8AB8-02835A5AD6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C54D-426B-8AB8-02835A5AD615}"/>
            </c:ext>
          </c:extLst>
        </c:ser>
        <c:dLbls>
          <c:showLegendKey val="0"/>
          <c:showVal val="0"/>
          <c:showCatName val="0"/>
          <c:showSerName val="0"/>
          <c:showPercent val="0"/>
          <c:showBubbleSize val="0"/>
        </c:dLbls>
        <c:gapWidth val="150"/>
        <c:shape val="box"/>
        <c:axId val="65010064"/>
        <c:axId val="65007888"/>
        <c:axId val="0"/>
      </c:bar3DChart>
      <c:catAx>
        <c:axId val="65010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07888"/>
        <c:crosses val="autoZero"/>
        <c:auto val="1"/>
        <c:lblAlgn val="ctr"/>
        <c:lblOffset val="100"/>
        <c:noMultiLvlLbl val="0"/>
      </c:catAx>
      <c:valAx>
        <c:axId val="65007888"/>
        <c:scaling>
          <c:orientation val="minMax"/>
        </c:scaling>
        <c:delete val="1"/>
        <c:axPos val="l"/>
        <c:numFmt formatCode="0%" sourceLinked="1"/>
        <c:majorTickMark val="out"/>
        <c:minorTickMark val="none"/>
        <c:tickLblPos val="nextTo"/>
        <c:crossAx val="65010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A2B-4E13-B0B3-4EDE33EB48F4}"/>
              </c:ext>
            </c:extLst>
          </c:dPt>
          <c:dPt>
            <c:idx val="1"/>
            <c:invertIfNegative val="0"/>
            <c:bubble3D val="0"/>
            <c:spPr>
              <a:solidFill>
                <a:srgbClr val="C00000"/>
              </a:solidFill>
            </c:spPr>
            <c:extLst>
              <c:ext xmlns:c16="http://schemas.microsoft.com/office/drawing/2014/chart" uri="{C3380CC4-5D6E-409C-BE32-E72D297353CC}">
                <c16:uniqueId val="{00000003-8A2B-4E13-B0B3-4EDE33EB48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A2B-4E13-B0B3-4EDE33EB48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A2B-4E13-B0B3-4EDE33EB48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8A2B-4E13-B0B3-4EDE33EB48F4}"/>
            </c:ext>
          </c:extLst>
        </c:ser>
        <c:dLbls>
          <c:showLegendKey val="0"/>
          <c:showVal val="0"/>
          <c:showCatName val="0"/>
          <c:showSerName val="0"/>
          <c:showPercent val="0"/>
          <c:showBubbleSize val="0"/>
        </c:dLbls>
        <c:gapWidth val="150"/>
        <c:shape val="box"/>
        <c:axId val="65011152"/>
        <c:axId val="65028016"/>
        <c:axId val="0"/>
      </c:bar3DChart>
      <c:catAx>
        <c:axId val="6501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28016"/>
        <c:crosses val="autoZero"/>
        <c:auto val="1"/>
        <c:lblAlgn val="ctr"/>
        <c:lblOffset val="100"/>
        <c:noMultiLvlLbl val="0"/>
      </c:catAx>
      <c:valAx>
        <c:axId val="65028016"/>
        <c:scaling>
          <c:orientation val="minMax"/>
        </c:scaling>
        <c:delete val="1"/>
        <c:axPos val="l"/>
        <c:numFmt formatCode="0%" sourceLinked="1"/>
        <c:majorTickMark val="out"/>
        <c:minorTickMark val="none"/>
        <c:tickLblPos val="nextTo"/>
        <c:crossAx val="65011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6D-4E3B-BB24-2C7292EDEEC6}"/>
              </c:ext>
            </c:extLst>
          </c:dPt>
          <c:dPt>
            <c:idx val="1"/>
            <c:invertIfNegative val="0"/>
            <c:bubble3D val="0"/>
            <c:spPr>
              <a:solidFill>
                <a:srgbClr val="C00000"/>
              </a:solidFill>
            </c:spPr>
            <c:extLst>
              <c:ext xmlns:c16="http://schemas.microsoft.com/office/drawing/2014/chart" uri="{C3380CC4-5D6E-409C-BE32-E72D297353CC}">
                <c16:uniqueId val="{00000003-076D-4E3B-BB24-2C7292EDEE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6D-4E3B-BB24-2C7292EDEE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6D-4E3B-BB24-2C7292EDEE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076D-4E3B-BB24-2C7292EDEEC6}"/>
            </c:ext>
          </c:extLst>
        </c:ser>
        <c:dLbls>
          <c:showLegendKey val="0"/>
          <c:showVal val="0"/>
          <c:showCatName val="0"/>
          <c:showSerName val="0"/>
          <c:showPercent val="0"/>
          <c:showBubbleSize val="0"/>
        </c:dLbls>
        <c:gapWidth val="150"/>
        <c:shape val="box"/>
        <c:axId val="65005712"/>
        <c:axId val="65011696"/>
        <c:axId val="0"/>
      </c:bar3DChart>
      <c:catAx>
        <c:axId val="6500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11696"/>
        <c:crosses val="autoZero"/>
        <c:auto val="1"/>
        <c:lblAlgn val="ctr"/>
        <c:lblOffset val="100"/>
        <c:noMultiLvlLbl val="0"/>
      </c:catAx>
      <c:valAx>
        <c:axId val="65011696"/>
        <c:scaling>
          <c:orientation val="minMax"/>
        </c:scaling>
        <c:delete val="1"/>
        <c:axPos val="l"/>
        <c:numFmt formatCode="0%" sourceLinked="1"/>
        <c:majorTickMark val="out"/>
        <c:minorTickMark val="none"/>
        <c:tickLblPos val="nextTo"/>
        <c:crossAx val="65005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A1D-448D-BD74-08F568EA1BD6}"/>
              </c:ext>
            </c:extLst>
          </c:dPt>
          <c:dPt>
            <c:idx val="1"/>
            <c:invertIfNegative val="0"/>
            <c:bubble3D val="0"/>
            <c:spPr>
              <a:solidFill>
                <a:srgbClr val="C00000"/>
              </a:solidFill>
            </c:spPr>
            <c:extLst>
              <c:ext xmlns:c16="http://schemas.microsoft.com/office/drawing/2014/chart" uri="{C3380CC4-5D6E-409C-BE32-E72D297353CC}">
                <c16:uniqueId val="{00000003-4A1D-448D-BD74-08F568EA1B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A1D-448D-BD74-08F568EA1B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A1D-448D-BD74-08F568EA1B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4A1D-448D-BD74-08F568EA1BD6}"/>
            </c:ext>
          </c:extLst>
        </c:ser>
        <c:dLbls>
          <c:showLegendKey val="0"/>
          <c:showVal val="0"/>
          <c:showCatName val="0"/>
          <c:showSerName val="0"/>
          <c:showPercent val="0"/>
          <c:showBubbleSize val="0"/>
        </c:dLbls>
        <c:gapWidth val="150"/>
        <c:shape val="box"/>
        <c:axId val="65025840"/>
        <c:axId val="65008976"/>
        <c:axId val="0"/>
      </c:bar3DChart>
      <c:catAx>
        <c:axId val="65025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08976"/>
        <c:crosses val="autoZero"/>
        <c:auto val="1"/>
        <c:lblAlgn val="ctr"/>
        <c:lblOffset val="100"/>
        <c:noMultiLvlLbl val="0"/>
      </c:catAx>
      <c:valAx>
        <c:axId val="65008976"/>
        <c:scaling>
          <c:orientation val="minMax"/>
        </c:scaling>
        <c:delete val="1"/>
        <c:axPos val="l"/>
        <c:numFmt formatCode="0%" sourceLinked="1"/>
        <c:majorTickMark val="out"/>
        <c:minorTickMark val="none"/>
        <c:tickLblPos val="nextTo"/>
        <c:crossAx val="65025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F71-4936-BEF6-99A314BD4291}"/>
              </c:ext>
            </c:extLst>
          </c:dPt>
          <c:dPt>
            <c:idx val="1"/>
            <c:invertIfNegative val="0"/>
            <c:bubble3D val="0"/>
            <c:spPr>
              <a:solidFill>
                <a:srgbClr val="C00000"/>
              </a:solidFill>
            </c:spPr>
            <c:extLst>
              <c:ext xmlns:c16="http://schemas.microsoft.com/office/drawing/2014/chart" uri="{C3380CC4-5D6E-409C-BE32-E72D297353CC}">
                <c16:uniqueId val="{00000003-4F71-4936-BEF6-99A314BD42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F71-4936-BEF6-99A314BD42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F71-4936-BEF6-99A314BD42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4F71-4936-BEF6-99A314BD4291}"/>
            </c:ext>
          </c:extLst>
        </c:ser>
        <c:dLbls>
          <c:showLegendKey val="0"/>
          <c:showVal val="0"/>
          <c:showCatName val="0"/>
          <c:showSerName val="0"/>
          <c:showPercent val="0"/>
          <c:showBubbleSize val="0"/>
        </c:dLbls>
        <c:gapWidth val="150"/>
        <c:shape val="box"/>
        <c:axId val="59083552"/>
        <c:axId val="59091168"/>
        <c:axId val="0"/>
      </c:bar3DChart>
      <c:catAx>
        <c:axId val="5908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91168"/>
        <c:crosses val="autoZero"/>
        <c:auto val="1"/>
        <c:lblAlgn val="ctr"/>
        <c:lblOffset val="100"/>
        <c:noMultiLvlLbl val="0"/>
      </c:catAx>
      <c:valAx>
        <c:axId val="59091168"/>
        <c:scaling>
          <c:orientation val="minMax"/>
        </c:scaling>
        <c:delete val="1"/>
        <c:axPos val="l"/>
        <c:numFmt formatCode="0%" sourceLinked="1"/>
        <c:majorTickMark val="out"/>
        <c:minorTickMark val="none"/>
        <c:tickLblPos val="nextTo"/>
        <c:crossAx val="59083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143-4B22-A258-D035E914748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143-4B22-A258-D035E9147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39CC-4499-8A30-11ED35BFC47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143-4B22-A258-D035E914748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143-4B22-A258-D035E9147481}"/>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143-4B22-A258-D035E9147481}"/>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143-4B22-A258-D035E9147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39CC-4499-8A30-11ED35BFC47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143-4B22-A258-D035E914748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143-4B22-A258-D035E9147481}"/>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143-4B22-A258-D035E9147481}"/>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143-4B22-A258-D035E9147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39CC-4499-8A30-11ED35BFC47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CC-4499-8A30-11ED35BFC47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CC-4499-8A30-11ED35BFC47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9CC-4499-8A30-11ED35BFC47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9CC-4499-8A30-11ED35BFC4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CC-4499-8A30-11ED35BFC476}"/>
            </c:ext>
          </c:extLst>
        </c:ser>
        <c:dLbls>
          <c:showLegendKey val="0"/>
          <c:showVal val="0"/>
          <c:showCatName val="0"/>
          <c:showSerName val="0"/>
          <c:showPercent val="0"/>
          <c:showBubbleSize val="0"/>
        </c:dLbls>
        <c:smooth val="0"/>
        <c:axId val="65027472"/>
        <c:axId val="65029648"/>
      </c:lineChart>
      <c:catAx>
        <c:axId val="65027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5029648"/>
        <c:crosses val="autoZero"/>
        <c:auto val="1"/>
        <c:lblAlgn val="ctr"/>
        <c:lblOffset val="100"/>
        <c:noMultiLvlLbl val="0"/>
      </c:catAx>
      <c:valAx>
        <c:axId val="65029648"/>
        <c:scaling>
          <c:orientation val="minMax"/>
        </c:scaling>
        <c:delete val="1"/>
        <c:axPos val="l"/>
        <c:numFmt formatCode="0%" sourceLinked="1"/>
        <c:majorTickMark val="out"/>
        <c:minorTickMark val="none"/>
        <c:tickLblPos val="nextTo"/>
        <c:crossAx val="650274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DB29-4652-9A4A-9F4D4C4095B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DB29-4652-9A4A-9F4D4C4095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E1D-4EEC-B56E-29FCA54E800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DB29-4652-9A4A-9F4D4C4095B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DB29-4652-9A4A-9F4D4C4095B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DB29-4652-9A4A-9F4D4C4095B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DB29-4652-9A4A-9F4D4C4095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3E1D-4EEC-B56E-29FCA54E800A}"/>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DB29-4652-9A4A-9F4D4C4095B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DB29-4652-9A4A-9F4D4C4095B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DB29-4652-9A4A-9F4D4C4095B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DB29-4652-9A4A-9F4D4C4095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3E1D-4EEC-B56E-29FCA54E800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E1D-4EEC-B56E-29FCA54E800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E1D-4EEC-B56E-29FCA54E800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E1D-4EEC-B56E-29FCA54E800A}"/>
            </c:ext>
          </c:extLst>
        </c:ser>
        <c:dLbls>
          <c:showLegendKey val="0"/>
          <c:showVal val="0"/>
          <c:showCatName val="0"/>
          <c:showSerName val="0"/>
          <c:showPercent val="0"/>
          <c:showBubbleSize val="0"/>
        </c:dLbls>
        <c:smooth val="0"/>
        <c:axId val="65001904"/>
        <c:axId val="65014416"/>
      </c:lineChart>
      <c:catAx>
        <c:axId val="65001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5014416"/>
        <c:crosses val="autoZero"/>
        <c:auto val="1"/>
        <c:lblAlgn val="ctr"/>
        <c:lblOffset val="100"/>
        <c:noMultiLvlLbl val="0"/>
      </c:catAx>
      <c:valAx>
        <c:axId val="65014416"/>
        <c:scaling>
          <c:orientation val="minMax"/>
        </c:scaling>
        <c:delete val="1"/>
        <c:axPos val="l"/>
        <c:numFmt formatCode="0%" sourceLinked="1"/>
        <c:majorTickMark val="out"/>
        <c:minorTickMark val="none"/>
        <c:tickLblPos val="nextTo"/>
        <c:crossAx val="65001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83C-4AAA-B40D-0CA05808E93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83C-4AAA-B40D-0CA05808E9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8BC-4F79-A2EE-E23CE8BB40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783C-4AAA-B40D-0CA05808E93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83C-4AAA-B40D-0CA05808E93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83C-4AAA-B40D-0CA05808E93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83C-4AAA-B40D-0CA05808E9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98BC-4F79-A2EE-E23CE8BB40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83C-4AAA-B40D-0CA05808E93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783C-4AAA-B40D-0CA05808E93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83C-4AAA-B40D-0CA05808E93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83C-4AAA-B40D-0CA05808E9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98BC-4F79-A2EE-E23CE8BB4041}"/>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8BC-4F79-A2EE-E23CE8BB4041}"/>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8BC-4F79-A2EE-E23CE8BB4041}"/>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8BC-4F79-A2EE-E23CE8BB4041}"/>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8BC-4F79-A2EE-E23CE8BB40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8BC-4F79-A2EE-E23CE8BB4041}"/>
            </c:ext>
          </c:extLst>
        </c:ser>
        <c:dLbls>
          <c:showLegendKey val="0"/>
          <c:showVal val="0"/>
          <c:showCatName val="0"/>
          <c:showSerName val="0"/>
          <c:showPercent val="0"/>
          <c:showBubbleSize val="0"/>
        </c:dLbls>
        <c:smooth val="0"/>
        <c:axId val="65002448"/>
        <c:axId val="65015504"/>
      </c:lineChart>
      <c:catAx>
        <c:axId val="65002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5015504"/>
        <c:crosses val="autoZero"/>
        <c:auto val="1"/>
        <c:lblAlgn val="ctr"/>
        <c:lblOffset val="100"/>
        <c:noMultiLvlLbl val="0"/>
      </c:catAx>
      <c:valAx>
        <c:axId val="65015504"/>
        <c:scaling>
          <c:orientation val="minMax"/>
        </c:scaling>
        <c:delete val="1"/>
        <c:axPos val="l"/>
        <c:numFmt formatCode="0%" sourceLinked="1"/>
        <c:majorTickMark val="out"/>
        <c:minorTickMark val="none"/>
        <c:tickLblPos val="nextTo"/>
        <c:crossAx val="65002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1A1-46C7-8B27-05B9F336C2EE}"/>
              </c:ext>
            </c:extLst>
          </c:dPt>
          <c:dPt>
            <c:idx val="1"/>
            <c:invertIfNegative val="0"/>
            <c:bubble3D val="0"/>
            <c:spPr>
              <a:solidFill>
                <a:srgbClr val="C00000"/>
              </a:solidFill>
            </c:spPr>
            <c:extLst>
              <c:ext xmlns:c16="http://schemas.microsoft.com/office/drawing/2014/chart" uri="{C3380CC4-5D6E-409C-BE32-E72D297353CC}">
                <c16:uniqueId val="{00000003-A1A1-46C7-8B27-05B9F336C2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1A1-46C7-8B27-05B9F336C2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1A1-46C7-8B27-05B9F336C2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A1A1-46C7-8B27-05B9F336C2EE}"/>
            </c:ext>
          </c:extLst>
        </c:ser>
        <c:dLbls>
          <c:showLegendKey val="0"/>
          <c:showVal val="0"/>
          <c:showCatName val="0"/>
          <c:showSerName val="0"/>
          <c:showPercent val="0"/>
          <c:showBubbleSize val="0"/>
        </c:dLbls>
        <c:gapWidth val="150"/>
        <c:shape val="box"/>
        <c:axId val="65007344"/>
        <c:axId val="65002992"/>
        <c:axId val="0"/>
      </c:bar3DChart>
      <c:catAx>
        <c:axId val="65007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02992"/>
        <c:crosses val="autoZero"/>
        <c:auto val="1"/>
        <c:lblAlgn val="ctr"/>
        <c:lblOffset val="100"/>
        <c:noMultiLvlLbl val="0"/>
      </c:catAx>
      <c:valAx>
        <c:axId val="65002992"/>
        <c:scaling>
          <c:orientation val="minMax"/>
        </c:scaling>
        <c:delete val="1"/>
        <c:axPos val="l"/>
        <c:numFmt formatCode="0%" sourceLinked="1"/>
        <c:majorTickMark val="out"/>
        <c:minorTickMark val="none"/>
        <c:tickLblPos val="nextTo"/>
        <c:crossAx val="65007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70F-4670-9DBB-876F9E2DAD53}"/>
              </c:ext>
            </c:extLst>
          </c:dPt>
          <c:dPt>
            <c:idx val="1"/>
            <c:invertIfNegative val="0"/>
            <c:bubble3D val="0"/>
            <c:spPr>
              <a:solidFill>
                <a:srgbClr val="C00000"/>
              </a:solidFill>
            </c:spPr>
            <c:extLst>
              <c:ext xmlns:c16="http://schemas.microsoft.com/office/drawing/2014/chart" uri="{C3380CC4-5D6E-409C-BE32-E72D297353CC}">
                <c16:uniqueId val="{00000003-570F-4670-9DBB-876F9E2DAD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70F-4670-9DBB-876F9E2DAD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70F-4670-9DBB-876F9E2DAD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0.375</c:v>
                </c:pt>
                <c:pt idx="2">
                  <c:v>0</c:v>
                </c:pt>
                <c:pt idx="3">
                  <c:v>1</c:v>
                </c:pt>
              </c:numCache>
            </c:numRef>
          </c:val>
          <c:extLst>
            <c:ext xmlns:c16="http://schemas.microsoft.com/office/drawing/2014/chart" uri="{C3380CC4-5D6E-409C-BE32-E72D297353CC}">
              <c16:uniqueId val="{00000008-570F-4670-9DBB-876F9E2DAD53}"/>
            </c:ext>
          </c:extLst>
        </c:ser>
        <c:dLbls>
          <c:showLegendKey val="0"/>
          <c:showVal val="0"/>
          <c:showCatName val="0"/>
          <c:showSerName val="0"/>
          <c:showPercent val="0"/>
          <c:showBubbleSize val="0"/>
        </c:dLbls>
        <c:gapWidth val="150"/>
        <c:shape val="box"/>
        <c:axId val="65010608"/>
        <c:axId val="65016048"/>
        <c:axId val="0"/>
      </c:bar3DChart>
      <c:catAx>
        <c:axId val="65010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16048"/>
        <c:crosses val="autoZero"/>
        <c:auto val="1"/>
        <c:lblAlgn val="ctr"/>
        <c:lblOffset val="100"/>
        <c:noMultiLvlLbl val="0"/>
      </c:catAx>
      <c:valAx>
        <c:axId val="65016048"/>
        <c:scaling>
          <c:orientation val="minMax"/>
        </c:scaling>
        <c:delete val="1"/>
        <c:axPos val="l"/>
        <c:numFmt formatCode="0%" sourceLinked="1"/>
        <c:majorTickMark val="out"/>
        <c:minorTickMark val="none"/>
        <c:tickLblPos val="nextTo"/>
        <c:crossAx val="65010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12-4381-AD14-16CD0CD39B30}"/>
              </c:ext>
            </c:extLst>
          </c:dPt>
          <c:dPt>
            <c:idx val="1"/>
            <c:invertIfNegative val="0"/>
            <c:bubble3D val="0"/>
            <c:spPr>
              <a:solidFill>
                <a:srgbClr val="C00000"/>
              </a:solidFill>
            </c:spPr>
            <c:extLst>
              <c:ext xmlns:c16="http://schemas.microsoft.com/office/drawing/2014/chart" uri="{C3380CC4-5D6E-409C-BE32-E72D297353CC}">
                <c16:uniqueId val="{00000003-1512-4381-AD14-16CD0CD39B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12-4381-AD14-16CD0CD39B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12-4381-AD14-16CD0CD39B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1512-4381-AD14-16CD0CD39B30}"/>
            </c:ext>
          </c:extLst>
        </c:ser>
        <c:dLbls>
          <c:showLegendKey val="0"/>
          <c:showVal val="0"/>
          <c:showCatName val="0"/>
          <c:showSerName val="0"/>
          <c:showPercent val="0"/>
          <c:showBubbleSize val="0"/>
        </c:dLbls>
        <c:gapWidth val="150"/>
        <c:shape val="box"/>
        <c:axId val="65003536"/>
        <c:axId val="65004624"/>
        <c:axId val="0"/>
      </c:bar3DChart>
      <c:catAx>
        <c:axId val="6500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004624"/>
        <c:crosses val="autoZero"/>
        <c:auto val="1"/>
        <c:lblAlgn val="ctr"/>
        <c:lblOffset val="100"/>
        <c:noMultiLvlLbl val="0"/>
      </c:catAx>
      <c:valAx>
        <c:axId val="65004624"/>
        <c:scaling>
          <c:orientation val="minMax"/>
        </c:scaling>
        <c:delete val="1"/>
        <c:axPos val="l"/>
        <c:numFmt formatCode="0%" sourceLinked="1"/>
        <c:majorTickMark val="out"/>
        <c:minorTickMark val="none"/>
        <c:tickLblPos val="nextTo"/>
        <c:crossAx val="6500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E50-491C-8CB7-AC85937E98F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50-491C-8CB7-AC85937E98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7E50-491C-8CB7-AC85937E98F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50-491C-8CB7-AC85937E98F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50-491C-8CB7-AC85937E98F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50-491C-8CB7-AC85937E98F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E50-491C-8CB7-AC85937E98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7E50-491C-8CB7-AC85937E98F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E50-491C-8CB7-AC85937E98F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E50-491C-8CB7-AC85937E98F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E50-491C-8CB7-AC85937E98F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E50-491C-8CB7-AC85937E98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C-7E50-491C-8CB7-AC85937E98F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50-491C-8CB7-AC85937E98FE}"/>
            </c:ext>
          </c:extLst>
        </c:ser>
        <c:dLbls>
          <c:showLegendKey val="0"/>
          <c:showVal val="0"/>
          <c:showCatName val="0"/>
          <c:showSerName val="0"/>
          <c:showPercent val="0"/>
          <c:showBubbleSize val="0"/>
        </c:dLbls>
        <c:smooth val="0"/>
        <c:axId val="65005168"/>
        <c:axId val="65008432"/>
      </c:lineChart>
      <c:catAx>
        <c:axId val="650051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5008432"/>
        <c:crosses val="autoZero"/>
        <c:auto val="1"/>
        <c:lblAlgn val="ctr"/>
        <c:lblOffset val="100"/>
        <c:noMultiLvlLbl val="0"/>
      </c:catAx>
      <c:valAx>
        <c:axId val="65008432"/>
        <c:scaling>
          <c:orientation val="minMax"/>
        </c:scaling>
        <c:delete val="1"/>
        <c:axPos val="l"/>
        <c:numFmt formatCode="0%" sourceLinked="1"/>
        <c:majorTickMark val="out"/>
        <c:minorTickMark val="none"/>
        <c:tickLblPos val="nextTo"/>
        <c:crossAx val="650051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914-4656-B440-65C7BC3222F9}"/>
              </c:ext>
            </c:extLst>
          </c:dPt>
          <c:dPt>
            <c:idx val="1"/>
            <c:invertIfNegative val="0"/>
            <c:bubble3D val="0"/>
            <c:spPr>
              <a:solidFill>
                <a:srgbClr val="C00000"/>
              </a:solidFill>
            </c:spPr>
            <c:extLst>
              <c:ext xmlns:c16="http://schemas.microsoft.com/office/drawing/2014/chart" uri="{C3380CC4-5D6E-409C-BE32-E72D297353CC}">
                <c16:uniqueId val="{00000003-5914-4656-B440-65C7BC3222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914-4656-B440-65C7BC3222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914-4656-B440-65C7BC3222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914-4656-B440-65C7BC3222F9}"/>
            </c:ext>
          </c:extLst>
        </c:ser>
        <c:dLbls>
          <c:showLegendKey val="0"/>
          <c:showVal val="0"/>
          <c:showCatName val="0"/>
          <c:showSerName val="0"/>
          <c:showPercent val="0"/>
          <c:showBubbleSize val="0"/>
        </c:dLbls>
        <c:gapWidth val="150"/>
        <c:shape val="box"/>
        <c:axId val="65017136"/>
        <c:axId val="65017680"/>
        <c:axId val="0"/>
      </c:bar3DChart>
      <c:catAx>
        <c:axId val="65017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5017680"/>
        <c:crosses val="autoZero"/>
        <c:auto val="1"/>
        <c:lblAlgn val="ctr"/>
        <c:lblOffset val="100"/>
        <c:noMultiLvlLbl val="0"/>
      </c:catAx>
      <c:valAx>
        <c:axId val="65017680"/>
        <c:scaling>
          <c:orientation val="minMax"/>
        </c:scaling>
        <c:delete val="1"/>
        <c:axPos val="l"/>
        <c:numFmt formatCode="0%" sourceLinked="1"/>
        <c:majorTickMark val="out"/>
        <c:minorTickMark val="none"/>
        <c:tickLblPos val="nextTo"/>
        <c:crossAx val="65017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9DCF-45A9-B0FB-1D1E28487DF7}"/>
              </c:ext>
            </c:extLst>
          </c:dPt>
          <c:dPt>
            <c:idx val="1"/>
            <c:invertIfNegative val="0"/>
            <c:bubble3D val="0"/>
            <c:spPr>
              <a:solidFill>
                <a:srgbClr val="C00000"/>
              </a:solidFill>
            </c:spPr>
            <c:extLst>
              <c:ext xmlns:c16="http://schemas.microsoft.com/office/drawing/2014/chart" uri="{C3380CC4-5D6E-409C-BE32-E72D297353CC}">
                <c16:uniqueId val="{00000003-9DCF-45A9-B0FB-1D1E28487D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DCF-45A9-B0FB-1D1E28487D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DCF-45A9-B0FB-1D1E28487DF7}"/>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9DCF-45A9-B0FB-1D1E28487DF7}"/>
            </c:ext>
          </c:extLst>
        </c:ser>
        <c:dLbls>
          <c:showLegendKey val="0"/>
          <c:showVal val="0"/>
          <c:showCatName val="0"/>
          <c:showSerName val="0"/>
          <c:showPercent val="0"/>
          <c:showBubbleSize val="0"/>
        </c:dLbls>
        <c:gapWidth val="150"/>
        <c:shape val="box"/>
        <c:axId val="2104403456"/>
        <c:axId val="2104406720"/>
        <c:axId val="0"/>
      </c:bar3DChart>
      <c:catAx>
        <c:axId val="2104403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04406720"/>
        <c:crosses val="autoZero"/>
        <c:auto val="1"/>
        <c:lblAlgn val="ctr"/>
        <c:lblOffset val="100"/>
        <c:noMultiLvlLbl val="0"/>
      </c:catAx>
      <c:valAx>
        <c:axId val="2104406720"/>
        <c:scaling>
          <c:orientation val="minMax"/>
        </c:scaling>
        <c:delete val="1"/>
        <c:axPos val="l"/>
        <c:numFmt formatCode="0%" sourceLinked="1"/>
        <c:majorTickMark val="out"/>
        <c:minorTickMark val="none"/>
        <c:tickLblPos val="nextTo"/>
        <c:crossAx val="210440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8C0-45A0-A2FE-4C3444DF2E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C0-45A0-A2FE-4C3444DF2E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B8C0-45A0-A2FE-4C3444DF2EDE}"/>
            </c:ext>
          </c:extLst>
        </c:ser>
        <c:dLbls>
          <c:showLegendKey val="0"/>
          <c:showVal val="0"/>
          <c:showCatName val="0"/>
          <c:showSerName val="0"/>
          <c:showPercent val="0"/>
          <c:showBubbleSize val="0"/>
        </c:dLbls>
        <c:gapWidth val="150"/>
        <c:shape val="box"/>
        <c:axId val="2104399648"/>
        <c:axId val="2104410528"/>
        <c:axId val="0"/>
      </c:bar3DChart>
      <c:catAx>
        <c:axId val="2104399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04410528"/>
        <c:crosses val="autoZero"/>
        <c:auto val="1"/>
        <c:lblAlgn val="ctr"/>
        <c:lblOffset val="100"/>
        <c:noMultiLvlLbl val="0"/>
      </c:catAx>
      <c:valAx>
        <c:axId val="2104410528"/>
        <c:scaling>
          <c:orientation val="minMax"/>
        </c:scaling>
        <c:delete val="1"/>
        <c:axPos val="l"/>
        <c:numFmt formatCode="0%" sourceLinked="1"/>
        <c:majorTickMark val="out"/>
        <c:minorTickMark val="none"/>
        <c:tickLblPos val="nextTo"/>
        <c:crossAx val="2104399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633-4B79-8EAA-0872819C1539}"/>
              </c:ext>
            </c:extLst>
          </c:dPt>
          <c:dPt>
            <c:idx val="1"/>
            <c:invertIfNegative val="0"/>
            <c:bubble3D val="0"/>
            <c:spPr>
              <a:solidFill>
                <a:srgbClr val="C00000"/>
              </a:solidFill>
            </c:spPr>
            <c:extLst>
              <c:ext xmlns:c16="http://schemas.microsoft.com/office/drawing/2014/chart" uri="{C3380CC4-5D6E-409C-BE32-E72D297353CC}">
                <c16:uniqueId val="{00000003-3633-4B79-8EAA-0872819C15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633-4B79-8EAA-0872819C15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633-4B79-8EAA-0872819C15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c:ext xmlns:c16="http://schemas.microsoft.com/office/drawing/2014/chart" uri="{C3380CC4-5D6E-409C-BE32-E72D297353CC}">
              <c16:uniqueId val="{00000008-3633-4B79-8EAA-0872819C1539}"/>
            </c:ext>
          </c:extLst>
        </c:ser>
        <c:dLbls>
          <c:showLegendKey val="0"/>
          <c:showVal val="0"/>
          <c:showCatName val="0"/>
          <c:showSerName val="0"/>
          <c:showPercent val="0"/>
          <c:showBubbleSize val="0"/>
        </c:dLbls>
        <c:gapWidth val="150"/>
        <c:shape val="box"/>
        <c:axId val="59088448"/>
        <c:axId val="59100960"/>
        <c:axId val="0"/>
      </c:bar3DChart>
      <c:catAx>
        <c:axId val="59088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100960"/>
        <c:crosses val="autoZero"/>
        <c:auto val="1"/>
        <c:lblAlgn val="ctr"/>
        <c:lblOffset val="100"/>
        <c:noMultiLvlLbl val="0"/>
      </c:catAx>
      <c:valAx>
        <c:axId val="59100960"/>
        <c:scaling>
          <c:orientation val="minMax"/>
        </c:scaling>
        <c:delete val="1"/>
        <c:axPos val="l"/>
        <c:numFmt formatCode="0%" sourceLinked="1"/>
        <c:majorTickMark val="out"/>
        <c:minorTickMark val="none"/>
        <c:tickLblPos val="nextTo"/>
        <c:crossAx val="59088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E8D-4E55-A110-54455B82F66D}"/>
              </c:ext>
            </c:extLst>
          </c:dPt>
          <c:dPt>
            <c:idx val="1"/>
            <c:invertIfNegative val="0"/>
            <c:bubble3D val="0"/>
            <c:spPr>
              <a:solidFill>
                <a:srgbClr val="C00000"/>
              </a:solidFill>
            </c:spPr>
            <c:extLst>
              <c:ext xmlns:c16="http://schemas.microsoft.com/office/drawing/2014/chart" uri="{C3380CC4-5D6E-409C-BE32-E72D297353CC}">
                <c16:uniqueId val="{00000003-5E8D-4E55-A110-54455B82F6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E8D-4E55-A110-54455B82F6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E8D-4E55-A110-54455B82F6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5E8D-4E55-A110-54455B82F66D}"/>
            </c:ext>
          </c:extLst>
        </c:ser>
        <c:dLbls>
          <c:showLegendKey val="0"/>
          <c:showVal val="0"/>
          <c:showCatName val="0"/>
          <c:showSerName val="0"/>
          <c:showPercent val="0"/>
          <c:showBubbleSize val="0"/>
        </c:dLbls>
        <c:gapWidth val="150"/>
        <c:shape val="box"/>
        <c:axId val="2104407264"/>
        <c:axId val="2104404544"/>
        <c:axId val="0"/>
      </c:bar3DChart>
      <c:catAx>
        <c:axId val="2104407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04404544"/>
        <c:crosses val="autoZero"/>
        <c:auto val="1"/>
        <c:lblAlgn val="ctr"/>
        <c:lblOffset val="100"/>
        <c:noMultiLvlLbl val="0"/>
      </c:catAx>
      <c:valAx>
        <c:axId val="2104404544"/>
        <c:scaling>
          <c:orientation val="minMax"/>
        </c:scaling>
        <c:delete val="1"/>
        <c:axPos val="l"/>
        <c:numFmt formatCode="0%" sourceLinked="1"/>
        <c:majorTickMark val="out"/>
        <c:minorTickMark val="none"/>
        <c:tickLblPos val="nextTo"/>
        <c:crossAx val="2104407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B86-4D18-B826-92FED1E2F7D7}"/>
              </c:ext>
            </c:extLst>
          </c:dPt>
          <c:dPt>
            <c:idx val="1"/>
            <c:invertIfNegative val="0"/>
            <c:bubble3D val="0"/>
            <c:spPr>
              <a:solidFill>
                <a:srgbClr val="C00000"/>
              </a:solidFill>
            </c:spPr>
            <c:extLst>
              <c:ext xmlns:c16="http://schemas.microsoft.com/office/drawing/2014/chart" uri="{C3380CC4-5D6E-409C-BE32-E72D297353CC}">
                <c16:uniqueId val="{00000003-9B86-4D18-B826-92FED1E2F7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B86-4D18-B826-92FED1E2F7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B86-4D18-B826-92FED1E2F7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9B86-4D18-B826-92FED1E2F7D7}"/>
            </c:ext>
          </c:extLst>
        </c:ser>
        <c:dLbls>
          <c:showLegendKey val="0"/>
          <c:showVal val="0"/>
          <c:showCatName val="0"/>
          <c:showSerName val="0"/>
          <c:showPercent val="0"/>
          <c:showBubbleSize val="0"/>
        </c:dLbls>
        <c:gapWidth val="150"/>
        <c:shape val="box"/>
        <c:axId val="2104398016"/>
        <c:axId val="2104408352"/>
        <c:axId val="0"/>
      </c:bar3DChart>
      <c:catAx>
        <c:axId val="210439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04408352"/>
        <c:crosses val="autoZero"/>
        <c:auto val="1"/>
        <c:lblAlgn val="ctr"/>
        <c:lblOffset val="100"/>
        <c:noMultiLvlLbl val="0"/>
      </c:catAx>
      <c:valAx>
        <c:axId val="2104408352"/>
        <c:scaling>
          <c:orientation val="minMax"/>
        </c:scaling>
        <c:delete val="1"/>
        <c:axPos val="l"/>
        <c:numFmt formatCode="0%" sourceLinked="1"/>
        <c:majorTickMark val="out"/>
        <c:minorTickMark val="none"/>
        <c:tickLblPos val="nextTo"/>
        <c:crossAx val="2104398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F95-4D2A-8B7E-8A1549B3AFCD}"/>
              </c:ext>
            </c:extLst>
          </c:dPt>
          <c:dPt>
            <c:idx val="1"/>
            <c:invertIfNegative val="0"/>
            <c:bubble3D val="0"/>
            <c:spPr>
              <a:solidFill>
                <a:srgbClr val="C00000"/>
              </a:solidFill>
            </c:spPr>
            <c:extLst>
              <c:ext xmlns:c16="http://schemas.microsoft.com/office/drawing/2014/chart" uri="{C3380CC4-5D6E-409C-BE32-E72D297353CC}">
                <c16:uniqueId val="{00000003-6F95-4D2A-8B7E-8A1549B3AF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F95-4D2A-8B7E-8A1549B3AF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F95-4D2A-8B7E-8A1549B3AF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6F95-4D2A-8B7E-8A1549B3AFCD}"/>
            </c:ext>
          </c:extLst>
        </c:ser>
        <c:dLbls>
          <c:showLegendKey val="0"/>
          <c:showVal val="0"/>
          <c:showCatName val="0"/>
          <c:showSerName val="0"/>
          <c:showPercent val="0"/>
          <c:showBubbleSize val="0"/>
        </c:dLbls>
        <c:gapWidth val="150"/>
        <c:shape val="box"/>
        <c:axId val="2104405088"/>
        <c:axId val="2104405632"/>
        <c:axId val="0"/>
      </c:bar3DChart>
      <c:catAx>
        <c:axId val="210440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04405632"/>
        <c:crosses val="autoZero"/>
        <c:auto val="1"/>
        <c:lblAlgn val="ctr"/>
        <c:lblOffset val="100"/>
        <c:noMultiLvlLbl val="0"/>
      </c:catAx>
      <c:valAx>
        <c:axId val="2104405632"/>
        <c:scaling>
          <c:orientation val="minMax"/>
        </c:scaling>
        <c:delete val="1"/>
        <c:axPos val="l"/>
        <c:numFmt formatCode="0%" sourceLinked="1"/>
        <c:majorTickMark val="out"/>
        <c:minorTickMark val="none"/>
        <c:tickLblPos val="nextTo"/>
        <c:crossAx val="2104405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67D-43BB-9A73-CB74FCB6001F}"/>
              </c:ext>
            </c:extLst>
          </c:dPt>
          <c:dPt>
            <c:idx val="1"/>
            <c:invertIfNegative val="0"/>
            <c:bubble3D val="0"/>
            <c:spPr>
              <a:solidFill>
                <a:srgbClr val="C00000"/>
              </a:solidFill>
            </c:spPr>
            <c:extLst>
              <c:ext xmlns:c16="http://schemas.microsoft.com/office/drawing/2014/chart" uri="{C3380CC4-5D6E-409C-BE32-E72D297353CC}">
                <c16:uniqueId val="{00000003-567D-43BB-9A73-CB74FCB600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67D-43BB-9A73-CB74FCB600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67D-43BB-9A73-CB74FCB600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567D-43BB-9A73-CB74FCB6001F}"/>
            </c:ext>
          </c:extLst>
        </c:ser>
        <c:dLbls>
          <c:showLegendKey val="0"/>
          <c:showVal val="0"/>
          <c:showCatName val="0"/>
          <c:showSerName val="0"/>
          <c:showPercent val="0"/>
          <c:showBubbleSize val="0"/>
        </c:dLbls>
        <c:gapWidth val="150"/>
        <c:shape val="box"/>
        <c:axId val="2104398560"/>
        <c:axId val="2104399104"/>
        <c:axId val="0"/>
      </c:bar3DChart>
      <c:catAx>
        <c:axId val="21043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04399104"/>
        <c:crosses val="autoZero"/>
        <c:auto val="1"/>
        <c:lblAlgn val="ctr"/>
        <c:lblOffset val="100"/>
        <c:noMultiLvlLbl val="0"/>
      </c:catAx>
      <c:valAx>
        <c:axId val="2104399104"/>
        <c:scaling>
          <c:orientation val="minMax"/>
        </c:scaling>
        <c:delete val="1"/>
        <c:axPos val="l"/>
        <c:numFmt formatCode="0%" sourceLinked="1"/>
        <c:majorTickMark val="out"/>
        <c:minorTickMark val="none"/>
        <c:tickLblPos val="nextTo"/>
        <c:crossAx val="2104398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AE5-429E-9D4C-75F990B81923}"/>
              </c:ext>
            </c:extLst>
          </c:dPt>
          <c:dPt>
            <c:idx val="1"/>
            <c:invertIfNegative val="0"/>
            <c:bubble3D val="0"/>
            <c:spPr>
              <a:solidFill>
                <a:srgbClr val="C00000"/>
              </a:solidFill>
            </c:spPr>
            <c:extLst>
              <c:ext xmlns:c16="http://schemas.microsoft.com/office/drawing/2014/chart" uri="{C3380CC4-5D6E-409C-BE32-E72D297353CC}">
                <c16:uniqueId val="{00000003-8AE5-429E-9D4C-75F990B819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AE5-429E-9D4C-75F990B819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AE5-429E-9D4C-75F990B819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0.8571428571428571</c:v>
                </c:pt>
                <c:pt idx="3">
                  <c:v>0.14285714285714285</c:v>
                </c:pt>
              </c:numCache>
            </c:numRef>
          </c:val>
          <c:extLst>
            <c:ext xmlns:c16="http://schemas.microsoft.com/office/drawing/2014/chart" uri="{C3380CC4-5D6E-409C-BE32-E72D297353CC}">
              <c16:uniqueId val="{00000008-8AE5-429E-9D4C-75F990B81923}"/>
            </c:ext>
          </c:extLst>
        </c:ser>
        <c:dLbls>
          <c:showLegendKey val="0"/>
          <c:showVal val="0"/>
          <c:showCatName val="0"/>
          <c:showSerName val="0"/>
          <c:showPercent val="0"/>
          <c:showBubbleSize val="0"/>
        </c:dLbls>
        <c:gapWidth val="150"/>
        <c:shape val="box"/>
        <c:axId val="2104408896"/>
        <c:axId val="2104409440"/>
        <c:axId val="0"/>
      </c:bar3DChart>
      <c:catAx>
        <c:axId val="2104408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04409440"/>
        <c:crosses val="autoZero"/>
        <c:auto val="1"/>
        <c:lblAlgn val="ctr"/>
        <c:lblOffset val="100"/>
        <c:noMultiLvlLbl val="0"/>
      </c:catAx>
      <c:valAx>
        <c:axId val="2104409440"/>
        <c:scaling>
          <c:orientation val="minMax"/>
        </c:scaling>
        <c:delete val="1"/>
        <c:axPos val="l"/>
        <c:numFmt formatCode="0%" sourceLinked="1"/>
        <c:majorTickMark val="out"/>
        <c:minorTickMark val="none"/>
        <c:tickLblPos val="nextTo"/>
        <c:crossAx val="2104408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39E-4B01-BD9B-8B5439FD28D2}"/>
              </c:ext>
            </c:extLst>
          </c:dPt>
          <c:dPt>
            <c:idx val="1"/>
            <c:invertIfNegative val="0"/>
            <c:bubble3D val="0"/>
            <c:spPr>
              <a:solidFill>
                <a:srgbClr val="C00000"/>
              </a:solidFill>
            </c:spPr>
            <c:extLst>
              <c:ext xmlns:c16="http://schemas.microsoft.com/office/drawing/2014/chart" uri="{C3380CC4-5D6E-409C-BE32-E72D297353CC}">
                <c16:uniqueId val="{00000003-839E-4B01-BD9B-8B5439FD28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39E-4B01-BD9B-8B5439FD28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39E-4B01-BD9B-8B5439FD28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1</c:v>
                </c:pt>
                <c:pt idx="3">
                  <c:v>0.14285714285714285</c:v>
                </c:pt>
              </c:numCache>
            </c:numRef>
          </c:val>
          <c:extLst>
            <c:ext xmlns:c16="http://schemas.microsoft.com/office/drawing/2014/chart" uri="{C3380CC4-5D6E-409C-BE32-E72D297353CC}">
              <c16:uniqueId val="{00000008-839E-4B01-BD9B-8B5439FD28D2}"/>
            </c:ext>
          </c:extLst>
        </c:ser>
        <c:dLbls>
          <c:showLegendKey val="0"/>
          <c:showVal val="0"/>
          <c:showCatName val="0"/>
          <c:showSerName val="0"/>
          <c:showPercent val="0"/>
          <c:showBubbleSize val="0"/>
        </c:dLbls>
        <c:gapWidth val="150"/>
        <c:shape val="box"/>
        <c:axId val="2104400192"/>
        <c:axId val="2104400736"/>
        <c:axId val="0"/>
      </c:bar3DChart>
      <c:catAx>
        <c:axId val="2104400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04400736"/>
        <c:crosses val="autoZero"/>
        <c:auto val="1"/>
        <c:lblAlgn val="ctr"/>
        <c:lblOffset val="100"/>
        <c:noMultiLvlLbl val="0"/>
      </c:catAx>
      <c:valAx>
        <c:axId val="2104400736"/>
        <c:scaling>
          <c:orientation val="minMax"/>
        </c:scaling>
        <c:delete val="1"/>
        <c:axPos val="l"/>
        <c:numFmt formatCode="0%" sourceLinked="1"/>
        <c:majorTickMark val="out"/>
        <c:minorTickMark val="none"/>
        <c:tickLblPos val="nextTo"/>
        <c:crossAx val="2104400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65-4FFA-9E2F-8B4D0495E1D2}"/>
              </c:ext>
            </c:extLst>
          </c:dPt>
          <c:dPt>
            <c:idx val="1"/>
            <c:invertIfNegative val="0"/>
            <c:bubble3D val="0"/>
            <c:spPr>
              <a:solidFill>
                <a:srgbClr val="C00000"/>
              </a:solidFill>
            </c:spPr>
            <c:extLst>
              <c:ext xmlns:c16="http://schemas.microsoft.com/office/drawing/2014/chart" uri="{C3380CC4-5D6E-409C-BE32-E72D297353CC}">
                <c16:uniqueId val="{00000003-0765-4FFA-9E2F-8B4D0495E1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65-4FFA-9E2F-8B4D0495E1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65-4FFA-9E2F-8B4D0495E1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0.14285714285714285</c:v>
                </c:pt>
                <c:pt idx="2">
                  <c:v>0.42857142857142855</c:v>
                </c:pt>
                <c:pt idx="3">
                  <c:v>0.42857142857142855</c:v>
                </c:pt>
              </c:numCache>
            </c:numRef>
          </c:val>
          <c:extLst>
            <c:ext xmlns:c16="http://schemas.microsoft.com/office/drawing/2014/chart" uri="{C3380CC4-5D6E-409C-BE32-E72D297353CC}">
              <c16:uniqueId val="{00000008-0765-4FFA-9E2F-8B4D0495E1D2}"/>
            </c:ext>
          </c:extLst>
        </c:ser>
        <c:dLbls>
          <c:showLegendKey val="0"/>
          <c:showVal val="0"/>
          <c:showCatName val="0"/>
          <c:showSerName val="0"/>
          <c:showPercent val="0"/>
          <c:showBubbleSize val="0"/>
        </c:dLbls>
        <c:gapWidth val="150"/>
        <c:shape val="box"/>
        <c:axId val="2104401280"/>
        <c:axId val="2104401824"/>
        <c:axId val="0"/>
      </c:bar3DChart>
      <c:catAx>
        <c:axId val="210440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04401824"/>
        <c:crosses val="autoZero"/>
        <c:auto val="1"/>
        <c:lblAlgn val="ctr"/>
        <c:lblOffset val="100"/>
        <c:noMultiLvlLbl val="0"/>
      </c:catAx>
      <c:valAx>
        <c:axId val="2104401824"/>
        <c:scaling>
          <c:orientation val="minMax"/>
        </c:scaling>
        <c:delete val="1"/>
        <c:axPos val="l"/>
        <c:numFmt formatCode="0%" sourceLinked="1"/>
        <c:majorTickMark val="out"/>
        <c:minorTickMark val="none"/>
        <c:tickLblPos val="nextTo"/>
        <c:crossAx val="2104401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9AD-4A88-BE93-71A9EBD665D7}"/>
              </c:ext>
            </c:extLst>
          </c:dPt>
          <c:dPt>
            <c:idx val="1"/>
            <c:invertIfNegative val="0"/>
            <c:bubble3D val="0"/>
            <c:spPr>
              <a:solidFill>
                <a:srgbClr val="C00000"/>
              </a:solidFill>
            </c:spPr>
            <c:extLst>
              <c:ext xmlns:c16="http://schemas.microsoft.com/office/drawing/2014/chart" uri="{C3380CC4-5D6E-409C-BE32-E72D297353CC}">
                <c16:uniqueId val="{00000003-49AD-4A88-BE93-71A9EBD665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9AD-4A88-BE93-71A9EBD665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9AD-4A88-BE93-71A9EBD665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49AD-4A88-BE93-71A9EBD665D7}"/>
            </c:ext>
          </c:extLst>
        </c:ser>
        <c:dLbls>
          <c:showLegendKey val="0"/>
          <c:showVal val="0"/>
          <c:showCatName val="0"/>
          <c:showSerName val="0"/>
          <c:showPercent val="0"/>
          <c:showBubbleSize val="0"/>
        </c:dLbls>
        <c:gapWidth val="150"/>
        <c:shape val="box"/>
        <c:axId val="2104402912"/>
        <c:axId val="2078963008"/>
        <c:axId val="0"/>
      </c:bar3DChart>
      <c:catAx>
        <c:axId val="210440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78963008"/>
        <c:crosses val="autoZero"/>
        <c:auto val="1"/>
        <c:lblAlgn val="ctr"/>
        <c:lblOffset val="100"/>
        <c:noMultiLvlLbl val="0"/>
      </c:catAx>
      <c:valAx>
        <c:axId val="2078963008"/>
        <c:scaling>
          <c:orientation val="minMax"/>
        </c:scaling>
        <c:delete val="1"/>
        <c:axPos val="l"/>
        <c:numFmt formatCode="0%" sourceLinked="1"/>
        <c:majorTickMark val="out"/>
        <c:minorTickMark val="none"/>
        <c:tickLblPos val="nextTo"/>
        <c:crossAx val="2104402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CC3-4BCA-95C7-EEF066A5CFE5}"/>
              </c:ext>
            </c:extLst>
          </c:dPt>
          <c:dPt>
            <c:idx val="1"/>
            <c:invertIfNegative val="0"/>
            <c:bubble3D val="0"/>
            <c:spPr>
              <a:solidFill>
                <a:srgbClr val="C00000"/>
              </a:solidFill>
            </c:spPr>
            <c:extLst>
              <c:ext xmlns:c16="http://schemas.microsoft.com/office/drawing/2014/chart" uri="{C3380CC4-5D6E-409C-BE32-E72D297353CC}">
                <c16:uniqueId val="{00000003-DCC3-4BCA-95C7-EEF066A5CF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C3-4BCA-95C7-EEF066A5CF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C3-4BCA-95C7-EEF066A5CF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DCC3-4BCA-95C7-EEF066A5CFE5}"/>
            </c:ext>
          </c:extLst>
        </c:ser>
        <c:dLbls>
          <c:showLegendKey val="0"/>
          <c:showVal val="0"/>
          <c:showCatName val="0"/>
          <c:showSerName val="0"/>
          <c:showPercent val="0"/>
          <c:showBubbleSize val="0"/>
        </c:dLbls>
        <c:gapWidth val="150"/>
        <c:shape val="box"/>
        <c:axId val="2078963552"/>
        <c:axId val="2078959744"/>
        <c:axId val="0"/>
      </c:bar3DChart>
      <c:catAx>
        <c:axId val="207896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78959744"/>
        <c:crosses val="autoZero"/>
        <c:auto val="1"/>
        <c:lblAlgn val="ctr"/>
        <c:lblOffset val="100"/>
        <c:noMultiLvlLbl val="0"/>
      </c:catAx>
      <c:valAx>
        <c:axId val="2078959744"/>
        <c:scaling>
          <c:orientation val="minMax"/>
        </c:scaling>
        <c:delete val="1"/>
        <c:axPos val="l"/>
        <c:numFmt formatCode="0%" sourceLinked="1"/>
        <c:majorTickMark val="out"/>
        <c:minorTickMark val="none"/>
        <c:tickLblPos val="nextTo"/>
        <c:crossAx val="2078963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B64-4B51-992B-99D328CBD534}"/>
              </c:ext>
            </c:extLst>
          </c:dPt>
          <c:dPt>
            <c:idx val="1"/>
            <c:invertIfNegative val="0"/>
            <c:bubble3D val="0"/>
            <c:spPr>
              <a:solidFill>
                <a:srgbClr val="C00000"/>
              </a:solidFill>
            </c:spPr>
            <c:extLst>
              <c:ext xmlns:c16="http://schemas.microsoft.com/office/drawing/2014/chart" uri="{C3380CC4-5D6E-409C-BE32-E72D297353CC}">
                <c16:uniqueId val="{00000003-0B64-4B51-992B-99D328CBD5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B64-4B51-992B-99D328CBD5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B64-4B51-992B-99D328CBD5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8-0B64-4B51-992B-99D328CBD534}"/>
            </c:ext>
          </c:extLst>
        </c:ser>
        <c:dLbls>
          <c:showLegendKey val="0"/>
          <c:showVal val="0"/>
          <c:showCatName val="0"/>
          <c:showSerName val="0"/>
          <c:showPercent val="0"/>
          <c:showBubbleSize val="0"/>
        </c:dLbls>
        <c:gapWidth val="150"/>
        <c:shape val="box"/>
        <c:axId val="2078971168"/>
        <c:axId val="2078965728"/>
        <c:axId val="0"/>
      </c:bar3DChart>
      <c:catAx>
        <c:axId val="207897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78965728"/>
        <c:crosses val="autoZero"/>
        <c:auto val="1"/>
        <c:lblAlgn val="ctr"/>
        <c:lblOffset val="100"/>
        <c:noMultiLvlLbl val="0"/>
      </c:catAx>
      <c:valAx>
        <c:axId val="2078965728"/>
        <c:scaling>
          <c:orientation val="minMax"/>
        </c:scaling>
        <c:delete val="1"/>
        <c:axPos val="l"/>
        <c:numFmt formatCode="0%" sourceLinked="1"/>
        <c:majorTickMark val="out"/>
        <c:minorTickMark val="none"/>
        <c:tickLblPos val="nextTo"/>
        <c:crossAx val="2078971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5C-4722-BC37-EAE3228B38AF}"/>
              </c:ext>
            </c:extLst>
          </c:dPt>
          <c:dPt>
            <c:idx val="1"/>
            <c:invertIfNegative val="0"/>
            <c:bubble3D val="0"/>
            <c:spPr>
              <a:solidFill>
                <a:srgbClr val="C00000"/>
              </a:solidFill>
            </c:spPr>
            <c:extLst>
              <c:ext xmlns:c16="http://schemas.microsoft.com/office/drawing/2014/chart" uri="{C3380CC4-5D6E-409C-BE32-E72D297353CC}">
                <c16:uniqueId val="{00000003-865C-4722-BC37-EAE3228B38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5C-4722-BC37-EAE3228B38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5C-4722-BC37-EAE3228B38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865C-4722-BC37-EAE3228B38AF}"/>
            </c:ext>
          </c:extLst>
        </c:ser>
        <c:dLbls>
          <c:showLegendKey val="0"/>
          <c:showVal val="0"/>
          <c:showCatName val="0"/>
          <c:showSerName val="0"/>
          <c:showPercent val="0"/>
          <c:showBubbleSize val="0"/>
        </c:dLbls>
        <c:gapWidth val="150"/>
        <c:shape val="box"/>
        <c:axId val="59080288"/>
        <c:axId val="59097696"/>
        <c:axId val="0"/>
      </c:bar3DChart>
      <c:catAx>
        <c:axId val="59080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97696"/>
        <c:crosses val="autoZero"/>
        <c:auto val="1"/>
        <c:lblAlgn val="ctr"/>
        <c:lblOffset val="100"/>
        <c:noMultiLvlLbl val="0"/>
      </c:catAx>
      <c:valAx>
        <c:axId val="59097696"/>
        <c:scaling>
          <c:orientation val="minMax"/>
        </c:scaling>
        <c:delete val="1"/>
        <c:axPos val="l"/>
        <c:numFmt formatCode="0%" sourceLinked="1"/>
        <c:majorTickMark val="out"/>
        <c:minorTickMark val="none"/>
        <c:tickLblPos val="nextTo"/>
        <c:crossAx val="59080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F641-4806-A0B6-14FE8B93520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F641-4806-A0B6-14FE8B9352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C34-49DB-8C53-97B1DDDB648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F641-4806-A0B6-14FE8B93520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F641-4806-A0B6-14FE8B93520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F641-4806-A0B6-14FE8B93520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F641-4806-A0B6-14FE8B9352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5C34-49DB-8C53-97B1DDDB648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F641-4806-A0B6-14FE8B93520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F641-4806-A0B6-14FE8B93520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F641-4806-A0B6-14FE8B93520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F641-4806-A0B6-14FE8B9352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5C34-49DB-8C53-97B1DDDB648C}"/>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C34-49DB-8C53-97B1DDDB648C}"/>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C34-49DB-8C53-97B1DDDB648C}"/>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34-49DB-8C53-97B1DDDB648C}"/>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5C34-49DB-8C53-97B1DDDB648C}"/>
            </c:ext>
          </c:extLst>
        </c:ser>
        <c:dLbls>
          <c:showLegendKey val="0"/>
          <c:showVal val="0"/>
          <c:showCatName val="0"/>
          <c:showSerName val="0"/>
          <c:showPercent val="0"/>
          <c:showBubbleSize val="0"/>
        </c:dLbls>
        <c:smooth val="0"/>
        <c:axId val="2078971712"/>
        <c:axId val="2078964096"/>
      </c:lineChart>
      <c:catAx>
        <c:axId val="2078971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078964096"/>
        <c:crosses val="autoZero"/>
        <c:auto val="1"/>
        <c:lblAlgn val="ctr"/>
        <c:lblOffset val="100"/>
        <c:noMultiLvlLbl val="0"/>
      </c:catAx>
      <c:valAx>
        <c:axId val="2078964096"/>
        <c:scaling>
          <c:orientation val="minMax"/>
        </c:scaling>
        <c:delete val="1"/>
        <c:axPos val="l"/>
        <c:numFmt formatCode="0%" sourceLinked="1"/>
        <c:majorTickMark val="out"/>
        <c:minorTickMark val="none"/>
        <c:tickLblPos val="nextTo"/>
        <c:crossAx val="20789717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AC7-47CB-8864-AAEB7291A201}"/>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C7-47CB-8864-AAEB7291A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0.8571428571428571</c:v>
                </c:pt>
                <c:pt idx="3">
                  <c:v>0.14285714285714285</c:v>
                </c:pt>
              </c:numCache>
            </c:numRef>
          </c:val>
          <c:smooth val="0"/>
          <c:extLst>
            <c:ext xmlns:c16="http://schemas.microsoft.com/office/drawing/2014/chart" uri="{C3380CC4-5D6E-409C-BE32-E72D297353CC}">
              <c16:uniqueId val="{00000002-EAC7-47CB-8864-AAEB7291A201}"/>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AC7-47CB-8864-AAEB7291A20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AC7-47CB-8864-AAEB7291A201}"/>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AC7-47CB-8864-AAEB7291A201}"/>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AC7-47CB-8864-AAEB7291A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1</c:v>
                </c:pt>
                <c:pt idx="3">
                  <c:v>0.14285714285714285</c:v>
                </c:pt>
              </c:numCache>
            </c:numRef>
          </c:val>
          <c:smooth val="0"/>
          <c:extLst>
            <c:ext xmlns:c16="http://schemas.microsoft.com/office/drawing/2014/chart" uri="{C3380CC4-5D6E-409C-BE32-E72D297353CC}">
              <c16:uniqueId val="{00000007-EAC7-47CB-8864-AAEB7291A201}"/>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AC7-47CB-8864-AAEB7291A20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AC7-47CB-8864-AAEB7291A20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AC7-47CB-8864-AAEB7291A201}"/>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AC7-47CB-8864-AAEB7291A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AC7-47CB-8864-AAEB7291A201}"/>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AC7-47CB-8864-AAEB7291A201}"/>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AC7-47CB-8864-AAEB7291A201}"/>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AC7-47CB-8864-AAEB7291A201}"/>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AC7-47CB-8864-AAEB7291A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AC7-47CB-8864-AAEB7291A201}"/>
            </c:ext>
          </c:extLst>
        </c:ser>
        <c:dLbls>
          <c:showLegendKey val="0"/>
          <c:showVal val="0"/>
          <c:showCatName val="0"/>
          <c:showSerName val="0"/>
          <c:showPercent val="0"/>
          <c:showBubbleSize val="0"/>
        </c:dLbls>
        <c:smooth val="0"/>
        <c:axId val="2078966272"/>
        <c:axId val="2078966816"/>
      </c:lineChart>
      <c:catAx>
        <c:axId val="2078966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078966816"/>
        <c:crosses val="autoZero"/>
        <c:auto val="1"/>
        <c:lblAlgn val="ctr"/>
        <c:lblOffset val="100"/>
        <c:noMultiLvlLbl val="0"/>
      </c:catAx>
      <c:valAx>
        <c:axId val="2078966816"/>
        <c:scaling>
          <c:orientation val="minMax"/>
        </c:scaling>
        <c:delete val="1"/>
        <c:axPos val="l"/>
        <c:numFmt formatCode="0%" sourceLinked="1"/>
        <c:majorTickMark val="out"/>
        <c:minorTickMark val="none"/>
        <c:tickLblPos val="nextTo"/>
        <c:crossAx val="20789662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1163-4DDE-8851-44D56850B8E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1163-4DDE-8851-44D56850B8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AAE-4949-90F3-CDE59857FED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1163-4DDE-8851-44D56850B8E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1163-4DDE-8851-44D56850B8E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1163-4DDE-8851-44D56850B8E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1163-4DDE-8851-44D56850B8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AAE-4949-90F3-CDE59857FED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1163-4DDE-8851-44D56850B8E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1163-4DDE-8851-44D56850B8E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1163-4DDE-8851-44D56850B8E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1163-4DDE-8851-44D56850B8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BAAE-4949-90F3-CDE59857FED7}"/>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AE-4949-90F3-CDE59857FED7}"/>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AAE-4949-90F3-CDE59857FED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AAE-4949-90F3-CDE59857FED7}"/>
            </c:ext>
          </c:extLst>
        </c:ser>
        <c:dLbls>
          <c:showLegendKey val="0"/>
          <c:showVal val="0"/>
          <c:showCatName val="0"/>
          <c:showSerName val="0"/>
          <c:showPercent val="0"/>
          <c:showBubbleSize val="0"/>
        </c:dLbls>
        <c:smooth val="0"/>
        <c:axId val="2078968448"/>
        <c:axId val="2078959200"/>
      </c:lineChart>
      <c:catAx>
        <c:axId val="2078968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078959200"/>
        <c:crosses val="autoZero"/>
        <c:auto val="1"/>
        <c:lblAlgn val="ctr"/>
        <c:lblOffset val="100"/>
        <c:noMultiLvlLbl val="0"/>
      </c:catAx>
      <c:valAx>
        <c:axId val="2078959200"/>
        <c:scaling>
          <c:orientation val="minMax"/>
        </c:scaling>
        <c:delete val="1"/>
        <c:axPos val="l"/>
        <c:numFmt formatCode="0%" sourceLinked="1"/>
        <c:majorTickMark val="out"/>
        <c:minorTickMark val="none"/>
        <c:tickLblPos val="nextTo"/>
        <c:crossAx val="2078968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85-4C47-9181-88BA1DB581E1}"/>
              </c:ext>
            </c:extLst>
          </c:dPt>
          <c:dPt>
            <c:idx val="1"/>
            <c:invertIfNegative val="0"/>
            <c:bubble3D val="0"/>
            <c:spPr>
              <a:solidFill>
                <a:srgbClr val="C00000"/>
              </a:solidFill>
            </c:spPr>
            <c:extLst>
              <c:ext xmlns:c16="http://schemas.microsoft.com/office/drawing/2014/chart" uri="{C3380CC4-5D6E-409C-BE32-E72D297353CC}">
                <c16:uniqueId val="{00000003-4285-4C47-9181-88BA1DB581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85-4C47-9181-88BA1DB581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85-4C47-9181-88BA1DB581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8-4285-4C47-9181-88BA1DB581E1}"/>
            </c:ext>
          </c:extLst>
        </c:ser>
        <c:dLbls>
          <c:showLegendKey val="0"/>
          <c:showVal val="0"/>
          <c:showCatName val="0"/>
          <c:showSerName val="0"/>
          <c:showPercent val="0"/>
          <c:showBubbleSize val="0"/>
        </c:dLbls>
        <c:gapWidth val="150"/>
        <c:shape val="box"/>
        <c:axId val="2078961920"/>
        <c:axId val="2078958112"/>
        <c:axId val="0"/>
      </c:bar3DChart>
      <c:catAx>
        <c:axId val="2078961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78958112"/>
        <c:crosses val="autoZero"/>
        <c:auto val="1"/>
        <c:lblAlgn val="ctr"/>
        <c:lblOffset val="100"/>
        <c:noMultiLvlLbl val="0"/>
      </c:catAx>
      <c:valAx>
        <c:axId val="2078958112"/>
        <c:scaling>
          <c:orientation val="minMax"/>
        </c:scaling>
        <c:delete val="1"/>
        <c:axPos val="l"/>
        <c:numFmt formatCode="0%" sourceLinked="1"/>
        <c:majorTickMark val="out"/>
        <c:minorTickMark val="none"/>
        <c:tickLblPos val="nextTo"/>
        <c:crossAx val="2078961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7AC-48D7-A0F2-4A735E24547F}"/>
              </c:ext>
            </c:extLst>
          </c:dPt>
          <c:dPt>
            <c:idx val="1"/>
            <c:invertIfNegative val="0"/>
            <c:bubble3D val="0"/>
            <c:spPr>
              <a:solidFill>
                <a:srgbClr val="C00000"/>
              </a:solidFill>
            </c:spPr>
            <c:extLst>
              <c:ext xmlns:c16="http://schemas.microsoft.com/office/drawing/2014/chart" uri="{C3380CC4-5D6E-409C-BE32-E72D297353CC}">
                <c16:uniqueId val="{00000003-F7AC-48D7-A0F2-4A735E2454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7AC-48D7-A0F2-4A735E2454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7AC-48D7-A0F2-4A735E2454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F7AC-48D7-A0F2-4A735E24547F}"/>
            </c:ext>
          </c:extLst>
        </c:ser>
        <c:dLbls>
          <c:showLegendKey val="0"/>
          <c:showVal val="0"/>
          <c:showCatName val="0"/>
          <c:showSerName val="0"/>
          <c:showPercent val="0"/>
          <c:showBubbleSize val="0"/>
        </c:dLbls>
        <c:gapWidth val="150"/>
        <c:shape val="box"/>
        <c:axId val="2078964640"/>
        <c:axId val="1880797456"/>
        <c:axId val="0"/>
      </c:bar3DChart>
      <c:catAx>
        <c:axId val="2078964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880797456"/>
        <c:crosses val="autoZero"/>
        <c:auto val="1"/>
        <c:lblAlgn val="ctr"/>
        <c:lblOffset val="100"/>
        <c:noMultiLvlLbl val="0"/>
      </c:catAx>
      <c:valAx>
        <c:axId val="1880797456"/>
        <c:scaling>
          <c:orientation val="minMax"/>
        </c:scaling>
        <c:delete val="1"/>
        <c:axPos val="l"/>
        <c:numFmt formatCode="0%" sourceLinked="1"/>
        <c:majorTickMark val="out"/>
        <c:minorTickMark val="none"/>
        <c:tickLblPos val="nextTo"/>
        <c:crossAx val="2078964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3EA-4769-953A-90B5E06A9CF0}"/>
              </c:ext>
            </c:extLst>
          </c:dPt>
          <c:dPt>
            <c:idx val="1"/>
            <c:invertIfNegative val="0"/>
            <c:bubble3D val="0"/>
            <c:spPr>
              <a:solidFill>
                <a:srgbClr val="C00000"/>
              </a:solidFill>
            </c:spPr>
            <c:extLst>
              <c:ext xmlns:c16="http://schemas.microsoft.com/office/drawing/2014/chart" uri="{C3380CC4-5D6E-409C-BE32-E72D297353CC}">
                <c16:uniqueId val="{00000003-F3EA-4769-953A-90B5E06A9C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3EA-4769-953A-90B5E06A9C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3EA-4769-953A-90B5E06A9C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F3EA-4769-953A-90B5E06A9CF0}"/>
            </c:ext>
          </c:extLst>
        </c:ser>
        <c:dLbls>
          <c:showLegendKey val="0"/>
          <c:showVal val="0"/>
          <c:showCatName val="0"/>
          <c:showSerName val="0"/>
          <c:showPercent val="0"/>
          <c:showBubbleSize val="0"/>
        </c:dLbls>
        <c:gapWidth val="150"/>
        <c:shape val="box"/>
        <c:axId val="1880794736"/>
        <c:axId val="1880796368"/>
        <c:axId val="0"/>
      </c:bar3DChart>
      <c:catAx>
        <c:axId val="1880794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880796368"/>
        <c:crosses val="autoZero"/>
        <c:auto val="1"/>
        <c:lblAlgn val="ctr"/>
        <c:lblOffset val="100"/>
        <c:noMultiLvlLbl val="0"/>
      </c:catAx>
      <c:valAx>
        <c:axId val="1880796368"/>
        <c:scaling>
          <c:orientation val="minMax"/>
        </c:scaling>
        <c:delete val="1"/>
        <c:axPos val="l"/>
        <c:numFmt formatCode="0%" sourceLinked="1"/>
        <c:majorTickMark val="out"/>
        <c:minorTickMark val="none"/>
        <c:tickLblPos val="nextTo"/>
        <c:crossAx val="1880794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189B-4D3C-B3A7-8C390CF9623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189B-4D3C-B3A7-8C390CF962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3B4E-4BF7-9678-C42F2EC8DCC6}"/>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189B-4D3C-B3A7-8C390CF9623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189B-4D3C-B3A7-8C390CF9623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189B-4D3C-B3A7-8C390CF9623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189B-4D3C-B3A7-8C390CF962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3B4E-4BF7-9678-C42F2EC8DCC6}"/>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189B-4D3C-B3A7-8C390CF9623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189B-4D3C-B3A7-8C390CF9623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189B-4D3C-B3A7-8C390CF9623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189B-4D3C-B3A7-8C390CF962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0.3</c:v>
                </c:pt>
                <c:pt idx="2">
                  <c:v>0.2</c:v>
                </c:pt>
                <c:pt idx="3">
                  <c:v>0.5</c:v>
                </c:pt>
              </c:numCache>
            </c:numRef>
          </c:val>
          <c:smooth val="0"/>
          <c:extLst>
            <c:ext xmlns:c16="http://schemas.microsoft.com/office/drawing/2014/chart" uri="{C3380CC4-5D6E-409C-BE32-E72D297353CC}">
              <c16:uniqueId val="{0000000C-3B4E-4BF7-9678-C42F2EC8DCC6}"/>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B4E-4BF7-9678-C42F2EC8DCC6}"/>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B4E-4BF7-9678-C42F2EC8DCC6}"/>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B4E-4BF7-9678-C42F2EC8DCC6}"/>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B4E-4BF7-9678-C42F2EC8DC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B4E-4BF7-9678-C42F2EC8DCC6}"/>
            </c:ext>
          </c:extLst>
        </c:ser>
        <c:dLbls>
          <c:showLegendKey val="0"/>
          <c:showVal val="0"/>
          <c:showCatName val="0"/>
          <c:showSerName val="0"/>
          <c:showPercent val="0"/>
          <c:showBubbleSize val="0"/>
        </c:dLbls>
        <c:smooth val="0"/>
        <c:axId val="1881768688"/>
        <c:axId val="2116870752"/>
      </c:lineChart>
      <c:catAx>
        <c:axId val="1881768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116870752"/>
        <c:crosses val="autoZero"/>
        <c:auto val="1"/>
        <c:lblAlgn val="ctr"/>
        <c:lblOffset val="100"/>
        <c:noMultiLvlLbl val="0"/>
      </c:catAx>
      <c:valAx>
        <c:axId val="2116870752"/>
        <c:scaling>
          <c:orientation val="minMax"/>
        </c:scaling>
        <c:delete val="1"/>
        <c:axPos val="l"/>
        <c:numFmt formatCode="0%" sourceLinked="1"/>
        <c:majorTickMark val="out"/>
        <c:minorTickMark val="none"/>
        <c:tickLblPos val="nextTo"/>
        <c:crossAx val="18817686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278-4D41-852B-FD5626B90C0C}"/>
              </c:ext>
            </c:extLst>
          </c:dPt>
          <c:dPt>
            <c:idx val="1"/>
            <c:invertIfNegative val="0"/>
            <c:bubble3D val="0"/>
            <c:spPr>
              <a:solidFill>
                <a:srgbClr val="C00000"/>
              </a:solidFill>
            </c:spPr>
            <c:extLst>
              <c:ext xmlns:c16="http://schemas.microsoft.com/office/drawing/2014/chart" uri="{C3380CC4-5D6E-409C-BE32-E72D297353CC}">
                <c16:uniqueId val="{00000003-2278-4D41-852B-FD5626B90C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278-4D41-852B-FD5626B90C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278-4D41-852B-FD5626B90C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8-2278-4D41-852B-FD5626B90C0C}"/>
            </c:ext>
          </c:extLst>
        </c:ser>
        <c:dLbls>
          <c:showLegendKey val="0"/>
          <c:showVal val="0"/>
          <c:showCatName val="0"/>
          <c:showSerName val="0"/>
          <c:showPercent val="0"/>
          <c:showBubbleSize val="0"/>
        </c:dLbls>
        <c:gapWidth val="150"/>
        <c:shape val="box"/>
        <c:axId val="2116871296"/>
        <c:axId val="2116870208"/>
        <c:axId val="0"/>
      </c:bar3DChart>
      <c:catAx>
        <c:axId val="211687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70208"/>
        <c:crosses val="autoZero"/>
        <c:auto val="1"/>
        <c:lblAlgn val="ctr"/>
        <c:lblOffset val="100"/>
        <c:noMultiLvlLbl val="0"/>
      </c:catAx>
      <c:valAx>
        <c:axId val="2116870208"/>
        <c:scaling>
          <c:orientation val="minMax"/>
        </c:scaling>
        <c:delete val="1"/>
        <c:axPos val="l"/>
        <c:numFmt formatCode="0%" sourceLinked="1"/>
        <c:majorTickMark val="out"/>
        <c:minorTickMark val="none"/>
        <c:tickLblPos val="nextTo"/>
        <c:crossAx val="2116871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5AA-4CAF-824A-B9F362D31748}"/>
              </c:ext>
            </c:extLst>
          </c:dPt>
          <c:dPt>
            <c:idx val="1"/>
            <c:invertIfNegative val="0"/>
            <c:bubble3D val="0"/>
            <c:spPr>
              <a:solidFill>
                <a:srgbClr val="C00000"/>
              </a:solidFill>
            </c:spPr>
            <c:extLst>
              <c:ext xmlns:c16="http://schemas.microsoft.com/office/drawing/2014/chart" uri="{C3380CC4-5D6E-409C-BE32-E72D297353CC}">
                <c16:uniqueId val="{00000003-45AA-4CAF-824A-B9F362D317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5AA-4CAF-824A-B9F362D317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5AA-4CAF-824A-B9F362D317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8-45AA-4CAF-824A-B9F362D31748}"/>
            </c:ext>
          </c:extLst>
        </c:ser>
        <c:dLbls>
          <c:showLegendKey val="0"/>
          <c:showVal val="0"/>
          <c:showCatName val="0"/>
          <c:showSerName val="0"/>
          <c:showPercent val="0"/>
          <c:showBubbleSize val="0"/>
        </c:dLbls>
        <c:gapWidth val="150"/>
        <c:shape val="box"/>
        <c:axId val="2116864768"/>
        <c:axId val="2116863136"/>
        <c:axId val="0"/>
      </c:bar3DChart>
      <c:catAx>
        <c:axId val="2116864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63136"/>
        <c:crosses val="autoZero"/>
        <c:auto val="1"/>
        <c:lblAlgn val="ctr"/>
        <c:lblOffset val="100"/>
        <c:noMultiLvlLbl val="0"/>
      </c:catAx>
      <c:valAx>
        <c:axId val="2116863136"/>
        <c:scaling>
          <c:orientation val="minMax"/>
        </c:scaling>
        <c:delete val="1"/>
        <c:axPos val="l"/>
        <c:numFmt formatCode="0%" sourceLinked="1"/>
        <c:majorTickMark val="out"/>
        <c:minorTickMark val="none"/>
        <c:tickLblPos val="nextTo"/>
        <c:crossAx val="2116864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A27-412D-9196-EEB6E400ECBA}"/>
              </c:ext>
            </c:extLst>
          </c:dPt>
          <c:dPt>
            <c:idx val="1"/>
            <c:invertIfNegative val="0"/>
            <c:bubble3D val="0"/>
            <c:spPr>
              <a:solidFill>
                <a:srgbClr val="C00000"/>
              </a:solidFill>
            </c:spPr>
            <c:extLst>
              <c:ext xmlns:c16="http://schemas.microsoft.com/office/drawing/2014/chart" uri="{C3380CC4-5D6E-409C-BE32-E72D297353CC}">
                <c16:uniqueId val="{00000003-4A27-412D-9196-EEB6E400EC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A27-412D-9196-EEB6E400EC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A27-412D-9196-EEB6E400EC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8-4A27-412D-9196-EEB6E400ECBA}"/>
            </c:ext>
          </c:extLst>
        </c:ser>
        <c:dLbls>
          <c:showLegendKey val="0"/>
          <c:showVal val="0"/>
          <c:showCatName val="0"/>
          <c:showSerName val="0"/>
          <c:showPercent val="0"/>
          <c:showBubbleSize val="0"/>
        </c:dLbls>
        <c:gapWidth val="150"/>
        <c:shape val="box"/>
        <c:axId val="2116858784"/>
        <c:axId val="2116857696"/>
        <c:axId val="0"/>
      </c:bar3DChart>
      <c:catAx>
        <c:axId val="211685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57696"/>
        <c:crosses val="autoZero"/>
        <c:auto val="1"/>
        <c:lblAlgn val="ctr"/>
        <c:lblOffset val="100"/>
        <c:noMultiLvlLbl val="0"/>
      </c:catAx>
      <c:valAx>
        <c:axId val="2116857696"/>
        <c:scaling>
          <c:orientation val="minMax"/>
        </c:scaling>
        <c:delete val="1"/>
        <c:axPos val="l"/>
        <c:numFmt formatCode="0%" sourceLinked="1"/>
        <c:majorTickMark val="out"/>
        <c:minorTickMark val="none"/>
        <c:tickLblPos val="nextTo"/>
        <c:crossAx val="2116858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B3-411F-8CFA-1B735608D45C}"/>
              </c:ext>
            </c:extLst>
          </c:dPt>
          <c:dPt>
            <c:idx val="1"/>
            <c:invertIfNegative val="0"/>
            <c:bubble3D val="0"/>
            <c:spPr>
              <a:solidFill>
                <a:srgbClr val="C00000"/>
              </a:solidFill>
            </c:spPr>
            <c:extLst>
              <c:ext xmlns:c16="http://schemas.microsoft.com/office/drawing/2014/chart" uri="{C3380CC4-5D6E-409C-BE32-E72D297353CC}">
                <c16:uniqueId val="{00000003-42B3-411F-8CFA-1B735608D4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B3-411F-8CFA-1B735608D4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B3-411F-8CFA-1B735608D4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8-42B3-411F-8CFA-1B735608D45C}"/>
            </c:ext>
          </c:extLst>
        </c:ser>
        <c:dLbls>
          <c:showLegendKey val="0"/>
          <c:showVal val="0"/>
          <c:showCatName val="0"/>
          <c:showSerName val="0"/>
          <c:showPercent val="0"/>
          <c:showBubbleSize val="0"/>
        </c:dLbls>
        <c:gapWidth val="150"/>
        <c:shape val="box"/>
        <c:axId val="59094432"/>
        <c:axId val="59084640"/>
        <c:axId val="0"/>
      </c:bar3DChart>
      <c:catAx>
        <c:axId val="59094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84640"/>
        <c:crosses val="autoZero"/>
        <c:auto val="1"/>
        <c:lblAlgn val="ctr"/>
        <c:lblOffset val="100"/>
        <c:noMultiLvlLbl val="0"/>
      </c:catAx>
      <c:valAx>
        <c:axId val="59084640"/>
        <c:scaling>
          <c:orientation val="minMax"/>
        </c:scaling>
        <c:delete val="1"/>
        <c:axPos val="l"/>
        <c:numFmt formatCode="0%" sourceLinked="1"/>
        <c:majorTickMark val="out"/>
        <c:minorTickMark val="none"/>
        <c:tickLblPos val="nextTo"/>
        <c:crossAx val="59094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98A-4899-B598-4DD29D54FDD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98A-4899-B598-4DD29D54FD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E565-4A3C-92C9-B406B3B5C70A}"/>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98A-4899-B598-4DD29D54FDD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98A-4899-B598-4DD29D54FDD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98A-4899-B598-4DD29D54FDD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98A-4899-B598-4DD29D54FD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E565-4A3C-92C9-B406B3B5C70A}"/>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98A-4899-B598-4DD29D54FDD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98A-4899-B598-4DD29D54FDD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98A-4899-B598-4DD29D54FDD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98A-4899-B598-4DD29D54FD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565-4A3C-92C9-B406B3B5C70A}"/>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565-4A3C-92C9-B406B3B5C70A}"/>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565-4A3C-92C9-B406B3B5C70A}"/>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565-4A3C-92C9-B406B3B5C70A}"/>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565-4A3C-92C9-B406B3B5C7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565-4A3C-92C9-B406B3B5C70A}"/>
            </c:ext>
          </c:extLst>
        </c:ser>
        <c:dLbls>
          <c:showLegendKey val="0"/>
          <c:showVal val="0"/>
          <c:showCatName val="0"/>
          <c:showSerName val="0"/>
          <c:showPercent val="0"/>
          <c:showBubbleSize val="0"/>
        </c:dLbls>
        <c:smooth val="0"/>
        <c:axId val="2116869120"/>
        <c:axId val="2116860960"/>
      </c:lineChart>
      <c:catAx>
        <c:axId val="2116869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116860960"/>
        <c:crosses val="autoZero"/>
        <c:auto val="1"/>
        <c:lblAlgn val="ctr"/>
        <c:lblOffset val="100"/>
        <c:noMultiLvlLbl val="0"/>
      </c:catAx>
      <c:valAx>
        <c:axId val="2116860960"/>
        <c:scaling>
          <c:orientation val="minMax"/>
        </c:scaling>
        <c:delete val="1"/>
        <c:axPos val="l"/>
        <c:numFmt formatCode="0%" sourceLinked="1"/>
        <c:majorTickMark val="out"/>
        <c:minorTickMark val="none"/>
        <c:tickLblPos val="nextTo"/>
        <c:crossAx val="2116869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B58-478C-89E9-65F6FAFC2C2A}"/>
              </c:ext>
            </c:extLst>
          </c:dPt>
          <c:dPt>
            <c:idx val="1"/>
            <c:invertIfNegative val="0"/>
            <c:bubble3D val="0"/>
            <c:spPr>
              <a:solidFill>
                <a:srgbClr val="C00000"/>
              </a:solidFill>
            </c:spPr>
            <c:extLst>
              <c:ext xmlns:c16="http://schemas.microsoft.com/office/drawing/2014/chart" uri="{C3380CC4-5D6E-409C-BE32-E72D297353CC}">
                <c16:uniqueId val="{00000003-EB58-478C-89E9-65F6FAFC2C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B58-478C-89E9-65F6FAFC2C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B58-478C-89E9-65F6FAFC2C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EB58-478C-89E9-65F6FAFC2C2A}"/>
            </c:ext>
          </c:extLst>
        </c:ser>
        <c:dLbls>
          <c:showLegendKey val="0"/>
          <c:showVal val="0"/>
          <c:showCatName val="0"/>
          <c:showSerName val="0"/>
          <c:showPercent val="0"/>
          <c:showBubbleSize val="0"/>
        </c:dLbls>
        <c:gapWidth val="150"/>
        <c:shape val="box"/>
        <c:axId val="2116865312"/>
        <c:axId val="2116863680"/>
        <c:axId val="0"/>
      </c:bar3DChart>
      <c:catAx>
        <c:axId val="2116865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16863680"/>
        <c:crosses val="autoZero"/>
        <c:auto val="1"/>
        <c:lblAlgn val="ctr"/>
        <c:lblOffset val="100"/>
        <c:noMultiLvlLbl val="0"/>
      </c:catAx>
      <c:valAx>
        <c:axId val="2116863680"/>
        <c:scaling>
          <c:orientation val="minMax"/>
        </c:scaling>
        <c:delete val="1"/>
        <c:axPos val="l"/>
        <c:numFmt formatCode="0%" sourceLinked="1"/>
        <c:majorTickMark val="out"/>
        <c:minorTickMark val="none"/>
        <c:tickLblPos val="nextTo"/>
        <c:crossAx val="2116865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2C1-4B2F-8E6F-45C15BA03876}"/>
              </c:ext>
            </c:extLst>
          </c:dPt>
          <c:dPt>
            <c:idx val="1"/>
            <c:invertIfNegative val="0"/>
            <c:bubble3D val="0"/>
            <c:spPr>
              <a:solidFill>
                <a:srgbClr val="C00000"/>
              </a:solidFill>
            </c:spPr>
            <c:extLst>
              <c:ext xmlns:c16="http://schemas.microsoft.com/office/drawing/2014/chart" uri="{C3380CC4-5D6E-409C-BE32-E72D297353CC}">
                <c16:uniqueId val="{00000003-A2C1-4B2F-8E6F-45C15BA038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2C1-4B2F-8E6F-45C15BA038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2C1-4B2F-8E6F-45C15BA038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A2C1-4B2F-8E6F-45C15BA03876}"/>
            </c:ext>
          </c:extLst>
        </c:ser>
        <c:dLbls>
          <c:showLegendKey val="0"/>
          <c:showVal val="0"/>
          <c:showCatName val="0"/>
          <c:showSerName val="0"/>
          <c:showPercent val="0"/>
          <c:showBubbleSize val="0"/>
        </c:dLbls>
        <c:gapWidth val="150"/>
        <c:shape val="box"/>
        <c:axId val="2116866400"/>
        <c:axId val="2116865856"/>
        <c:axId val="0"/>
      </c:bar3DChart>
      <c:catAx>
        <c:axId val="2116866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16865856"/>
        <c:crosses val="autoZero"/>
        <c:auto val="1"/>
        <c:lblAlgn val="ctr"/>
        <c:lblOffset val="100"/>
        <c:noMultiLvlLbl val="0"/>
      </c:catAx>
      <c:valAx>
        <c:axId val="2116865856"/>
        <c:scaling>
          <c:orientation val="minMax"/>
        </c:scaling>
        <c:delete val="1"/>
        <c:axPos val="l"/>
        <c:numFmt formatCode="0%" sourceLinked="1"/>
        <c:majorTickMark val="out"/>
        <c:minorTickMark val="none"/>
        <c:tickLblPos val="nextTo"/>
        <c:crossAx val="2116866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87A-47F3-8397-F09C9737D1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7A-47F3-8397-F09C9737D1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F87A-47F3-8397-F09C9737D1F9}"/>
            </c:ext>
          </c:extLst>
        </c:ser>
        <c:dLbls>
          <c:showLegendKey val="0"/>
          <c:showVal val="0"/>
          <c:showCatName val="0"/>
          <c:showSerName val="0"/>
          <c:showPercent val="0"/>
          <c:showBubbleSize val="0"/>
        </c:dLbls>
        <c:gapWidth val="150"/>
        <c:shape val="box"/>
        <c:axId val="2116860416"/>
        <c:axId val="2116871840"/>
        <c:axId val="0"/>
      </c:bar3DChart>
      <c:catAx>
        <c:axId val="2116860416"/>
        <c:scaling>
          <c:orientation val="minMax"/>
        </c:scaling>
        <c:delete val="1"/>
        <c:axPos val="b"/>
        <c:majorTickMark val="out"/>
        <c:minorTickMark val="none"/>
        <c:tickLblPos val="nextTo"/>
        <c:crossAx val="2116871840"/>
        <c:crosses val="autoZero"/>
        <c:auto val="1"/>
        <c:lblAlgn val="ctr"/>
        <c:lblOffset val="100"/>
        <c:noMultiLvlLbl val="0"/>
      </c:catAx>
      <c:valAx>
        <c:axId val="2116871840"/>
        <c:scaling>
          <c:orientation val="minMax"/>
        </c:scaling>
        <c:delete val="1"/>
        <c:axPos val="l"/>
        <c:numFmt formatCode="0%" sourceLinked="1"/>
        <c:majorTickMark val="out"/>
        <c:minorTickMark val="none"/>
        <c:tickLblPos val="nextTo"/>
        <c:crossAx val="2116860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AE6-445B-AE15-8A3DCA9FAB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E6-445B-AE15-8A3DCA9FAB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9AE6-445B-AE15-8A3DCA9FABC9}"/>
            </c:ext>
          </c:extLst>
        </c:ser>
        <c:dLbls>
          <c:showLegendKey val="0"/>
          <c:showVal val="0"/>
          <c:showCatName val="0"/>
          <c:showSerName val="0"/>
          <c:showPercent val="0"/>
          <c:showBubbleSize val="0"/>
        </c:dLbls>
        <c:gapWidth val="150"/>
        <c:shape val="box"/>
        <c:axId val="2116857152"/>
        <c:axId val="2116859872"/>
        <c:axId val="0"/>
      </c:bar3DChart>
      <c:catAx>
        <c:axId val="2116857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16859872"/>
        <c:crosses val="autoZero"/>
        <c:auto val="1"/>
        <c:lblAlgn val="ctr"/>
        <c:lblOffset val="100"/>
        <c:noMultiLvlLbl val="0"/>
      </c:catAx>
      <c:valAx>
        <c:axId val="2116859872"/>
        <c:scaling>
          <c:orientation val="minMax"/>
        </c:scaling>
        <c:delete val="1"/>
        <c:axPos val="l"/>
        <c:numFmt formatCode="0%" sourceLinked="1"/>
        <c:majorTickMark val="out"/>
        <c:minorTickMark val="none"/>
        <c:tickLblPos val="nextTo"/>
        <c:crossAx val="2116857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9DA-4C5D-B7D2-1579706D71D6}"/>
              </c:ext>
            </c:extLst>
          </c:dPt>
          <c:dPt>
            <c:idx val="1"/>
            <c:invertIfNegative val="0"/>
            <c:bubble3D val="0"/>
            <c:spPr>
              <a:solidFill>
                <a:srgbClr val="C00000"/>
              </a:solidFill>
            </c:spPr>
            <c:extLst>
              <c:ext xmlns:c16="http://schemas.microsoft.com/office/drawing/2014/chart" uri="{C3380CC4-5D6E-409C-BE32-E72D297353CC}">
                <c16:uniqueId val="{00000003-79DA-4C5D-B7D2-1579706D71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DA-4C5D-B7D2-1579706D71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DA-4C5D-B7D2-1579706D71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79DA-4C5D-B7D2-1579706D71D6}"/>
            </c:ext>
          </c:extLst>
        </c:ser>
        <c:dLbls>
          <c:showLegendKey val="0"/>
          <c:showVal val="0"/>
          <c:showCatName val="0"/>
          <c:showSerName val="0"/>
          <c:showPercent val="0"/>
          <c:showBubbleSize val="0"/>
        </c:dLbls>
        <c:gapWidth val="150"/>
        <c:shape val="box"/>
        <c:axId val="2116861504"/>
        <c:axId val="2116866944"/>
        <c:axId val="0"/>
      </c:bar3DChart>
      <c:catAx>
        <c:axId val="2116861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116866944"/>
        <c:crosses val="autoZero"/>
        <c:auto val="1"/>
        <c:lblAlgn val="ctr"/>
        <c:lblOffset val="100"/>
        <c:noMultiLvlLbl val="0"/>
      </c:catAx>
      <c:valAx>
        <c:axId val="2116866944"/>
        <c:scaling>
          <c:orientation val="minMax"/>
        </c:scaling>
        <c:delete val="1"/>
        <c:axPos val="l"/>
        <c:numFmt formatCode="0%" sourceLinked="1"/>
        <c:majorTickMark val="out"/>
        <c:minorTickMark val="none"/>
        <c:tickLblPos val="nextTo"/>
        <c:crossAx val="2116861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070-402B-81B3-5952C3195FBE}"/>
              </c:ext>
            </c:extLst>
          </c:dPt>
          <c:dPt>
            <c:idx val="1"/>
            <c:invertIfNegative val="0"/>
            <c:bubble3D val="0"/>
            <c:spPr>
              <a:solidFill>
                <a:srgbClr val="C00000"/>
              </a:solidFill>
            </c:spPr>
            <c:extLst>
              <c:ext xmlns:c16="http://schemas.microsoft.com/office/drawing/2014/chart" uri="{C3380CC4-5D6E-409C-BE32-E72D297353CC}">
                <c16:uniqueId val="{00000003-F070-402B-81B3-5952C3195F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070-402B-81B3-5952C3195F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070-402B-81B3-5952C3195F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F070-402B-81B3-5952C3195FBE}"/>
            </c:ext>
          </c:extLst>
        </c:ser>
        <c:dLbls>
          <c:showLegendKey val="0"/>
          <c:showVal val="0"/>
          <c:showCatName val="0"/>
          <c:showSerName val="0"/>
          <c:showPercent val="0"/>
          <c:showBubbleSize val="0"/>
        </c:dLbls>
        <c:gapWidth val="150"/>
        <c:shape val="box"/>
        <c:axId val="2116872384"/>
        <c:axId val="2116859328"/>
        <c:axId val="0"/>
      </c:bar3DChart>
      <c:catAx>
        <c:axId val="211687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59328"/>
        <c:crosses val="autoZero"/>
        <c:auto val="1"/>
        <c:lblAlgn val="ctr"/>
        <c:lblOffset val="100"/>
        <c:noMultiLvlLbl val="0"/>
      </c:catAx>
      <c:valAx>
        <c:axId val="2116859328"/>
        <c:scaling>
          <c:orientation val="minMax"/>
        </c:scaling>
        <c:delete val="1"/>
        <c:axPos val="l"/>
        <c:numFmt formatCode="0%" sourceLinked="1"/>
        <c:majorTickMark val="out"/>
        <c:minorTickMark val="none"/>
        <c:tickLblPos val="nextTo"/>
        <c:crossAx val="2116872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259-4AFC-BE69-E7214E15EA70}"/>
              </c:ext>
            </c:extLst>
          </c:dPt>
          <c:dPt>
            <c:idx val="1"/>
            <c:invertIfNegative val="0"/>
            <c:bubble3D val="0"/>
            <c:spPr>
              <a:solidFill>
                <a:srgbClr val="C00000"/>
              </a:solidFill>
            </c:spPr>
            <c:extLst>
              <c:ext xmlns:c16="http://schemas.microsoft.com/office/drawing/2014/chart" uri="{C3380CC4-5D6E-409C-BE32-E72D297353CC}">
                <c16:uniqueId val="{00000003-1259-4AFC-BE69-E7214E15EA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259-4AFC-BE69-E7214E15EA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259-4AFC-BE69-E7214E15EA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1259-4AFC-BE69-E7214E15EA70}"/>
            </c:ext>
          </c:extLst>
        </c:ser>
        <c:dLbls>
          <c:showLegendKey val="0"/>
          <c:showVal val="0"/>
          <c:showCatName val="0"/>
          <c:showSerName val="0"/>
          <c:showPercent val="0"/>
          <c:showBubbleSize val="0"/>
        </c:dLbls>
        <c:gapWidth val="150"/>
        <c:shape val="box"/>
        <c:axId val="2116858240"/>
        <c:axId val="2116862048"/>
        <c:axId val="0"/>
      </c:bar3DChart>
      <c:catAx>
        <c:axId val="211685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62048"/>
        <c:crosses val="autoZero"/>
        <c:auto val="1"/>
        <c:lblAlgn val="ctr"/>
        <c:lblOffset val="100"/>
        <c:noMultiLvlLbl val="0"/>
      </c:catAx>
      <c:valAx>
        <c:axId val="2116862048"/>
        <c:scaling>
          <c:orientation val="minMax"/>
        </c:scaling>
        <c:delete val="1"/>
        <c:axPos val="l"/>
        <c:numFmt formatCode="0%" sourceLinked="1"/>
        <c:majorTickMark val="out"/>
        <c:minorTickMark val="none"/>
        <c:tickLblPos val="nextTo"/>
        <c:crossAx val="21168582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CC6-43AB-9CFC-34E6507FCD68}"/>
              </c:ext>
            </c:extLst>
          </c:dPt>
          <c:dPt>
            <c:idx val="1"/>
            <c:invertIfNegative val="0"/>
            <c:bubble3D val="0"/>
            <c:spPr>
              <a:solidFill>
                <a:srgbClr val="C00000"/>
              </a:solidFill>
            </c:spPr>
            <c:extLst>
              <c:ext xmlns:c16="http://schemas.microsoft.com/office/drawing/2014/chart" uri="{C3380CC4-5D6E-409C-BE32-E72D297353CC}">
                <c16:uniqueId val="{00000003-ACC6-43AB-9CFC-34E6507FCD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CC6-43AB-9CFC-34E6507FCD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CC6-43AB-9CFC-34E6507FCD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8-ACC6-43AB-9CFC-34E6507FCD68}"/>
            </c:ext>
          </c:extLst>
        </c:ser>
        <c:dLbls>
          <c:showLegendKey val="0"/>
          <c:showVal val="0"/>
          <c:showCatName val="0"/>
          <c:showSerName val="0"/>
          <c:showPercent val="0"/>
          <c:showBubbleSize val="0"/>
        </c:dLbls>
        <c:gapWidth val="150"/>
        <c:shape val="box"/>
        <c:axId val="2116862592"/>
        <c:axId val="2116864224"/>
        <c:axId val="0"/>
      </c:bar3DChart>
      <c:catAx>
        <c:axId val="2116862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64224"/>
        <c:crosses val="autoZero"/>
        <c:auto val="1"/>
        <c:lblAlgn val="ctr"/>
        <c:lblOffset val="100"/>
        <c:noMultiLvlLbl val="0"/>
      </c:catAx>
      <c:valAx>
        <c:axId val="2116864224"/>
        <c:scaling>
          <c:orientation val="minMax"/>
        </c:scaling>
        <c:delete val="1"/>
        <c:axPos val="l"/>
        <c:numFmt formatCode="0%" sourceLinked="1"/>
        <c:majorTickMark val="out"/>
        <c:minorTickMark val="none"/>
        <c:tickLblPos val="nextTo"/>
        <c:crossAx val="21168625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FB0-4952-AA85-5901BA6C5BAC}"/>
              </c:ext>
            </c:extLst>
          </c:dPt>
          <c:dPt>
            <c:idx val="1"/>
            <c:invertIfNegative val="0"/>
            <c:bubble3D val="0"/>
            <c:spPr>
              <a:solidFill>
                <a:srgbClr val="C00000"/>
              </a:solidFill>
            </c:spPr>
            <c:extLst>
              <c:ext xmlns:c16="http://schemas.microsoft.com/office/drawing/2014/chart" uri="{C3380CC4-5D6E-409C-BE32-E72D297353CC}">
                <c16:uniqueId val="{00000003-9FB0-4952-AA85-5901BA6C5B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FB0-4952-AA85-5901BA6C5B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FB0-4952-AA85-5901BA6C5B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8-9FB0-4952-AA85-5901BA6C5BAC}"/>
            </c:ext>
          </c:extLst>
        </c:ser>
        <c:dLbls>
          <c:showLegendKey val="0"/>
          <c:showVal val="0"/>
          <c:showCatName val="0"/>
          <c:showSerName val="0"/>
          <c:showPercent val="0"/>
          <c:showBubbleSize val="0"/>
        </c:dLbls>
        <c:gapWidth val="150"/>
        <c:shape val="box"/>
        <c:axId val="2116867488"/>
        <c:axId val="2116868032"/>
        <c:axId val="0"/>
      </c:bar3DChart>
      <c:catAx>
        <c:axId val="211686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68032"/>
        <c:crosses val="autoZero"/>
        <c:auto val="1"/>
        <c:lblAlgn val="ctr"/>
        <c:lblOffset val="100"/>
        <c:noMultiLvlLbl val="0"/>
      </c:catAx>
      <c:valAx>
        <c:axId val="2116868032"/>
        <c:scaling>
          <c:orientation val="minMax"/>
        </c:scaling>
        <c:delete val="1"/>
        <c:axPos val="l"/>
        <c:numFmt formatCode="0%" sourceLinked="1"/>
        <c:majorTickMark val="out"/>
        <c:minorTickMark val="none"/>
        <c:tickLblPos val="nextTo"/>
        <c:crossAx val="2116867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5AC-4365-9D64-D3A5A564D844}"/>
              </c:ext>
            </c:extLst>
          </c:dPt>
          <c:dPt>
            <c:idx val="1"/>
            <c:invertIfNegative val="0"/>
            <c:bubble3D val="0"/>
            <c:spPr>
              <a:solidFill>
                <a:srgbClr val="C00000"/>
              </a:solidFill>
            </c:spPr>
            <c:extLst>
              <c:ext xmlns:c16="http://schemas.microsoft.com/office/drawing/2014/chart" uri="{C3380CC4-5D6E-409C-BE32-E72D297353CC}">
                <c16:uniqueId val="{00000003-85AC-4365-9D64-D3A5A564D8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5AC-4365-9D64-D3A5A564D8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5AC-4365-9D64-D3A5A564D8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0.4</c:v>
                </c:pt>
                <c:pt idx="2">
                  <c:v>0</c:v>
                </c:pt>
                <c:pt idx="3">
                  <c:v>0.5</c:v>
                </c:pt>
              </c:numCache>
            </c:numRef>
          </c:val>
          <c:extLst>
            <c:ext xmlns:c16="http://schemas.microsoft.com/office/drawing/2014/chart" uri="{C3380CC4-5D6E-409C-BE32-E72D297353CC}">
              <c16:uniqueId val="{00000008-85AC-4365-9D64-D3A5A564D844}"/>
            </c:ext>
          </c:extLst>
        </c:ser>
        <c:dLbls>
          <c:showLegendKey val="0"/>
          <c:showVal val="0"/>
          <c:showCatName val="0"/>
          <c:showSerName val="0"/>
          <c:showPercent val="0"/>
          <c:showBubbleSize val="0"/>
        </c:dLbls>
        <c:gapWidth val="150"/>
        <c:shape val="box"/>
        <c:axId val="59099872"/>
        <c:axId val="59079200"/>
        <c:axId val="0"/>
      </c:bar3DChart>
      <c:catAx>
        <c:axId val="5909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79200"/>
        <c:crosses val="autoZero"/>
        <c:auto val="1"/>
        <c:lblAlgn val="ctr"/>
        <c:lblOffset val="100"/>
        <c:noMultiLvlLbl val="0"/>
      </c:catAx>
      <c:valAx>
        <c:axId val="59079200"/>
        <c:scaling>
          <c:orientation val="minMax"/>
        </c:scaling>
        <c:delete val="1"/>
        <c:axPos val="l"/>
        <c:numFmt formatCode="0%" sourceLinked="1"/>
        <c:majorTickMark val="out"/>
        <c:minorTickMark val="none"/>
        <c:tickLblPos val="nextTo"/>
        <c:crossAx val="59099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0E4-46B1-9185-220FCB373324}"/>
              </c:ext>
            </c:extLst>
          </c:dPt>
          <c:dPt>
            <c:idx val="1"/>
            <c:invertIfNegative val="0"/>
            <c:bubble3D val="0"/>
            <c:spPr>
              <a:solidFill>
                <a:srgbClr val="C00000"/>
              </a:solidFill>
            </c:spPr>
            <c:extLst>
              <c:ext xmlns:c16="http://schemas.microsoft.com/office/drawing/2014/chart" uri="{C3380CC4-5D6E-409C-BE32-E72D297353CC}">
                <c16:uniqueId val="{00000003-A0E4-46B1-9185-220FCB3733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0E4-46B1-9185-220FCB3733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0E4-46B1-9185-220FCB3733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A0E4-46B1-9185-220FCB373324}"/>
            </c:ext>
          </c:extLst>
        </c:ser>
        <c:dLbls>
          <c:showLegendKey val="0"/>
          <c:showVal val="0"/>
          <c:showCatName val="0"/>
          <c:showSerName val="0"/>
          <c:showPercent val="0"/>
          <c:showBubbleSize val="0"/>
        </c:dLbls>
        <c:gapWidth val="150"/>
        <c:shape val="box"/>
        <c:axId val="2116868576"/>
        <c:axId val="2116869664"/>
        <c:axId val="0"/>
      </c:bar3DChart>
      <c:catAx>
        <c:axId val="2116868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116869664"/>
        <c:crosses val="autoZero"/>
        <c:auto val="1"/>
        <c:lblAlgn val="ctr"/>
        <c:lblOffset val="100"/>
        <c:noMultiLvlLbl val="0"/>
      </c:catAx>
      <c:valAx>
        <c:axId val="2116869664"/>
        <c:scaling>
          <c:orientation val="minMax"/>
        </c:scaling>
        <c:delete val="1"/>
        <c:axPos val="l"/>
        <c:numFmt formatCode="0%" sourceLinked="1"/>
        <c:majorTickMark val="out"/>
        <c:minorTickMark val="none"/>
        <c:tickLblPos val="nextTo"/>
        <c:crossAx val="2116868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E4-4CD3-A862-B254804B0FD9}"/>
              </c:ext>
            </c:extLst>
          </c:dPt>
          <c:dPt>
            <c:idx val="1"/>
            <c:invertIfNegative val="0"/>
            <c:bubble3D val="0"/>
            <c:spPr>
              <a:solidFill>
                <a:srgbClr val="C00000"/>
              </a:solidFill>
            </c:spPr>
            <c:extLst>
              <c:ext xmlns:c16="http://schemas.microsoft.com/office/drawing/2014/chart" uri="{C3380CC4-5D6E-409C-BE32-E72D297353CC}">
                <c16:uniqueId val="{00000003-6AE4-4CD3-A862-B254804B0F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E4-4CD3-A862-B254804B0F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E4-4CD3-A862-B254804B0F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6AE4-4CD3-A862-B254804B0FD9}"/>
            </c:ext>
          </c:extLst>
        </c:ser>
        <c:dLbls>
          <c:showLegendKey val="0"/>
          <c:showVal val="0"/>
          <c:showCatName val="0"/>
          <c:showSerName val="0"/>
          <c:showPercent val="0"/>
          <c:showBubbleSize val="0"/>
        </c:dLbls>
        <c:gapWidth val="150"/>
        <c:shape val="box"/>
        <c:axId val="62495712"/>
        <c:axId val="62471232"/>
        <c:axId val="0"/>
      </c:bar3DChart>
      <c:catAx>
        <c:axId val="6249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71232"/>
        <c:crosses val="autoZero"/>
        <c:auto val="1"/>
        <c:lblAlgn val="ctr"/>
        <c:lblOffset val="100"/>
        <c:noMultiLvlLbl val="0"/>
      </c:catAx>
      <c:valAx>
        <c:axId val="62471232"/>
        <c:scaling>
          <c:orientation val="minMax"/>
        </c:scaling>
        <c:delete val="1"/>
        <c:axPos val="l"/>
        <c:numFmt formatCode="0%" sourceLinked="1"/>
        <c:majorTickMark val="out"/>
        <c:minorTickMark val="none"/>
        <c:tickLblPos val="nextTo"/>
        <c:crossAx val="62495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6C-4D75-AFFE-18636DA2A2BA}"/>
              </c:ext>
            </c:extLst>
          </c:dPt>
          <c:dPt>
            <c:idx val="1"/>
            <c:invertIfNegative val="0"/>
            <c:bubble3D val="0"/>
            <c:spPr>
              <a:solidFill>
                <a:srgbClr val="C00000"/>
              </a:solidFill>
            </c:spPr>
            <c:extLst>
              <c:ext xmlns:c16="http://schemas.microsoft.com/office/drawing/2014/chart" uri="{C3380CC4-5D6E-409C-BE32-E72D297353CC}">
                <c16:uniqueId val="{00000003-006C-4D75-AFFE-18636DA2A2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6C-4D75-AFFE-18636DA2A2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6C-4D75-AFFE-18636DA2A2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006C-4D75-AFFE-18636DA2A2BA}"/>
            </c:ext>
          </c:extLst>
        </c:ser>
        <c:dLbls>
          <c:showLegendKey val="0"/>
          <c:showVal val="0"/>
          <c:showCatName val="0"/>
          <c:showSerName val="0"/>
          <c:showPercent val="0"/>
          <c:showBubbleSize val="0"/>
        </c:dLbls>
        <c:gapWidth val="150"/>
        <c:shape val="box"/>
        <c:axId val="62477216"/>
        <c:axId val="62485376"/>
        <c:axId val="0"/>
      </c:bar3DChart>
      <c:catAx>
        <c:axId val="62477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85376"/>
        <c:crosses val="autoZero"/>
        <c:auto val="1"/>
        <c:lblAlgn val="ctr"/>
        <c:lblOffset val="100"/>
        <c:noMultiLvlLbl val="0"/>
      </c:catAx>
      <c:valAx>
        <c:axId val="62485376"/>
        <c:scaling>
          <c:orientation val="minMax"/>
        </c:scaling>
        <c:delete val="1"/>
        <c:axPos val="l"/>
        <c:numFmt formatCode="0%" sourceLinked="1"/>
        <c:majorTickMark val="out"/>
        <c:minorTickMark val="none"/>
        <c:tickLblPos val="nextTo"/>
        <c:crossAx val="62477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75C-41B0-8AB8-3C9C805BF5FD}"/>
              </c:ext>
            </c:extLst>
          </c:dPt>
          <c:dPt>
            <c:idx val="1"/>
            <c:invertIfNegative val="0"/>
            <c:bubble3D val="0"/>
            <c:spPr>
              <a:solidFill>
                <a:srgbClr val="C00000"/>
              </a:solidFill>
            </c:spPr>
            <c:extLst>
              <c:ext xmlns:c16="http://schemas.microsoft.com/office/drawing/2014/chart" uri="{C3380CC4-5D6E-409C-BE32-E72D297353CC}">
                <c16:uniqueId val="{00000003-F75C-41B0-8AB8-3C9C805BF5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75C-41B0-8AB8-3C9C805BF5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75C-41B0-8AB8-3C9C805BF5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F75C-41B0-8AB8-3C9C805BF5FD}"/>
            </c:ext>
          </c:extLst>
        </c:ser>
        <c:dLbls>
          <c:showLegendKey val="0"/>
          <c:showVal val="0"/>
          <c:showCatName val="0"/>
          <c:showSerName val="0"/>
          <c:showPercent val="0"/>
          <c:showBubbleSize val="0"/>
        </c:dLbls>
        <c:gapWidth val="150"/>
        <c:shape val="box"/>
        <c:axId val="62489728"/>
        <c:axId val="62476672"/>
        <c:axId val="0"/>
      </c:bar3DChart>
      <c:catAx>
        <c:axId val="62489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76672"/>
        <c:crosses val="autoZero"/>
        <c:auto val="1"/>
        <c:lblAlgn val="ctr"/>
        <c:lblOffset val="100"/>
        <c:noMultiLvlLbl val="0"/>
      </c:catAx>
      <c:valAx>
        <c:axId val="62476672"/>
        <c:scaling>
          <c:orientation val="minMax"/>
        </c:scaling>
        <c:delete val="1"/>
        <c:axPos val="l"/>
        <c:numFmt formatCode="0%" sourceLinked="1"/>
        <c:majorTickMark val="out"/>
        <c:minorTickMark val="none"/>
        <c:tickLblPos val="nextTo"/>
        <c:crossAx val="62489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3B7-4F80-8606-78DAE9FCB444}"/>
              </c:ext>
            </c:extLst>
          </c:dPt>
          <c:dPt>
            <c:idx val="1"/>
            <c:invertIfNegative val="0"/>
            <c:bubble3D val="0"/>
            <c:spPr>
              <a:solidFill>
                <a:srgbClr val="C00000"/>
              </a:solidFill>
            </c:spPr>
            <c:extLst>
              <c:ext xmlns:c16="http://schemas.microsoft.com/office/drawing/2014/chart" uri="{C3380CC4-5D6E-409C-BE32-E72D297353CC}">
                <c16:uniqueId val="{00000003-83B7-4F80-8606-78DAE9FCB4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3B7-4F80-8606-78DAE9FCB4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3B7-4F80-8606-78DAE9FCB4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83B7-4F80-8606-78DAE9FCB444}"/>
            </c:ext>
          </c:extLst>
        </c:ser>
        <c:dLbls>
          <c:showLegendKey val="0"/>
          <c:showVal val="0"/>
          <c:showCatName val="0"/>
          <c:showSerName val="0"/>
          <c:showPercent val="0"/>
          <c:showBubbleSize val="0"/>
        </c:dLbls>
        <c:gapWidth val="150"/>
        <c:shape val="box"/>
        <c:axId val="62487552"/>
        <c:axId val="62479392"/>
        <c:axId val="0"/>
      </c:bar3DChart>
      <c:catAx>
        <c:axId val="62487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79392"/>
        <c:crosses val="autoZero"/>
        <c:auto val="1"/>
        <c:lblAlgn val="ctr"/>
        <c:lblOffset val="100"/>
        <c:noMultiLvlLbl val="0"/>
      </c:catAx>
      <c:valAx>
        <c:axId val="62479392"/>
        <c:scaling>
          <c:orientation val="minMax"/>
        </c:scaling>
        <c:delete val="1"/>
        <c:axPos val="l"/>
        <c:numFmt formatCode="0%" sourceLinked="1"/>
        <c:majorTickMark val="out"/>
        <c:minorTickMark val="none"/>
        <c:tickLblPos val="nextTo"/>
        <c:crossAx val="62487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063D-4E3A-BB6A-4B8881E9FBA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063D-4E3A-BB6A-4B8881E9FB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BC8-4FCC-8171-864E155BD9F5}"/>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063D-4E3A-BB6A-4B8881E9FBA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063D-4E3A-BB6A-4B8881E9FBA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063D-4E3A-BB6A-4B8881E9FBA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063D-4E3A-BB6A-4B8881E9FB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BC8-4FCC-8171-864E155BD9F5}"/>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063D-4E3A-BB6A-4B8881E9FBA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063D-4E3A-BB6A-4B8881E9FBA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063D-4E3A-BB6A-4B8881E9FBA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063D-4E3A-BB6A-4B8881E9FB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ABC8-4FCC-8171-864E155BD9F5}"/>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BC8-4FCC-8171-864E155BD9F5}"/>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BC8-4FCC-8171-864E155BD9F5}"/>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BC8-4FCC-8171-864E155BD9F5}"/>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BC8-4FCC-8171-864E155BD9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BC8-4FCC-8171-864E155BD9F5}"/>
            </c:ext>
          </c:extLst>
        </c:ser>
        <c:dLbls>
          <c:showLegendKey val="0"/>
          <c:showVal val="0"/>
          <c:showCatName val="0"/>
          <c:showSerName val="0"/>
          <c:showPercent val="0"/>
          <c:showBubbleSize val="0"/>
        </c:dLbls>
        <c:smooth val="0"/>
        <c:axId val="62492992"/>
        <c:axId val="62489184"/>
      </c:lineChart>
      <c:catAx>
        <c:axId val="62492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2489184"/>
        <c:crosses val="autoZero"/>
        <c:auto val="1"/>
        <c:lblAlgn val="ctr"/>
        <c:lblOffset val="100"/>
        <c:noMultiLvlLbl val="0"/>
      </c:catAx>
      <c:valAx>
        <c:axId val="62489184"/>
        <c:scaling>
          <c:orientation val="minMax"/>
        </c:scaling>
        <c:delete val="1"/>
        <c:axPos val="l"/>
        <c:numFmt formatCode="0%" sourceLinked="1"/>
        <c:majorTickMark val="out"/>
        <c:minorTickMark val="none"/>
        <c:tickLblPos val="nextTo"/>
        <c:crossAx val="62492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64A-4C4B-AA2C-D041DDAED31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64A-4C4B-AA2C-D041DDAED3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374-4473-8CBD-0DCC42780C3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464A-4C4B-AA2C-D041DDAED31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64A-4C4B-AA2C-D041DDAED31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64A-4C4B-AA2C-D041DDAED31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64A-4C4B-AA2C-D041DDAED3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C374-4473-8CBD-0DCC42780C3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64A-4C4B-AA2C-D041DDAED31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464A-4C4B-AA2C-D041DDAED31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64A-4C4B-AA2C-D041DDAED31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64A-4C4B-AA2C-D041DDAED3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C374-4473-8CBD-0DCC42780C31}"/>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374-4473-8CBD-0DCC42780C31}"/>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374-4473-8CBD-0DCC42780C31}"/>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374-4473-8CBD-0DCC42780C31}"/>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374-4473-8CBD-0DCC42780C3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374-4473-8CBD-0DCC42780C31}"/>
            </c:ext>
          </c:extLst>
        </c:ser>
        <c:dLbls>
          <c:showLegendKey val="0"/>
          <c:showVal val="0"/>
          <c:showCatName val="0"/>
          <c:showSerName val="0"/>
          <c:showPercent val="0"/>
          <c:showBubbleSize val="0"/>
        </c:dLbls>
        <c:smooth val="0"/>
        <c:axId val="62492448"/>
        <c:axId val="62466880"/>
      </c:lineChart>
      <c:catAx>
        <c:axId val="62492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2466880"/>
        <c:crosses val="autoZero"/>
        <c:auto val="1"/>
        <c:lblAlgn val="ctr"/>
        <c:lblOffset val="100"/>
        <c:noMultiLvlLbl val="0"/>
      </c:catAx>
      <c:valAx>
        <c:axId val="62466880"/>
        <c:scaling>
          <c:orientation val="minMax"/>
        </c:scaling>
        <c:delete val="1"/>
        <c:axPos val="l"/>
        <c:numFmt formatCode="0%" sourceLinked="1"/>
        <c:majorTickMark val="out"/>
        <c:minorTickMark val="none"/>
        <c:tickLblPos val="nextTo"/>
        <c:crossAx val="62492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B20-4870-B708-6CE32A41B79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B20-4870-B708-6CE32A41B7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C9-40A1-93E8-6A225DF70335}"/>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CB20-4870-B708-6CE32A41B79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B20-4870-B708-6CE32A41B79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B20-4870-B708-6CE32A41B79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B20-4870-B708-6CE32A41B7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C9-40A1-93E8-6A225DF70335}"/>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B20-4870-B708-6CE32A41B79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CB20-4870-B708-6CE32A41B79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B20-4870-B708-6CE32A41B79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B20-4870-B708-6CE32A41B7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C9-40A1-93E8-6A225DF70335}"/>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C9-40A1-93E8-6A225DF70335}"/>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C9-40A1-93E8-6A225DF70335}"/>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C9-40A1-93E8-6A225DF70335}"/>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C9-40A1-93E8-6A225DF703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C9-40A1-93E8-6A225DF70335}"/>
            </c:ext>
          </c:extLst>
        </c:ser>
        <c:dLbls>
          <c:showLegendKey val="0"/>
          <c:showVal val="0"/>
          <c:showCatName val="0"/>
          <c:showSerName val="0"/>
          <c:showPercent val="0"/>
          <c:showBubbleSize val="0"/>
        </c:dLbls>
        <c:smooth val="0"/>
        <c:axId val="62473952"/>
        <c:axId val="62469600"/>
      </c:lineChart>
      <c:catAx>
        <c:axId val="62473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2469600"/>
        <c:crosses val="autoZero"/>
        <c:auto val="1"/>
        <c:lblAlgn val="ctr"/>
        <c:lblOffset val="100"/>
        <c:noMultiLvlLbl val="0"/>
      </c:catAx>
      <c:valAx>
        <c:axId val="62469600"/>
        <c:scaling>
          <c:orientation val="minMax"/>
        </c:scaling>
        <c:delete val="1"/>
        <c:axPos val="l"/>
        <c:numFmt formatCode="0%" sourceLinked="1"/>
        <c:majorTickMark val="out"/>
        <c:minorTickMark val="none"/>
        <c:tickLblPos val="nextTo"/>
        <c:crossAx val="624739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274-4AF1-A0AA-8239765AF8D4}"/>
              </c:ext>
            </c:extLst>
          </c:dPt>
          <c:dPt>
            <c:idx val="1"/>
            <c:invertIfNegative val="0"/>
            <c:bubble3D val="0"/>
            <c:spPr>
              <a:solidFill>
                <a:srgbClr val="C00000"/>
              </a:solidFill>
            </c:spPr>
            <c:extLst>
              <c:ext xmlns:c16="http://schemas.microsoft.com/office/drawing/2014/chart" uri="{C3380CC4-5D6E-409C-BE32-E72D297353CC}">
                <c16:uniqueId val="{00000003-9274-4AF1-A0AA-8239765AF8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274-4AF1-A0AA-8239765AF8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274-4AF1-A0AA-8239765AF8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8-9274-4AF1-A0AA-8239765AF8D4}"/>
            </c:ext>
          </c:extLst>
        </c:ser>
        <c:dLbls>
          <c:showLegendKey val="0"/>
          <c:showVal val="0"/>
          <c:showCatName val="0"/>
          <c:showSerName val="0"/>
          <c:showPercent val="0"/>
          <c:showBubbleSize val="0"/>
        </c:dLbls>
        <c:gapWidth val="150"/>
        <c:shape val="box"/>
        <c:axId val="62467424"/>
        <c:axId val="62486464"/>
        <c:axId val="0"/>
      </c:bar3DChart>
      <c:catAx>
        <c:axId val="62467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86464"/>
        <c:crosses val="autoZero"/>
        <c:auto val="1"/>
        <c:lblAlgn val="ctr"/>
        <c:lblOffset val="100"/>
        <c:noMultiLvlLbl val="0"/>
      </c:catAx>
      <c:valAx>
        <c:axId val="62486464"/>
        <c:scaling>
          <c:orientation val="minMax"/>
        </c:scaling>
        <c:delete val="1"/>
        <c:axPos val="l"/>
        <c:numFmt formatCode="0%" sourceLinked="1"/>
        <c:majorTickMark val="out"/>
        <c:minorTickMark val="none"/>
        <c:tickLblPos val="nextTo"/>
        <c:crossAx val="62467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DF9-4F11-A901-6CEA78C916ED}"/>
              </c:ext>
            </c:extLst>
          </c:dPt>
          <c:dPt>
            <c:idx val="1"/>
            <c:invertIfNegative val="0"/>
            <c:bubble3D val="0"/>
            <c:spPr>
              <a:solidFill>
                <a:srgbClr val="C00000"/>
              </a:solidFill>
            </c:spPr>
            <c:extLst>
              <c:ext xmlns:c16="http://schemas.microsoft.com/office/drawing/2014/chart" uri="{C3380CC4-5D6E-409C-BE32-E72D297353CC}">
                <c16:uniqueId val="{00000003-4DF9-4F11-A901-6CEA78C916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DF9-4F11-A901-6CEA78C916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DF9-4F11-A901-6CEA78C916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4DF9-4F11-A901-6CEA78C916ED}"/>
            </c:ext>
          </c:extLst>
        </c:ser>
        <c:dLbls>
          <c:showLegendKey val="0"/>
          <c:showVal val="0"/>
          <c:showCatName val="0"/>
          <c:showSerName val="0"/>
          <c:showPercent val="0"/>
          <c:showBubbleSize val="0"/>
        </c:dLbls>
        <c:gapWidth val="150"/>
        <c:shape val="box"/>
        <c:axId val="62467968"/>
        <c:axId val="62474496"/>
        <c:axId val="0"/>
      </c:bar3DChart>
      <c:catAx>
        <c:axId val="6246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74496"/>
        <c:crosses val="autoZero"/>
        <c:auto val="1"/>
        <c:lblAlgn val="ctr"/>
        <c:lblOffset val="100"/>
        <c:noMultiLvlLbl val="0"/>
      </c:catAx>
      <c:valAx>
        <c:axId val="62474496"/>
        <c:scaling>
          <c:orientation val="minMax"/>
        </c:scaling>
        <c:delete val="1"/>
        <c:axPos val="l"/>
        <c:numFmt formatCode="0%" sourceLinked="1"/>
        <c:majorTickMark val="out"/>
        <c:minorTickMark val="none"/>
        <c:tickLblPos val="nextTo"/>
        <c:crossAx val="62467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A2C-4292-A362-A266F2B64219}"/>
              </c:ext>
            </c:extLst>
          </c:dPt>
          <c:dPt>
            <c:idx val="1"/>
            <c:invertIfNegative val="0"/>
            <c:bubble3D val="0"/>
            <c:spPr>
              <a:solidFill>
                <a:srgbClr val="C00000"/>
              </a:solidFill>
            </c:spPr>
            <c:extLst>
              <c:ext xmlns:c16="http://schemas.microsoft.com/office/drawing/2014/chart" uri="{C3380CC4-5D6E-409C-BE32-E72D297353CC}">
                <c16:uniqueId val="{00000003-EA2C-4292-A362-A266F2B64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2C-4292-A362-A266F2B64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2C-4292-A362-A266F2B64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0.25</c:v>
                </c:pt>
                <c:pt idx="3">
                  <c:v>0.625</c:v>
                </c:pt>
              </c:numCache>
            </c:numRef>
          </c:val>
          <c:extLst>
            <c:ext xmlns:c16="http://schemas.microsoft.com/office/drawing/2014/chart" uri="{C3380CC4-5D6E-409C-BE32-E72D297353CC}">
              <c16:uniqueId val="{00000008-EA2C-4292-A362-A266F2B64219}"/>
            </c:ext>
          </c:extLst>
        </c:ser>
        <c:dLbls>
          <c:showLegendKey val="0"/>
          <c:showVal val="0"/>
          <c:showCatName val="0"/>
          <c:showSerName val="0"/>
          <c:showPercent val="0"/>
          <c:showBubbleSize val="0"/>
        </c:dLbls>
        <c:gapWidth val="150"/>
        <c:shape val="box"/>
        <c:axId val="59088992"/>
        <c:axId val="59085184"/>
        <c:axId val="0"/>
      </c:bar3DChart>
      <c:catAx>
        <c:axId val="59088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59085184"/>
        <c:crosses val="autoZero"/>
        <c:auto val="1"/>
        <c:lblAlgn val="ctr"/>
        <c:lblOffset val="100"/>
        <c:noMultiLvlLbl val="0"/>
      </c:catAx>
      <c:valAx>
        <c:axId val="59085184"/>
        <c:scaling>
          <c:orientation val="minMax"/>
        </c:scaling>
        <c:delete val="1"/>
        <c:axPos val="l"/>
        <c:numFmt formatCode="0%" sourceLinked="1"/>
        <c:majorTickMark val="out"/>
        <c:minorTickMark val="none"/>
        <c:tickLblPos val="nextTo"/>
        <c:crossAx val="59088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5F8-426B-8ED0-3A822BF3C3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2-35F8-426B-8ED0-3A822BF3C3B8}"/>
            </c:ext>
          </c:extLst>
        </c:ser>
        <c:dLbls>
          <c:showLegendKey val="0"/>
          <c:showVal val="0"/>
          <c:showCatName val="0"/>
          <c:showSerName val="0"/>
          <c:showPercent val="0"/>
          <c:showBubbleSize val="0"/>
        </c:dLbls>
        <c:gapWidth val="150"/>
        <c:shape val="box"/>
        <c:axId val="62485920"/>
        <c:axId val="62477760"/>
        <c:axId val="0"/>
      </c:bar3DChart>
      <c:catAx>
        <c:axId val="62485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2477760"/>
        <c:crosses val="autoZero"/>
        <c:auto val="1"/>
        <c:lblAlgn val="ctr"/>
        <c:lblOffset val="100"/>
        <c:noMultiLvlLbl val="0"/>
      </c:catAx>
      <c:valAx>
        <c:axId val="62477760"/>
        <c:scaling>
          <c:orientation val="minMax"/>
        </c:scaling>
        <c:delete val="1"/>
        <c:axPos val="l"/>
        <c:numFmt formatCode="0%" sourceLinked="1"/>
        <c:majorTickMark val="out"/>
        <c:minorTickMark val="none"/>
        <c:tickLblPos val="nextTo"/>
        <c:crossAx val="62485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B22B-4E23-AA4A-693D02C7663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B22B-4E23-AA4A-693D02C766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A827-4C90-8C43-EBDAF7215E3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B22B-4E23-AA4A-693D02C7663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B22B-4E23-AA4A-693D02C7663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B22B-4E23-AA4A-693D02C7663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B22B-4E23-AA4A-693D02C766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827-4C90-8C43-EBDAF7215E3E}"/>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B22B-4E23-AA4A-693D02C7663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B22B-4E23-AA4A-693D02C7663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B22B-4E23-AA4A-693D02C7663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B22B-4E23-AA4A-693D02C766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827-4C90-8C43-EBDAF7215E3E}"/>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827-4C90-8C43-EBDAF7215E3E}"/>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827-4C90-8C43-EBDAF7215E3E}"/>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827-4C90-8C43-EBDAF7215E3E}"/>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827-4C90-8C43-EBDAF7215E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827-4C90-8C43-EBDAF7215E3E}"/>
            </c:ext>
          </c:extLst>
        </c:ser>
        <c:dLbls>
          <c:showLegendKey val="0"/>
          <c:showVal val="0"/>
          <c:showCatName val="0"/>
          <c:showSerName val="0"/>
          <c:showPercent val="0"/>
          <c:showBubbleSize val="0"/>
        </c:dLbls>
        <c:smooth val="0"/>
        <c:axId val="62493536"/>
        <c:axId val="62490272"/>
      </c:lineChart>
      <c:catAx>
        <c:axId val="62493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2490272"/>
        <c:crosses val="autoZero"/>
        <c:auto val="1"/>
        <c:lblAlgn val="ctr"/>
        <c:lblOffset val="100"/>
        <c:noMultiLvlLbl val="0"/>
      </c:catAx>
      <c:valAx>
        <c:axId val="62490272"/>
        <c:scaling>
          <c:orientation val="minMax"/>
        </c:scaling>
        <c:delete val="1"/>
        <c:axPos val="l"/>
        <c:numFmt formatCode="0%" sourceLinked="1"/>
        <c:majorTickMark val="out"/>
        <c:minorTickMark val="none"/>
        <c:tickLblPos val="nextTo"/>
        <c:crossAx val="62493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C30-4A20-8E70-4C88090E4408}"/>
              </c:ext>
            </c:extLst>
          </c:dPt>
          <c:dPt>
            <c:idx val="1"/>
            <c:invertIfNegative val="0"/>
            <c:bubble3D val="0"/>
            <c:spPr>
              <a:solidFill>
                <a:srgbClr val="C00000"/>
              </a:solidFill>
            </c:spPr>
            <c:extLst>
              <c:ext xmlns:c16="http://schemas.microsoft.com/office/drawing/2014/chart" uri="{C3380CC4-5D6E-409C-BE32-E72D297353CC}">
                <c16:uniqueId val="{00000003-2C30-4A20-8E70-4C88090E44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30-4A20-8E70-4C88090E44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30-4A20-8E70-4C88090E44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2C30-4A20-8E70-4C88090E4408}"/>
            </c:ext>
          </c:extLst>
        </c:ser>
        <c:dLbls>
          <c:showLegendKey val="0"/>
          <c:showVal val="0"/>
          <c:showCatName val="0"/>
          <c:showSerName val="0"/>
          <c:showPercent val="0"/>
          <c:showBubbleSize val="0"/>
        </c:dLbls>
        <c:gapWidth val="150"/>
        <c:shape val="box"/>
        <c:axId val="62487008"/>
        <c:axId val="62478304"/>
        <c:axId val="0"/>
      </c:bar3DChart>
      <c:catAx>
        <c:axId val="624870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2478304"/>
        <c:crosses val="autoZero"/>
        <c:auto val="1"/>
        <c:lblAlgn val="ctr"/>
        <c:lblOffset val="100"/>
        <c:noMultiLvlLbl val="0"/>
      </c:catAx>
      <c:valAx>
        <c:axId val="62478304"/>
        <c:scaling>
          <c:orientation val="minMax"/>
        </c:scaling>
        <c:delete val="1"/>
        <c:axPos val="l"/>
        <c:numFmt formatCode="0%" sourceLinked="1"/>
        <c:majorTickMark val="out"/>
        <c:minorTickMark val="none"/>
        <c:tickLblPos val="nextTo"/>
        <c:crossAx val="624870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A2A-427C-AE4F-C637B92CA0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2A-427C-AE4F-C637B92CA0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A2A-427C-AE4F-C637B92CA0B9}"/>
            </c:ext>
          </c:extLst>
        </c:ser>
        <c:dLbls>
          <c:showLegendKey val="0"/>
          <c:showVal val="0"/>
          <c:showCatName val="0"/>
          <c:showSerName val="0"/>
          <c:showPercent val="0"/>
          <c:showBubbleSize val="0"/>
        </c:dLbls>
        <c:gapWidth val="150"/>
        <c:shape val="box"/>
        <c:axId val="62472320"/>
        <c:axId val="62488096"/>
        <c:axId val="0"/>
      </c:bar3DChart>
      <c:catAx>
        <c:axId val="62472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2488096"/>
        <c:crosses val="autoZero"/>
        <c:auto val="1"/>
        <c:lblAlgn val="ctr"/>
        <c:lblOffset val="100"/>
        <c:noMultiLvlLbl val="0"/>
      </c:catAx>
      <c:valAx>
        <c:axId val="62488096"/>
        <c:scaling>
          <c:orientation val="minMax"/>
        </c:scaling>
        <c:delete val="1"/>
        <c:axPos val="l"/>
        <c:numFmt formatCode="0%" sourceLinked="1"/>
        <c:majorTickMark val="out"/>
        <c:minorTickMark val="none"/>
        <c:tickLblPos val="nextTo"/>
        <c:crossAx val="62472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0F9-4800-9E27-051E027211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F9-4800-9E27-051E027211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90F9-4800-9E27-051E02721126}"/>
            </c:ext>
          </c:extLst>
        </c:ser>
        <c:dLbls>
          <c:showLegendKey val="0"/>
          <c:showVal val="0"/>
          <c:showCatName val="0"/>
          <c:showSerName val="0"/>
          <c:showPercent val="0"/>
          <c:showBubbleSize val="0"/>
        </c:dLbls>
        <c:gapWidth val="150"/>
        <c:shape val="box"/>
        <c:axId val="62491360"/>
        <c:axId val="62495168"/>
        <c:axId val="0"/>
      </c:bar3DChart>
      <c:catAx>
        <c:axId val="62491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2495168"/>
        <c:crosses val="autoZero"/>
        <c:auto val="1"/>
        <c:lblAlgn val="ctr"/>
        <c:lblOffset val="100"/>
        <c:noMultiLvlLbl val="0"/>
      </c:catAx>
      <c:valAx>
        <c:axId val="62495168"/>
        <c:scaling>
          <c:orientation val="minMax"/>
        </c:scaling>
        <c:delete val="1"/>
        <c:axPos val="l"/>
        <c:numFmt formatCode="0%" sourceLinked="1"/>
        <c:majorTickMark val="out"/>
        <c:minorTickMark val="none"/>
        <c:tickLblPos val="nextTo"/>
        <c:crossAx val="62491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2026.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5C6A-4740-A919-BD97ADFB69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C6A-4740-A919-BD97ADFB69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5C6A-4740-A919-BD97ADFB6936}"/>
            </c:ext>
          </c:extLst>
        </c:ser>
        <c:dLbls>
          <c:showLegendKey val="0"/>
          <c:showVal val="0"/>
          <c:showCatName val="0"/>
          <c:showSerName val="0"/>
          <c:showPercent val="0"/>
          <c:showBubbleSize val="0"/>
        </c:dLbls>
        <c:gapWidth val="150"/>
        <c:shape val="box"/>
        <c:axId val="62472864"/>
        <c:axId val="62473408"/>
        <c:axId val="0"/>
      </c:bar3DChart>
      <c:catAx>
        <c:axId val="62472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62473408"/>
        <c:crosses val="autoZero"/>
        <c:auto val="1"/>
        <c:lblAlgn val="ctr"/>
        <c:lblOffset val="100"/>
        <c:noMultiLvlLbl val="0"/>
      </c:catAx>
      <c:valAx>
        <c:axId val="62473408"/>
        <c:scaling>
          <c:orientation val="minMax"/>
        </c:scaling>
        <c:delete val="1"/>
        <c:axPos val="l"/>
        <c:numFmt formatCode="0%" sourceLinked="1"/>
        <c:majorTickMark val="out"/>
        <c:minorTickMark val="none"/>
        <c:tickLblPos val="nextTo"/>
        <c:crossAx val="62472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Instituci&#243;n!A1"/><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7"/><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29" Type="http://schemas.openxmlformats.org/officeDocument/2006/relationships/image" Target="../media/image10.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6"/><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image" Target="../media/image8.png"/><Relationship Id="rId28" Type="http://schemas.openxmlformats.org/officeDocument/2006/relationships/hyperlink" Target="#Directiva!A1"/><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image" Target="../media/image9.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1.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2.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3.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585" name="1 Imagen" descr="Secretaría de Educación">
          <a:extLst>
            <a:ext uri="{FF2B5EF4-FFF2-40B4-BE49-F238E27FC236}">
              <a16:creationId xmlns:a16="http://schemas.microsoft.com/office/drawing/2014/main" id="{00000000-0008-0000-0000-0000119E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58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129E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2</xdr:col>
      <xdr:colOff>3019425</xdr:colOff>
      <xdr:row>6</xdr:row>
      <xdr:rowOff>28575</xdr:rowOff>
    </xdr:to>
    <xdr:pic>
      <xdr:nvPicPr>
        <xdr:cNvPr id="60873470" name="2 Imagen">
          <a:hlinkClick xmlns:r="http://schemas.openxmlformats.org/officeDocument/2006/relationships" r:id="rId1" tooltip="IR A RESUMEN"/>
          <a:extLst>
            <a:ext uri="{FF2B5EF4-FFF2-40B4-BE49-F238E27FC236}">
              <a16:creationId xmlns:a16="http://schemas.microsoft.com/office/drawing/2014/main" id="{00000000-0008-0000-0100-0000FEDAA0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2</xdr:col>
      <xdr:colOff>3009900</xdr:colOff>
      <xdr:row>12</xdr:row>
      <xdr:rowOff>19050</xdr:rowOff>
    </xdr:to>
    <xdr:pic>
      <xdr:nvPicPr>
        <xdr:cNvPr id="60873471" name="3 Imagen">
          <a:hlinkClick xmlns:r="http://schemas.openxmlformats.org/officeDocument/2006/relationships" r:id="rId3" tooltip="IR A RESUMEN"/>
          <a:extLst>
            <a:ext uri="{FF2B5EF4-FFF2-40B4-BE49-F238E27FC236}">
              <a16:creationId xmlns:a16="http://schemas.microsoft.com/office/drawing/2014/main" id="{00000000-0008-0000-0100-0000FFDA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695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2</xdr:col>
      <xdr:colOff>3009900</xdr:colOff>
      <xdr:row>19</xdr:row>
      <xdr:rowOff>19050</xdr:rowOff>
    </xdr:to>
    <xdr:pic>
      <xdr:nvPicPr>
        <xdr:cNvPr id="60873472" name="4 Imagen">
          <a:hlinkClick xmlns:r="http://schemas.openxmlformats.org/officeDocument/2006/relationships" r:id="rId5" tooltip="IR A RESUMEN"/>
          <a:extLst>
            <a:ext uri="{FF2B5EF4-FFF2-40B4-BE49-F238E27FC236}">
              <a16:creationId xmlns:a16="http://schemas.microsoft.com/office/drawing/2014/main" id="{00000000-0008-0000-0100-000000DBA0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19253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2</xdr:col>
      <xdr:colOff>3028950</xdr:colOff>
      <xdr:row>29</xdr:row>
      <xdr:rowOff>19050</xdr:rowOff>
    </xdr:to>
    <xdr:pic>
      <xdr:nvPicPr>
        <xdr:cNvPr id="60873473" name="5 Imagen">
          <a:hlinkClick xmlns:r="http://schemas.openxmlformats.org/officeDocument/2006/relationships" r:id="rId7" tooltip="IR A RESUMEN"/>
          <a:extLst>
            <a:ext uri="{FF2B5EF4-FFF2-40B4-BE49-F238E27FC236}">
              <a16:creationId xmlns:a16="http://schemas.microsoft.com/office/drawing/2014/main" id="{00000000-0008-0000-0100-000001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2755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2</xdr:col>
      <xdr:colOff>2990850</xdr:colOff>
      <xdr:row>35</xdr:row>
      <xdr:rowOff>28575</xdr:rowOff>
    </xdr:to>
    <xdr:pic>
      <xdr:nvPicPr>
        <xdr:cNvPr id="60873474" name="7 Imagen">
          <a:hlinkClick xmlns:r="http://schemas.openxmlformats.org/officeDocument/2006/relationships" r:id="rId8" tooltip="IR A RESUMEN"/>
          <a:extLst>
            <a:ext uri="{FF2B5EF4-FFF2-40B4-BE49-F238E27FC236}">
              <a16:creationId xmlns:a16="http://schemas.microsoft.com/office/drawing/2014/main" id="{00000000-0008-0000-0100-000002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9108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2</xdr:col>
      <xdr:colOff>3000375</xdr:colOff>
      <xdr:row>46</xdr:row>
      <xdr:rowOff>28575</xdr:rowOff>
    </xdr:to>
    <xdr:pic>
      <xdr:nvPicPr>
        <xdr:cNvPr id="60873475" name="8 Imagen">
          <a:hlinkClick xmlns:r="http://schemas.openxmlformats.org/officeDocument/2006/relationships" r:id="rId9" tooltip="IR A RESUMEN"/>
          <a:extLst>
            <a:ext uri="{FF2B5EF4-FFF2-40B4-BE49-F238E27FC236}">
              <a16:creationId xmlns:a16="http://schemas.microsoft.com/office/drawing/2014/main" id="{00000000-0008-0000-0100-000003DBA0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420909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2</xdr:col>
      <xdr:colOff>3019425</xdr:colOff>
      <xdr:row>54</xdr:row>
      <xdr:rowOff>19050</xdr:rowOff>
    </xdr:to>
    <xdr:pic>
      <xdr:nvPicPr>
        <xdr:cNvPr id="60873476" name="9 Imagen">
          <a:hlinkClick xmlns:r="http://schemas.openxmlformats.org/officeDocument/2006/relationships" r:id="rId10" tooltip="IR A RESUMEN"/>
          <a:extLst>
            <a:ext uri="{FF2B5EF4-FFF2-40B4-BE49-F238E27FC236}">
              <a16:creationId xmlns:a16="http://schemas.microsoft.com/office/drawing/2014/main" id="{00000000-0008-0000-0100-000004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8821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2</xdr:col>
      <xdr:colOff>2990850</xdr:colOff>
      <xdr:row>61</xdr:row>
      <xdr:rowOff>9525</xdr:rowOff>
    </xdr:to>
    <xdr:pic>
      <xdr:nvPicPr>
        <xdr:cNvPr id="60873477" name="10 Imagen">
          <a:hlinkClick xmlns:r="http://schemas.openxmlformats.org/officeDocument/2006/relationships" r:id="rId11" tooltip="IR A RESUMEN"/>
          <a:extLst>
            <a:ext uri="{FF2B5EF4-FFF2-40B4-BE49-F238E27FC236}">
              <a16:creationId xmlns:a16="http://schemas.microsoft.com/office/drawing/2014/main" id="{00000000-0008-0000-0100-000005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539781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2</xdr:col>
      <xdr:colOff>3000375</xdr:colOff>
      <xdr:row>67</xdr:row>
      <xdr:rowOff>28574</xdr:rowOff>
    </xdr:to>
    <xdr:pic>
      <xdr:nvPicPr>
        <xdr:cNvPr id="60873478" name="11 Imagen">
          <a:hlinkClick xmlns:r="http://schemas.openxmlformats.org/officeDocument/2006/relationships" r:id="rId12" tooltip="IR A RESUMEN"/>
          <a:extLst>
            <a:ext uri="{FF2B5EF4-FFF2-40B4-BE49-F238E27FC236}">
              <a16:creationId xmlns:a16="http://schemas.microsoft.com/office/drawing/2014/main" id="{00000000-0008-0000-0100-000006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60331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2</xdr:col>
      <xdr:colOff>3028950</xdr:colOff>
      <xdr:row>73</xdr:row>
      <xdr:rowOff>19051</xdr:rowOff>
    </xdr:to>
    <xdr:pic>
      <xdr:nvPicPr>
        <xdr:cNvPr id="60873479" name="12 Imagen">
          <a:hlinkClick xmlns:r="http://schemas.openxmlformats.org/officeDocument/2006/relationships" r:id="rId13" tooltip="IR A RESUMEN"/>
          <a:extLst>
            <a:ext uri="{FF2B5EF4-FFF2-40B4-BE49-F238E27FC236}">
              <a16:creationId xmlns:a16="http://schemas.microsoft.com/office/drawing/2014/main" id="{00000000-0008-0000-0100-000007DBA00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6644640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2</xdr:col>
      <xdr:colOff>3009900</xdr:colOff>
      <xdr:row>83</xdr:row>
      <xdr:rowOff>28574</xdr:rowOff>
    </xdr:to>
    <xdr:pic>
      <xdr:nvPicPr>
        <xdr:cNvPr id="60873480" name="13 Imagen">
          <a:hlinkClick xmlns:r="http://schemas.openxmlformats.org/officeDocument/2006/relationships" r:id="rId15" tooltip="IR A RESUMEN"/>
          <a:extLst>
            <a:ext uri="{FF2B5EF4-FFF2-40B4-BE49-F238E27FC236}">
              <a16:creationId xmlns:a16="http://schemas.microsoft.com/office/drawing/2014/main" id="{00000000-0008-0000-0100-000008DBA0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767143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133350</xdr:rowOff>
    </xdr:to>
    <xdr:pic>
      <xdr:nvPicPr>
        <xdr:cNvPr id="60873481" name="14 Imagen">
          <a:hlinkClick xmlns:r="http://schemas.openxmlformats.org/officeDocument/2006/relationships" r:id="rId16" tooltip="IR A RESUMEN"/>
          <a:extLst>
            <a:ext uri="{FF2B5EF4-FFF2-40B4-BE49-F238E27FC236}">
              <a16:creationId xmlns:a16="http://schemas.microsoft.com/office/drawing/2014/main" id="{00000000-0008-0000-0100-000009DBA00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895850" y="786384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0873482" name="15 Imagen">
          <a:hlinkClick xmlns:r="http://schemas.openxmlformats.org/officeDocument/2006/relationships" r:id="rId18" tooltip="IR A RESUMEN"/>
          <a:extLst>
            <a:ext uri="{FF2B5EF4-FFF2-40B4-BE49-F238E27FC236}">
              <a16:creationId xmlns:a16="http://schemas.microsoft.com/office/drawing/2014/main" id="{00000000-0008-0000-0100-00000A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867275" y="87220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60873483" name="16 Imagen">
          <a:hlinkClick xmlns:r="http://schemas.openxmlformats.org/officeDocument/2006/relationships" r:id="rId19" tooltip="IR A RESUMEN"/>
          <a:extLst>
            <a:ext uri="{FF2B5EF4-FFF2-40B4-BE49-F238E27FC236}">
              <a16:creationId xmlns:a16="http://schemas.microsoft.com/office/drawing/2014/main" id="{00000000-0008-0000-0100-00000B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28925" y="90649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2</xdr:col>
      <xdr:colOff>3009900</xdr:colOff>
      <xdr:row>113</xdr:row>
      <xdr:rowOff>28576</xdr:rowOff>
    </xdr:to>
    <xdr:pic>
      <xdr:nvPicPr>
        <xdr:cNvPr id="60873484" name="17 Imagen">
          <a:hlinkClick xmlns:r="http://schemas.openxmlformats.org/officeDocument/2006/relationships" r:id="rId20" tooltip="IR A RESUMEN"/>
          <a:extLst>
            <a:ext uri="{FF2B5EF4-FFF2-40B4-BE49-F238E27FC236}">
              <a16:creationId xmlns:a16="http://schemas.microsoft.com/office/drawing/2014/main" id="{00000000-0008-0000-0100-00000C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01498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2</xdr:col>
      <xdr:colOff>3009900</xdr:colOff>
      <xdr:row>121</xdr:row>
      <xdr:rowOff>19049</xdr:rowOff>
    </xdr:to>
    <xdr:pic>
      <xdr:nvPicPr>
        <xdr:cNvPr id="60873485" name="18 Imagen">
          <a:hlinkClick xmlns:r="http://schemas.openxmlformats.org/officeDocument/2006/relationships" r:id="rId21" tooltip="IR A RESUMEN"/>
          <a:extLst>
            <a:ext uri="{FF2B5EF4-FFF2-40B4-BE49-F238E27FC236}">
              <a16:creationId xmlns:a16="http://schemas.microsoft.com/office/drawing/2014/main" id="{00000000-0008-0000-0100-00000D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04574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2</xdr:col>
      <xdr:colOff>3019425</xdr:colOff>
      <xdr:row>127</xdr:row>
      <xdr:rowOff>9526</xdr:rowOff>
    </xdr:to>
    <xdr:pic>
      <xdr:nvPicPr>
        <xdr:cNvPr id="60873486" name="19 Imagen">
          <a:hlinkClick xmlns:r="http://schemas.openxmlformats.org/officeDocument/2006/relationships" r:id="rId22" tooltip="IR A RESUMEN"/>
          <a:extLst>
            <a:ext uri="{FF2B5EF4-FFF2-40B4-BE49-F238E27FC236}">
              <a16:creationId xmlns:a16="http://schemas.microsoft.com/office/drawing/2014/main" id="{00000000-0008-0000-0100-00000EDBA003}"/>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895600" y="109613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2</xdr:col>
      <xdr:colOff>3019425</xdr:colOff>
      <xdr:row>133</xdr:row>
      <xdr:rowOff>19049</xdr:rowOff>
    </xdr:to>
    <xdr:pic>
      <xdr:nvPicPr>
        <xdr:cNvPr id="60873487" name="20 Imagen">
          <a:hlinkClick xmlns:r="http://schemas.openxmlformats.org/officeDocument/2006/relationships" r:id="rId24" tooltip="IR A RESUMEN"/>
          <a:extLst>
            <a:ext uri="{FF2B5EF4-FFF2-40B4-BE49-F238E27FC236}">
              <a16:creationId xmlns:a16="http://schemas.microsoft.com/office/drawing/2014/main" id="{00000000-0008-0000-0100-00000F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15947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2</xdr:col>
      <xdr:colOff>3028950</xdr:colOff>
      <xdr:row>138</xdr:row>
      <xdr:rowOff>28575</xdr:rowOff>
    </xdr:to>
    <xdr:pic>
      <xdr:nvPicPr>
        <xdr:cNvPr id="60873488" name="21 Imagen">
          <a:hlinkClick xmlns:r="http://schemas.openxmlformats.org/officeDocument/2006/relationships" r:id="rId25" tooltip="IR A RESUMEN"/>
          <a:extLst>
            <a:ext uri="{FF2B5EF4-FFF2-40B4-BE49-F238E27FC236}">
              <a16:creationId xmlns:a16="http://schemas.microsoft.com/office/drawing/2014/main" id="{00000000-0008-0000-0100-000010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22281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0873489" name="Picture 3995" descr="MB900431547">
          <a:hlinkClick xmlns:r="http://schemas.openxmlformats.org/officeDocument/2006/relationships" r:id="rId26" tooltip="Regresar"/>
          <a:extLst>
            <a:ext uri="{FF2B5EF4-FFF2-40B4-BE49-F238E27FC236}">
              <a16:creationId xmlns:a16="http://schemas.microsoft.com/office/drawing/2014/main" id="{00000000-0008-0000-0100-000011DBA003}"/>
            </a:ext>
          </a:extLst>
        </xdr:cNvPr>
        <xdr:cNvPicPr>
          <a:picLocks noChangeAspect="1" noChangeArrowheads="1"/>
        </xdr:cNvPicPr>
      </xdr:nvPicPr>
      <xdr:blipFill>
        <a:blip xmlns:r="http://schemas.openxmlformats.org/officeDocument/2006/relationships"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0873490" name="Picture 3995" descr="MB900431547">
          <a:hlinkClick xmlns:r="http://schemas.openxmlformats.org/officeDocument/2006/relationships" r:id="rId28" tooltip="Ir a directiva"/>
          <a:extLst>
            <a:ext uri="{FF2B5EF4-FFF2-40B4-BE49-F238E27FC236}">
              <a16:creationId xmlns:a16="http://schemas.microsoft.com/office/drawing/2014/main" id="{00000000-0008-0000-0100-000012DBA00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0873491" name="15 Imagen">
          <a:hlinkClick xmlns:r="http://schemas.openxmlformats.org/officeDocument/2006/relationships" r:id="rId18" tooltip="IR A RESUMEN"/>
          <a:extLst>
            <a:ext uri="{FF2B5EF4-FFF2-40B4-BE49-F238E27FC236}">
              <a16:creationId xmlns:a16="http://schemas.microsoft.com/office/drawing/2014/main" id="{00000000-0008-0000-0100-000013DBA0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867275" y="87220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47650"/>
    <xdr:pic>
      <xdr:nvPicPr>
        <xdr:cNvPr id="24" name="15 Imagen">
          <a:hlinkClick xmlns:r="http://schemas.openxmlformats.org/officeDocument/2006/relationships" r:id="rId18"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0306050" y="53206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7650"/>
    <xdr:pic>
      <xdr:nvPicPr>
        <xdr:cNvPr id="25" name="15 Imagen">
          <a:hlinkClick xmlns:r="http://schemas.openxmlformats.org/officeDocument/2006/relationships" r:id="rId18"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0306050" y="53206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329580" name="1 Gráfico">
          <a:extLst>
            <a:ext uri="{FF2B5EF4-FFF2-40B4-BE49-F238E27FC236}">
              <a16:creationId xmlns:a16="http://schemas.microsoft.com/office/drawing/2014/main" id="{00000000-0008-0000-0200-00002C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329581" name="2 Gráfico">
          <a:extLst>
            <a:ext uri="{FF2B5EF4-FFF2-40B4-BE49-F238E27FC236}">
              <a16:creationId xmlns:a16="http://schemas.microsoft.com/office/drawing/2014/main" id="{00000000-0008-0000-0200-00002D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329582" name="3 Gráfico">
          <a:extLst>
            <a:ext uri="{FF2B5EF4-FFF2-40B4-BE49-F238E27FC236}">
              <a16:creationId xmlns:a16="http://schemas.microsoft.com/office/drawing/2014/main" id="{00000000-0008-0000-0200-00002E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329583" name="4 Gráfico">
          <a:extLst>
            <a:ext uri="{FF2B5EF4-FFF2-40B4-BE49-F238E27FC236}">
              <a16:creationId xmlns:a16="http://schemas.microsoft.com/office/drawing/2014/main" id="{00000000-0008-0000-0200-00002F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329584" name="5 Gráfico">
          <a:extLst>
            <a:ext uri="{FF2B5EF4-FFF2-40B4-BE49-F238E27FC236}">
              <a16:creationId xmlns:a16="http://schemas.microsoft.com/office/drawing/2014/main" id="{00000000-0008-0000-0200-000030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329585" name="6 Gráfico">
          <a:extLst>
            <a:ext uri="{FF2B5EF4-FFF2-40B4-BE49-F238E27FC236}">
              <a16:creationId xmlns:a16="http://schemas.microsoft.com/office/drawing/2014/main" id="{00000000-0008-0000-0200-000031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329586" name="7 Gráfico">
          <a:extLst>
            <a:ext uri="{FF2B5EF4-FFF2-40B4-BE49-F238E27FC236}">
              <a16:creationId xmlns:a16="http://schemas.microsoft.com/office/drawing/2014/main" id="{00000000-0008-0000-0200-000032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329587" name="8 Gráfico">
          <a:extLst>
            <a:ext uri="{FF2B5EF4-FFF2-40B4-BE49-F238E27FC236}">
              <a16:creationId xmlns:a16="http://schemas.microsoft.com/office/drawing/2014/main" id="{00000000-0008-0000-0200-000033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329588" name="9 Gráfico">
          <a:extLst>
            <a:ext uri="{FF2B5EF4-FFF2-40B4-BE49-F238E27FC236}">
              <a16:creationId xmlns:a16="http://schemas.microsoft.com/office/drawing/2014/main" id="{00000000-0008-0000-0200-000034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3329589" name="10 Gráfico">
          <a:extLst>
            <a:ext uri="{FF2B5EF4-FFF2-40B4-BE49-F238E27FC236}">
              <a16:creationId xmlns:a16="http://schemas.microsoft.com/office/drawing/2014/main" id="{00000000-0008-0000-0200-000035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3329590" name="11 Gráfico">
          <a:extLst>
            <a:ext uri="{FF2B5EF4-FFF2-40B4-BE49-F238E27FC236}">
              <a16:creationId xmlns:a16="http://schemas.microsoft.com/office/drawing/2014/main" id="{00000000-0008-0000-0200-000036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3329591" name="12 Gráfico">
          <a:extLst>
            <a:ext uri="{FF2B5EF4-FFF2-40B4-BE49-F238E27FC236}">
              <a16:creationId xmlns:a16="http://schemas.microsoft.com/office/drawing/2014/main" id="{00000000-0008-0000-0200-000037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329592" name="7 Gráfico">
          <a:extLst>
            <a:ext uri="{FF2B5EF4-FFF2-40B4-BE49-F238E27FC236}">
              <a16:creationId xmlns:a16="http://schemas.microsoft.com/office/drawing/2014/main" id="{00000000-0008-0000-0200-000038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329593" name="8 Gráfico">
          <a:extLst>
            <a:ext uri="{FF2B5EF4-FFF2-40B4-BE49-F238E27FC236}">
              <a16:creationId xmlns:a16="http://schemas.microsoft.com/office/drawing/2014/main" id="{00000000-0008-0000-0200-000039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329594" name="9 Gráfico">
          <a:extLst>
            <a:ext uri="{FF2B5EF4-FFF2-40B4-BE49-F238E27FC236}">
              <a16:creationId xmlns:a16="http://schemas.microsoft.com/office/drawing/2014/main" id="{00000000-0008-0000-0200-00003A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3329595" name="16 Gráfico">
          <a:extLst>
            <a:ext uri="{FF2B5EF4-FFF2-40B4-BE49-F238E27FC236}">
              <a16:creationId xmlns:a16="http://schemas.microsoft.com/office/drawing/2014/main" id="{00000000-0008-0000-0200-00003B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31</xdr:row>
      <xdr:rowOff>285750</xdr:rowOff>
    </xdr:to>
    <xdr:graphicFrame macro="">
      <xdr:nvGraphicFramePr>
        <xdr:cNvPr id="63329596" name="7 Gráfico">
          <a:extLst>
            <a:ext uri="{FF2B5EF4-FFF2-40B4-BE49-F238E27FC236}">
              <a16:creationId xmlns:a16="http://schemas.microsoft.com/office/drawing/2014/main" id="{00000000-0008-0000-0200-00003C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31</xdr:row>
      <xdr:rowOff>285750</xdr:rowOff>
    </xdr:to>
    <xdr:graphicFrame macro="">
      <xdr:nvGraphicFramePr>
        <xdr:cNvPr id="63329597" name="8 Gráfico">
          <a:extLst>
            <a:ext uri="{FF2B5EF4-FFF2-40B4-BE49-F238E27FC236}">
              <a16:creationId xmlns:a16="http://schemas.microsoft.com/office/drawing/2014/main" id="{00000000-0008-0000-0200-00003D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31</xdr:row>
      <xdr:rowOff>295275</xdr:rowOff>
    </xdr:to>
    <xdr:graphicFrame macro="">
      <xdr:nvGraphicFramePr>
        <xdr:cNvPr id="63329598" name="9 Gráfico">
          <a:extLst>
            <a:ext uri="{FF2B5EF4-FFF2-40B4-BE49-F238E27FC236}">
              <a16:creationId xmlns:a16="http://schemas.microsoft.com/office/drawing/2014/main" id="{00000000-0008-0000-0200-00003E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31</xdr:row>
      <xdr:rowOff>304800</xdr:rowOff>
    </xdr:to>
    <xdr:graphicFrame macro="">
      <xdr:nvGraphicFramePr>
        <xdr:cNvPr id="63329599" name="16 Gráfico">
          <a:extLst>
            <a:ext uri="{FF2B5EF4-FFF2-40B4-BE49-F238E27FC236}">
              <a16:creationId xmlns:a16="http://schemas.microsoft.com/office/drawing/2014/main" id="{00000000-0008-0000-0200-00003F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36</xdr:row>
      <xdr:rowOff>200025</xdr:rowOff>
    </xdr:to>
    <xdr:graphicFrame macro="">
      <xdr:nvGraphicFramePr>
        <xdr:cNvPr id="63329600" name="7 Gráfico">
          <a:extLst>
            <a:ext uri="{FF2B5EF4-FFF2-40B4-BE49-F238E27FC236}">
              <a16:creationId xmlns:a16="http://schemas.microsoft.com/office/drawing/2014/main" id="{00000000-0008-0000-0200-000040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36</xdr:row>
      <xdr:rowOff>200025</xdr:rowOff>
    </xdr:to>
    <xdr:graphicFrame macro="">
      <xdr:nvGraphicFramePr>
        <xdr:cNvPr id="63329601" name="8 Gráfico">
          <a:extLst>
            <a:ext uri="{FF2B5EF4-FFF2-40B4-BE49-F238E27FC236}">
              <a16:creationId xmlns:a16="http://schemas.microsoft.com/office/drawing/2014/main" id="{00000000-0008-0000-0200-000041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36</xdr:row>
      <xdr:rowOff>209550</xdr:rowOff>
    </xdr:to>
    <xdr:graphicFrame macro="">
      <xdr:nvGraphicFramePr>
        <xdr:cNvPr id="63329602" name="9 Gráfico">
          <a:extLst>
            <a:ext uri="{FF2B5EF4-FFF2-40B4-BE49-F238E27FC236}">
              <a16:creationId xmlns:a16="http://schemas.microsoft.com/office/drawing/2014/main" id="{00000000-0008-0000-0200-000042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36</xdr:row>
      <xdr:rowOff>171450</xdr:rowOff>
    </xdr:to>
    <xdr:graphicFrame macro="">
      <xdr:nvGraphicFramePr>
        <xdr:cNvPr id="63329603" name="16 Gráfico">
          <a:extLst>
            <a:ext uri="{FF2B5EF4-FFF2-40B4-BE49-F238E27FC236}">
              <a16:creationId xmlns:a16="http://schemas.microsoft.com/office/drawing/2014/main" id="{00000000-0008-0000-0200-000043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33296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4455C6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3329605" name="2 Imagen">
          <a:hlinkClick xmlns:r="http://schemas.openxmlformats.org/officeDocument/2006/relationships" r:id="rId25" tooltip="Ir a academica"/>
          <a:extLst>
            <a:ext uri="{FF2B5EF4-FFF2-40B4-BE49-F238E27FC236}">
              <a16:creationId xmlns:a16="http://schemas.microsoft.com/office/drawing/2014/main" id="{00000000-0008-0000-0200-00004555C6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3329606" name="1 Gráfico">
          <a:extLst>
            <a:ext uri="{FF2B5EF4-FFF2-40B4-BE49-F238E27FC236}">
              <a16:creationId xmlns:a16="http://schemas.microsoft.com/office/drawing/2014/main" id="{00000000-0008-0000-0200-000046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3329607" name="4 Gráfico">
          <a:extLst>
            <a:ext uri="{FF2B5EF4-FFF2-40B4-BE49-F238E27FC236}">
              <a16:creationId xmlns:a16="http://schemas.microsoft.com/office/drawing/2014/main" id="{00000000-0008-0000-0200-000047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3329608" name="5 Gráfico">
          <a:extLst>
            <a:ext uri="{FF2B5EF4-FFF2-40B4-BE49-F238E27FC236}">
              <a16:creationId xmlns:a16="http://schemas.microsoft.com/office/drawing/2014/main" id="{00000000-0008-0000-0200-000048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3329609" name="6 Gráfico">
          <a:extLst>
            <a:ext uri="{FF2B5EF4-FFF2-40B4-BE49-F238E27FC236}">
              <a16:creationId xmlns:a16="http://schemas.microsoft.com/office/drawing/2014/main" id="{00000000-0008-0000-0200-000049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31</xdr:row>
      <xdr:rowOff>285750</xdr:rowOff>
    </xdr:to>
    <xdr:graphicFrame macro="">
      <xdr:nvGraphicFramePr>
        <xdr:cNvPr id="63329610" name="7 Gráfico">
          <a:extLst>
            <a:ext uri="{FF2B5EF4-FFF2-40B4-BE49-F238E27FC236}">
              <a16:creationId xmlns:a16="http://schemas.microsoft.com/office/drawing/2014/main" id="{00000000-0008-0000-0200-00004A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36</xdr:row>
      <xdr:rowOff>219075</xdr:rowOff>
    </xdr:to>
    <xdr:graphicFrame macro="">
      <xdr:nvGraphicFramePr>
        <xdr:cNvPr id="63329611" name="8 Gráfico">
          <a:extLst>
            <a:ext uri="{FF2B5EF4-FFF2-40B4-BE49-F238E27FC236}">
              <a16:creationId xmlns:a16="http://schemas.microsoft.com/office/drawing/2014/main" id="{00000000-0008-0000-0200-00004B55C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2771535" name="1 Gráfico">
          <a:extLst>
            <a:ext uri="{FF2B5EF4-FFF2-40B4-BE49-F238E27FC236}">
              <a16:creationId xmlns:a16="http://schemas.microsoft.com/office/drawing/2014/main" id="{00000000-0008-0000-0300-00004F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2771536" name="2 Gráfico">
          <a:extLst>
            <a:ext uri="{FF2B5EF4-FFF2-40B4-BE49-F238E27FC236}">
              <a16:creationId xmlns:a16="http://schemas.microsoft.com/office/drawing/2014/main" id="{00000000-0008-0000-0300-000050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2771537" name="3 Gráfico">
          <a:extLst>
            <a:ext uri="{FF2B5EF4-FFF2-40B4-BE49-F238E27FC236}">
              <a16:creationId xmlns:a16="http://schemas.microsoft.com/office/drawing/2014/main" id="{00000000-0008-0000-0300-000051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2771538" name="4 Gráfico">
          <a:extLst>
            <a:ext uri="{FF2B5EF4-FFF2-40B4-BE49-F238E27FC236}">
              <a16:creationId xmlns:a16="http://schemas.microsoft.com/office/drawing/2014/main" id="{00000000-0008-0000-0300-000052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2771539" name="5 Gráfico">
          <a:extLst>
            <a:ext uri="{FF2B5EF4-FFF2-40B4-BE49-F238E27FC236}">
              <a16:creationId xmlns:a16="http://schemas.microsoft.com/office/drawing/2014/main" id="{00000000-0008-0000-0300-000053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2771540" name="6 Gráfico">
          <a:extLst>
            <a:ext uri="{FF2B5EF4-FFF2-40B4-BE49-F238E27FC236}">
              <a16:creationId xmlns:a16="http://schemas.microsoft.com/office/drawing/2014/main" id="{00000000-0008-0000-0300-000054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2771541" name="7 Gráfico">
          <a:extLst>
            <a:ext uri="{FF2B5EF4-FFF2-40B4-BE49-F238E27FC236}">
              <a16:creationId xmlns:a16="http://schemas.microsoft.com/office/drawing/2014/main" id="{00000000-0008-0000-0300-000055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2771542" name="8 Gráfico">
          <a:extLst>
            <a:ext uri="{FF2B5EF4-FFF2-40B4-BE49-F238E27FC236}">
              <a16:creationId xmlns:a16="http://schemas.microsoft.com/office/drawing/2014/main" id="{00000000-0008-0000-0300-000056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2771543" name="9 Gráfico">
          <a:extLst>
            <a:ext uri="{FF2B5EF4-FFF2-40B4-BE49-F238E27FC236}">
              <a16:creationId xmlns:a16="http://schemas.microsoft.com/office/drawing/2014/main" id="{00000000-0008-0000-0300-000057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2771544" name="10 Gráfico">
          <a:extLst>
            <a:ext uri="{FF2B5EF4-FFF2-40B4-BE49-F238E27FC236}">
              <a16:creationId xmlns:a16="http://schemas.microsoft.com/office/drawing/2014/main" id="{00000000-0008-0000-0300-000058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2771545" name="11 Gráfico">
          <a:extLst>
            <a:ext uri="{FF2B5EF4-FFF2-40B4-BE49-F238E27FC236}">
              <a16:creationId xmlns:a16="http://schemas.microsoft.com/office/drawing/2014/main" id="{00000000-0008-0000-0300-000059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2771546" name="12 Gráfico">
          <a:extLst>
            <a:ext uri="{FF2B5EF4-FFF2-40B4-BE49-F238E27FC236}">
              <a16:creationId xmlns:a16="http://schemas.microsoft.com/office/drawing/2014/main" id="{00000000-0008-0000-0300-00005A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2771547" name="7 Gráfico">
          <a:extLst>
            <a:ext uri="{FF2B5EF4-FFF2-40B4-BE49-F238E27FC236}">
              <a16:creationId xmlns:a16="http://schemas.microsoft.com/office/drawing/2014/main" id="{00000000-0008-0000-0300-00005B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2771548" name="8 Gráfico">
          <a:extLst>
            <a:ext uri="{FF2B5EF4-FFF2-40B4-BE49-F238E27FC236}">
              <a16:creationId xmlns:a16="http://schemas.microsoft.com/office/drawing/2014/main" id="{00000000-0008-0000-0300-00005C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2771549" name="9 Gráfico">
          <a:extLst>
            <a:ext uri="{FF2B5EF4-FFF2-40B4-BE49-F238E27FC236}">
              <a16:creationId xmlns:a16="http://schemas.microsoft.com/office/drawing/2014/main" id="{00000000-0008-0000-0300-00005D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2771550" name="16 Gráfico">
          <a:extLst>
            <a:ext uri="{FF2B5EF4-FFF2-40B4-BE49-F238E27FC236}">
              <a16:creationId xmlns:a16="http://schemas.microsoft.com/office/drawing/2014/main" id="{00000000-0008-0000-0300-00005E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155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5FD1BD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1552" name="2 Imagen">
          <a:hlinkClick xmlns:r="http://schemas.openxmlformats.org/officeDocument/2006/relationships" r:id="rId17" tooltip="Ir a administrativa"/>
          <a:extLst>
            <a:ext uri="{FF2B5EF4-FFF2-40B4-BE49-F238E27FC236}">
              <a16:creationId xmlns:a16="http://schemas.microsoft.com/office/drawing/2014/main" id="{00000000-0008-0000-0300-000060D1BD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2771553" name="1 Gráfico">
          <a:extLst>
            <a:ext uri="{FF2B5EF4-FFF2-40B4-BE49-F238E27FC236}">
              <a16:creationId xmlns:a16="http://schemas.microsoft.com/office/drawing/2014/main" id="{00000000-0008-0000-0300-000061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2771554" name="2 Gráfico">
          <a:extLst>
            <a:ext uri="{FF2B5EF4-FFF2-40B4-BE49-F238E27FC236}">
              <a16:creationId xmlns:a16="http://schemas.microsoft.com/office/drawing/2014/main" id="{00000000-0008-0000-0300-000062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2771555" name="3 Gráfico">
          <a:extLst>
            <a:ext uri="{FF2B5EF4-FFF2-40B4-BE49-F238E27FC236}">
              <a16:creationId xmlns:a16="http://schemas.microsoft.com/office/drawing/2014/main" id="{00000000-0008-0000-0300-000063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2771556" name="4 Gráfico">
          <a:extLst>
            <a:ext uri="{FF2B5EF4-FFF2-40B4-BE49-F238E27FC236}">
              <a16:creationId xmlns:a16="http://schemas.microsoft.com/office/drawing/2014/main" id="{00000000-0008-0000-0300-000064D1B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1140838" name="1 Gráfico">
          <a:extLst>
            <a:ext uri="{FF2B5EF4-FFF2-40B4-BE49-F238E27FC236}">
              <a16:creationId xmlns:a16="http://schemas.microsoft.com/office/drawing/2014/main" id="{00000000-0008-0000-0400-000066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1140839" name="2 Gráfico">
          <a:extLst>
            <a:ext uri="{FF2B5EF4-FFF2-40B4-BE49-F238E27FC236}">
              <a16:creationId xmlns:a16="http://schemas.microsoft.com/office/drawing/2014/main" id="{00000000-0008-0000-0400-000067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1140840" name="3 Gráfico">
          <a:extLst>
            <a:ext uri="{FF2B5EF4-FFF2-40B4-BE49-F238E27FC236}">
              <a16:creationId xmlns:a16="http://schemas.microsoft.com/office/drawing/2014/main" id="{00000000-0008-0000-0400-000068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1140841" name="4 Gráfico">
          <a:extLst>
            <a:ext uri="{FF2B5EF4-FFF2-40B4-BE49-F238E27FC236}">
              <a16:creationId xmlns:a16="http://schemas.microsoft.com/office/drawing/2014/main" id="{00000000-0008-0000-0400-000069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1140842" name="5 Gráfico">
          <a:extLst>
            <a:ext uri="{FF2B5EF4-FFF2-40B4-BE49-F238E27FC236}">
              <a16:creationId xmlns:a16="http://schemas.microsoft.com/office/drawing/2014/main" id="{00000000-0008-0000-0400-00006A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1140843" name="6 Gráfico">
          <a:extLst>
            <a:ext uri="{FF2B5EF4-FFF2-40B4-BE49-F238E27FC236}">
              <a16:creationId xmlns:a16="http://schemas.microsoft.com/office/drawing/2014/main" id="{00000000-0008-0000-0400-00006B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1140844" name="7 Gráfico">
          <a:extLst>
            <a:ext uri="{FF2B5EF4-FFF2-40B4-BE49-F238E27FC236}">
              <a16:creationId xmlns:a16="http://schemas.microsoft.com/office/drawing/2014/main" id="{00000000-0008-0000-0400-00006C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1140845" name="8 Gráfico">
          <a:extLst>
            <a:ext uri="{FF2B5EF4-FFF2-40B4-BE49-F238E27FC236}">
              <a16:creationId xmlns:a16="http://schemas.microsoft.com/office/drawing/2014/main" id="{00000000-0008-0000-0400-00006D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1140846" name="9 Gráfico">
          <a:extLst>
            <a:ext uri="{FF2B5EF4-FFF2-40B4-BE49-F238E27FC236}">
              <a16:creationId xmlns:a16="http://schemas.microsoft.com/office/drawing/2014/main" id="{00000000-0008-0000-0400-00006E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1140847" name="10 Gráfico">
          <a:extLst>
            <a:ext uri="{FF2B5EF4-FFF2-40B4-BE49-F238E27FC236}">
              <a16:creationId xmlns:a16="http://schemas.microsoft.com/office/drawing/2014/main" id="{00000000-0008-0000-0400-00006F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1140848" name="11 Gráfico">
          <a:extLst>
            <a:ext uri="{FF2B5EF4-FFF2-40B4-BE49-F238E27FC236}">
              <a16:creationId xmlns:a16="http://schemas.microsoft.com/office/drawing/2014/main" id="{00000000-0008-0000-0400-000070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1140849" name="12 Gráfico">
          <a:extLst>
            <a:ext uri="{FF2B5EF4-FFF2-40B4-BE49-F238E27FC236}">
              <a16:creationId xmlns:a16="http://schemas.microsoft.com/office/drawing/2014/main" id="{00000000-0008-0000-0400-000071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1140850" name="7 Gráfico">
          <a:extLst>
            <a:ext uri="{FF2B5EF4-FFF2-40B4-BE49-F238E27FC236}">
              <a16:creationId xmlns:a16="http://schemas.microsoft.com/office/drawing/2014/main" id="{00000000-0008-0000-0400-000072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1140851" name="8 Gráfico">
          <a:extLst>
            <a:ext uri="{FF2B5EF4-FFF2-40B4-BE49-F238E27FC236}">
              <a16:creationId xmlns:a16="http://schemas.microsoft.com/office/drawing/2014/main" id="{00000000-0008-0000-0400-000073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1140852" name="9 Gráfico">
          <a:extLst>
            <a:ext uri="{FF2B5EF4-FFF2-40B4-BE49-F238E27FC236}">
              <a16:creationId xmlns:a16="http://schemas.microsoft.com/office/drawing/2014/main" id="{00000000-0008-0000-0400-000074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1140853" name="16 Gráfico">
          <a:extLst>
            <a:ext uri="{FF2B5EF4-FFF2-40B4-BE49-F238E27FC236}">
              <a16:creationId xmlns:a16="http://schemas.microsoft.com/office/drawing/2014/main" id="{00000000-0008-0000-0400-000075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1140854" name="7 Gráfico">
          <a:extLst>
            <a:ext uri="{FF2B5EF4-FFF2-40B4-BE49-F238E27FC236}">
              <a16:creationId xmlns:a16="http://schemas.microsoft.com/office/drawing/2014/main" id="{00000000-0008-0000-0400-000076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1140855" name="8 Gráfico">
          <a:extLst>
            <a:ext uri="{FF2B5EF4-FFF2-40B4-BE49-F238E27FC236}">
              <a16:creationId xmlns:a16="http://schemas.microsoft.com/office/drawing/2014/main" id="{00000000-0008-0000-0400-000077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1140856" name="9 Gráfico">
          <a:extLst>
            <a:ext uri="{FF2B5EF4-FFF2-40B4-BE49-F238E27FC236}">
              <a16:creationId xmlns:a16="http://schemas.microsoft.com/office/drawing/2014/main" id="{00000000-0008-0000-0400-000078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1140857" name="16 Gráfico">
          <a:extLst>
            <a:ext uri="{FF2B5EF4-FFF2-40B4-BE49-F238E27FC236}">
              <a16:creationId xmlns:a16="http://schemas.microsoft.com/office/drawing/2014/main" id="{00000000-0008-0000-0400-000079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1140858"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7AEFA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1140859" name="2 Imagen">
          <a:hlinkClick xmlns:r="http://schemas.openxmlformats.org/officeDocument/2006/relationships" r:id="rId23" tooltip="Ir a comunidad"/>
          <a:extLst>
            <a:ext uri="{FF2B5EF4-FFF2-40B4-BE49-F238E27FC236}">
              <a16:creationId xmlns:a16="http://schemas.microsoft.com/office/drawing/2014/main" id="{00000000-0008-0000-0400-00007BEFA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1140860" name="3 Gráfico">
          <a:extLst>
            <a:ext uri="{FF2B5EF4-FFF2-40B4-BE49-F238E27FC236}">
              <a16:creationId xmlns:a16="http://schemas.microsoft.com/office/drawing/2014/main" id="{00000000-0008-0000-0400-00007C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1140861" name="4 Gráfico">
          <a:extLst>
            <a:ext uri="{FF2B5EF4-FFF2-40B4-BE49-F238E27FC236}">
              <a16:creationId xmlns:a16="http://schemas.microsoft.com/office/drawing/2014/main" id="{00000000-0008-0000-0400-00007D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1140862" name="5 Gráfico">
          <a:extLst>
            <a:ext uri="{FF2B5EF4-FFF2-40B4-BE49-F238E27FC236}">
              <a16:creationId xmlns:a16="http://schemas.microsoft.com/office/drawing/2014/main" id="{00000000-0008-0000-0400-00007E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1140863" name="6 Gráfico">
          <a:extLst>
            <a:ext uri="{FF2B5EF4-FFF2-40B4-BE49-F238E27FC236}">
              <a16:creationId xmlns:a16="http://schemas.microsoft.com/office/drawing/2014/main" id="{00000000-0008-0000-0400-00007F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1140864" name="1 Gráfico">
          <a:extLst>
            <a:ext uri="{FF2B5EF4-FFF2-40B4-BE49-F238E27FC236}">
              <a16:creationId xmlns:a16="http://schemas.microsoft.com/office/drawing/2014/main" id="{00000000-0008-0000-0400-000080EFA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1254294" name="1 Gráfico">
          <a:extLst>
            <a:ext uri="{FF2B5EF4-FFF2-40B4-BE49-F238E27FC236}">
              <a16:creationId xmlns:a16="http://schemas.microsoft.com/office/drawing/2014/main" id="{00000000-0008-0000-0500-000096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1254295" name="2 Gráfico">
          <a:extLst>
            <a:ext uri="{FF2B5EF4-FFF2-40B4-BE49-F238E27FC236}">
              <a16:creationId xmlns:a16="http://schemas.microsoft.com/office/drawing/2014/main" id="{00000000-0008-0000-0500-000097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1254296" name="3 Gráfico">
          <a:extLst>
            <a:ext uri="{FF2B5EF4-FFF2-40B4-BE49-F238E27FC236}">
              <a16:creationId xmlns:a16="http://schemas.microsoft.com/office/drawing/2014/main" id="{00000000-0008-0000-0500-000098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1254297" name="4 Gráfico">
          <a:extLst>
            <a:ext uri="{FF2B5EF4-FFF2-40B4-BE49-F238E27FC236}">
              <a16:creationId xmlns:a16="http://schemas.microsoft.com/office/drawing/2014/main" id="{00000000-0008-0000-0500-000099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1254298" name="5 Gráfico">
          <a:extLst>
            <a:ext uri="{FF2B5EF4-FFF2-40B4-BE49-F238E27FC236}">
              <a16:creationId xmlns:a16="http://schemas.microsoft.com/office/drawing/2014/main" id="{00000000-0008-0000-0500-00009A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1254299" name="6 Gráfico">
          <a:extLst>
            <a:ext uri="{FF2B5EF4-FFF2-40B4-BE49-F238E27FC236}">
              <a16:creationId xmlns:a16="http://schemas.microsoft.com/office/drawing/2014/main" id="{00000000-0008-0000-0500-00009B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1254300" name="7 Gráfico">
          <a:extLst>
            <a:ext uri="{FF2B5EF4-FFF2-40B4-BE49-F238E27FC236}">
              <a16:creationId xmlns:a16="http://schemas.microsoft.com/office/drawing/2014/main" id="{00000000-0008-0000-0500-00009C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1254301" name="8 Gráfico">
          <a:extLst>
            <a:ext uri="{FF2B5EF4-FFF2-40B4-BE49-F238E27FC236}">
              <a16:creationId xmlns:a16="http://schemas.microsoft.com/office/drawing/2014/main" id="{00000000-0008-0000-0500-00009D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1254302" name="9 Gráfico">
          <a:extLst>
            <a:ext uri="{FF2B5EF4-FFF2-40B4-BE49-F238E27FC236}">
              <a16:creationId xmlns:a16="http://schemas.microsoft.com/office/drawing/2014/main" id="{00000000-0008-0000-0500-00009E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1254303" name="10 Gráfico">
          <a:extLst>
            <a:ext uri="{FF2B5EF4-FFF2-40B4-BE49-F238E27FC236}">
              <a16:creationId xmlns:a16="http://schemas.microsoft.com/office/drawing/2014/main" id="{00000000-0008-0000-0500-00009F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1254304" name="11 Gráfico">
          <a:extLst>
            <a:ext uri="{FF2B5EF4-FFF2-40B4-BE49-F238E27FC236}">
              <a16:creationId xmlns:a16="http://schemas.microsoft.com/office/drawing/2014/main" id="{00000000-0008-0000-0500-0000A0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1254305" name="12 Gráfico">
          <a:extLst>
            <a:ext uri="{FF2B5EF4-FFF2-40B4-BE49-F238E27FC236}">
              <a16:creationId xmlns:a16="http://schemas.microsoft.com/office/drawing/2014/main" id="{00000000-0008-0000-0500-0000A1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1254306" name="7 Gráfico">
          <a:extLst>
            <a:ext uri="{FF2B5EF4-FFF2-40B4-BE49-F238E27FC236}">
              <a16:creationId xmlns:a16="http://schemas.microsoft.com/office/drawing/2014/main" id="{00000000-0008-0000-0500-0000A2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1254307" name="8 Gráfico">
          <a:extLst>
            <a:ext uri="{FF2B5EF4-FFF2-40B4-BE49-F238E27FC236}">
              <a16:creationId xmlns:a16="http://schemas.microsoft.com/office/drawing/2014/main" id="{00000000-0008-0000-0500-0000A3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1254308" name="9 Gráfico">
          <a:extLst>
            <a:ext uri="{FF2B5EF4-FFF2-40B4-BE49-F238E27FC236}">
              <a16:creationId xmlns:a16="http://schemas.microsoft.com/office/drawing/2014/main" id="{00000000-0008-0000-0500-0000A4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1254309" name="16 Gráfico">
          <a:extLst>
            <a:ext uri="{FF2B5EF4-FFF2-40B4-BE49-F238E27FC236}">
              <a16:creationId xmlns:a16="http://schemas.microsoft.com/office/drawing/2014/main" id="{00000000-0008-0000-0500-0000A5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1254310"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6AAA6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1254311" name="1 Gráfico">
          <a:extLst>
            <a:ext uri="{FF2B5EF4-FFF2-40B4-BE49-F238E27FC236}">
              <a16:creationId xmlns:a16="http://schemas.microsoft.com/office/drawing/2014/main" id="{00000000-0008-0000-0500-0000A7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1254312" name="2 Gráfico">
          <a:extLst>
            <a:ext uri="{FF2B5EF4-FFF2-40B4-BE49-F238E27FC236}">
              <a16:creationId xmlns:a16="http://schemas.microsoft.com/office/drawing/2014/main" id="{00000000-0008-0000-0500-0000A8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1254313" name="3 Gráfico">
          <a:extLst>
            <a:ext uri="{FF2B5EF4-FFF2-40B4-BE49-F238E27FC236}">
              <a16:creationId xmlns:a16="http://schemas.microsoft.com/office/drawing/2014/main" id="{00000000-0008-0000-0500-0000A9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1254314" name="4 Gráfico">
          <a:extLst>
            <a:ext uri="{FF2B5EF4-FFF2-40B4-BE49-F238E27FC236}">
              <a16:creationId xmlns:a16="http://schemas.microsoft.com/office/drawing/2014/main" id="{00000000-0008-0000-0500-0000AAAAA6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ni-bo24@hotmail.com" TargetMode="External"/><Relationship Id="rId7" Type="http://schemas.openxmlformats.org/officeDocument/2006/relationships/hyperlink" Target="mailto:dipacove@g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edinho@ufpso.edu.co" TargetMode="External"/><Relationship Id="rId5" Type="http://schemas.openxmlformats.org/officeDocument/2006/relationships/hyperlink" Target="mailto:ni-bo24@hotmail.com" TargetMode="External"/><Relationship Id="rId4" Type="http://schemas.openxmlformats.org/officeDocument/2006/relationships/hyperlink" Target="mailto:edinho@ufpso.edu.co"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4" zoomScale="80" zoomScaleNormal="80" workbookViewId="0">
      <selection activeCell="D21" sqref="D21:F2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441406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16"/>
      <c r="B1" s="217"/>
      <c r="C1" s="224" t="s">
        <v>169</v>
      </c>
      <c r="D1" s="225"/>
      <c r="E1" s="225"/>
      <c r="F1" s="225"/>
      <c r="G1" s="225"/>
      <c r="H1" s="222" t="s">
        <v>170</v>
      </c>
      <c r="I1" s="223"/>
    </row>
    <row r="2" spans="1:13" ht="18.75" customHeight="1" x14ac:dyDescent="0.3">
      <c r="A2" s="218"/>
      <c r="B2" s="219"/>
      <c r="C2" s="224" t="s">
        <v>171</v>
      </c>
      <c r="D2" s="225"/>
      <c r="E2" s="225"/>
      <c r="F2" s="225"/>
      <c r="G2" s="225"/>
      <c r="H2" s="87">
        <v>41241</v>
      </c>
      <c r="I2" s="88" t="s">
        <v>175</v>
      </c>
    </row>
    <row r="3" spans="1:13" ht="21" customHeight="1" x14ac:dyDescent="0.3">
      <c r="A3" s="220"/>
      <c r="B3" s="221"/>
      <c r="C3" s="224" t="s">
        <v>172</v>
      </c>
      <c r="D3" s="225"/>
      <c r="E3" s="225"/>
      <c r="F3" s="225"/>
      <c r="G3" s="225"/>
      <c r="H3" s="222" t="s">
        <v>173</v>
      </c>
      <c r="I3" s="223"/>
    </row>
    <row r="4" spans="1:13" ht="5.25" customHeight="1" x14ac:dyDescent="0.25"/>
    <row r="5" spans="1:13" ht="34.5" customHeight="1" x14ac:dyDescent="0.25">
      <c r="A5" s="166" t="s">
        <v>164</v>
      </c>
      <c r="B5" s="166"/>
      <c r="C5" s="166"/>
      <c r="D5" s="166"/>
      <c r="E5" s="166"/>
      <c r="F5" s="166"/>
      <c r="G5" s="166"/>
      <c r="H5" s="166"/>
      <c r="I5" s="166"/>
      <c r="K5" s="167" t="s">
        <v>140</v>
      </c>
      <c r="L5" s="167"/>
      <c r="M5" s="167"/>
    </row>
    <row r="6" spans="1:13" ht="23.25" customHeight="1" x14ac:dyDescent="0.25">
      <c r="A6" s="168" t="s">
        <v>162</v>
      </c>
      <c r="B6" s="169"/>
      <c r="C6" s="169"/>
      <c r="D6" s="169"/>
      <c r="E6" s="169"/>
      <c r="F6" s="207" t="s">
        <v>141</v>
      </c>
      <c r="G6" s="208"/>
      <c r="H6" s="208"/>
      <c r="I6" s="208"/>
      <c r="K6" s="90" t="s">
        <v>142</v>
      </c>
      <c r="L6" s="91" t="s">
        <v>143</v>
      </c>
      <c r="M6" s="92" t="s">
        <v>144</v>
      </c>
    </row>
    <row r="7" spans="1:13" ht="20.100000000000001" customHeight="1" x14ac:dyDescent="0.25">
      <c r="A7" s="170" t="s">
        <v>178</v>
      </c>
      <c r="B7" s="171"/>
      <c r="C7" s="171"/>
      <c r="D7" s="171"/>
      <c r="E7" s="171"/>
      <c r="F7" s="209" t="s">
        <v>618</v>
      </c>
      <c r="G7" s="209"/>
      <c r="H7" s="209"/>
      <c r="I7" s="209"/>
      <c r="K7" s="172" t="s">
        <v>166</v>
      </c>
      <c r="L7" s="105" t="s">
        <v>145</v>
      </c>
      <c r="M7" s="173" t="s">
        <v>146</v>
      </c>
    </row>
    <row r="8" spans="1:13" ht="33.75" customHeight="1" x14ac:dyDescent="0.25">
      <c r="A8" s="170"/>
      <c r="B8" s="171"/>
      <c r="C8" s="171"/>
      <c r="D8" s="171"/>
      <c r="E8" s="171"/>
      <c r="F8" s="174" t="s">
        <v>160</v>
      </c>
      <c r="G8" s="175"/>
      <c r="H8" s="176">
        <v>254128000030</v>
      </c>
      <c r="I8" s="177"/>
      <c r="K8" s="173"/>
      <c r="L8" s="105" t="s">
        <v>159</v>
      </c>
      <c r="M8" s="173"/>
    </row>
    <row r="9" spans="1:13" ht="20.100000000000001" customHeight="1" x14ac:dyDescent="0.25">
      <c r="A9" s="85" t="s">
        <v>147</v>
      </c>
      <c r="B9" s="86"/>
      <c r="C9" s="212" t="s">
        <v>179</v>
      </c>
      <c r="D9" s="212"/>
      <c r="E9" s="213"/>
      <c r="F9" s="214" t="s">
        <v>163</v>
      </c>
      <c r="G9" s="215"/>
      <c r="H9" s="180" t="s">
        <v>177</v>
      </c>
      <c r="I9" s="181"/>
      <c r="K9" s="173"/>
      <c r="L9" s="105" t="s">
        <v>148</v>
      </c>
      <c r="M9" s="173" t="s">
        <v>149</v>
      </c>
    </row>
    <row r="10" spans="1:13" ht="20.100000000000001" customHeight="1" x14ac:dyDescent="0.25">
      <c r="A10" s="210" t="s">
        <v>168</v>
      </c>
      <c r="B10" s="211"/>
      <c r="C10" s="212" t="s">
        <v>208</v>
      </c>
      <c r="D10" s="212"/>
      <c r="E10" s="212"/>
      <c r="F10" s="213"/>
      <c r="G10" s="89" t="s">
        <v>150</v>
      </c>
      <c r="H10" s="178">
        <v>3142375748</v>
      </c>
      <c r="I10" s="179"/>
      <c r="K10" s="173"/>
      <c r="L10" s="105" t="s">
        <v>151</v>
      </c>
      <c r="M10" s="173"/>
    </row>
    <row r="11" spans="1:13" ht="20.100000000000001" customHeight="1" x14ac:dyDescent="0.25">
      <c r="A11" s="210" t="s">
        <v>165</v>
      </c>
      <c r="B11" s="211"/>
      <c r="C11" s="212" t="s">
        <v>470</v>
      </c>
      <c r="D11" s="212"/>
      <c r="E11" s="212"/>
      <c r="F11" s="213"/>
      <c r="G11" s="89" t="s">
        <v>174</v>
      </c>
      <c r="H11" s="182" t="s">
        <v>124</v>
      </c>
      <c r="I11" s="183"/>
      <c r="K11" s="184"/>
      <c r="L11" s="106"/>
      <c r="M11" s="106"/>
    </row>
    <row r="12" spans="1:13" ht="19.5" customHeight="1" x14ac:dyDescent="0.25">
      <c r="A12" s="186" t="s">
        <v>152</v>
      </c>
      <c r="B12" s="187"/>
      <c r="C12" s="187"/>
      <c r="D12" s="187"/>
      <c r="E12" s="187"/>
      <c r="F12" s="187"/>
      <c r="G12" s="187"/>
      <c r="H12" s="187"/>
      <c r="I12" s="188"/>
      <c r="K12" s="185"/>
      <c r="L12" s="106"/>
      <c r="M12" s="185"/>
    </row>
    <row r="13" spans="1:13" ht="20.100000000000001" customHeight="1" x14ac:dyDescent="0.25">
      <c r="A13" s="189" t="s">
        <v>153</v>
      </c>
      <c r="B13" s="189"/>
      <c r="C13" s="189"/>
      <c r="D13" s="189" t="s">
        <v>154</v>
      </c>
      <c r="E13" s="189"/>
      <c r="F13" s="189"/>
      <c r="G13" s="189" t="s">
        <v>161</v>
      </c>
      <c r="H13" s="189"/>
      <c r="I13" s="189"/>
      <c r="K13" s="185"/>
      <c r="L13" s="106"/>
      <c r="M13" s="185"/>
    </row>
    <row r="14" spans="1:13" ht="20.100000000000001" customHeight="1" x14ac:dyDescent="0.25">
      <c r="A14" s="190" t="s">
        <v>180</v>
      </c>
      <c r="B14" s="190"/>
      <c r="C14" s="190"/>
      <c r="D14" s="190" t="s">
        <v>181</v>
      </c>
      <c r="E14" s="190"/>
      <c r="F14" s="190"/>
      <c r="G14" s="191" t="s">
        <v>182</v>
      </c>
      <c r="H14" s="190"/>
      <c r="I14" s="190"/>
      <c r="K14" s="185"/>
      <c r="L14" s="106"/>
      <c r="M14" s="185"/>
    </row>
    <row r="15" spans="1:13" ht="20.100000000000001" customHeight="1" x14ac:dyDescent="0.25">
      <c r="A15" s="190" t="s">
        <v>471</v>
      </c>
      <c r="B15" s="190"/>
      <c r="C15" s="190"/>
      <c r="D15" s="190" t="s">
        <v>181</v>
      </c>
      <c r="E15" s="190"/>
      <c r="F15" s="190"/>
      <c r="G15" s="191" t="s">
        <v>472</v>
      </c>
      <c r="H15" s="190"/>
      <c r="I15" s="190"/>
      <c r="K15" s="185"/>
      <c r="L15" s="106"/>
      <c r="M15" s="106"/>
    </row>
    <row r="16" spans="1:13" ht="20.100000000000001" customHeight="1" x14ac:dyDescent="0.25">
      <c r="A16" s="190" t="s">
        <v>183</v>
      </c>
      <c r="B16" s="190"/>
      <c r="C16" s="190"/>
      <c r="D16" s="190" t="s">
        <v>181</v>
      </c>
      <c r="E16" s="190"/>
      <c r="F16" s="190"/>
      <c r="G16" s="191" t="s">
        <v>184</v>
      </c>
      <c r="H16" s="190"/>
      <c r="I16" s="190"/>
      <c r="K16" s="185"/>
      <c r="L16" s="106"/>
      <c r="M16" s="106"/>
    </row>
    <row r="17" spans="1:13" ht="20.100000000000001" customHeight="1" x14ac:dyDescent="0.25">
      <c r="A17" s="192" t="s">
        <v>185</v>
      </c>
      <c r="B17" s="193"/>
      <c r="C17" s="194"/>
      <c r="D17" s="192" t="s">
        <v>181</v>
      </c>
      <c r="E17" s="193"/>
      <c r="F17" s="194"/>
      <c r="G17" s="195" t="s">
        <v>186</v>
      </c>
      <c r="H17" s="196"/>
      <c r="I17" s="197"/>
      <c r="K17" s="185"/>
      <c r="L17" s="106"/>
      <c r="M17" s="106"/>
    </row>
    <row r="18" spans="1:13" ht="20.100000000000001" customHeight="1" x14ac:dyDescent="0.25">
      <c r="A18" s="192" t="s">
        <v>470</v>
      </c>
      <c r="B18" s="193"/>
      <c r="C18" s="194"/>
      <c r="D18" s="192" t="s">
        <v>473</v>
      </c>
      <c r="E18" s="193"/>
      <c r="F18" s="194"/>
      <c r="G18" s="195" t="s">
        <v>619</v>
      </c>
      <c r="H18" s="196"/>
      <c r="I18" s="197"/>
      <c r="K18" s="198"/>
      <c r="L18" s="106"/>
      <c r="M18" s="106"/>
    </row>
    <row r="19" spans="1:13" ht="20.100000000000001" customHeight="1" x14ac:dyDescent="0.25">
      <c r="A19" s="199"/>
      <c r="B19" s="199"/>
      <c r="C19" s="199"/>
      <c r="D19" s="199"/>
      <c r="E19" s="199"/>
      <c r="F19" s="199"/>
      <c r="G19" s="199"/>
      <c r="H19" s="199"/>
      <c r="I19" s="199"/>
      <c r="K19" s="185"/>
      <c r="L19" s="106"/>
      <c r="M19" s="106"/>
    </row>
    <row r="20" spans="1:13" ht="20.100000000000001" customHeight="1" x14ac:dyDescent="0.25">
      <c r="A20" s="199"/>
      <c r="B20" s="199"/>
      <c r="C20" s="199"/>
      <c r="D20" s="199"/>
      <c r="E20" s="199"/>
      <c r="F20" s="199"/>
      <c r="G20" s="199"/>
      <c r="H20" s="199"/>
      <c r="I20" s="199"/>
      <c r="K20" s="185"/>
      <c r="L20" s="106"/>
      <c r="M20" s="106"/>
    </row>
    <row r="21" spans="1:13" ht="20.100000000000001" customHeight="1" x14ac:dyDescent="0.25">
      <c r="A21" s="199"/>
      <c r="B21" s="199"/>
      <c r="C21" s="199"/>
      <c r="D21" s="199"/>
      <c r="E21" s="199"/>
      <c r="F21" s="199"/>
      <c r="G21" s="199"/>
      <c r="H21" s="199"/>
      <c r="I21" s="199"/>
      <c r="K21" s="185"/>
      <c r="L21" s="106"/>
      <c r="M21" s="107"/>
    </row>
    <row r="22" spans="1:13" ht="20.100000000000001" customHeight="1" x14ac:dyDescent="0.25">
      <c r="A22" s="199"/>
      <c r="B22" s="199"/>
      <c r="C22" s="199"/>
      <c r="D22" s="199"/>
      <c r="E22" s="199"/>
      <c r="F22" s="199"/>
      <c r="G22" s="199"/>
      <c r="H22" s="199"/>
      <c r="I22" s="199"/>
    </row>
    <row r="23" spans="1:13" s="19" customFormat="1" ht="21" x14ac:dyDescent="0.4">
      <c r="A23" s="200"/>
      <c r="B23" s="200"/>
      <c r="C23" s="200"/>
      <c r="D23" s="200"/>
      <c r="E23" s="200"/>
      <c r="F23" s="200"/>
      <c r="G23" s="200"/>
      <c r="H23" s="200"/>
      <c r="I23" s="200"/>
      <c r="K23" s="201"/>
      <c r="L23" s="201"/>
    </row>
    <row r="24" spans="1:13" ht="30" customHeight="1" x14ac:dyDescent="0.25">
      <c r="A24" s="202" t="s">
        <v>155</v>
      </c>
      <c r="B24" s="202"/>
      <c r="C24" s="202"/>
      <c r="D24" s="202"/>
      <c r="E24" s="202"/>
      <c r="F24" s="202"/>
      <c r="G24" s="202"/>
      <c r="H24" s="202"/>
      <c r="I24" s="202"/>
      <c r="K24" s="20"/>
      <c r="L24" s="20"/>
    </row>
    <row r="25" spans="1:13" ht="33.75" customHeight="1" x14ac:dyDescent="0.25">
      <c r="A25" s="189" t="s">
        <v>153</v>
      </c>
      <c r="B25" s="189"/>
      <c r="C25" s="189"/>
      <c r="D25" s="189" t="s">
        <v>154</v>
      </c>
      <c r="E25" s="189"/>
      <c r="F25" s="189"/>
      <c r="G25" s="189" t="s">
        <v>23</v>
      </c>
      <c r="H25" s="189"/>
      <c r="I25" s="189"/>
      <c r="K25" s="21"/>
      <c r="L25" s="22"/>
      <c r="M25" s="18" t="s">
        <v>156</v>
      </c>
    </row>
    <row r="26" spans="1:13" ht="20.100000000000001" customHeight="1" x14ac:dyDescent="0.25">
      <c r="A26" s="190" t="s">
        <v>180</v>
      </c>
      <c r="B26" s="190"/>
      <c r="C26" s="190"/>
      <c r="D26" s="190" t="s">
        <v>181</v>
      </c>
      <c r="E26" s="190"/>
      <c r="F26" s="190"/>
      <c r="G26" s="191" t="s">
        <v>182</v>
      </c>
      <c r="H26" s="190"/>
      <c r="I26" s="190"/>
      <c r="K26" s="21"/>
      <c r="L26" s="22"/>
    </row>
    <row r="27" spans="1:13" ht="20.100000000000001" customHeight="1" x14ac:dyDescent="0.25">
      <c r="A27" s="190" t="s">
        <v>471</v>
      </c>
      <c r="B27" s="190"/>
      <c r="C27" s="190"/>
      <c r="D27" s="190" t="s">
        <v>181</v>
      </c>
      <c r="E27" s="190"/>
      <c r="F27" s="190"/>
      <c r="G27" s="191" t="s">
        <v>472</v>
      </c>
      <c r="H27" s="190"/>
      <c r="I27" s="190"/>
      <c r="K27" s="21"/>
      <c r="L27" s="23"/>
    </row>
    <row r="28" spans="1:13" ht="20.100000000000001" customHeight="1" x14ac:dyDescent="0.25">
      <c r="A28" s="190" t="s">
        <v>183</v>
      </c>
      <c r="B28" s="190"/>
      <c r="C28" s="190"/>
      <c r="D28" s="190" t="s">
        <v>181</v>
      </c>
      <c r="E28" s="190"/>
      <c r="F28" s="190"/>
      <c r="G28" s="191" t="s">
        <v>184</v>
      </c>
      <c r="H28" s="190"/>
      <c r="I28" s="190"/>
      <c r="K28" s="21"/>
      <c r="L28" s="23"/>
    </row>
    <row r="29" spans="1:13" ht="20.100000000000001" customHeight="1" x14ac:dyDescent="0.25">
      <c r="A29" s="192" t="s">
        <v>185</v>
      </c>
      <c r="B29" s="193"/>
      <c r="C29" s="194"/>
      <c r="D29" s="192" t="s">
        <v>181</v>
      </c>
      <c r="E29" s="193"/>
      <c r="F29" s="194"/>
      <c r="G29" s="195" t="s">
        <v>186</v>
      </c>
      <c r="H29" s="196"/>
      <c r="I29" s="197"/>
      <c r="K29" s="21"/>
      <c r="L29" s="22"/>
    </row>
    <row r="30" spans="1:13" ht="20.100000000000001" customHeight="1" x14ac:dyDescent="0.25">
      <c r="A30" s="203"/>
      <c r="B30" s="203"/>
      <c r="C30" s="203"/>
      <c r="D30" s="203"/>
      <c r="E30" s="203"/>
      <c r="F30" s="203"/>
      <c r="G30" s="191"/>
      <c r="H30" s="203"/>
      <c r="I30" s="203"/>
      <c r="K30" s="21"/>
      <c r="L30" s="23"/>
    </row>
    <row r="31" spans="1:13" ht="20.100000000000001" customHeight="1" x14ac:dyDescent="0.25">
      <c r="A31" s="199"/>
      <c r="B31" s="199"/>
      <c r="C31" s="199"/>
      <c r="D31" s="199"/>
      <c r="E31" s="199"/>
      <c r="F31" s="199"/>
      <c r="G31" s="199"/>
      <c r="H31" s="199"/>
      <c r="I31" s="199"/>
      <c r="K31" s="21"/>
      <c r="L31" s="24"/>
    </row>
    <row r="32" spans="1:13" ht="20.100000000000001" customHeight="1" x14ac:dyDescent="0.25">
      <c r="A32" s="199"/>
      <c r="B32" s="199"/>
      <c r="C32" s="199"/>
      <c r="D32" s="199"/>
      <c r="E32" s="199"/>
      <c r="F32" s="199"/>
      <c r="G32" s="199"/>
      <c r="H32" s="199"/>
      <c r="I32" s="199"/>
      <c r="K32" s="204"/>
      <c r="L32" s="22"/>
    </row>
    <row r="33" spans="11:12" ht="15" x14ac:dyDescent="0.25">
      <c r="K33" s="204"/>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205" t="s">
        <v>29</v>
      </c>
      <c r="B65526" s="205"/>
      <c r="C65526" s="205"/>
      <c r="D65526" s="205"/>
      <c r="E65526" s="205"/>
    </row>
    <row r="65527" spans="1:5" x14ac:dyDescent="0.25">
      <c r="A65527" s="206" t="s">
        <v>30</v>
      </c>
      <c r="B65527" s="206"/>
      <c r="C65527" s="206"/>
      <c r="D65527" s="206"/>
      <c r="E65527" s="206"/>
    </row>
    <row r="65528" spans="1:5" x14ac:dyDescent="0.25">
      <c r="A65528" s="206" t="s">
        <v>31</v>
      </c>
      <c r="B65528" s="206"/>
      <c r="C65528" s="206"/>
      <c r="D65528" s="206"/>
      <c r="E65528" s="206"/>
    </row>
    <row r="65529" spans="1:5" x14ac:dyDescent="0.2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 ref="G17" r:id="rId3" xr:uid="{00000000-0004-0000-0000-000002000000}"/>
    <hyperlink ref="G14" r:id="rId4" xr:uid="{00000000-0004-0000-0000-000003000000}"/>
    <hyperlink ref="G29" r:id="rId5" xr:uid="{00000000-0004-0000-0000-000004000000}"/>
    <hyperlink ref="G26" r:id="rId6" xr:uid="{00000000-0004-0000-0000-000005000000}"/>
    <hyperlink ref="G18" r:id="rId7" xr:uid="{00000000-0004-0000-0000-000006000000}"/>
  </hyperlinks>
  <pageMargins left="0.70866141732283472" right="0.70866141732283472" top="0.74803149606299213" bottom="0.74803149606299213" header="0.31496062992125984" footer="0.31496062992125984"/>
  <pageSetup paperSize="9" orientation="landscape" horizontalDpi="300" verticalDpi="300" r:id="rId8"/>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IV65532"/>
  <sheetViews>
    <sheetView showGridLines="0" tabSelected="1" topLeftCell="A131" zoomScaleNormal="100" workbookViewId="0">
      <selection activeCell="A138" sqref="A138:A141"/>
    </sheetView>
  </sheetViews>
  <sheetFormatPr baseColWidth="10" defaultColWidth="11.44140625" defaultRowHeight="13.8" x14ac:dyDescent="0.25"/>
  <cols>
    <col min="1" max="1" width="0.44140625" style="18" customWidth="1"/>
    <col min="2" max="2" width="1.44140625" style="18" customWidth="1"/>
    <col min="3" max="3" width="48.44140625" style="18" bestFit="1" customWidth="1"/>
    <col min="4" max="4" width="13.109375" style="24" customWidth="1"/>
    <col min="5" max="6" width="33.6640625" style="56" customWidth="1"/>
    <col min="7" max="7" width="14.109375" style="24" customWidth="1"/>
    <col min="8" max="9" width="33.6640625" style="56" customWidth="1"/>
    <col min="10" max="10" width="13.44140625" style="24" customWidth="1"/>
    <col min="11" max="12" width="33.6640625" style="56" customWidth="1"/>
    <col min="13" max="13" width="11.6640625" style="24" customWidth="1"/>
    <col min="14" max="15" width="33.6640625" style="56" customWidth="1"/>
    <col min="16" max="16" width="3.109375" style="18" customWidth="1"/>
    <col min="17" max="17" width="10.88671875" style="120" customWidth="1"/>
    <col min="18" max="18" width="7.44140625" style="120" hidden="1" customWidth="1"/>
    <col min="19" max="19" width="10.88671875" style="120" customWidth="1"/>
    <col min="20" max="20" width="5.5546875" style="120" customWidth="1"/>
    <col min="21" max="21" width="7.6640625" style="120" customWidth="1"/>
    <col min="22" max="22" width="11.44140625" style="120"/>
    <col min="23" max="23" width="13" style="18" customWidth="1"/>
    <col min="24" max="24" width="15.88671875" style="18" customWidth="1"/>
    <col min="25" max="25" width="13" style="18" customWidth="1"/>
    <col min="26" max="27" width="11.44140625" style="18" customWidth="1"/>
    <col min="28" max="16384" width="11.44140625" style="18"/>
  </cols>
  <sheetData>
    <row r="1" spans="1:21" ht="33" customHeight="1" x14ac:dyDescent="0.25">
      <c r="B1" s="276" t="s">
        <v>124</v>
      </c>
      <c r="C1" s="276"/>
      <c r="D1" s="276"/>
      <c r="E1" s="276"/>
      <c r="F1" s="276"/>
      <c r="G1" s="276"/>
      <c r="H1" s="276"/>
      <c r="I1" s="276"/>
      <c r="J1" s="276"/>
      <c r="K1" s="276"/>
      <c r="L1" s="276"/>
      <c r="M1" s="276"/>
      <c r="N1" s="276"/>
      <c r="O1" s="276"/>
    </row>
    <row r="2" spans="1:21" ht="15.6" x14ac:dyDescent="0.25">
      <c r="B2" s="277" t="s">
        <v>27</v>
      </c>
      <c r="C2" s="277"/>
      <c r="D2" s="227" t="s">
        <v>262</v>
      </c>
      <c r="E2" s="227"/>
      <c r="F2" s="227"/>
      <c r="G2" s="228" t="s">
        <v>263</v>
      </c>
      <c r="H2" s="228"/>
      <c r="I2" s="228"/>
      <c r="J2" s="229" t="s">
        <v>264</v>
      </c>
      <c r="K2" s="229"/>
      <c r="L2" s="229"/>
      <c r="M2" s="266" t="s">
        <v>266</v>
      </c>
      <c r="N2" s="266"/>
      <c r="O2" s="266"/>
      <c r="Q2" s="120">
        <v>1</v>
      </c>
    </row>
    <row r="3" spans="1:21" ht="15" customHeight="1" x14ac:dyDescent="0.25">
      <c r="B3" s="277"/>
      <c r="C3" s="277"/>
      <c r="D3" s="234" t="s">
        <v>34</v>
      </c>
      <c r="E3" s="232" t="s">
        <v>122</v>
      </c>
      <c r="F3" s="232" t="s">
        <v>125</v>
      </c>
      <c r="G3" s="230" t="s">
        <v>34</v>
      </c>
      <c r="H3" s="232" t="s">
        <v>122</v>
      </c>
      <c r="I3" s="232" t="s">
        <v>125</v>
      </c>
      <c r="J3" s="230" t="s">
        <v>34</v>
      </c>
      <c r="K3" s="236" t="s">
        <v>122</v>
      </c>
      <c r="L3" s="233" t="s">
        <v>125</v>
      </c>
      <c r="M3" s="230" t="s">
        <v>34</v>
      </c>
      <c r="N3" s="236" t="s">
        <v>122</v>
      </c>
      <c r="O3" s="233" t="s">
        <v>125</v>
      </c>
      <c r="Q3" s="120">
        <v>2</v>
      </c>
    </row>
    <row r="4" spans="1:21" ht="15.75" customHeight="1" x14ac:dyDescent="0.25">
      <c r="B4" s="277"/>
      <c r="C4" s="277"/>
      <c r="D4" s="235"/>
      <c r="E4" s="233"/>
      <c r="F4" s="233"/>
      <c r="G4" s="231"/>
      <c r="H4" s="233"/>
      <c r="I4" s="233"/>
      <c r="J4" s="231"/>
      <c r="K4" s="237"/>
      <c r="L4" s="244"/>
      <c r="M4" s="231"/>
      <c r="N4" s="237"/>
      <c r="O4" s="244"/>
      <c r="Q4" s="120">
        <v>3</v>
      </c>
    </row>
    <row r="5" spans="1:21" ht="15.6" x14ac:dyDescent="0.25">
      <c r="B5" s="277"/>
      <c r="C5" s="277"/>
      <c r="D5" s="26"/>
      <c r="E5" s="27"/>
      <c r="F5" s="27"/>
      <c r="G5" s="28"/>
      <c r="H5" s="29"/>
      <c r="I5" s="29"/>
      <c r="J5" s="28"/>
      <c r="K5" s="30"/>
      <c r="L5" s="29"/>
      <c r="M5" s="28"/>
      <c r="N5" s="30"/>
      <c r="O5" s="29"/>
      <c r="Q5" s="120">
        <v>4</v>
      </c>
    </row>
    <row r="6" spans="1:21" ht="17.399999999999999" x14ac:dyDescent="0.25">
      <c r="A6" s="226"/>
      <c r="B6" s="248"/>
      <c r="C6" s="31" t="s">
        <v>73</v>
      </c>
      <c r="D6" s="32"/>
      <c r="E6" s="32"/>
      <c r="F6" s="32"/>
      <c r="G6" s="32"/>
      <c r="H6" s="138"/>
      <c r="I6" s="138"/>
      <c r="J6" s="32"/>
      <c r="K6" s="32"/>
      <c r="L6" s="33"/>
      <c r="M6" s="32"/>
      <c r="N6" s="32"/>
      <c r="O6" s="33"/>
    </row>
    <row r="7" spans="1:21" ht="51" x14ac:dyDescent="0.25">
      <c r="A7" s="226"/>
      <c r="B7" s="249"/>
      <c r="C7" s="34" t="s">
        <v>33</v>
      </c>
      <c r="D7" s="72">
        <v>4</v>
      </c>
      <c r="E7" s="122" t="s">
        <v>268</v>
      </c>
      <c r="F7" s="123" t="s">
        <v>269</v>
      </c>
      <c r="G7" s="110">
        <v>4</v>
      </c>
      <c r="H7" s="136" t="s">
        <v>268</v>
      </c>
      <c r="I7" s="136" t="s">
        <v>373</v>
      </c>
      <c r="J7" s="113">
        <v>4</v>
      </c>
      <c r="K7" s="118" t="s">
        <v>505</v>
      </c>
      <c r="L7" s="149" t="s">
        <v>506</v>
      </c>
      <c r="M7" s="115"/>
      <c r="N7" s="122"/>
      <c r="O7" s="123"/>
      <c r="R7" s="120">
        <f>COUNTIF(D7:D10,"1")</f>
        <v>0</v>
      </c>
      <c r="S7" s="120">
        <f>COUNTIF(G7:G10,"1")</f>
        <v>0</v>
      </c>
      <c r="T7" s="120">
        <f>COUNTIF(J7:J10,"1")</f>
        <v>0</v>
      </c>
      <c r="U7" s="120">
        <f>COUNTIF(M7:M10,"1")</f>
        <v>0</v>
      </c>
    </row>
    <row r="8" spans="1:21" ht="40.799999999999997" x14ac:dyDescent="0.25">
      <c r="A8" s="226"/>
      <c r="B8" s="249"/>
      <c r="C8" s="35" t="s">
        <v>35</v>
      </c>
      <c r="D8" s="72">
        <v>4</v>
      </c>
      <c r="E8" s="124" t="s">
        <v>270</v>
      </c>
      <c r="F8" s="123" t="s">
        <v>271</v>
      </c>
      <c r="G8" s="110">
        <v>4</v>
      </c>
      <c r="H8" s="137" t="s">
        <v>374</v>
      </c>
      <c r="I8" s="136" t="s">
        <v>375</v>
      </c>
      <c r="J8" s="113">
        <v>4</v>
      </c>
      <c r="K8" s="119" t="s">
        <v>507</v>
      </c>
      <c r="L8" s="149" t="s">
        <v>508</v>
      </c>
      <c r="M8" s="115"/>
      <c r="N8" s="124"/>
      <c r="O8" s="123"/>
      <c r="R8" s="120">
        <f>COUNTIF(D7:D10,"2")</f>
        <v>0</v>
      </c>
      <c r="S8" s="120">
        <f>COUNTIF(G7:G10,"2")</f>
        <v>0</v>
      </c>
      <c r="T8" s="120">
        <f>COUNTIF(J7:J10,"2")</f>
        <v>0</v>
      </c>
      <c r="U8" s="120">
        <f>COUNTIF(M7:M10,"2")</f>
        <v>0</v>
      </c>
    </row>
    <row r="9" spans="1:21" ht="51" x14ac:dyDescent="0.25">
      <c r="A9" s="226"/>
      <c r="B9" s="249"/>
      <c r="C9" s="36" t="s">
        <v>36</v>
      </c>
      <c r="D9" s="72">
        <v>4</v>
      </c>
      <c r="E9" s="124" t="s">
        <v>272</v>
      </c>
      <c r="F9" s="123" t="s">
        <v>273</v>
      </c>
      <c r="G9" s="110">
        <v>4</v>
      </c>
      <c r="H9" s="137" t="s">
        <v>376</v>
      </c>
      <c r="I9" s="136" t="s">
        <v>377</v>
      </c>
      <c r="J9" s="113">
        <v>4</v>
      </c>
      <c r="K9" s="119" t="s">
        <v>509</v>
      </c>
      <c r="L9" s="149" t="s">
        <v>510</v>
      </c>
      <c r="M9" s="115"/>
      <c r="N9" s="124"/>
      <c r="O9" s="123"/>
      <c r="R9" s="120">
        <f>COUNTIF(D7:D10,"3")</f>
        <v>0</v>
      </c>
      <c r="S9" s="120">
        <f>COUNTIF(G7:G10,"3")</f>
        <v>1</v>
      </c>
      <c r="T9" s="120">
        <f>COUNTIF(J7:J10,"3")</f>
        <v>0</v>
      </c>
      <c r="U9" s="120">
        <f>COUNTIF(M7:M10,"3")</f>
        <v>0</v>
      </c>
    </row>
    <row r="10" spans="1:21" ht="81.599999999999994" x14ac:dyDescent="0.25">
      <c r="A10" s="226"/>
      <c r="B10" s="250"/>
      <c r="C10" s="36" t="s">
        <v>37</v>
      </c>
      <c r="D10" s="72">
        <v>4</v>
      </c>
      <c r="E10" s="124" t="s">
        <v>274</v>
      </c>
      <c r="F10" s="123" t="s">
        <v>275</v>
      </c>
      <c r="G10" s="110">
        <v>3</v>
      </c>
      <c r="H10" s="137" t="s">
        <v>378</v>
      </c>
      <c r="I10" s="136" t="s">
        <v>379</v>
      </c>
      <c r="J10" s="113">
        <v>4</v>
      </c>
      <c r="K10" s="119" t="s">
        <v>511</v>
      </c>
      <c r="L10" s="149" t="s">
        <v>620</v>
      </c>
      <c r="M10" s="115"/>
      <c r="N10" s="124"/>
      <c r="O10" s="123"/>
      <c r="R10" s="120">
        <f>COUNTIF(D7:D10,"4")</f>
        <v>4</v>
      </c>
      <c r="S10" s="120">
        <f>COUNTIF(G7:G10,"4")</f>
        <v>3</v>
      </c>
      <c r="T10" s="120">
        <f>COUNTIF(J7:J10,"4")</f>
        <v>4</v>
      </c>
      <c r="U10" s="120">
        <f>COUNTIF(M7:M10,"4")</f>
        <v>0</v>
      </c>
    </row>
    <row r="11" spans="1:21" ht="6" customHeight="1" x14ac:dyDescent="0.25">
      <c r="B11" s="245"/>
      <c r="C11" s="246"/>
      <c r="D11" s="246"/>
      <c r="E11" s="246"/>
      <c r="F11" s="246"/>
      <c r="G11" s="246"/>
      <c r="H11" s="246"/>
      <c r="I11" s="246"/>
      <c r="J11" s="246"/>
      <c r="K11" s="247"/>
      <c r="L11" s="37"/>
      <c r="M11" s="116"/>
      <c r="N11" s="37"/>
      <c r="O11" s="37"/>
      <c r="Q11" s="120">
        <f>COUNTIF(D7:D10,"1")</f>
        <v>0</v>
      </c>
      <c r="R11" s="120">
        <f>COUNTIF(D7:D10,"1")</f>
        <v>0</v>
      </c>
      <c r="S11" s="120">
        <f>COUNTIF(D7:D10,"3")</f>
        <v>0</v>
      </c>
    </row>
    <row r="12" spans="1:21" ht="17.399999999999999" x14ac:dyDescent="0.25">
      <c r="A12" s="226"/>
      <c r="B12" s="238"/>
      <c r="C12" s="38" t="s">
        <v>72</v>
      </c>
      <c r="D12" s="39"/>
      <c r="E12" s="39"/>
      <c r="F12" s="39"/>
      <c r="G12" s="39"/>
      <c r="H12" s="39"/>
      <c r="I12" s="39"/>
      <c r="J12" s="39"/>
      <c r="K12" s="40"/>
      <c r="L12" s="41"/>
      <c r="M12" s="39"/>
      <c r="N12" s="40"/>
      <c r="O12" s="41"/>
    </row>
    <row r="13" spans="1:21" ht="81.599999999999994" x14ac:dyDescent="0.25">
      <c r="A13" s="226"/>
      <c r="B13" s="239"/>
      <c r="C13" s="42" t="s">
        <v>38</v>
      </c>
      <c r="D13" s="73">
        <v>4</v>
      </c>
      <c r="E13" s="130" t="s">
        <v>276</v>
      </c>
      <c r="F13" s="123" t="s">
        <v>277</v>
      </c>
      <c r="G13" s="111">
        <v>4</v>
      </c>
      <c r="H13" s="136" t="s">
        <v>380</v>
      </c>
      <c r="I13" s="136" t="s">
        <v>381</v>
      </c>
      <c r="J13" s="114">
        <v>4</v>
      </c>
      <c r="K13" s="150" t="s">
        <v>512</v>
      </c>
      <c r="L13" s="149" t="s">
        <v>513</v>
      </c>
      <c r="M13" s="117"/>
      <c r="N13" s="125"/>
      <c r="O13" s="126"/>
      <c r="R13" s="120">
        <f>COUNTIF(D13:D17,"1")</f>
        <v>0</v>
      </c>
      <c r="S13" s="120">
        <f>COUNTIF(G13:G17,"1")</f>
        <v>0</v>
      </c>
      <c r="T13" s="120">
        <f>COUNTIF(J13:J17,"1")</f>
        <v>0</v>
      </c>
      <c r="U13" s="120">
        <f>COUNTIF(M13:M17,"1")</f>
        <v>0</v>
      </c>
    </row>
    <row r="14" spans="1:21" ht="61.2" x14ac:dyDescent="0.25">
      <c r="A14" s="226"/>
      <c r="B14" s="239"/>
      <c r="C14" s="35" t="s">
        <v>39</v>
      </c>
      <c r="D14" s="73">
        <v>4</v>
      </c>
      <c r="E14" s="123" t="s">
        <v>278</v>
      </c>
      <c r="F14" s="123" t="s">
        <v>279</v>
      </c>
      <c r="G14" s="111">
        <v>3</v>
      </c>
      <c r="H14" s="137" t="s">
        <v>382</v>
      </c>
      <c r="I14" s="136" t="s">
        <v>383</v>
      </c>
      <c r="J14" s="114">
        <v>4</v>
      </c>
      <c r="K14" s="149" t="s">
        <v>514</v>
      </c>
      <c r="L14" s="149" t="s">
        <v>621</v>
      </c>
      <c r="M14" s="117"/>
      <c r="N14" s="126"/>
      <c r="O14" s="126"/>
      <c r="R14" s="120">
        <f>COUNTIF(D13:D17,"2")</f>
        <v>0</v>
      </c>
      <c r="S14" s="120">
        <f>COUNTIF(G13:G17,"2")</f>
        <v>0</v>
      </c>
      <c r="T14" s="120">
        <f>COUNTIF(J13:J17,"2")</f>
        <v>0</v>
      </c>
      <c r="U14" s="120">
        <f>COUNTIF(M13:M17,"2")</f>
        <v>0</v>
      </c>
    </row>
    <row r="15" spans="1:21" ht="102" x14ac:dyDescent="0.25">
      <c r="A15" s="226"/>
      <c r="B15" s="239"/>
      <c r="C15" s="35" t="s">
        <v>40</v>
      </c>
      <c r="D15" s="73">
        <v>4</v>
      </c>
      <c r="E15" s="123" t="s">
        <v>280</v>
      </c>
      <c r="F15" s="123" t="s">
        <v>281</v>
      </c>
      <c r="G15" s="111">
        <v>3</v>
      </c>
      <c r="H15" s="137" t="s">
        <v>384</v>
      </c>
      <c r="I15" s="136" t="s">
        <v>385</v>
      </c>
      <c r="J15" s="114">
        <v>4</v>
      </c>
      <c r="K15" s="149" t="s">
        <v>515</v>
      </c>
      <c r="L15" s="149" t="s">
        <v>622</v>
      </c>
      <c r="M15" s="117"/>
      <c r="N15" s="126"/>
      <c r="O15" s="126"/>
      <c r="R15" s="120">
        <f>COUNTIF(D13:D17,"3")</f>
        <v>0</v>
      </c>
      <c r="S15" s="120">
        <f>COUNTIF(G13:G17,"3")</f>
        <v>2</v>
      </c>
      <c r="T15" s="120">
        <f>COUNTIF(J13:J17,"3")</f>
        <v>0</v>
      </c>
      <c r="U15" s="120">
        <f>COUNTIF(M13:M17,"3")</f>
        <v>0</v>
      </c>
    </row>
    <row r="16" spans="1:21" ht="61.2" x14ac:dyDescent="0.25">
      <c r="A16" s="226"/>
      <c r="B16" s="239"/>
      <c r="C16" s="36" t="s">
        <v>41</v>
      </c>
      <c r="D16" s="73"/>
      <c r="E16" s="123" t="s">
        <v>282</v>
      </c>
      <c r="F16" s="123" t="s">
        <v>283</v>
      </c>
      <c r="G16" s="111">
        <v>4</v>
      </c>
      <c r="H16" s="137" t="s">
        <v>386</v>
      </c>
      <c r="I16" s="136" t="s">
        <v>387</v>
      </c>
      <c r="J16" s="114">
        <v>4</v>
      </c>
      <c r="K16" s="149" t="s">
        <v>516</v>
      </c>
      <c r="L16" s="149" t="s">
        <v>517</v>
      </c>
      <c r="M16" s="117"/>
      <c r="N16" s="126"/>
      <c r="O16" s="126"/>
      <c r="R16" s="120">
        <f>COUNTIF(D13:D17,"4")</f>
        <v>4</v>
      </c>
      <c r="S16" s="120">
        <f>COUNTIF(G13:G17,"4")</f>
        <v>3</v>
      </c>
      <c r="T16" s="120">
        <f>COUNTIF(J13:J17,"4")</f>
        <v>5</v>
      </c>
      <c r="U16" s="120">
        <f>COUNTIF(M13:M17,"4")</f>
        <v>0</v>
      </c>
    </row>
    <row r="17" spans="1:21" ht="93.75" customHeight="1" x14ac:dyDescent="0.25">
      <c r="A17" s="226"/>
      <c r="B17" s="240"/>
      <c r="C17" s="35" t="s">
        <v>42</v>
      </c>
      <c r="D17" s="73">
        <v>4</v>
      </c>
      <c r="E17" s="123" t="s">
        <v>248</v>
      </c>
      <c r="F17" s="123" t="s">
        <v>284</v>
      </c>
      <c r="G17" s="111">
        <v>4</v>
      </c>
      <c r="H17" s="137" t="s">
        <v>388</v>
      </c>
      <c r="I17" s="136" t="s">
        <v>284</v>
      </c>
      <c r="J17" s="114">
        <v>4</v>
      </c>
      <c r="K17" s="149" t="s">
        <v>518</v>
      </c>
      <c r="L17" s="149" t="s">
        <v>519</v>
      </c>
      <c r="M17" s="117"/>
      <c r="N17" s="126"/>
      <c r="O17" s="126"/>
    </row>
    <row r="18" spans="1:21" ht="7.5" customHeight="1" x14ac:dyDescent="0.25">
      <c r="B18" s="241"/>
      <c r="C18" s="242"/>
      <c r="D18" s="242"/>
      <c r="E18" s="242"/>
      <c r="F18" s="242"/>
      <c r="G18" s="242"/>
      <c r="H18" s="242"/>
      <c r="I18" s="242"/>
      <c r="J18" s="242"/>
      <c r="K18" s="243"/>
      <c r="L18" s="37"/>
      <c r="M18" s="116"/>
      <c r="N18" s="37"/>
      <c r="O18" s="37"/>
    </row>
    <row r="19" spans="1:21" ht="17.399999999999999" x14ac:dyDescent="0.25">
      <c r="A19" s="226"/>
      <c r="B19" s="238"/>
      <c r="C19" s="38" t="s">
        <v>43</v>
      </c>
      <c r="D19" s="39"/>
      <c r="E19" s="39"/>
      <c r="F19" s="39"/>
      <c r="G19" s="39"/>
      <c r="H19" s="39"/>
      <c r="I19" s="39"/>
      <c r="J19" s="39"/>
      <c r="K19" s="40"/>
      <c r="L19" s="41"/>
      <c r="M19" s="39"/>
      <c r="N19" s="40"/>
      <c r="O19" s="41"/>
    </row>
    <row r="20" spans="1:21" ht="45.6" x14ac:dyDescent="0.25">
      <c r="A20" s="226"/>
      <c r="B20" s="251"/>
      <c r="C20" s="43" t="s">
        <v>44</v>
      </c>
      <c r="D20" s="73">
        <v>4</v>
      </c>
      <c r="E20" s="130" t="s">
        <v>249</v>
      </c>
      <c r="F20" s="123" t="s">
        <v>250</v>
      </c>
      <c r="G20" s="111">
        <v>4</v>
      </c>
      <c r="H20" s="136" t="s">
        <v>389</v>
      </c>
      <c r="I20" s="136" t="s">
        <v>250</v>
      </c>
      <c r="J20" s="114">
        <v>4</v>
      </c>
      <c r="K20" s="77" t="s">
        <v>520</v>
      </c>
      <c r="L20" s="151" t="s">
        <v>521</v>
      </c>
      <c r="M20" s="117"/>
      <c r="N20" s="96"/>
      <c r="O20" s="97"/>
      <c r="R20" s="120">
        <f>COUNTIF(D20:D27,"1")</f>
        <v>0</v>
      </c>
      <c r="S20" s="120">
        <f>COUNTIF(G20:G27,"1")</f>
        <v>0</v>
      </c>
      <c r="T20" s="120">
        <f>COUNTIF(J20:J27,"1")</f>
        <v>0</v>
      </c>
      <c r="U20" s="120">
        <f>COUNTIF(M20:M27,"1")</f>
        <v>0</v>
      </c>
    </row>
    <row r="21" spans="1:21" ht="57" x14ac:dyDescent="0.25">
      <c r="A21" s="226"/>
      <c r="B21" s="251"/>
      <c r="C21" s="44" t="s">
        <v>45</v>
      </c>
      <c r="D21" s="73">
        <v>4</v>
      </c>
      <c r="E21" s="123" t="s">
        <v>251</v>
      </c>
      <c r="F21" s="123" t="s">
        <v>329</v>
      </c>
      <c r="G21" s="111">
        <v>4</v>
      </c>
      <c r="H21" s="137" t="s">
        <v>390</v>
      </c>
      <c r="I21" s="136" t="s">
        <v>391</v>
      </c>
      <c r="J21" s="114">
        <v>4</v>
      </c>
      <c r="K21" s="151" t="s">
        <v>522</v>
      </c>
      <c r="L21" s="151" t="s">
        <v>523</v>
      </c>
      <c r="M21" s="117"/>
      <c r="N21" s="97"/>
      <c r="O21" s="97"/>
      <c r="R21" s="120">
        <f>COUNTIF(D20:D27,"2")</f>
        <v>0</v>
      </c>
      <c r="S21" s="120">
        <f>COUNTIF(G20:G27,"2")</f>
        <v>1</v>
      </c>
      <c r="T21" s="120">
        <f>COUNTIF(J20:J27,"2")</f>
        <v>1</v>
      </c>
      <c r="U21" s="120">
        <f>COUNTIF(M20:M27,"2")</f>
        <v>0</v>
      </c>
    </row>
    <row r="22" spans="1:21" ht="61.2" x14ac:dyDescent="0.25">
      <c r="A22" s="226"/>
      <c r="B22" s="251"/>
      <c r="C22" s="44" t="s">
        <v>46</v>
      </c>
      <c r="D22" s="73">
        <v>4</v>
      </c>
      <c r="E22" s="123" t="s">
        <v>285</v>
      </c>
      <c r="F22" s="123" t="s">
        <v>286</v>
      </c>
      <c r="G22" s="111">
        <v>3</v>
      </c>
      <c r="H22" s="137" t="s">
        <v>392</v>
      </c>
      <c r="I22" s="136" t="s">
        <v>393</v>
      </c>
      <c r="J22" s="114">
        <v>4</v>
      </c>
      <c r="K22" s="151" t="s">
        <v>524</v>
      </c>
      <c r="L22" s="151" t="s">
        <v>525</v>
      </c>
      <c r="M22" s="117"/>
      <c r="N22" s="97"/>
      <c r="O22" s="97"/>
      <c r="R22" s="120">
        <f>COUNTIF(D20:D27,"3")</f>
        <v>4</v>
      </c>
      <c r="S22" s="120">
        <f>COUNTIF(G20:G27,"3")</f>
        <v>3</v>
      </c>
      <c r="T22" s="120">
        <f>COUNTIF(J20:J27,"3")</f>
        <v>2</v>
      </c>
      <c r="U22" s="120">
        <f>COUNTIF(M20:M27,"3")</f>
        <v>0</v>
      </c>
    </row>
    <row r="23" spans="1:21" ht="81.599999999999994" x14ac:dyDescent="0.25">
      <c r="A23" s="226"/>
      <c r="B23" s="251"/>
      <c r="C23" s="44" t="s">
        <v>47</v>
      </c>
      <c r="D23" s="73">
        <v>3</v>
      </c>
      <c r="E23" s="123" t="s">
        <v>287</v>
      </c>
      <c r="F23" s="123" t="s">
        <v>288</v>
      </c>
      <c r="G23" s="111">
        <v>3</v>
      </c>
      <c r="H23" s="137" t="s">
        <v>394</v>
      </c>
      <c r="I23" s="136" t="s">
        <v>288</v>
      </c>
      <c r="J23" s="114">
        <v>4</v>
      </c>
      <c r="K23" s="151" t="s">
        <v>526</v>
      </c>
      <c r="L23" s="151" t="s">
        <v>527</v>
      </c>
      <c r="M23" s="117"/>
      <c r="N23" s="97"/>
      <c r="O23" s="97"/>
      <c r="R23" s="120">
        <f>COUNTIF(D20:D27,"4")</f>
        <v>4</v>
      </c>
      <c r="S23" s="120">
        <f>COUNTIF(G20:G27,"4")</f>
        <v>4</v>
      </c>
      <c r="T23" s="120">
        <f>COUNTIF(J20:J27,"4")</f>
        <v>5</v>
      </c>
      <c r="U23" s="120">
        <f>COUNTIF(M20:M27,"4")</f>
        <v>0</v>
      </c>
    </row>
    <row r="24" spans="1:21" ht="57" x14ac:dyDescent="0.25">
      <c r="A24" s="226"/>
      <c r="B24" s="251"/>
      <c r="C24" s="44" t="s">
        <v>48</v>
      </c>
      <c r="D24" s="73">
        <v>3</v>
      </c>
      <c r="E24" s="123" t="s">
        <v>331</v>
      </c>
      <c r="F24" s="123" t="s">
        <v>252</v>
      </c>
      <c r="G24" s="111">
        <v>3</v>
      </c>
      <c r="H24" s="137" t="s">
        <v>395</v>
      </c>
      <c r="I24" s="136" t="s">
        <v>252</v>
      </c>
      <c r="J24" s="114">
        <v>4</v>
      </c>
      <c r="K24" s="151" t="s">
        <v>528</v>
      </c>
      <c r="L24" s="151" t="s">
        <v>529</v>
      </c>
      <c r="M24" s="117"/>
      <c r="N24" s="97"/>
      <c r="O24" s="97"/>
    </row>
    <row r="25" spans="1:21" ht="124.5" customHeight="1" x14ac:dyDescent="0.25">
      <c r="A25" s="226"/>
      <c r="B25" s="251"/>
      <c r="C25" s="44" t="s">
        <v>49</v>
      </c>
      <c r="D25" s="73">
        <v>3</v>
      </c>
      <c r="E25" s="123" t="s">
        <v>330</v>
      </c>
      <c r="F25" s="123" t="s">
        <v>289</v>
      </c>
      <c r="G25" s="111">
        <v>2</v>
      </c>
      <c r="H25" s="137" t="s">
        <v>396</v>
      </c>
      <c r="I25" s="136" t="s">
        <v>397</v>
      </c>
      <c r="J25" s="114">
        <v>3</v>
      </c>
      <c r="K25" s="151" t="s">
        <v>530</v>
      </c>
      <c r="L25" s="151" t="s">
        <v>531</v>
      </c>
      <c r="M25" s="117"/>
      <c r="N25" s="97"/>
      <c r="O25" s="97"/>
    </row>
    <row r="26" spans="1:21" ht="112.2" x14ac:dyDescent="0.25">
      <c r="A26" s="226"/>
      <c r="B26" s="251"/>
      <c r="C26" s="44" t="s">
        <v>50</v>
      </c>
      <c r="D26" s="73">
        <v>4</v>
      </c>
      <c r="E26" s="123" t="s">
        <v>332</v>
      </c>
      <c r="F26" s="123" t="s">
        <v>290</v>
      </c>
      <c r="G26" s="111">
        <v>4</v>
      </c>
      <c r="H26" s="137" t="s">
        <v>398</v>
      </c>
      <c r="I26" s="136" t="s">
        <v>399</v>
      </c>
      <c r="J26" s="114">
        <v>3</v>
      </c>
      <c r="K26" s="151" t="s">
        <v>532</v>
      </c>
      <c r="L26" s="151" t="s">
        <v>533</v>
      </c>
      <c r="M26" s="117"/>
      <c r="N26" s="97"/>
      <c r="O26" s="97"/>
    </row>
    <row r="27" spans="1:21" ht="51" x14ac:dyDescent="0.25">
      <c r="A27" s="226"/>
      <c r="B27" s="252"/>
      <c r="C27" s="44" t="s">
        <v>51</v>
      </c>
      <c r="D27" s="73">
        <v>3</v>
      </c>
      <c r="E27" s="123" t="s">
        <v>291</v>
      </c>
      <c r="F27" s="123" t="s">
        <v>292</v>
      </c>
      <c r="G27" s="111">
        <v>4</v>
      </c>
      <c r="H27" s="137" t="s">
        <v>400</v>
      </c>
      <c r="I27" s="136" t="s">
        <v>292</v>
      </c>
      <c r="J27" s="114">
        <v>2</v>
      </c>
      <c r="K27" s="151" t="s">
        <v>534</v>
      </c>
      <c r="L27" s="151" t="s">
        <v>535</v>
      </c>
      <c r="M27" s="117"/>
      <c r="N27" s="97"/>
      <c r="O27" s="97"/>
    </row>
    <row r="28" spans="1:21" ht="7.5" customHeight="1" x14ac:dyDescent="0.25">
      <c r="B28" s="245"/>
      <c r="C28" s="246"/>
      <c r="D28" s="246"/>
      <c r="E28" s="246"/>
      <c r="F28" s="246"/>
      <c r="G28" s="246"/>
      <c r="H28" s="246"/>
      <c r="I28" s="246"/>
      <c r="J28" s="246"/>
      <c r="K28" s="247"/>
      <c r="L28" s="37"/>
      <c r="M28" s="116"/>
      <c r="N28" s="37"/>
      <c r="O28" s="37"/>
    </row>
    <row r="29" spans="1:21" ht="17.399999999999999" x14ac:dyDescent="0.25">
      <c r="A29" s="226"/>
      <c r="B29" s="238"/>
      <c r="C29" s="38" t="s">
        <v>52</v>
      </c>
      <c r="D29" s="39"/>
      <c r="E29" s="39"/>
      <c r="F29" s="39"/>
      <c r="G29" s="39"/>
      <c r="H29" s="39"/>
      <c r="I29" s="39"/>
      <c r="J29" s="39"/>
      <c r="K29" s="40"/>
      <c r="L29" s="41"/>
      <c r="M29" s="39"/>
      <c r="N29" s="40"/>
      <c r="O29" s="41"/>
    </row>
    <row r="30" spans="1:21" ht="68.400000000000006" x14ac:dyDescent="0.25">
      <c r="A30" s="226"/>
      <c r="B30" s="239"/>
      <c r="C30" s="42" t="s">
        <v>53</v>
      </c>
      <c r="D30" s="73">
        <v>4</v>
      </c>
      <c r="E30" s="130" t="s">
        <v>293</v>
      </c>
      <c r="F30" s="123" t="s">
        <v>294</v>
      </c>
      <c r="G30" s="111">
        <v>4</v>
      </c>
      <c r="H30" s="136" t="s">
        <v>293</v>
      </c>
      <c r="I30" s="136" t="s">
        <v>294</v>
      </c>
      <c r="J30" s="114">
        <v>4</v>
      </c>
      <c r="K30" s="77" t="s">
        <v>536</v>
      </c>
      <c r="L30" s="151" t="s">
        <v>623</v>
      </c>
      <c r="M30" s="117"/>
      <c r="N30" s="96"/>
      <c r="O30" s="97"/>
      <c r="R30" s="120">
        <f>COUNTIF(D30:D33,"1")</f>
        <v>0</v>
      </c>
      <c r="S30" s="120">
        <f>COUNTIF(G30:G33,"1")</f>
        <v>0</v>
      </c>
      <c r="T30" s="120">
        <f>COUNTIF(J30:J33,"1")</f>
        <v>0</v>
      </c>
      <c r="U30" s="120">
        <f>COUNTIF(M30:M33,"1")</f>
        <v>0</v>
      </c>
    </row>
    <row r="31" spans="1:21" ht="91.8" x14ac:dyDescent="0.25">
      <c r="A31" s="226"/>
      <c r="B31" s="239"/>
      <c r="C31" s="35" t="s">
        <v>54</v>
      </c>
      <c r="D31" s="73">
        <v>4</v>
      </c>
      <c r="E31" s="123" t="s">
        <v>295</v>
      </c>
      <c r="F31" s="123" t="s">
        <v>296</v>
      </c>
      <c r="G31" s="111">
        <v>4</v>
      </c>
      <c r="H31" s="137" t="s">
        <v>401</v>
      </c>
      <c r="I31" s="136" t="s">
        <v>296</v>
      </c>
      <c r="J31" s="114">
        <v>4</v>
      </c>
      <c r="K31" s="151" t="s">
        <v>537</v>
      </c>
      <c r="L31" s="151" t="s">
        <v>538</v>
      </c>
      <c r="M31" s="117"/>
      <c r="N31" s="97"/>
      <c r="O31" s="97"/>
      <c r="R31" s="120">
        <f>COUNTIF(D30:D33,"2")</f>
        <v>0</v>
      </c>
      <c r="S31" s="120">
        <f>COUNTIF(G30:G33,"2")</f>
        <v>0</v>
      </c>
      <c r="T31" s="120">
        <f>COUNTIF(J30:J33,"2")</f>
        <v>0</v>
      </c>
      <c r="U31" s="120">
        <f>COUNTIF(M30:M33,"2")</f>
        <v>0</v>
      </c>
    </row>
    <row r="32" spans="1:21" ht="57" x14ac:dyDescent="0.25">
      <c r="A32" s="226"/>
      <c r="B32" s="239"/>
      <c r="C32" s="35" t="s">
        <v>55</v>
      </c>
      <c r="D32" s="73">
        <v>3</v>
      </c>
      <c r="E32" s="123" t="s">
        <v>297</v>
      </c>
      <c r="F32" s="123" t="s">
        <v>253</v>
      </c>
      <c r="G32" s="111">
        <v>4</v>
      </c>
      <c r="H32" s="137" t="s">
        <v>297</v>
      </c>
      <c r="I32" s="136" t="s">
        <v>253</v>
      </c>
      <c r="J32" s="114">
        <v>4</v>
      </c>
      <c r="K32" s="151" t="s">
        <v>539</v>
      </c>
      <c r="L32" s="151" t="s">
        <v>540</v>
      </c>
      <c r="M32" s="117"/>
      <c r="N32" s="97"/>
      <c r="O32" s="97"/>
      <c r="R32" s="120">
        <f>COUNTIF(D30:D33,"3")</f>
        <v>1</v>
      </c>
      <c r="S32" s="120">
        <f>COUNTIF(G30:G33,"3")</f>
        <v>0</v>
      </c>
      <c r="T32" s="120">
        <f>COUNTIF(J30:J33,"31")</f>
        <v>0</v>
      </c>
      <c r="U32" s="120">
        <f>COUNTIF(M30:M33,"3")</f>
        <v>0</v>
      </c>
    </row>
    <row r="33" spans="1:21" ht="68.400000000000006" x14ac:dyDescent="0.25">
      <c r="A33" s="226"/>
      <c r="B33" s="240"/>
      <c r="C33" s="35" t="s">
        <v>56</v>
      </c>
      <c r="D33" s="73">
        <v>4</v>
      </c>
      <c r="E33" s="123" t="s">
        <v>298</v>
      </c>
      <c r="F33" s="123" t="s">
        <v>254</v>
      </c>
      <c r="G33" s="111">
        <v>4</v>
      </c>
      <c r="H33" s="137" t="s">
        <v>402</v>
      </c>
      <c r="I33" s="136" t="s">
        <v>403</v>
      </c>
      <c r="J33" s="114">
        <v>4</v>
      </c>
      <c r="K33" s="151" t="s">
        <v>541</v>
      </c>
      <c r="L33" s="151" t="s">
        <v>542</v>
      </c>
      <c r="M33" s="117"/>
      <c r="N33" s="97"/>
      <c r="O33" s="97"/>
      <c r="R33" s="120">
        <f>COUNTIF(D30:D33,"4")</f>
        <v>3</v>
      </c>
      <c r="S33" s="120">
        <f>COUNTIF(G30:G33,"4")</f>
        <v>4</v>
      </c>
      <c r="T33" s="120">
        <f>COUNTIF(J30:J33,"4")</f>
        <v>4</v>
      </c>
      <c r="U33" s="120">
        <f>COUNTIF(M30:M33,"4")</f>
        <v>0</v>
      </c>
    </row>
    <row r="34" spans="1:21" ht="9" customHeight="1" x14ac:dyDescent="0.25">
      <c r="B34" s="241"/>
      <c r="C34" s="242"/>
      <c r="D34" s="242"/>
      <c r="E34" s="242"/>
      <c r="F34" s="242"/>
      <c r="G34" s="242"/>
      <c r="H34" s="242"/>
      <c r="I34" s="242"/>
      <c r="J34" s="242"/>
      <c r="K34" s="243"/>
      <c r="L34" s="37"/>
      <c r="M34" s="116"/>
      <c r="N34" s="37"/>
      <c r="O34" s="37"/>
    </row>
    <row r="35" spans="1:21" ht="17.399999999999999" x14ac:dyDescent="0.25">
      <c r="A35" s="226"/>
      <c r="B35" s="238"/>
      <c r="C35" s="45" t="s">
        <v>57</v>
      </c>
      <c r="D35" s="253"/>
      <c r="E35" s="253"/>
      <c r="F35" s="253"/>
      <c r="G35" s="253"/>
      <c r="H35" s="253"/>
      <c r="I35" s="253"/>
      <c r="J35" s="253"/>
      <c r="K35" s="253"/>
      <c r="L35" s="46"/>
      <c r="M35" s="93"/>
      <c r="N35" s="93"/>
      <c r="O35" s="46"/>
    </row>
    <row r="36" spans="1:21" ht="79.8" x14ac:dyDescent="0.25">
      <c r="A36" s="226"/>
      <c r="B36" s="239"/>
      <c r="C36" s="42" t="s">
        <v>58</v>
      </c>
      <c r="D36" s="73">
        <v>4</v>
      </c>
      <c r="E36" s="130" t="s">
        <v>333</v>
      </c>
      <c r="F36" s="123" t="s">
        <v>254</v>
      </c>
      <c r="G36" s="111">
        <v>4</v>
      </c>
      <c r="H36" s="136" t="s">
        <v>404</v>
      </c>
      <c r="I36" s="136" t="s">
        <v>405</v>
      </c>
      <c r="J36" s="114">
        <v>3</v>
      </c>
      <c r="K36" s="77" t="s">
        <v>543</v>
      </c>
      <c r="L36" s="151" t="s">
        <v>544</v>
      </c>
      <c r="M36" s="117"/>
      <c r="N36" s="96"/>
      <c r="O36" s="97"/>
      <c r="R36" s="120">
        <f>COUNTIF(D36:D44,"1")</f>
        <v>0</v>
      </c>
      <c r="S36" s="120">
        <f>COUNTIF(G36:G44,"1")</f>
        <v>0</v>
      </c>
      <c r="T36" s="120">
        <f>COUNTIF(J36:J44,"1")</f>
        <v>0</v>
      </c>
      <c r="U36" s="120">
        <f>COUNTIF(M36:M44,"1")</f>
        <v>0</v>
      </c>
    </row>
    <row r="37" spans="1:21" ht="81.75" customHeight="1" x14ac:dyDescent="0.25">
      <c r="A37" s="226"/>
      <c r="B37" s="239"/>
      <c r="C37" s="35" t="s">
        <v>59</v>
      </c>
      <c r="D37" s="73">
        <v>4</v>
      </c>
      <c r="E37" s="123" t="s">
        <v>334</v>
      </c>
      <c r="F37" s="123" t="s">
        <v>299</v>
      </c>
      <c r="G37" s="111">
        <v>3</v>
      </c>
      <c r="H37" s="137" t="s">
        <v>406</v>
      </c>
      <c r="I37" s="136"/>
      <c r="J37" s="114">
        <v>4</v>
      </c>
      <c r="K37" s="151" t="s">
        <v>545</v>
      </c>
      <c r="L37" s="151" t="s">
        <v>546</v>
      </c>
      <c r="M37" s="117"/>
      <c r="N37" s="97"/>
      <c r="O37" s="97"/>
      <c r="R37" s="120">
        <f>COUNTIF(D36:D44,"2")</f>
        <v>0</v>
      </c>
      <c r="S37" s="120">
        <f>COUNTIF(G36:G44,"2")</f>
        <v>0</v>
      </c>
      <c r="T37" s="120">
        <f>COUNTIF(J36:J44,"2")</f>
        <v>0</v>
      </c>
      <c r="U37" s="120">
        <f>COUNTIF(M36:M44,"2")</f>
        <v>0</v>
      </c>
    </row>
    <row r="38" spans="1:21" ht="106.5" customHeight="1" x14ac:dyDescent="0.25">
      <c r="A38" s="226"/>
      <c r="B38" s="239"/>
      <c r="C38" s="35" t="s">
        <v>60</v>
      </c>
      <c r="D38" s="73">
        <v>4</v>
      </c>
      <c r="E38" s="123" t="s">
        <v>300</v>
      </c>
      <c r="F38" s="123" t="s">
        <v>255</v>
      </c>
      <c r="G38" s="111">
        <v>4</v>
      </c>
      <c r="H38" s="137" t="s">
        <v>407</v>
      </c>
      <c r="I38" s="136" t="s">
        <v>255</v>
      </c>
      <c r="J38" s="114">
        <v>4</v>
      </c>
      <c r="K38" s="151" t="s">
        <v>547</v>
      </c>
      <c r="L38" s="151" t="s">
        <v>548</v>
      </c>
      <c r="M38" s="117"/>
      <c r="N38" s="97"/>
      <c r="O38" s="97"/>
      <c r="R38" s="120">
        <f>COUNTIF(D36:D44,"3")</f>
        <v>3</v>
      </c>
      <c r="S38" s="120">
        <f>COUNTIF(G36:G44,"3")</f>
        <v>3</v>
      </c>
      <c r="T38" s="120">
        <f>COUNTIF(J36:J44,"3")</f>
        <v>2</v>
      </c>
      <c r="U38" s="120">
        <f>COUNTIF(M36:M44,"3")</f>
        <v>0</v>
      </c>
    </row>
    <row r="39" spans="1:21" ht="51" x14ac:dyDescent="0.25">
      <c r="A39" s="226"/>
      <c r="B39" s="239"/>
      <c r="C39" s="35" t="s">
        <v>61</v>
      </c>
      <c r="D39" s="73">
        <v>3</v>
      </c>
      <c r="E39" s="123" t="s">
        <v>301</v>
      </c>
      <c r="F39" s="123" t="s">
        <v>302</v>
      </c>
      <c r="G39" s="111">
        <v>3</v>
      </c>
      <c r="H39" s="137" t="s">
        <v>408</v>
      </c>
      <c r="I39" s="136" t="s">
        <v>409</v>
      </c>
      <c r="J39" s="114">
        <v>4</v>
      </c>
      <c r="K39" s="151" t="s">
        <v>549</v>
      </c>
      <c r="L39" s="151" t="s">
        <v>624</v>
      </c>
      <c r="M39" s="117"/>
      <c r="N39" s="97"/>
      <c r="O39" s="97"/>
      <c r="R39" s="120">
        <f>COUNTIF(D36:D44,"4")</f>
        <v>6</v>
      </c>
      <c r="S39" s="120">
        <f>COUNTIF(G36:G44,"4")</f>
        <v>6</v>
      </c>
      <c r="T39" s="120">
        <f>COUNTIF(J36:J44,"4")</f>
        <v>7</v>
      </c>
      <c r="U39" s="120">
        <f>COUNTIF(M36:M44,"4")</f>
        <v>0</v>
      </c>
    </row>
    <row r="40" spans="1:21" ht="88.5" customHeight="1" x14ac:dyDescent="0.25">
      <c r="A40" s="226"/>
      <c r="B40" s="239"/>
      <c r="C40" s="35" t="s">
        <v>62</v>
      </c>
      <c r="D40" s="73">
        <v>4</v>
      </c>
      <c r="E40" s="123" t="s">
        <v>303</v>
      </c>
      <c r="F40" s="123" t="s">
        <v>304</v>
      </c>
      <c r="G40" s="111">
        <v>3</v>
      </c>
      <c r="H40" s="137" t="s">
        <v>410</v>
      </c>
      <c r="I40" s="136" t="s">
        <v>304</v>
      </c>
      <c r="J40" s="114">
        <v>4</v>
      </c>
      <c r="K40" s="151" t="s">
        <v>550</v>
      </c>
      <c r="L40" s="151" t="s">
        <v>625</v>
      </c>
      <c r="M40" s="117"/>
      <c r="N40" s="97"/>
      <c r="O40" s="97"/>
    </row>
    <row r="41" spans="1:21" ht="91.2" x14ac:dyDescent="0.25">
      <c r="A41" s="226"/>
      <c r="B41" s="239"/>
      <c r="C41" s="35" t="s">
        <v>63</v>
      </c>
      <c r="D41" s="73">
        <v>3</v>
      </c>
      <c r="E41" s="123" t="s">
        <v>335</v>
      </c>
      <c r="F41" s="123" t="s">
        <v>336</v>
      </c>
      <c r="G41" s="111">
        <v>4</v>
      </c>
      <c r="H41" s="137" t="s">
        <v>411</v>
      </c>
      <c r="I41" s="136" t="s">
        <v>336</v>
      </c>
      <c r="J41" s="114">
        <v>3</v>
      </c>
      <c r="K41" s="151" t="s">
        <v>551</v>
      </c>
      <c r="L41" s="151" t="s">
        <v>552</v>
      </c>
      <c r="M41" s="117"/>
      <c r="N41" s="97"/>
      <c r="O41" s="97"/>
    </row>
    <row r="42" spans="1:21" ht="90" customHeight="1" x14ac:dyDescent="0.25">
      <c r="A42" s="226"/>
      <c r="B42" s="239"/>
      <c r="C42" s="35" t="s">
        <v>64</v>
      </c>
      <c r="D42" s="73">
        <v>3</v>
      </c>
      <c r="E42" s="123" t="s">
        <v>305</v>
      </c>
      <c r="F42" s="123" t="s">
        <v>254</v>
      </c>
      <c r="G42" s="111">
        <v>4</v>
      </c>
      <c r="H42" s="137" t="s">
        <v>412</v>
      </c>
      <c r="I42" s="136" t="s">
        <v>405</v>
      </c>
      <c r="J42" s="114">
        <v>4</v>
      </c>
      <c r="K42" s="151" t="s">
        <v>553</v>
      </c>
      <c r="L42" s="151" t="s">
        <v>554</v>
      </c>
      <c r="M42" s="117"/>
      <c r="N42" s="97"/>
      <c r="O42" s="97"/>
    </row>
    <row r="43" spans="1:21" ht="84" customHeight="1" x14ac:dyDescent="0.25">
      <c r="A43" s="226"/>
      <c r="B43" s="239"/>
      <c r="C43" s="35" t="s">
        <v>65</v>
      </c>
      <c r="D43" s="73">
        <v>4</v>
      </c>
      <c r="E43" s="123" t="s">
        <v>190</v>
      </c>
      <c r="F43" s="123" t="s">
        <v>306</v>
      </c>
      <c r="G43" s="111">
        <v>4</v>
      </c>
      <c r="H43" s="137" t="s">
        <v>190</v>
      </c>
      <c r="I43" s="136" t="s">
        <v>413</v>
      </c>
      <c r="J43" s="114">
        <v>4</v>
      </c>
      <c r="K43" s="152" t="s">
        <v>555</v>
      </c>
      <c r="L43" s="151" t="s">
        <v>62</v>
      </c>
      <c r="M43" s="117"/>
      <c r="N43" s="97"/>
      <c r="O43" s="97"/>
    </row>
    <row r="44" spans="1:21" ht="78" customHeight="1" x14ac:dyDescent="0.25">
      <c r="A44" s="226"/>
      <c r="B44" s="240"/>
      <c r="C44" s="35" t="s">
        <v>66</v>
      </c>
      <c r="D44" s="73">
        <v>4</v>
      </c>
      <c r="E44" s="123" t="s">
        <v>256</v>
      </c>
      <c r="F44" s="123" t="s">
        <v>257</v>
      </c>
      <c r="G44" s="111">
        <v>4</v>
      </c>
      <c r="H44" s="137" t="s">
        <v>256</v>
      </c>
      <c r="I44" s="136" t="s">
        <v>257</v>
      </c>
      <c r="J44" s="114">
        <v>4</v>
      </c>
      <c r="K44" s="151" t="s">
        <v>556</v>
      </c>
      <c r="L44" s="151" t="s">
        <v>557</v>
      </c>
      <c r="M44" s="117"/>
      <c r="N44" s="97"/>
      <c r="O44" s="97"/>
    </row>
    <row r="45" spans="1:21" ht="6.75" customHeight="1" x14ac:dyDescent="0.25">
      <c r="B45" s="241"/>
      <c r="C45" s="242"/>
      <c r="D45" s="242"/>
      <c r="E45" s="242"/>
      <c r="F45" s="242"/>
      <c r="G45" s="242"/>
      <c r="H45" s="242"/>
      <c r="I45" s="242"/>
      <c r="J45" s="242"/>
      <c r="K45" s="243"/>
      <c r="L45" s="37"/>
      <c r="M45" s="116"/>
      <c r="N45" s="37"/>
      <c r="O45" s="37"/>
    </row>
    <row r="46" spans="1:21" ht="17.399999999999999" x14ac:dyDescent="0.25">
      <c r="A46" s="226"/>
      <c r="B46" s="238"/>
      <c r="C46" s="38" t="s">
        <v>67</v>
      </c>
      <c r="D46" s="39"/>
      <c r="E46" s="39"/>
      <c r="F46" s="39"/>
      <c r="G46" s="39"/>
      <c r="H46" s="39"/>
      <c r="I46" s="39"/>
      <c r="J46" s="39"/>
      <c r="K46" s="40"/>
      <c r="L46" s="41"/>
      <c r="M46" s="39"/>
      <c r="N46" s="40"/>
      <c r="O46" s="41"/>
    </row>
    <row r="47" spans="1:21" ht="78.75" customHeight="1" x14ac:dyDescent="0.25">
      <c r="A47" s="226"/>
      <c r="B47" s="239"/>
      <c r="C47" s="42" t="s">
        <v>68</v>
      </c>
      <c r="D47" s="73">
        <v>4</v>
      </c>
      <c r="E47" s="130" t="s">
        <v>307</v>
      </c>
      <c r="F47" s="123" t="s">
        <v>337</v>
      </c>
      <c r="G47" s="74">
        <v>4</v>
      </c>
      <c r="H47" s="136" t="s">
        <v>307</v>
      </c>
      <c r="I47" s="136" t="s">
        <v>337</v>
      </c>
      <c r="J47" s="75">
        <v>4</v>
      </c>
      <c r="K47" s="77" t="s">
        <v>558</v>
      </c>
      <c r="L47" s="151" t="s">
        <v>559</v>
      </c>
      <c r="M47" s="98"/>
      <c r="N47" s="96"/>
      <c r="O47" s="97"/>
      <c r="R47" s="120">
        <f>COUNTIF(D47:D50,"1")</f>
        <v>0</v>
      </c>
      <c r="S47" s="120">
        <f>COUNTIF(G47:G50,"1")</f>
        <v>0</v>
      </c>
      <c r="T47" s="120">
        <f>COUNTIF(J47:J50,"1")</f>
        <v>0</v>
      </c>
      <c r="U47" s="120">
        <f>COUNTIF(M47:M50,"1")</f>
        <v>0</v>
      </c>
    </row>
    <row r="48" spans="1:21" ht="72.75" customHeight="1" x14ac:dyDescent="0.25">
      <c r="A48" s="226"/>
      <c r="B48" s="239"/>
      <c r="C48" s="35" t="s">
        <v>69</v>
      </c>
      <c r="D48" s="73">
        <v>4</v>
      </c>
      <c r="E48" s="123" t="s">
        <v>258</v>
      </c>
      <c r="F48" s="123" t="s">
        <v>259</v>
      </c>
      <c r="G48" s="74">
        <v>4</v>
      </c>
      <c r="H48" s="137" t="s">
        <v>258</v>
      </c>
      <c r="I48" s="136" t="s">
        <v>259</v>
      </c>
      <c r="J48" s="75">
        <v>4</v>
      </c>
      <c r="K48" s="151" t="s">
        <v>560</v>
      </c>
      <c r="L48" s="151" t="s">
        <v>561</v>
      </c>
      <c r="M48" s="98"/>
      <c r="N48" s="97"/>
      <c r="O48" s="97"/>
      <c r="R48" s="120">
        <f>COUNTIF(D47:D50,"2")</f>
        <v>0</v>
      </c>
      <c r="S48" s="120">
        <f>COUNTIF(G47:G50,"2")</f>
        <v>0</v>
      </c>
      <c r="T48" s="120">
        <f>COUNTIF(J47:J50,"2")</f>
        <v>0</v>
      </c>
      <c r="U48" s="120">
        <f>COUNTIF(M47:M50,"2")</f>
        <v>0</v>
      </c>
    </row>
    <row r="49" spans="1:21" ht="86.25" customHeight="1" x14ac:dyDescent="0.25">
      <c r="A49" s="226"/>
      <c r="B49" s="239"/>
      <c r="C49" s="35" t="s">
        <v>70</v>
      </c>
      <c r="D49" s="73">
        <v>4</v>
      </c>
      <c r="E49" s="123" t="s">
        <v>308</v>
      </c>
      <c r="F49" s="123" t="s">
        <v>260</v>
      </c>
      <c r="G49" s="74">
        <v>4</v>
      </c>
      <c r="H49" s="137" t="s">
        <v>308</v>
      </c>
      <c r="I49" s="136" t="s">
        <v>260</v>
      </c>
      <c r="J49" s="75">
        <v>3</v>
      </c>
      <c r="K49" s="151" t="s">
        <v>562</v>
      </c>
      <c r="L49" s="151" t="s">
        <v>563</v>
      </c>
      <c r="M49" s="98"/>
      <c r="N49" s="97"/>
      <c r="O49" s="97"/>
      <c r="R49" s="120">
        <f>COUNTIF(D47:D50,"3")</f>
        <v>0</v>
      </c>
      <c r="S49" s="120">
        <f>COUNTIF(G47:G50,"3")</f>
        <v>0</v>
      </c>
      <c r="T49" s="120">
        <f>COUNTIF(J47:J50,"3")</f>
        <v>2</v>
      </c>
      <c r="U49" s="120">
        <f>COUNTIF(M47:M50,"3")</f>
        <v>0</v>
      </c>
    </row>
    <row r="50" spans="1:21" ht="78" customHeight="1" x14ac:dyDescent="0.25">
      <c r="A50" s="226"/>
      <c r="B50" s="240"/>
      <c r="C50" s="35" t="s">
        <v>71</v>
      </c>
      <c r="D50" s="73">
        <v>4</v>
      </c>
      <c r="E50" s="123" t="s">
        <v>191</v>
      </c>
      <c r="F50" s="123" t="s">
        <v>261</v>
      </c>
      <c r="G50" s="74">
        <v>4</v>
      </c>
      <c r="H50" s="137" t="s">
        <v>191</v>
      </c>
      <c r="I50" s="136" t="s">
        <v>261</v>
      </c>
      <c r="J50" s="75">
        <v>3</v>
      </c>
      <c r="K50" s="151" t="s">
        <v>564</v>
      </c>
      <c r="L50" s="151" t="s">
        <v>565</v>
      </c>
      <c r="M50" s="98"/>
      <c r="N50" s="97"/>
      <c r="O50" s="97"/>
      <c r="R50" s="120">
        <f>COUNTIF(D47:D50,"4")</f>
        <v>4</v>
      </c>
      <c r="S50" s="120">
        <f>COUNTIF(G47:G50,"4")</f>
        <v>4</v>
      </c>
      <c r="T50" s="120">
        <f>COUNTIF(J47:J50,"4")</f>
        <v>2</v>
      </c>
      <c r="U50" s="120">
        <f>COUNTIF(M47:M50,"4")</f>
        <v>0</v>
      </c>
    </row>
    <row r="51" spans="1:21" ht="8.25" customHeight="1" x14ac:dyDescent="0.25">
      <c r="B51" s="241"/>
      <c r="C51" s="242"/>
      <c r="D51" s="242"/>
      <c r="E51" s="242"/>
      <c r="F51" s="242"/>
      <c r="G51" s="242"/>
      <c r="H51" s="242"/>
      <c r="I51" s="242"/>
      <c r="J51" s="242"/>
      <c r="K51" s="243"/>
      <c r="L51" s="37"/>
      <c r="M51" s="116"/>
      <c r="N51" s="37"/>
      <c r="O51" s="37"/>
    </row>
    <row r="52" spans="1:21" ht="24" customHeight="1" x14ac:dyDescent="0.25">
      <c r="B52" s="262" t="s">
        <v>26</v>
      </c>
      <c r="C52" s="263"/>
      <c r="D52" s="227" t="s">
        <v>262</v>
      </c>
      <c r="E52" s="227"/>
      <c r="F52" s="227"/>
      <c r="G52" s="228" t="s">
        <v>263</v>
      </c>
      <c r="H52" s="228"/>
      <c r="I52" s="228"/>
      <c r="J52" s="229" t="s">
        <v>264</v>
      </c>
      <c r="K52" s="229"/>
      <c r="L52" s="229"/>
      <c r="M52" s="266" t="s">
        <v>265</v>
      </c>
      <c r="N52" s="266"/>
      <c r="O52" s="266"/>
    </row>
    <row r="53" spans="1:21" ht="33" customHeight="1" x14ac:dyDescent="0.25">
      <c r="B53" s="264"/>
      <c r="C53" s="265"/>
      <c r="D53" s="47" t="s">
        <v>34</v>
      </c>
      <c r="E53" s="48" t="s">
        <v>122</v>
      </c>
      <c r="F53" s="48" t="s">
        <v>125</v>
      </c>
      <c r="G53" s="47" t="s">
        <v>34</v>
      </c>
      <c r="H53" s="48" t="s">
        <v>122</v>
      </c>
      <c r="I53" s="48" t="s">
        <v>125</v>
      </c>
      <c r="J53" s="47" t="s">
        <v>34</v>
      </c>
      <c r="K53" s="48" t="s">
        <v>122</v>
      </c>
      <c r="L53" s="49" t="s">
        <v>125</v>
      </c>
      <c r="M53" s="47"/>
      <c r="N53" s="48"/>
      <c r="O53" s="49"/>
    </row>
    <row r="54" spans="1:21" ht="17.399999999999999" x14ac:dyDescent="0.25">
      <c r="A54" s="226"/>
      <c r="B54" s="50"/>
      <c r="C54" s="267" t="s">
        <v>74</v>
      </c>
      <c r="D54" s="254"/>
      <c r="E54" s="254"/>
      <c r="F54" s="254"/>
      <c r="G54" s="254"/>
      <c r="H54" s="254"/>
      <c r="I54" s="254"/>
      <c r="J54" s="254"/>
      <c r="K54" s="254"/>
      <c r="L54" s="51"/>
      <c r="M54" s="57"/>
      <c r="N54" s="57"/>
      <c r="O54" s="51"/>
    </row>
    <row r="55" spans="1:21" ht="69" customHeight="1" x14ac:dyDescent="0.25">
      <c r="A55" s="226"/>
      <c r="B55" s="52"/>
      <c r="C55" s="42" t="s">
        <v>75</v>
      </c>
      <c r="D55" s="73">
        <v>4</v>
      </c>
      <c r="E55" s="130" t="s">
        <v>338</v>
      </c>
      <c r="F55" s="123" t="s">
        <v>339</v>
      </c>
      <c r="G55" s="111">
        <v>4</v>
      </c>
      <c r="H55" s="139" t="s">
        <v>414</v>
      </c>
      <c r="I55" s="140" t="s">
        <v>339</v>
      </c>
      <c r="J55" s="114">
        <v>4</v>
      </c>
      <c r="K55" s="150" t="s">
        <v>474</v>
      </c>
      <c r="L55" s="149" t="s">
        <v>479</v>
      </c>
      <c r="M55" s="117"/>
      <c r="N55" s="125"/>
      <c r="O55" s="126"/>
      <c r="R55" s="120">
        <f>COUNTIF(D55:D59,"1")</f>
        <v>0</v>
      </c>
      <c r="S55" s="120">
        <f>COUNTIF(G55:G59,"1")</f>
        <v>0</v>
      </c>
      <c r="T55" s="120">
        <f>COUNTIF(J55:J59,"1")</f>
        <v>0</v>
      </c>
      <c r="U55" s="120">
        <f>COUNTIF(M55:M59,"1")</f>
        <v>0</v>
      </c>
    </row>
    <row r="56" spans="1:21" ht="48.75" customHeight="1" x14ac:dyDescent="0.25">
      <c r="A56" s="226"/>
      <c r="B56" s="52"/>
      <c r="C56" s="35" t="s">
        <v>76</v>
      </c>
      <c r="D56" s="73">
        <v>3</v>
      </c>
      <c r="E56" s="123" t="s">
        <v>192</v>
      </c>
      <c r="F56" s="123" t="s">
        <v>193</v>
      </c>
      <c r="G56" s="111">
        <v>3</v>
      </c>
      <c r="H56" s="139" t="s">
        <v>415</v>
      </c>
      <c r="I56" s="139" t="s">
        <v>416</v>
      </c>
      <c r="J56" s="114">
        <v>3</v>
      </c>
      <c r="K56" s="150" t="s">
        <v>475</v>
      </c>
      <c r="L56" s="150" t="s">
        <v>626</v>
      </c>
      <c r="M56" s="117"/>
      <c r="N56" s="126"/>
      <c r="O56" s="126"/>
      <c r="R56" s="120">
        <f>COUNTIF(D55:D59,"2")</f>
        <v>0</v>
      </c>
      <c r="S56" s="120">
        <f>COUNTIF(G55:G59,"2")</f>
        <v>0</v>
      </c>
      <c r="T56" s="120">
        <f>COUNTIF(J55:J59,"2")</f>
        <v>0</v>
      </c>
      <c r="U56" s="120">
        <f>COUNTIF(M55:M59,"2")</f>
        <v>0</v>
      </c>
    </row>
    <row r="57" spans="1:21" ht="47.25" customHeight="1" x14ac:dyDescent="0.25">
      <c r="A57" s="226"/>
      <c r="B57" s="52"/>
      <c r="C57" s="35" t="s">
        <v>77</v>
      </c>
      <c r="D57" s="73">
        <v>3</v>
      </c>
      <c r="E57" s="123" t="s">
        <v>209</v>
      </c>
      <c r="F57" s="123" t="s">
        <v>194</v>
      </c>
      <c r="G57" s="111">
        <v>3</v>
      </c>
      <c r="H57" s="139" t="s">
        <v>417</v>
      </c>
      <c r="I57" s="140" t="s">
        <v>418</v>
      </c>
      <c r="J57" s="114">
        <v>3</v>
      </c>
      <c r="K57" s="150" t="s">
        <v>476</v>
      </c>
      <c r="L57" s="149" t="s">
        <v>480</v>
      </c>
      <c r="M57" s="117"/>
      <c r="N57" s="126"/>
      <c r="O57" s="126"/>
      <c r="R57" s="120">
        <f>COUNTIF(D55:D59,"3")</f>
        <v>4</v>
      </c>
      <c r="S57" s="120">
        <f>COUNTIF(G55:G59,"3")</f>
        <v>4</v>
      </c>
      <c r="T57" s="120">
        <f>COUNTIF(J55:J59,"3")</f>
        <v>4</v>
      </c>
      <c r="U57" s="120">
        <f>COUNTIF(M55:M59,"3")</f>
        <v>0</v>
      </c>
    </row>
    <row r="58" spans="1:21" ht="46.5" customHeight="1" x14ac:dyDescent="0.25">
      <c r="A58" s="226"/>
      <c r="B58" s="52"/>
      <c r="C58" s="35" t="s">
        <v>78</v>
      </c>
      <c r="D58" s="73">
        <v>3</v>
      </c>
      <c r="E58" s="123" t="s">
        <v>210</v>
      </c>
      <c r="F58" s="123" t="s">
        <v>195</v>
      </c>
      <c r="G58" s="111">
        <v>3</v>
      </c>
      <c r="H58" s="140" t="s">
        <v>419</v>
      </c>
      <c r="I58" s="140" t="s">
        <v>195</v>
      </c>
      <c r="J58" s="114">
        <v>3</v>
      </c>
      <c r="K58" s="149" t="s">
        <v>477</v>
      </c>
      <c r="L58" s="149" t="s">
        <v>502</v>
      </c>
      <c r="M58" s="117"/>
      <c r="N58" s="126"/>
      <c r="O58" s="126"/>
      <c r="R58" s="120">
        <f>COUNTIF(D55:D59,"4")</f>
        <v>1</v>
      </c>
      <c r="S58" s="120">
        <f>COUNTIF(G55:G59,"4")</f>
        <v>1</v>
      </c>
      <c r="T58" s="120">
        <f>COUNTIF(J55:J59,"4")</f>
        <v>1</v>
      </c>
      <c r="U58" s="120">
        <f>COUNTIF(M55:M59,"4")</f>
        <v>0</v>
      </c>
    </row>
    <row r="59" spans="1:21" ht="58.5" customHeight="1" x14ac:dyDescent="0.25">
      <c r="A59" s="226"/>
      <c r="B59" s="53"/>
      <c r="C59" s="35" t="s">
        <v>79</v>
      </c>
      <c r="D59" s="73">
        <v>3</v>
      </c>
      <c r="E59" s="123" t="s">
        <v>196</v>
      </c>
      <c r="F59" s="123" t="s">
        <v>340</v>
      </c>
      <c r="G59" s="111">
        <v>3</v>
      </c>
      <c r="H59" s="139" t="s">
        <v>420</v>
      </c>
      <c r="I59" s="140" t="s">
        <v>340</v>
      </c>
      <c r="J59" s="114">
        <v>3</v>
      </c>
      <c r="K59" s="150" t="s">
        <v>478</v>
      </c>
      <c r="L59" s="149" t="s">
        <v>481</v>
      </c>
      <c r="M59" s="117"/>
      <c r="N59" s="126"/>
      <c r="O59" s="126"/>
    </row>
    <row r="60" spans="1:21" ht="6.75" customHeight="1" x14ac:dyDescent="0.25">
      <c r="B60" s="258"/>
      <c r="C60" s="259"/>
      <c r="D60" s="54"/>
      <c r="E60" s="55"/>
      <c r="F60" s="55"/>
      <c r="G60" s="54"/>
      <c r="H60" s="55"/>
      <c r="I60" s="55"/>
      <c r="J60" s="54"/>
      <c r="K60" s="55"/>
      <c r="M60" s="54"/>
      <c r="N60" s="55"/>
    </row>
    <row r="61" spans="1:21" ht="17.399999999999999" x14ac:dyDescent="0.25">
      <c r="A61" s="226"/>
      <c r="B61" s="50"/>
      <c r="C61" s="267" t="s">
        <v>80</v>
      </c>
      <c r="D61" s="254"/>
      <c r="E61" s="254"/>
      <c r="F61" s="254"/>
      <c r="G61" s="254"/>
      <c r="H61" s="254"/>
      <c r="I61" s="254"/>
      <c r="J61" s="254"/>
      <c r="K61" s="255"/>
      <c r="L61" s="57"/>
      <c r="M61" s="57"/>
      <c r="N61" s="57"/>
      <c r="O61" s="57"/>
    </row>
    <row r="62" spans="1:21" ht="102.75" customHeight="1" x14ac:dyDescent="0.25">
      <c r="A62" s="226"/>
      <c r="B62" s="58"/>
      <c r="C62" s="34" t="s">
        <v>81</v>
      </c>
      <c r="D62" s="73">
        <v>3</v>
      </c>
      <c r="E62" s="123" t="s">
        <v>211</v>
      </c>
      <c r="F62" s="123" t="s">
        <v>206</v>
      </c>
      <c r="G62" s="111">
        <v>3</v>
      </c>
      <c r="H62" s="140" t="s">
        <v>421</v>
      </c>
      <c r="I62" s="140" t="s">
        <v>206</v>
      </c>
      <c r="J62" s="114">
        <v>3</v>
      </c>
      <c r="K62" s="149" t="s">
        <v>482</v>
      </c>
      <c r="L62" s="149" t="s">
        <v>627</v>
      </c>
      <c r="M62" s="117"/>
      <c r="N62" s="126"/>
      <c r="O62" s="126"/>
      <c r="R62" s="120">
        <f>COUNTIF(D62:D65,"1")</f>
        <v>0</v>
      </c>
      <c r="S62" s="120">
        <f>COUNTIF(G62:G65,"1")</f>
        <v>0</v>
      </c>
      <c r="T62" s="120">
        <f>COUNTIF(J62:J65,"1")</f>
        <v>0</v>
      </c>
      <c r="U62" s="120">
        <f>COUNTIF(M62:M65,"1")</f>
        <v>0</v>
      </c>
    </row>
    <row r="63" spans="1:21" ht="72" customHeight="1" x14ac:dyDescent="0.25">
      <c r="A63" s="226"/>
      <c r="B63" s="52"/>
      <c r="C63" s="35" t="s">
        <v>82</v>
      </c>
      <c r="D63" s="73">
        <v>3</v>
      </c>
      <c r="E63" s="131" t="s">
        <v>197</v>
      </c>
      <c r="F63" s="131" t="s">
        <v>207</v>
      </c>
      <c r="G63" s="111">
        <v>3</v>
      </c>
      <c r="H63" s="139" t="s">
        <v>468</v>
      </c>
      <c r="I63" s="141" t="s">
        <v>207</v>
      </c>
      <c r="J63" s="114">
        <v>3</v>
      </c>
      <c r="K63" s="150" t="s">
        <v>483</v>
      </c>
      <c r="L63" s="153" t="s">
        <v>484</v>
      </c>
      <c r="M63" s="117"/>
      <c r="N63" s="127"/>
      <c r="O63" s="127"/>
      <c r="R63" s="120">
        <f>COUNTIF(D62:D65,"2")</f>
        <v>0</v>
      </c>
      <c r="S63" s="120">
        <f>COUNTIF(G62:G65,"2")</f>
        <v>0</v>
      </c>
      <c r="T63" s="120">
        <f>COUNTIF(J62:J65,"2")</f>
        <v>0</v>
      </c>
      <c r="U63" s="120">
        <f>COUNTIF(M62:M65,"2")</f>
        <v>0</v>
      </c>
    </row>
    <row r="64" spans="1:21" ht="63" customHeight="1" x14ac:dyDescent="0.25">
      <c r="A64" s="226"/>
      <c r="B64" s="52"/>
      <c r="C64" s="35" t="s">
        <v>83</v>
      </c>
      <c r="D64" s="73">
        <v>3</v>
      </c>
      <c r="E64" s="131" t="s">
        <v>341</v>
      </c>
      <c r="F64" s="131" t="s">
        <v>342</v>
      </c>
      <c r="G64" s="111">
        <v>3</v>
      </c>
      <c r="H64" s="141" t="s">
        <v>341</v>
      </c>
      <c r="I64" s="141" t="s">
        <v>342</v>
      </c>
      <c r="J64" s="114">
        <v>3</v>
      </c>
      <c r="K64" s="153" t="s">
        <v>485</v>
      </c>
      <c r="L64" s="153" t="s">
        <v>486</v>
      </c>
      <c r="M64" s="117"/>
      <c r="N64" s="127"/>
      <c r="O64" s="127"/>
      <c r="R64" s="120">
        <f>COUNTIF(D62:D65,"3")</f>
        <v>4</v>
      </c>
      <c r="S64" s="120">
        <f>COUNTIF(G62:G65,"3")</f>
        <v>3</v>
      </c>
      <c r="T64" s="120">
        <f>COUNTIF(J62:J65,"3")</f>
        <v>3</v>
      </c>
      <c r="U64" s="120">
        <f>COUNTIF(M62:M65,"3")</f>
        <v>0</v>
      </c>
    </row>
    <row r="65" spans="1:21" ht="64.5" customHeight="1" x14ac:dyDescent="0.25">
      <c r="A65" s="226"/>
      <c r="B65" s="53"/>
      <c r="C65" s="35" t="s">
        <v>84</v>
      </c>
      <c r="D65" s="73">
        <v>3</v>
      </c>
      <c r="E65" s="131" t="s">
        <v>176</v>
      </c>
      <c r="F65" s="131" t="s">
        <v>198</v>
      </c>
      <c r="G65" s="111">
        <v>4</v>
      </c>
      <c r="H65" s="139" t="s">
        <v>422</v>
      </c>
      <c r="I65" s="141" t="s">
        <v>198</v>
      </c>
      <c r="J65" s="114">
        <v>4</v>
      </c>
      <c r="K65" s="150" t="s">
        <v>487</v>
      </c>
      <c r="L65" s="153" t="s">
        <v>488</v>
      </c>
      <c r="M65" s="117"/>
      <c r="N65" s="127"/>
      <c r="O65" s="127"/>
      <c r="R65" s="120">
        <f>COUNTIF(D62:D65,"4")</f>
        <v>0</v>
      </c>
      <c r="S65" s="120">
        <f>COUNTIF(G62:G65,"4")</f>
        <v>1</v>
      </c>
      <c r="T65" s="120">
        <f>COUNTIF(J62:J65,"4")</f>
        <v>1</v>
      </c>
      <c r="U65" s="120">
        <f>COUNTIF(M62:M65,"4")</f>
        <v>0</v>
      </c>
    </row>
    <row r="66" spans="1:21" ht="9" customHeight="1" x14ac:dyDescent="0.25">
      <c r="B66" s="245"/>
      <c r="C66" s="246"/>
      <c r="D66" s="246"/>
      <c r="E66" s="246"/>
      <c r="F66" s="246"/>
      <c r="G66" s="246"/>
      <c r="H66" s="246"/>
      <c r="I66" s="246"/>
      <c r="J66" s="246"/>
      <c r="K66" s="261"/>
      <c r="L66" s="37"/>
      <c r="M66" s="116"/>
      <c r="N66" s="37"/>
      <c r="O66" s="37"/>
    </row>
    <row r="67" spans="1:21" ht="17.399999999999999" x14ac:dyDescent="0.25">
      <c r="A67" s="226"/>
      <c r="B67" s="50"/>
      <c r="C67" s="267" t="s">
        <v>167</v>
      </c>
      <c r="D67" s="254"/>
      <c r="E67" s="254"/>
      <c r="F67" s="254"/>
      <c r="G67" s="254"/>
      <c r="H67" s="254"/>
      <c r="I67" s="254"/>
      <c r="J67" s="254"/>
      <c r="K67" s="255"/>
      <c r="L67" s="59"/>
      <c r="M67" s="59"/>
      <c r="N67" s="59"/>
      <c r="O67" s="59"/>
    </row>
    <row r="68" spans="1:21" ht="59.25" customHeight="1" x14ac:dyDescent="0.25">
      <c r="A68" s="226"/>
      <c r="B68" s="52"/>
      <c r="C68" s="42" t="s">
        <v>85</v>
      </c>
      <c r="D68" s="73">
        <v>3</v>
      </c>
      <c r="E68" s="123" t="s">
        <v>343</v>
      </c>
      <c r="F68" s="123" t="s">
        <v>199</v>
      </c>
      <c r="G68" s="111">
        <v>3</v>
      </c>
      <c r="H68" s="139" t="s">
        <v>423</v>
      </c>
      <c r="I68" s="140" t="s">
        <v>424</v>
      </c>
      <c r="J68" s="114">
        <v>3</v>
      </c>
      <c r="K68" s="150" t="s">
        <v>489</v>
      </c>
      <c r="L68" s="149" t="s">
        <v>628</v>
      </c>
      <c r="M68" s="117"/>
      <c r="N68" s="126"/>
      <c r="O68" s="126"/>
      <c r="R68" s="120">
        <f>COUNTIF(D68:D71,"1")</f>
        <v>0</v>
      </c>
      <c r="S68" s="120">
        <f>COUNTIF(G68:G71,"1")</f>
        <v>0</v>
      </c>
      <c r="T68" s="120">
        <f>COUNTIF(J68:J71,"1")</f>
        <v>0</v>
      </c>
      <c r="U68" s="120">
        <f>COUNTIF(M68:M71,"1")</f>
        <v>0</v>
      </c>
    </row>
    <row r="69" spans="1:21" ht="45.75" customHeight="1" x14ac:dyDescent="0.25">
      <c r="A69" s="226"/>
      <c r="B69" s="52"/>
      <c r="C69" s="35" t="s">
        <v>86</v>
      </c>
      <c r="D69" s="73">
        <v>3</v>
      </c>
      <c r="E69" s="123" t="s">
        <v>200</v>
      </c>
      <c r="F69" s="123" t="s">
        <v>201</v>
      </c>
      <c r="G69" s="111">
        <v>3</v>
      </c>
      <c r="H69" s="140" t="s">
        <v>200</v>
      </c>
      <c r="I69" s="140" t="s">
        <v>469</v>
      </c>
      <c r="J69" s="114">
        <v>3</v>
      </c>
      <c r="K69" s="149" t="s">
        <v>503</v>
      </c>
      <c r="L69" s="149" t="s">
        <v>629</v>
      </c>
      <c r="M69" s="117"/>
      <c r="N69" s="126"/>
      <c r="O69" s="126"/>
      <c r="R69" s="120">
        <f>COUNTIF(D68:D71,"2")</f>
        <v>0</v>
      </c>
      <c r="S69" s="120">
        <f>COUNTIF(G68:G71,"2")</f>
        <v>0</v>
      </c>
      <c r="T69" s="120">
        <f>COUNTIF(J68:J71,"2")</f>
        <v>0</v>
      </c>
      <c r="U69" s="120">
        <f>COUNTIF(M68:M71,"2")</f>
        <v>0</v>
      </c>
    </row>
    <row r="70" spans="1:21" ht="48" customHeight="1" x14ac:dyDescent="0.25">
      <c r="A70" s="226"/>
      <c r="B70" s="52"/>
      <c r="C70" s="35" t="s">
        <v>87</v>
      </c>
      <c r="D70" s="73">
        <v>3</v>
      </c>
      <c r="E70" s="123" t="s">
        <v>202</v>
      </c>
      <c r="F70" s="123" t="s">
        <v>344</v>
      </c>
      <c r="G70" s="111">
        <v>3</v>
      </c>
      <c r="H70" s="140" t="s">
        <v>202</v>
      </c>
      <c r="I70" s="140" t="s">
        <v>344</v>
      </c>
      <c r="J70" s="114">
        <v>3</v>
      </c>
      <c r="K70" s="149" t="s">
        <v>490</v>
      </c>
      <c r="L70" s="149" t="s">
        <v>491</v>
      </c>
      <c r="M70" s="117"/>
      <c r="N70" s="126"/>
      <c r="O70" s="126"/>
      <c r="R70" s="120">
        <f>COUNTIF(D68:D71,"3")</f>
        <v>4</v>
      </c>
      <c r="S70" s="120">
        <f>COUNTIF(G68:G71,"3")</f>
        <v>3</v>
      </c>
      <c r="T70" s="120">
        <f>COUNTIF(J68:J71,"3")</f>
        <v>3</v>
      </c>
      <c r="U70" s="120">
        <f>COUNTIF(M68:M71,"3")</f>
        <v>0</v>
      </c>
    </row>
    <row r="71" spans="1:21" ht="60.75" customHeight="1" x14ac:dyDescent="0.25">
      <c r="A71" s="226"/>
      <c r="B71" s="53"/>
      <c r="C71" s="35" t="s">
        <v>88</v>
      </c>
      <c r="D71" s="73">
        <v>3</v>
      </c>
      <c r="E71" s="123" t="s">
        <v>203</v>
      </c>
      <c r="F71" s="123" t="s">
        <v>345</v>
      </c>
      <c r="G71" s="111">
        <v>4</v>
      </c>
      <c r="H71" s="140" t="s">
        <v>203</v>
      </c>
      <c r="I71" s="140" t="s">
        <v>345</v>
      </c>
      <c r="J71" s="114">
        <v>4</v>
      </c>
      <c r="K71" s="149" t="s">
        <v>504</v>
      </c>
      <c r="L71" s="149" t="s">
        <v>630</v>
      </c>
      <c r="M71" s="117"/>
      <c r="N71" s="126"/>
      <c r="O71" s="126"/>
      <c r="R71" s="120">
        <f>COUNTIF(D68:D71,"4")</f>
        <v>0</v>
      </c>
      <c r="S71" s="120">
        <f>COUNTIF(G68:G71,"4")</f>
        <v>1</v>
      </c>
      <c r="T71" s="120">
        <f>COUNTIF(J68:J71,"4")</f>
        <v>1</v>
      </c>
      <c r="U71" s="120">
        <f>COUNTIF(M68:M71,"4")</f>
        <v>0</v>
      </c>
    </row>
    <row r="72" spans="1:21" ht="8.25" customHeight="1" x14ac:dyDescent="0.25">
      <c r="B72" s="245"/>
      <c r="C72" s="246"/>
      <c r="D72" s="246"/>
      <c r="E72" s="246"/>
      <c r="F72" s="246"/>
      <c r="G72" s="246"/>
      <c r="H72" s="246"/>
      <c r="I72" s="246"/>
      <c r="J72" s="246"/>
      <c r="K72" s="261"/>
      <c r="L72" s="37"/>
      <c r="M72" s="116"/>
      <c r="N72" s="37"/>
      <c r="O72" s="37"/>
    </row>
    <row r="73" spans="1:21" ht="17.399999999999999" x14ac:dyDescent="0.25">
      <c r="A73" s="226"/>
      <c r="B73" s="50"/>
      <c r="C73" s="267" t="s">
        <v>89</v>
      </c>
      <c r="D73" s="268"/>
      <c r="E73" s="268"/>
      <c r="F73" s="268"/>
      <c r="G73" s="268"/>
      <c r="H73" s="268"/>
      <c r="I73" s="268"/>
      <c r="J73" s="268"/>
      <c r="K73" s="268"/>
      <c r="L73" s="57"/>
      <c r="M73" s="57"/>
      <c r="N73" s="57"/>
      <c r="O73" s="57"/>
    </row>
    <row r="74" spans="1:21" ht="58.5" customHeight="1" x14ac:dyDescent="0.25">
      <c r="A74" s="226"/>
      <c r="B74" s="52"/>
      <c r="C74" s="42" t="s">
        <v>90</v>
      </c>
      <c r="D74" s="73">
        <v>3</v>
      </c>
      <c r="E74" s="130" t="s">
        <v>348</v>
      </c>
      <c r="F74" s="130" t="s">
        <v>347</v>
      </c>
      <c r="G74" s="111">
        <v>3</v>
      </c>
      <c r="H74" s="139" t="s">
        <v>425</v>
      </c>
      <c r="I74" s="139" t="s">
        <v>347</v>
      </c>
      <c r="J74" s="114">
        <v>3</v>
      </c>
      <c r="K74" s="154" t="s">
        <v>492</v>
      </c>
      <c r="L74" s="153" t="s">
        <v>631</v>
      </c>
      <c r="M74" s="117"/>
      <c r="N74" s="126"/>
      <c r="O74" s="126"/>
      <c r="R74" s="120">
        <f>COUNTIF(D74:D79,"1")</f>
        <v>1</v>
      </c>
      <c r="S74" s="120">
        <f>COUNTIF(G74:G79,"1")</f>
        <v>0</v>
      </c>
      <c r="T74" s="120">
        <f>COUNTIF(J74:J79,"1")</f>
        <v>0</v>
      </c>
      <c r="U74" s="120">
        <f>COUNTIF(M74:M79,"1")</f>
        <v>0</v>
      </c>
    </row>
    <row r="75" spans="1:21" ht="30.6" x14ac:dyDescent="0.25">
      <c r="A75" s="226"/>
      <c r="B75" s="52"/>
      <c r="C75" s="35" t="s">
        <v>91</v>
      </c>
      <c r="D75" s="73">
        <v>3</v>
      </c>
      <c r="E75" s="123" t="s">
        <v>204</v>
      </c>
      <c r="F75" s="123" t="s">
        <v>346</v>
      </c>
      <c r="G75" s="111">
        <v>3</v>
      </c>
      <c r="H75" s="140" t="s">
        <v>426</v>
      </c>
      <c r="I75" s="140" t="s">
        <v>346</v>
      </c>
      <c r="J75" s="114">
        <v>3</v>
      </c>
      <c r="K75" s="153" t="s">
        <v>493</v>
      </c>
      <c r="L75" s="153" t="s">
        <v>494</v>
      </c>
      <c r="M75" s="117"/>
      <c r="N75" s="126"/>
      <c r="O75" s="126"/>
      <c r="R75" s="120">
        <f>COUNTIF(D74:D79,"2")</f>
        <v>0</v>
      </c>
      <c r="S75" s="120">
        <f>COUNTIF(G74:G79,"2")</f>
        <v>1</v>
      </c>
      <c r="T75" s="120">
        <f>COUNTIF(J74:J79,"2")</f>
        <v>1</v>
      </c>
      <c r="U75" s="120">
        <f>COUNTIF(M74:M79,"2")</f>
        <v>0</v>
      </c>
    </row>
    <row r="76" spans="1:21" ht="57.75" customHeight="1" x14ac:dyDescent="0.25">
      <c r="A76" s="226"/>
      <c r="B76" s="52"/>
      <c r="C76" s="35" t="s">
        <v>92</v>
      </c>
      <c r="D76" s="73">
        <v>3</v>
      </c>
      <c r="E76" s="123" t="s">
        <v>212</v>
      </c>
      <c r="F76" s="123" t="s">
        <v>205</v>
      </c>
      <c r="G76" s="111">
        <v>3</v>
      </c>
      <c r="H76" s="140" t="s">
        <v>212</v>
      </c>
      <c r="I76" s="140" t="s">
        <v>427</v>
      </c>
      <c r="J76" s="114">
        <v>3</v>
      </c>
      <c r="K76" s="153" t="s">
        <v>495</v>
      </c>
      <c r="L76" s="153" t="s">
        <v>632</v>
      </c>
      <c r="M76" s="117"/>
      <c r="N76" s="126"/>
      <c r="O76" s="126"/>
      <c r="R76" s="120">
        <f>COUNTIF(D74:D79,"2")</f>
        <v>0</v>
      </c>
      <c r="S76" s="120">
        <f>COUNTIF(G74:G79,"3")</f>
        <v>5</v>
      </c>
      <c r="T76" s="120">
        <f>COUNTIF(J74:J79,"3")</f>
        <v>5</v>
      </c>
      <c r="U76" s="120">
        <f>COUNTIF(M74:M79,"3")</f>
        <v>0</v>
      </c>
    </row>
    <row r="77" spans="1:21" ht="91.5" customHeight="1" x14ac:dyDescent="0.25">
      <c r="A77" s="226"/>
      <c r="B77" s="52"/>
      <c r="C77" s="35" t="s">
        <v>93</v>
      </c>
      <c r="D77" s="73">
        <v>3</v>
      </c>
      <c r="E77" s="123" t="s">
        <v>213</v>
      </c>
      <c r="F77" s="123" t="s">
        <v>349</v>
      </c>
      <c r="G77" s="111">
        <v>3</v>
      </c>
      <c r="H77" s="140" t="s">
        <v>428</v>
      </c>
      <c r="I77" s="140" t="s">
        <v>349</v>
      </c>
      <c r="J77" s="114">
        <v>3</v>
      </c>
      <c r="K77" s="153" t="s">
        <v>496</v>
      </c>
      <c r="L77" s="153" t="s">
        <v>497</v>
      </c>
      <c r="M77" s="117"/>
      <c r="N77" s="126"/>
      <c r="O77" s="126"/>
      <c r="R77" s="120">
        <f>COUNTIF(D74:D79,"4")</f>
        <v>0</v>
      </c>
      <c r="S77" s="120">
        <f>COUNTIF(G74:G79,"4")</f>
        <v>0</v>
      </c>
      <c r="T77" s="120">
        <f>COUNTIF(J74:J79,"4")</f>
        <v>0</v>
      </c>
      <c r="U77" s="120">
        <f>COUNTIF(M74:M79,"4")</f>
        <v>0</v>
      </c>
    </row>
    <row r="78" spans="1:21" ht="71.400000000000006" x14ac:dyDescent="0.25">
      <c r="A78" s="226"/>
      <c r="B78" s="58"/>
      <c r="C78" s="36" t="s">
        <v>94</v>
      </c>
      <c r="D78" s="73">
        <v>3</v>
      </c>
      <c r="E78" s="123" t="s">
        <v>350</v>
      </c>
      <c r="F78" s="123" t="s">
        <v>214</v>
      </c>
      <c r="G78" s="111">
        <v>3</v>
      </c>
      <c r="H78" s="140" t="s">
        <v>350</v>
      </c>
      <c r="I78" s="140" t="s">
        <v>429</v>
      </c>
      <c r="J78" s="114">
        <v>3</v>
      </c>
      <c r="K78" s="153" t="s">
        <v>498</v>
      </c>
      <c r="L78" s="153" t="s">
        <v>499</v>
      </c>
      <c r="M78" s="117"/>
      <c r="N78" s="126"/>
      <c r="O78" s="126"/>
    </row>
    <row r="79" spans="1:21" ht="45.75" customHeight="1" x14ac:dyDescent="0.25">
      <c r="A79" s="226"/>
      <c r="B79" s="53"/>
      <c r="C79" s="35" t="s">
        <v>95</v>
      </c>
      <c r="D79" s="73">
        <v>1</v>
      </c>
      <c r="E79" s="123" t="s">
        <v>351</v>
      </c>
      <c r="F79" s="123" t="s">
        <v>352</v>
      </c>
      <c r="G79" s="111">
        <v>2</v>
      </c>
      <c r="H79" s="140" t="s">
        <v>351</v>
      </c>
      <c r="I79" s="140" t="s">
        <v>352</v>
      </c>
      <c r="J79" s="114">
        <v>2</v>
      </c>
      <c r="K79" s="153" t="s">
        <v>500</v>
      </c>
      <c r="L79" s="153" t="s">
        <v>501</v>
      </c>
      <c r="M79" s="117"/>
      <c r="N79" s="126"/>
      <c r="O79" s="126"/>
    </row>
    <row r="80" spans="1:21" ht="9" customHeight="1" x14ac:dyDescent="0.25">
      <c r="B80" s="258"/>
      <c r="C80" s="259"/>
      <c r="D80" s="54"/>
      <c r="E80" s="55"/>
      <c r="F80" s="55"/>
      <c r="G80" s="54"/>
      <c r="H80" s="55"/>
      <c r="I80" s="55"/>
      <c r="J80" s="54"/>
      <c r="K80" s="60"/>
      <c r="M80" s="54"/>
      <c r="N80" s="60"/>
    </row>
    <row r="81" spans="1:21" ht="18.75" customHeight="1" x14ac:dyDescent="0.25">
      <c r="B81" s="272" t="s">
        <v>96</v>
      </c>
      <c r="C81" s="273"/>
      <c r="D81" s="227" t="s">
        <v>262</v>
      </c>
      <c r="E81" s="227"/>
      <c r="F81" s="227"/>
      <c r="G81" s="228" t="s">
        <v>263</v>
      </c>
      <c r="H81" s="228"/>
      <c r="I81" s="228"/>
      <c r="J81" s="229" t="s">
        <v>264</v>
      </c>
      <c r="K81" s="229"/>
      <c r="L81" s="229"/>
      <c r="M81" s="266" t="s">
        <v>265</v>
      </c>
      <c r="N81" s="266"/>
      <c r="O81" s="266"/>
    </row>
    <row r="82" spans="1:21" ht="34.5" customHeight="1" x14ac:dyDescent="0.25">
      <c r="B82" s="274"/>
      <c r="C82" s="275"/>
      <c r="D82" s="47" t="s">
        <v>34</v>
      </c>
      <c r="E82" s="48" t="s">
        <v>122</v>
      </c>
      <c r="F82" s="48" t="s">
        <v>125</v>
      </c>
      <c r="G82" s="47" t="s">
        <v>34</v>
      </c>
      <c r="H82" s="48" t="s">
        <v>122</v>
      </c>
      <c r="I82" s="48" t="s">
        <v>125</v>
      </c>
      <c r="J82" s="47" t="s">
        <v>34</v>
      </c>
      <c r="K82" s="48" t="s">
        <v>122</v>
      </c>
      <c r="L82" s="49" t="s">
        <v>125</v>
      </c>
      <c r="M82" s="47" t="s">
        <v>34</v>
      </c>
      <c r="N82" s="48" t="s">
        <v>122</v>
      </c>
      <c r="O82" s="49" t="s">
        <v>125</v>
      </c>
    </row>
    <row r="83" spans="1:21" ht="17.399999999999999" x14ac:dyDescent="0.25">
      <c r="A83" s="226"/>
      <c r="B83" s="61"/>
      <c r="C83" s="254" t="s">
        <v>97</v>
      </c>
      <c r="D83" s="254"/>
      <c r="E83" s="254"/>
      <c r="F83" s="254"/>
      <c r="G83" s="254"/>
      <c r="H83" s="254"/>
      <c r="I83" s="254"/>
      <c r="J83" s="254"/>
      <c r="K83" s="254"/>
      <c r="L83" s="62"/>
      <c r="M83" s="94"/>
      <c r="N83" s="94"/>
      <c r="O83" s="62"/>
    </row>
    <row r="84" spans="1:21" ht="39.6" x14ac:dyDescent="0.25">
      <c r="A84" s="226"/>
      <c r="B84" s="53"/>
      <c r="C84" s="42" t="s">
        <v>98</v>
      </c>
      <c r="D84" s="73">
        <v>4</v>
      </c>
      <c r="E84" s="132" t="s">
        <v>309</v>
      </c>
      <c r="F84" s="132" t="s">
        <v>215</v>
      </c>
      <c r="G84" s="111">
        <v>4</v>
      </c>
      <c r="H84" s="143" t="s">
        <v>309</v>
      </c>
      <c r="I84" s="143" t="s">
        <v>215</v>
      </c>
      <c r="J84" s="114">
        <v>4</v>
      </c>
      <c r="K84" s="155" t="s">
        <v>566</v>
      </c>
      <c r="L84" s="156" t="s">
        <v>567</v>
      </c>
      <c r="M84" s="117"/>
      <c r="N84" s="108"/>
      <c r="O84" s="108"/>
      <c r="R84" s="120">
        <f>COUNTIF(D84:D86,"1")</f>
        <v>0</v>
      </c>
      <c r="S84" s="120">
        <f>COUNTIF(G84:G86,"1")</f>
        <v>0</v>
      </c>
      <c r="T84" s="120">
        <f>COUNTIF(J84:J86,"1")</f>
        <v>0</v>
      </c>
      <c r="U84" s="120">
        <f>COUNTIF(M84:M86,"1")</f>
        <v>0</v>
      </c>
    </row>
    <row r="85" spans="1:21" ht="39.6" x14ac:dyDescent="0.25">
      <c r="A85" s="226"/>
      <c r="B85" s="61"/>
      <c r="C85" s="35" t="s">
        <v>99</v>
      </c>
      <c r="D85" s="73">
        <v>4</v>
      </c>
      <c r="E85" s="132" t="s">
        <v>310</v>
      </c>
      <c r="F85" s="132" t="s">
        <v>216</v>
      </c>
      <c r="G85" s="111">
        <v>4</v>
      </c>
      <c r="H85" s="143" t="s">
        <v>430</v>
      </c>
      <c r="I85" s="139" t="s">
        <v>431</v>
      </c>
      <c r="J85" s="114">
        <v>4</v>
      </c>
      <c r="K85" s="155" t="s">
        <v>568</v>
      </c>
      <c r="L85" s="156" t="s">
        <v>99</v>
      </c>
      <c r="M85" s="117"/>
      <c r="N85" s="108"/>
      <c r="O85" s="108"/>
      <c r="R85" s="120">
        <f>COUNTIF(D84:D86,"2")</f>
        <v>0</v>
      </c>
      <c r="S85" s="120">
        <f>COUNTIF(G84:G86,"2")</f>
        <v>0</v>
      </c>
      <c r="T85" s="120">
        <f>COUNTIF(J84:J86,"2")</f>
        <v>0</v>
      </c>
      <c r="U85" s="120">
        <f>COUNTIF(M84:M86,"2")</f>
        <v>0</v>
      </c>
    </row>
    <row r="86" spans="1:21" ht="39.6" x14ac:dyDescent="0.25">
      <c r="A86" s="226"/>
      <c r="B86" s="61"/>
      <c r="C86" s="35" t="s">
        <v>100</v>
      </c>
      <c r="D86" s="73">
        <v>4</v>
      </c>
      <c r="E86" s="132" t="s">
        <v>311</v>
      </c>
      <c r="F86" s="132" t="s">
        <v>312</v>
      </c>
      <c r="G86" s="111">
        <v>4</v>
      </c>
      <c r="H86" s="143" t="s">
        <v>432</v>
      </c>
      <c r="I86" s="143" t="s">
        <v>312</v>
      </c>
      <c r="J86" s="114">
        <v>4</v>
      </c>
      <c r="K86" s="155" t="s">
        <v>569</v>
      </c>
      <c r="L86" s="156" t="s">
        <v>570</v>
      </c>
      <c r="M86" s="117"/>
      <c r="N86" s="108"/>
      <c r="O86" s="108"/>
      <c r="R86" s="120">
        <f>COUNTIF(D84:D86,"3")</f>
        <v>0</v>
      </c>
      <c r="S86" s="120">
        <f>COUNTIF(G84:G86,"3")</f>
        <v>0</v>
      </c>
      <c r="T86" s="120">
        <f>COUNTIF(J84:J86,"3")</f>
        <v>0</v>
      </c>
      <c r="U86" s="120">
        <f>COUNTIF(M84:M86,"3")</f>
        <v>0</v>
      </c>
    </row>
    <row r="87" spans="1:21" ht="15" customHeight="1" x14ac:dyDescent="0.25">
      <c r="B87" s="258"/>
      <c r="C87" s="259"/>
      <c r="D87" s="54"/>
      <c r="E87" s="55"/>
      <c r="F87" s="55"/>
      <c r="G87" s="54"/>
      <c r="H87" s="55"/>
      <c r="I87" s="55"/>
      <c r="J87" s="54"/>
      <c r="K87" s="55"/>
      <c r="M87" s="54"/>
      <c r="N87" s="55"/>
      <c r="R87" s="120">
        <f>COUNTIF(D84:D86,"4")</f>
        <v>3</v>
      </c>
      <c r="S87" s="120">
        <f>COUNTIF(G84:G86,"4")</f>
        <v>3</v>
      </c>
      <c r="T87" s="120">
        <f>COUNTIF(J84:J86,"4")</f>
        <v>3</v>
      </c>
      <c r="U87" s="120">
        <f>COUNTIF(M84:M86,"4")</f>
        <v>0</v>
      </c>
    </row>
    <row r="88" spans="1:21" ht="17.399999999999999" x14ac:dyDescent="0.3">
      <c r="A88" s="226"/>
      <c r="B88" s="63"/>
      <c r="C88" s="269" t="s">
        <v>101</v>
      </c>
      <c r="D88" s="270"/>
      <c r="E88" s="270"/>
      <c r="F88" s="270"/>
      <c r="G88" s="270"/>
      <c r="H88" s="270"/>
      <c r="I88" s="270"/>
      <c r="J88" s="270"/>
      <c r="K88" s="271"/>
      <c r="L88" s="57"/>
      <c r="M88" s="57"/>
      <c r="N88" s="57"/>
      <c r="O88" s="57"/>
    </row>
    <row r="89" spans="1:21" ht="51" x14ac:dyDescent="0.25">
      <c r="A89" s="226"/>
      <c r="B89" s="53"/>
      <c r="C89" s="34" t="s">
        <v>102</v>
      </c>
      <c r="D89" s="73">
        <v>3</v>
      </c>
      <c r="E89" s="123" t="s">
        <v>353</v>
      </c>
      <c r="F89" s="133" t="s">
        <v>217</v>
      </c>
      <c r="G89" s="111">
        <v>3</v>
      </c>
      <c r="H89" s="140" t="s">
        <v>433</v>
      </c>
      <c r="I89" s="144" t="s">
        <v>217</v>
      </c>
      <c r="J89" s="114">
        <v>4</v>
      </c>
      <c r="K89" s="157" t="s">
        <v>571</v>
      </c>
      <c r="L89" s="156" t="s">
        <v>572</v>
      </c>
      <c r="M89" s="117"/>
      <c r="N89" s="126"/>
      <c r="O89" s="129"/>
      <c r="R89" s="120">
        <f>COUNTIF(D89:D95,"1")</f>
        <v>0</v>
      </c>
      <c r="S89" s="120">
        <f>COUNTIF(G89:G95,"1")</f>
        <v>0</v>
      </c>
      <c r="T89" s="120">
        <f>COUNTIF(J89:J95,"1")</f>
        <v>0</v>
      </c>
      <c r="U89" s="120">
        <f>COUNTIF(M89:M95,"1")</f>
        <v>0</v>
      </c>
    </row>
    <row r="90" spans="1:21" ht="66" x14ac:dyDescent="0.25">
      <c r="A90" s="226"/>
      <c r="B90" s="64"/>
      <c r="C90" s="36" t="s">
        <v>103</v>
      </c>
      <c r="D90" s="73">
        <v>3</v>
      </c>
      <c r="E90" s="132" t="s">
        <v>313</v>
      </c>
      <c r="F90" s="123" t="s">
        <v>218</v>
      </c>
      <c r="G90" s="111">
        <v>3</v>
      </c>
      <c r="H90" s="143" t="s">
        <v>434</v>
      </c>
      <c r="I90" s="140" t="s">
        <v>218</v>
      </c>
      <c r="J90" s="114">
        <v>4</v>
      </c>
      <c r="K90" s="155" t="s">
        <v>573</v>
      </c>
      <c r="L90" s="158" t="s">
        <v>572</v>
      </c>
      <c r="M90" s="117"/>
      <c r="N90" s="108"/>
      <c r="O90" s="126"/>
      <c r="R90" s="120">
        <f>COUNTIF(D89:D95,"2")</f>
        <v>0</v>
      </c>
      <c r="S90" s="120">
        <f>COUNTIF(G89:G95,"2")</f>
        <v>0</v>
      </c>
      <c r="T90" s="120">
        <f>COUNTIF(J89:J95,"2")</f>
        <v>1</v>
      </c>
      <c r="U90" s="120">
        <f>COUNTIF(M89:M95,"2")</f>
        <v>0</v>
      </c>
    </row>
    <row r="91" spans="1:21" ht="40.799999999999997" x14ac:dyDescent="0.25">
      <c r="A91" s="226"/>
      <c r="B91" s="61"/>
      <c r="C91" s="35" t="s">
        <v>104</v>
      </c>
      <c r="D91" s="73">
        <v>3</v>
      </c>
      <c r="E91" s="132" t="s">
        <v>219</v>
      </c>
      <c r="F91" s="134" t="s">
        <v>220</v>
      </c>
      <c r="G91" s="111">
        <v>3</v>
      </c>
      <c r="H91" s="143" t="s">
        <v>435</v>
      </c>
      <c r="I91" s="145" t="s">
        <v>436</v>
      </c>
      <c r="J91" s="114">
        <v>3</v>
      </c>
      <c r="K91" s="157" t="s">
        <v>574</v>
      </c>
      <c r="L91" s="159" t="s">
        <v>575</v>
      </c>
      <c r="M91" s="117"/>
      <c r="N91" s="108"/>
      <c r="O91" s="128"/>
      <c r="R91" s="120">
        <f>COUNTIF(D89:D95,"3")</f>
        <v>6</v>
      </c>
      <c r="S91" s="120">
        <f>COUNTIF(G89:G95,"3")</f>
        <v>6</v>
      </c>
      <c r="T91" s="120">
        <f>COUNTIF(J89:J95,"3")</f>
        <v>3</v>
      </c>
      <c r="U91" s="120">
        <f>COUNTIF(M89:M95,"3")</f>
        <v>0</v>
      </c>
    </row>
    <row r="92" spans="1:21" ht="51" x14ac:dyDescent="0.25">
      <c r="A92" s="226"/>
      <c r="B92" s="61"/>
      <c r="C92" s="36" t="s">
        <v>105</v>
      </c>
      <c r="D92" s="73">
        <v>3</v>
      </c>
      <c r="E92" s="123" t="s">
        <v>314</v>
      </c>
      <c r="F92" s="132" t="s">
        <v>188</v>
      </c>
      <c r="G92" s="111">
        <v>3</v>
      </c>
      <c r="H92" s="140" t="s">
        <v>437</v>
      </c>
      <c r="I92" s="143" t="s">
        <v>188</v>
      </c>
      <c r="J92" s="114">
        <v>4</v>
      </c>
      <c r="K92" s="157" t="s">
        <v>633</v>
      </c>
      <c r="L92" s="156" t="s">
        <v>188</v>
      </c>
      <c r="M92" s="117"/>
      <c r="N92" s="126"/>
      <c r="O92" s="108"/>
      <c r="R92" s="120">
        <f>COUNTIF(D89:D95,"4")</f>
        <v>1</v>
      </c>
      <c r="S92" s="120">
        <f>COUNTIF(G89:G95,"4")</f>
        <v>1</v>
      </c>
      <c r="T92" s="120">
        <f>COUNTIF(J89:J95,"4")</f>
        <v>3</v>
      </c>
      <c r="U92" s="120">
        <f>COUNTIF(M89:M95,"4")</f>
        <v>0</v>
      </c>
    </row>
    <row r="93" spans="1:21" ht="52.8" x14ac:dyDescent="0.25">
      <c r="A93" s="226"/>
      <c r="B93" s="61"/>
      <c r="C93" s="35" t="s">
        <v>106</v>
      </c>
      <c r="D93" s="73">
        <v>3</v>
      </c>
      <c r="E93" s="132" t="s">
        <v>315</v>
      </c>
      <c r="F93" s="132" t="s">
        <v>221</v>
      </c>
      <c r="G93" s="111">
        <v>3</v>
      </c>
      <c r="H93" s="143" t="s">
        <v>438</v>
      </c>
      <c r="I93" s="143" t="s">
        <v>221</v>
      </c>
      <c r="J93" s="114">
        <v>3</v>
      </c>
      <c r="K93" s="155" t="s">
        <v>634</v>
      </c>
      <c r="L93" s="156" t="s">
        <v>188</v>
      </c>
      <c r="M93" s="117"/>
      <c r="N93" s="108"/>
      <c r="O93" s="108"/>
    </row>
    <row r="94" spans="1:21" ht="30.6" x14ac:dyDescent="0.25">
      <c r="A94" s="226"/>
      <c r="B94" s="64"/>
      <c r="C94" s="36" t="s">
        <v>107</v>
      </c>
      <c r="D94" s="73">
        <v>4</v>
      </c>
      <c r="E94" s="132" t="s">
        <v>222</v>
      </c>
      <c r="F94" s="123" t="s">
        <v>223</v>
      </c>
      <c r="G94" s="111">
        <v>4</v>
      </c>
      <c r="H94" s="143" t="s">
        <v>222</v>
      </c>
      <c r="I94" s="140" t="s">
        <v>223</v>
      </c>
      <c r="J94" s="114">
        <v>2</v>
      </c>
      <c r="K94" s="155" t="s">
        <v>576</v>
      </c>
      <c r="L94" s="158" t="s">
        <v>577</v>
      </c>
      <c r="M94" s="117"/>
      <c r="N94" s="108"/>
      <c r="O94" s="126"/>
    </row>
    <row r="95" spans="1:21" ht="39.6" x14ac:dyDescent="0.25">
      <c r="A95" s="226"/>
      <c r="B95" s="61"/>
      <c r="C95" s="35" t="s">
        <v>108</v>
      </c>
      <c r="D95" s="73">
        <v>3</v>
      </c>
      <c r="E95" s="123" t="s">
        <v>354</v>
      </c>
      <c r="F95" s="123" t="s">
        <v>355</v>
      </c>
      <c r="G95" s="111">
        <v>3</v>
      </c>
      <c r="H95" s="140" t="s">
        <v>439</v>
      </c>
      <c r="I95" s="140" t="s">
        <v>355</v>
      </c>
      <c r="J95" s="114">
        <v>3</v>
      </c>
      <c r="K95" s="157" t="s">
        <v>578</v>
      </c>
      <c r="L95" s="157" t="s">
        <v>579</v>
      </c>
      <c r="M95" s="117"/>
      <c r="N95" s="126"/>
      <c r="O95" s="126"/>
    </row>
    <row r="96" spans="1:21" ht="5.25" customHeight="1" x14ac:dyDescent="0.25">
      <c r="B96" s="258"/>
      <c r="C96" s="259"/>
      <c r="D96" s="54"/>
      <c r="E96" s="55"/>
      <c r="F96" s="55"/>
      <c r="G96" s="54"/>
      <c r="H96" s="55"/>
      <c r="I96" s="55"/>
      <c r="J96" s="54"/>
      <c r="K96" s="60"/>
      <c r="M96" s="54"/>
      <c r="N96" s="60"/>
    </row>
    <row r="97" spans="1:21" ht="17.399999999999999" x14ac:dyDescent="0.25">
      <c r="A97" s="226"/>
      <c r="B97" s="50"/>
      <c r="C97" s="267" t="s">
        <v>25</v>
      </c>
      <c r="D97" s="254"/>
      <c r="E97" s="254"/>
      <c r="F97" s="254"/>
      <c r="G97" s="254"/>
      <c r="H97" s="254"/>
      <c r="I97" s="254"/>
      <c r="J97" s="254"/>
      <c r="K97" s="254"/>
      <c r="L97" s="254"/>
      <c r="M97" s="95"/>
      <c r="N97" s="95"/>
      <c r="O97" s="102"/>
    </row>
    <row r="98" spans="1:21" ht="52.8" x14ac:dyDescent="0.25">
      <c r="A98" s="226"/>
      <c r="B98" s="58"/>
      <c r="C98" s="34" t="s">
        <v>109</v>
      </c>
      <c r="D98" s="73">
        <v>3</v>
      </c>
      <c r="E98" s="123" t="s">
        <v>356</v>
      </c>
      <c r="F98" s="123" t="s">
        <v>357</v>
      </c>
      <c r="G98" s="74">
        <v>3</v>
      </c>
      <c r="H98" s="140" t="s">
        <v>440</v>
      </c>
      <c r="I98" s="140" t="s">
        <v>357</v>
      </c>
      <c r="J98" s="75">
        <v>3</v>
      </c>
      <c r="K98" s="157" t="s">
        <v>580</v>
      </c>
      <c r="L98" s="157" t="s">
        <v>581</v>
      </c>
      <c r="M98" s="98"/>
      <c r="N98" s="126"/>
      <c r="O98" s="126"/>
      <c r="R98" s="120">
        <f>COUNTIF(D98:D99,"1")</f>
        <v>0</v>
      </c>
      <c r="S98" s="120">
        <f>COUNTIF(G98:G99,"1")</f>
        <v>0</v>
      </c>
      <c r="T98" s="120">
        <f>COUNTIF(J98:J99,"1")</f>
        <v>0</v>
      </c>
      <c r="U98" s="120">
        <f>COUNTIF(M98:M99,"1")</f>
        <v>0</v>
      </c>
    </row>
    <row r="99" spans="1:21" ht="66" x14ac:dyDescent="0.25">
      <c r="A99" s="226"/>
      <c r="B99" s="65"/>
      <c r="C99" s="36" t="s">
        <v>110</v>
      </c>
      <c r="D99" s="73">
        <v>3</v>
      </c>
      <c r="E99" s="123" t="s">
        <v>316</v>
      </c>
      <c r="F99" s="123" t="s">
        <v>317</v>
      </c>
      <c r="G99" s="74">
        <v>3</v>
      </c>
      <c r="H99" s="140" t="s">
        <v>441</v>
      </c>
      <c r="I99" s="140" t="s">
        <v>317</v>
      </c>
      <c r="J99" s="75">
        <v>4</v>
      </c>
      <c r="K99" s="157" t="s">
        <v>582</v>
      </c>
      <c r="L99" s="158" t="s">
        <v>583</v>
      </c>
      <c r="M99" s="98"/>
      <c r="N99" s="126"/>
      <c r="O99" s="126"/>
      <c r="R99" s="120">
        <f>COUNTIF(D98:D99,"2")</f>
        <v>0</v>
      </c>
      <c r="S99" s="120">
        <f>COUNTIF(G98:G99,"2")</f>
        <v>0</v>
      </c>
      <c r="T99" s="120">
        <f>COUNTIF(J98:J99,"2")</f>
        <v>0</v>
      </c>
      <c r="U99" s="120">
        <f>COUNTIF(M98:M99,"2")</f>
        <v>0</v>
      </c>
    </row>
    <row r="100" spans="1:21" ht="8.25" customHeight="1" x14ac:dyDescent="0.25">
      <c r="B100" s="258"/>
      <c r="C100" s="259"/>
      <c r="D100" s="54"/>
      <c r="E100" s="55"/>
      <c r="F100" s="55"/>
      <c r="G100" s="54"/>
      <c r="H100" s="55"/>
      <c r="I100" s="55"/>
      <c r="J100" s="54"/>
      <c r="K100" s="60"/>
      <c r="M100" s="54"/>
      <c r="N100" s="60"/>
      <c r="R100" s="120">
        <f>COUNTIF(D98:D99,"3")</f>
        <v>2</v>
      </c>
      <c r="S100" s="120">
        <f>COUNTIF(G98:G99,"3")</f>
        <v>2</v>
      </c>
      <c r="T100" s="120">
        <f>COUNTIF(J98:J99,"3")</f>
        <v>1</v>
      </c>
      <c r="U100" s="120">
        <f>COUNTIF(M98:M99,"3")</f>
        <v>0</v>
      </c>
    </row>
    <row r="101" spans="1:21" ht="17.399999999999999" x14ac:dyDescent="0.25">
      <c r="A101" s="226"/>
      <c r="B101" s="61"/>
      <c r="C101" s="254" t="s">
        <v>111</v>
      </c>
      <c r="D101" s="254"/>
      <c r="E101" s="254"/>
      <c r="F101" s="254"/>
      <c r="G101" s="254"/>
      <c r="H101" s="254"/>
      <c r="I101" s="254"/>
      <c r="J101" s="254"/>
      <c r="K101" s="255"/>
      <c r="L101" s="57"/>
      <c r="M101" s="57"/>
      <c r="N101" s="57"/>
      <c r="O101" s="57"/>
      <c r="R101" s="120">
        <f>COUNTIF(D98:D99,"4")</f>
        <v>0</v>
      </c>
      <c r="S101" s="120">
        <f>COUNTIF(G98:G99,"4")</f>
        <v>0</v>
      </c>
      <c r="T101" s="120">
        <f>COUNTIF(J98:J99,"4")</f>
        <v>1</v>
      </c>
      <c r="U101" s="120">
        <f>COUNTIF(M98:M99,"4")</f>
        <v>0</v>
      </c>
    </row>
    <row r="102" spans="1:21" ht="39.6" x14ac:dyDescent="0.25">
      <c r="A102" s="226"/>
      <c r="B102" s="53"/>
      <c r="C102" s="42" t="s">
        <v>112</v>
      </c>
      <c r="D102" s="73">
        <v>4</v>
      </c>
      <c r="E102" s="132" t="s">
        <v>318</v>
      </c>
      <c r="F102" s="123" t="s">
        <v>224</v>
      </c>
      <c r="G102" s="111">
        <v>4</v>
      </c>
      <c r="H102" s="143" t="s">
        <v>442</v>
      </c>
      <c r="I102" s="140" t="s">
        <v>224</v>
      </c>
      <c r="J102" s="114">
        <v>4</v>
      </c>
      <c r="K102" s="155" t="s">
        <v>442</v>
      </c>
      <c r="L102" s="157" t="s">
        <v>584</v>
      </c>
      <c r="M102" s="117"/>
      <c r="N102" s="108"/>
      <c r="O102" s="126"/>
      <c r="R102" s="120">
        <f>COUNTIF(D102:D111,"1")</f>
        <v>0</v>
      </c>
      <c r="S102" s="120">
        <f>COUNTIF(G102:G111,"1")</f>
        <v>0</v>
      </c>
      <c r="T102" s="120">
        <f>COUNTIF(J102:J111,"1")</f>
        <v>0</v>
      </c>
      <c r="U102" s="120">
        <f>COUNTIF(M102:M111,"1")</f>
        <v>0</v>
      </c>
    </row>
    <row r="103" spans="1:21" ht="66" x14ac:dyDescent="0.25">
      <c r="A103" s="226"/>
      <c r="B103" s="61"/>
      <c r="C103" s="35" t="s">
        <v>113</v>
      </c>
      <c r="D103" s="73">
        <v>4</v>
      </c>
      <c r="E103" s="132" t="s">
        <v>319</v>
      </c>
      <c r="F103" s="123" t="s">
        <v>320</v>
      </c>
      <c r="G103" s="111">
        <v>4</v>
      </c>
      <c r="H103" s="143" t="s">
        <v>443</v>
      </c>
      <c r="I103" s="140" t="s">
        <v>320</v>
      </c>
      <c r="J103" s="114">
        <v>4</v>
      </c>
      <c r="K103" s="155" t="s">
        <v>585</v>
      </c>
      <c r="L103" s="157" t="s">
        <v>586</v>
      </c>
      <c r="M103" s="117"/>
      <c r="N103" s="108"/>
      <c r="O103" s="126"/>
      <c r="R103" s="120">
        <f>COUNTIF(D102:D111,"2")</f>
        <v>0</v>
      </c>
      <c r="S103" s="120">
        <f>COUNTIF(G102:G111,"2")</f>
        <v>0</v>
      </c>
      <c r="T103" s="120">
        <f>COUNTIF(J102:J111,"2")</f>
        <v>3</v>
      </c>
      <c r="U103" s="120">
        <f>COUNTIF(M102:M111,"2")</f>
        <v>0</v>
      </c>
    </row>
    <row r="104" spans="1:21" ht="66" x14ac:dyDescent="0.25">
      <c r="A104" s="226"/>
      <c r="B104" s="61"/>
      <c r="C104" s="35" t="s">
        <v>114</v>
      </c>
      <c r="D104" s="73">
        <v>3</v>
      </c>
      <c r="E104" s="132" t="s">
        <v>321</v>
      </c>
      <c r="F104" s="123" t="s">
        <v>322</v>
      </c>
      <c r="G104" s="111">
        <v>3</v>
      </c>
      <c r="H104" s="143" t="s">
        <v>444</v>
      </c>
      <c r="I104" s="76" t="s">
        <v>445</v>
      </c>
      <c r="J104" s="114">
        <v>3</v>
      </c>
      <c r="K104" s="155" t="s">
        <v>444</v>
      </c>
      <c r="L104" s="157" t="s">
        <v>587</v>
      </c>
      <c r="M104" s="117"/>
      <c r="N104" s="108"/>
      <c r="O104" s="126"/>
      <c r="R104" s="120">
        <f>COUNTIF(D102:D111,"3")</f>
        <v>5</v>
      </c>
      <c r="S104" s="120">
        <f>COUNTIF(G102:G111,"3")</f>
        <v>5</v>
      </c>
      <c r="T104" s="120">
        <f>COUNTIF(J102:J111,"3")</f>
        <v>2</v>
      </c>
      <c r="U104" s="120">
        <f>COUNTIF(M102:M111,"3")</f>
        <v>0</v>
      </c>
    </row>
    <row r="105" spans="1:21" ht="39.6" x14ac:dyDescent="0.25">
      <c r="A105" s="226"/>
      <c r="B105" s="61"/>
      <c r="C105" s="35" t="s">
        <v>115</v>
      </c>
      <c r="D105" s="73">
        <v>4</v>
      </c>
      <c r="E105" s="132" t="s">
        <v>225</v>
      </c>
      <c r="F105" s="123" t="s">
        <v>226</v>
      </c>
      <c r="G105" s="111">
        <v>4</v>
      </c>
      <c r="H105" s="146" t="s">
        <v>225</v>
      </c>
      <c r="I105" s="140" t="s">
        <v>226</v>
      </c>
      <c r="J105" s="114">
        <v>4</v>
      </c>
      <c r="K105" s="155" t="s">
        <v>225</v>
      </c>
      <c r="L105" s="157" t="s">
        <v>226</v>
      </c>
      <c r="M105" s="117"/>
      <c r="N105" s="108"/>
      <c r="O105" s="126"/>
      <c r="R105" s="120">
        <f>COUNTIF(D102:D111,"4")</f>
        <v>5</v>
      </c>
      <c r="S105" s="120">
        <f>COUNTIF(G102:G111,"4")</f>
        <v>5</v>
      </c>
      <c r="T105" s="120">
        <f>COUNTIF(J102:J111,"4")</f>
        <v>5</v>
      </c>
      <c r="U105" s="120">
        <f>COUNTIF(M102:M111,"4")</f>
        <v>0</v>
      </c>
    </row>
    <row r="106" spans="1:21" ht="52.8" x14ac:dyDescent="0.25">
      <c r="A106" s="226"/>
      <c r="B106" s="61"/>
      <c r="C106" s="35" t="s">
        <v>116</v>
      </c>
      <c r="D106" s="73">
        <v>3</v>
      </c>
      <c r="E106" s="132" t="s">
        <v>227</v>
      </c>
      <c r="F106" s="123" t="s">
        <v>228</v>
      </c>
      <c r="G106" s="111">
        <v>3</v>
      </c>
      <c r="H106" s="143" t="s">
        <v>446</v>
      </c>
      <c r="I106" s="140" t="s">
        <v>228</v>
      </c>
      <c r="J106" s="114">
        <v>4</v>
      </c>
      <c r="K106" s="160" t="s">
        <v>446</v>
      </c>
      <c r="L106" s="161" t="s">
        <v>228</v>
      </c>
      <c r="M106" s="117"/>
      <c r="N106" s="108"/>
      <c r="O106" s="126"/>
    </row>
    <row r="107" spans="1:21" ht="39.6" x14ac:dyDescent="0.25">
      <c r="A107" s="226"/>
      <c r="B107" s="61"/>
      <c r="C107" s="35" t="s">
        <v>117</v>
      </c>
      <c r="D107" s="73">
        <v>3</v>
      </c>
      <c r="E107" s="123" t="s">
        <v>229</v>
      </c>
      <c r="F107" s="123" t="s">
        <v>230</v>
      </c>
      <c r="G107" s="111">
        <v>3</v>
      </c>
      <c r="H107" s="140" t="s">
        <v>229</v>
      </c>
      <c r="I107" s="140" t="s">
        <v>230</v>
      </c>
      <c r="J107" s="114">
        <v>4</v>
      </c>
      <c r="K107" s="161" t="s">
        <v>229</v>
      </c>
      <c r="L107" s="161" t="s">
        <v>230</v>
      </c>
      <c r="M107" s="117"/>
      <c r="N107" s="126"/>
      <c r="O107" s="126"/>
    </row>
    <row r="108" spans="1:21" ht="40.799999999999997" x14ac:dyDescent="0.25">
      <c r="A108" s="226"/>
      <c r="B108" s="61"/>
      <c r="C108" s="35" t="s">
        <v>118</v>
      </c>
      <c r="D108" s="73">
        <v>4</v>
      </c>
      <c r="E108" s="132" t="s">
        <v>358</v>
      </c>
      <c r="F108" s="123" t="s">
        <v>231</v>
      </c>
      <c r="G108" s="111">
        <v>4</v>
      </c>
      <c r="H108" s="143" t="s">
        <v>447</v>
      </c>
      <c r="I108" s="140" t="s">
        <v>231</v>
      </c>
      <c r="J108" s="114">
        <v>2</v>
      </c>
      <c r="K108" s="155" t="s">
        <v>588</v>
      </c>
      <c r="L108" s="157" t="s">
        <v>589</v>
      </c>
      <c r="M108" s="117"/>
      <c r="N108" s="108"/>
      <c r="O108" s="126"/>
    </row>
    <row r="109" spans="1:21" ht="66" x14ac:dyDescent="0.25">
      <c r="A109" s="226"/>
      <c r="B109" s="61"/>
      <c r="C109" s="35" t="s">
        <v>119</v>
      </c>
      <c r="D109" s="73">
        <v>3</v>
      </c>
      <c r="E109" s="132" t="s">
        <v>323</v>
      </c>
      <c r="F109" s="123" t="s">
        <v>324</v>
      </c>
      <c r="G109" s="111">
        <v>3</v>
      </c>
      <c r="H109" s="142" t="s">
        <v>448</v>
      </c>
      <c r="I109" s="76" t="s">
        <v>449</v>
      </c>
      <c r="J109" s="114">
        <v>2</v>
      </c>
      <c r="K109" s="155" t="s">
        <v>590</v>
      </c>
      <c r="L109" s="157" t="s">
        <v>591</v>
      </c>
      <c r="M109" s="117"/>
      <c r="N109" s="108"/>
      <c r="O109" s="126"/>
    </row>
    <row r="110" spans="1:21" ht="66" x14ac:dyDescent="0.25">
      <c r="A110" s="226"/>
      <c r="B110" s="61"/>
      <c r="C110" s="35" t="s">
        <v>120</v>
      </c>
      <c r="D110" s="73">
        <v>4</v>
      </c>
      <c r="E110" s="132" t="s">
        <v>325</v>
      </c>
      <c r="F110" s="123" t="s">
        <v>232</v>
      </c>
      <c r="G110" s="111">
        <v>4</v>
      </c>
      <c r="H110" s="143" t="s">
        <v>325</v>
      </c>
      <c r="I110" s="140" t="s">
        <v>232</v>
      </c>
      <c r="J110" s="114">
        <v>3</v>
      </c>
      <c r="K110" s="155" t="s">
        <v>592</v>
      </c>
      <c r="L110" s="157" t="s">
        <v>593</v>
      </c>
      <c r="M110" s="117"/>
      <c r="N110" s="108"/>
      <c r="O110" s="126"/>
    </row>
    <row r="111" spans="1:21" ht="52.8" x14ac:dyDescent="0.25">
      <c r="A111" s="226"/>
      <c r="B111" s="61"/>
      <c r="C111" s="35" t="s">
        <v>121</v>
      </c>
      <c r="D111" s="73">
        <v>3</v>
      </c>
      <c r="E111" s="132" t="s">
        <v>233</v>
      </c>
      <c r="F111" s="123" t="s">
        <v>234</v>
      </c>
      <c r="G111" s="111">
        <v>3</v>
      </c>
      <c r="H111" s="143" t="s">
        <v>233</v>
      </c>
      <c r="I111" s="140" t="s">
        <v>234</v>
      </c>
      <c r="J111" s="114">
        <v>2</v>
      </c>
      <c r="K111" s="155" t="s">
        <v>594</v>
      </c>
      <c r="L111" s="157" t="s">
        <v>635</v>
      </c>
      <c r="M111" s="117"/>
      <c r="N111" s="108"/>
      <c r="O111" s="126"/>
    </row>
    <row r="112" spans="1:21" ht="5.25" customHeight="1" x14ac:dyDescent="0.25">
      <c r="B112" s="256"/>
      <c r="C112" s="257"/>
      <c r="D112" s="66"/>
      <c r="E112" s="67"/>
      <c r="F112" s="67"/>
      <c r="G112" s="66"/>
      <c r="H112" s="67"/>
      <c r="I112" s="67"/>
      <c r="J112" s="66"/>
      <c r="K112" s="68"/>
      <c r="M112" s="66"/>
      <c r="N112" s="68"/>
    </row>
    <row r="113" spans="1:256" ht="17.399999999999999" x14ac:dyDescent="0.25">
      <c r="A113" s="226"/>
      <c r="B113" s="61"/>
      <c r="C113" s="254" t="s">
        <v>0</v>
      </c>
      <c r="D113" s="254"/>
      <c r="E113" s="254"/>
      <c r="F113" s="254"/>
      <c r="G113" s="254"/>
      <c r="H113" s="254"/>
      <c r="I113" s="254"/>
      <c r="J113" s="254"/>
      <c r="K113" s="255"/>
      <c r="L113" s="57"/>
      <c r="M113" s="57"/>
      <c r="N113" s="57"/>
      <c r="O113" s="57"/>
    </row>
    <row r="114" spans="1:256" ht="27.6" x14ac:dyDescent="0.25">
      <c r="A114" s="226"/>
      <c r="B114" s="64"/>
      <c r="C114" s="36" t="s">
        <v>1</v>
      </c>
      <c r="D114" s="73">
        <v>4</v>
      </c>
      <c r="E114" s="123" t="s">
        <v>189</v>
      </c>
      <c r="F114" s="123" t="s">
        <v>235</v>
      </c>
      <c r="G114" s="111">
        <v>4</v>
      </c>
      <c r="H114" s="140" t="s">
        <v>189</v>
      </c>
      <c r="I114" s="140" t="s">
        <v>235</v>
      </c>
      <c r="J114" s="114">
        <v>4</v>
      </c>
      <c r="K114" s="162" t="s">
        <v>595</v>
      </c>
      <c r="L114" s="162" t="s">
        <v>596</v>
      </c>
      <c r="M114" s="117"/>
      <c r="N114" s="126"/>
      <c r="O114" s="126"/>
      <c r="R114" s="120">
        <f>COUNTIF(D114:D117,"1")</f>
        <v>0</v>
      </c>
      <c r="S114" s="120">
        <f>COUNTIF(G114:G117,"1")</f>
        <v>0</v>
      </c>
      <c r="T114" s="120">
        <f>COUNTIF(J114:J117,"1")</f>
        <v>0</v>
      </c>
      <c r="U114" s="120">
        <f>COUNTIF(M114:M117,"1")</f>
        <v>0</v>
      </c>
    </row>
    <row r="115" spans="1:256" ht="45.6" x14ac:dyDescent="0.25">
      <c r="A115" s="226"/>
      <c r="B115" s="61"/>
      <c r="C115" s="35" t="s">
        <v>2</v>
      </c>
      <c r="D115" s="73">
        <v>4</v>
      </c>
      <c r="E115" s="132" t="s">
        <v>236</v>
      </c>
      <c r="F115" s="123" t="s">
        <v>237</v>
      </c>
      <c r="G115" s="111">
        <v>4</v>
      </c>
      <c r="H115" s="143" t="s">
        <v>236</v>
      </c>
      <c r="I115" s="140" t="s">
        <v>450</v>
      </c>
      <c r="J115" s="114">
        <v>4</v>
      </c>
      <c r="K115" s="163" t="s">
        <v>597</v>
      </c>
      <c r="L115" s="162" t="s">
        <v>598</v>
      </c>
      <c r="M115" s="117"/>
      <c r="N115" s="108"/>
      <c r="O115" s="126"/>
      <c r="R115" s="120">
        <f>COUNTIF(D114:D117,"2")</f>
        <v>0</v>
      </c>
      <c r="S115" s="120">
        <f>COUNTIF(G114:G117,"2")</f>
        <v>0</v>
      </c>
      <c r="T115" s="120">
        <f>COUNTIF(J114:J117,"2")</f>
        <v>0</v>
      </c>
      <c r="U115" s="120">
        <f>COUNTIF(M114:M117,"2")</f>
        <v>0</v>
      </c>
    </row>
    <row r="116" spans="1:256" ht="34.200000000000003" x14ac:dyDescent="0.25">
      <c r="A116" s="226"/>
      <c r="B116" s="61"/>
      <c r="C116" s="35" t="s">
        <v>3</v>
      </c>
      <c r="D116" s="73">
        <v>4</v>
      </c>
      <c r="E116" s="132" t="s">
        <v>238</v>
      </c>
      <c r="F116" s="132" t="s">
        <v>235</v>
      </c>
      <c r="G116" s="111">
        <v>4</v>
      </c>
      <c r="H116" s="143" t="s">
        <v>238</v>
      </c>
      <c r="I116" s="143" t="s">
        <v>235</v>
      </c>
      <c r="J116" s="114">
        <v>4</v>
      </c>
      <c r="K116" s="163" t="s">
        <v>599</v>
      </c>
      <c r="L116" s="163" t="s">
        <v>596</v>
      </c>
      <c r="M116" s="117"/>
      <c r="N116" s="108"/>
      <c r="O116" s="108"/>
      <c r="R116" s="120">
        <f>COUNTIF(D114:D117,"3")</f>
        <v>0</v>
      </c>
      <c r="S116" s="120">
        <f>COUNTIF(G114:G117,"3")</f>
        <v>0</v>
      </c>
      <c r="T116" s="120">
        <f>COUNTIF(J114:J117,"3")</f>
        <v>0</v>
      </c>
      <c r="U116" s="120">
        <f>COUNTIF(M114:M117,"3")</f>
        <v>0</v>
      </c>
    </row>
    <row r="117" spans="1:256" ht="22.8" x14ac:dyDescent="0.25">
      <c r="A117" s="226"/>
      <c r="B117" s="61"/>
      <c r="C117" s="35" t="s">
        <v>4</v>
      </c>
      <c r="D117" s="73">
        <v>4</v>
      </c>
      <c r="E117" s="123" t="s">
        <v>239</v>
      </c>
      <c r="F117" s="123" t="s">
        <v>326</v>
      </c>
      <c r="G117" s="111">
        <v>4</v>
      </c>
      <c r="H117" s="140" t="s">
        <v>239</v>
      </c>
      <c r="I117" s="140" t="s">
        <v>451</v>
      </c>
      <c r="J117" s="114">
        <v>4</v>
      </c>
      <c r="K117" s="162" t="s">
        <v>600</v>
      </c>
      <c r="L117" s="162" t="s">
        <v>601</v>
      </c>
      <c r="M117" s="117"/>
      <c r="N117" s="126"/>
      <c r="O117" s="126"/>
      <c r="R117" s="120">
        <f>COUNTIF(D114:D117,"4")</f>
        <v>4</v>
      </c>
      <c r="S117" s="120">
        <f>COUNTIF(G114:G117,"4")</f>
        <v>4</v>
      </c>
      <c r="T117" s="120">
        <f>COUNTIF(J114:J117,"4")</f>
        <v>4</v>
      </c>
      <c r="U117" s="120">
        <f>COUNTIF(M114:M117,"4")</f>
        <v>0</v>
      </c>
    </row>
    <row r="118" spans="1:256" ht="7.5" customHeight="1" x14ac:dyDescent="0.25">
      <c r="B118" s="258"/>
      <c r="C118" s="259"/>
      <c r="D118" s="66"/>
      <c r="E118" s="67"/>
      <c r="F118" s="67"/>
      <c r="G118" s="66"/>
      <c r="H118" s="67"/>
      <c r="I118" s="67"/>
      <c r="J118" s="54"/>
      <c r="K118" s="60"/>
      <c r="M118" s="54"/>
      <c r="N118" s="60"/>
    </row>
    <row r="119" spans="1:256" ht="15.75" customHeight="1" x14ac:dyDescent="0.25">
      <c r="B119" s="262" t="s">
        <v>24</v>
      </c>
      <c r="C119" s="263"/>
      <c r="D119" s="227" t="s">
        <v>262</v>
      </c>
      <c r="E119" s="227"/>
      <c r="F119" s="227"/>
      <c r="G119" s="228" t="s">
        <v>263</v>
      </c>
      <c r="H119" s="228"/>
      <c r="I119" s="228"/>
      <c r="J119" s="229" t="s">
        <v>264</v>
      </c>
      <c r="K119" s="229"/>
      <c r="L119" s="229"/>
      <c r="M119" s="266" t="s">
        <v>265</v>
      </c>
      <c r="N119" s="266"/>
      <c r="O119" s="266"/>
    </row>
    <row r="120" spans="1:256" ht="15.75" customHeight="1" x14ac:dyDescent="0.25">
      <c r="B120" s="264"/>
      <c r="C120" s="265"/>
      <c r="D120" s="47" t="s">
        <v>34</v>
      </c>
      <c r="E120" s="48" t="s">
        <v>122</v>
      </c>
      <c r="F120" s="48"/>
      <c r="G120" s="47" t="s">
        <v>34</v>
      </c>
      <c r="H120" s="48" t="s">
        <v>122</v>
      </c>
      <c r="I120" s="48"/>
      <c r="J120" s="47" t="s">
        <v>34</v>
      </c>
      <c r="K120" s="48" t="s">
        <v>122</v>
      </c>
      <c r="L120" s="69" t="s">
        <v>125</v>
      </c>
      <c r="M120" s="47" t="s">
        <v>34</v>
      </c>
      <c r="N120" s="48" t="s">
        <v>122</v>
      </c>
      <c r="O120" s="69"/>
    </row>
    <row r="121" spans="1:256" ht="17.399999999999999" x14ac:dyDescent="0.3">
      <c r="A121" s="226"/>
      <c r="B121" s="63"/>
      <c r="C121" s="254" t="s">
        <v>5</v>
      </c>
      <c r="D121" s="254"/>
      <c r="E121" s="254"/>
      <c r="F121" s="254"/>
      <c r="G121" s="254"/>
      <c r="H121" s="254"/>
      <c r="I121" s="254"/>
      <c r="J121" s="254"/>
      <c r="K121" s="255"/>
      <c r="L121" s="57"/>
      <c r="M121" s="57"/>
      <c r="N121" s="57"/>
      <c r="O121" s="57"/>
    </row>
    <row r="122" spans="1:256" ht="68.400000000000006" x14ac:dyDescent="0.25">
      <c r="A122" s="226"/>
      <c r="B122" s="65"/>
      <c r="C122" s="70" t="s">
        <v>6</v>
      </c>
      <c r="D122" s="73">
        <v>3</v>
      </c>
      <c r="E122" s="132" t="s">
        <v>359</v>
      </c>
      <c r="F122" s="132" t="s">
        <v>360</v>
      </c>
      <c r="G122" s="111">
        <v>3</v>
      </c>
      <c r="H122" s="143" t="s">
        <v>452</v>
      </c>
      <c r="I122" s="76" t="s">
        <v>453</v>
      </c>
      <c r="J122" s="114">
        <v>3</v>
      </c>
      <c r="K122" s="164" t="s">
        <v>602</v>
      </c>
      <c r="L122" s="164" t="s">
        <v>603</v>
      </c>
      <c r="M122" s="117"/>
      <c r="N122" s="109"/>
      <c r="O122" s="109"/>
      <c r="R122" s="120">
        <f>COUNTIF(D122:D125,"1")</f>
        <v>0</v>
      </c>
      <c r="S122" s="120">
        <f>COUNTIF(G122:G125,"1")</f>
        <v>0</v>
      </c>
      <c r="T122" s="120">
        <f>COUNTIF(J122:J125,"1")</f>
        <v>0</v>
      </c>
      <c r="U122" s="120">
        <f>COUNTIF(M122:M125,"1")</f>
        <v>0</v>
      </c>
    </row>
    <row r="123" spans="1:256" ht="27.6" x14ac:dyDescent="0.25">
      <c r="A123" s="226"/>
      <c r="B123" s="64"/>
      <c r="C123" s="36" t="s">
        <v>7</v>
      </c>
      <c r="D123" s="73"/>
      <c r="E123" s="132" t="s">
        <v>187</v>
      </c>
      <c r="F123" s="132" t="s">
        <v>187</v>
      </c>
      <c r="G123" s="111"/>
      <c r="H123" s="142" t="s">
        <v>454</v>
      </c>
      <c r="I123" s="142" t="s">
        <v>454</v>
      </c>
      <c r="J123" s="114"/>
      <c r="K123" s="164" t="s">
        <v>454</v>
      </c>
      <c r="L123" s="164" t="s">
        <v>454</v>
      </c>
      <c r="M123" s="117"/>
      <c r="N123" s="109"/>
      <c r="O123" s="109"/>
      <c r="R123" s="120">
        <f>COUNTIF(D122:D125,"2")</f>
        <v>0</v>
      </c>
      <c r="S123" s="120">
        <f>COUNTIF(G122:G125,"2")</f>
        <v>0</v>
      </c>
      <c r="T123" s="120">
        <f>COUNTIF(J122:J125,"2")</f>
        <v>1</v>
      </c>
      <c r="U123" s="120">
        <f>COUNTIF(M122:M125,"2")</f>
        <v>0</v>
      </c>
    </row>
    <row r="124" spans="1:256" ht="71.400000000000006" x14ac:dyDescent="0.25">
      <c r="A124" s="226"/>
      <c r="B124" s="61"/>
      <c r="C124" s="36" t="s">
        <v>8</v>
      </c>
      <c r="D124" s="73">
        <v>3</v>
      </c>
      <c r="E124" s="132" t="s">
        <v>240</v>
      </c>
      <c r="F124" s="135" t="s">
        <v>372</v>
      </c>
      <c r="G124" s="111">
        <v>3</v>
      </c>
      <c r="H124" s="143" t="s">
        <v>240</v>
      </c>
      <c r="I124" s="147" t="s">
        <v>455</v>
      </c>
      <c r="J124" s="114">
        <v>2</v>
      </c>
      <c r="K124" s="164" t="s">
        <v>604</v>
      </c>
      <c r="L124" s="164" t="s">
        <v>605</v>
      </c>
      <c r="M124" s="117"/>
      <c r="N124" s="109"/>
      <c r="O124" s="109"/>
      <c r="R124" s="120">
        <f>COUNTIF(D122:D125,"3")</f>
        <v>3</v>
      </c>
      <c r="S124" s="120">
        <f>COUNTIF(G122:G125,"3")</f>
        <v>3</v>
      </c>
      <c r="T124" s="120">
        <f>COUNTIF(J122:J125,"3")</f>
        <v>2</v>
      </c>
      <c r="U124" s="120">
        <f>COUNTIF(M122:M125,"3")</f>
        <v>0</v>
      </c>
    </row>
    <row r="125" spans="1:256" ht="34.200000000000003" x14ac:dyDescent="0.25">
      <c r="A125" s="226"/>
      <c r="B125" s="61"/>
      <c r="C125" s="35" t="s">
        <v>9</v>
      </c>
      <c r="D125" s="73">
        <v>3</v>
      </c>
      <c r="E125" s="132" t="s">
        <v>241</v>
      </c>
      <c r="F125" s="132" t="s">
        <v>242</v>
      </c>
      <c r="G125" s="111">
        <v>3</v>
      </c>
      <c r="H125" s="143" t="s">
        <v>241</v>
      </c>
      <c r="I125" s="143" t="s">
        <v>242</v>
      </c>
      <c r="J125" s="114">
        <v>3</v>
      </c>
      <c r="K125" s="164" t="s">
        <v>241</v>
      </c>
      <c r="L125" s="164" t="s">
        <v>606</v>
      </c>
      <c r="M125" s="117"/>
      <c r="N125" s="109"/>
      <c r="O125" s="109"/>
      <c r="R125" s="120">
        <f>COUNTIF(D122:D125,"4")</f>
        <v>0</v>
      </c>
      <c r="S125" s="120">
        <f>COUNTIF(G122:G125,"4")</f>
        <v>0</v>
      </c>
      <c r="T125" s="120">
        <f>COUNTIF(J122:J125,"4")</f>
        <v>0</v>
      </c>
      <c r="U125" s="120">
        <f>COUNTIF(M122:M125,"4")</f>
        <v>0</v>
      </c>
    </row>
    <row r="126" spans="1:256" ht="8.25" customHeight="1" x14ac:dyDescent="0.25">
      <c r="B126" s="258"/>
      <c r="C126" s="259"/>
      <c r="D126" s="54"/>
      <c r="E126" s="55"/>
      <c r="F126" s="55"/>
      <c r="G126" s="54"/>
      <c r="H126" s="148"/>
      <c r="I126" s="148"/>
      <c r="J126" s="54"/>
      <c r="K126" s="60"/>
      <c r="M126" s="54"/>
      <c r="N126" s="60"/>
    </row>
    <row r="127" spans="1:256" ht="17.399999999999999" x14ac:dyDescent="0.25">
      <c r="A127" s="226"/>
      <c r="B127" s="61"/>
      <c r="C127" s="254" t="s">
        <v>10</v>
      </c>
      <c r="D127" s="254"/>
      <c r="E127" s="254"/>
      <c r="F127" s="254"/>
      <c r="G127" s="254"/>
      <c r="H127" s="254"/>
      <c r="I127" s="254"/>
      <c r="J127" s="254"/>
      <c r="K127" s="255"/>
      <c r="L127" s="57"/>
      <c r="M127" s="57"/>
      <c r="N127" s="57"/>
      <c r="O127" s="57"/>
    </row>
    <row r="128" spans="1:256" ht="30.6" x14ac:dyDescent="0.25">
      <c r="A128" s="226"/>
      <c r="B128" s="53"/>
      <c r="C128" s="42" t="s">
        <v>11</v>
      </c>
      <c r="D128" s="73">
        <v>2</v>
      </c>
      <c r="E128" s="123" t="s">
        <v>361</v>
      </c>
      <c r="F128" s="123" t="s">
        <v>362</v>
      </c>
      <c r="G128" s="111">
        <v>2</v>
      </c>
      <c r="H128" s="140" t="s">
        <v>456</v>
      </c>
      <c r="I128" s="140" t="s">
        <v>457</v>
      </c>
      <c r="J128" s="114">
        <v>2</v>
      </c>
      <c r="K128" s="165" t="s">
        <v>456</v>
      </c>
      <c r="L128" s="165" t="s">
        <v>607</v>
      </c>
      <c r="M128" s="117"/>
      <c r="N128" s="97"/>
      <c r="O128" s="97"/>
      <c r="R128" s="120">
        <f>COUNTIF(D128:D131,"1")</f>
        <v>0</v>
      </c>
      <c r="S128" s="120">
        <f>COUNTIF(G128:G131,"1")</f>
        <v>0</v>
      </c>
      <c r="T128" s="120">
        <f>COUNTIF(J128:J131,"1")</f>
        <v>0</v>
      </c>
      <c r="U128" s="120">
        <f>COUNTIF(M128:M131,"1")</f>
        <v>0</v>
      </c>
      <c r="IV128" s="18">
        <f>SUM(D128:IU128)</f>
        <v>6</v>
      </c>
    </row>
    <row r="129" spans="1:256" ht="40.799999999999997" x14ac:dyDescent="0.25">
      <c r="A129" s="226"/>
      <c r="B129" s="61"/>
      <c r="C129" s="35" t="s">
        <v>12</v>
      </c>
      <c r="D129" s="73">
        <v>3</v>
      </c>
      <c r="E129" s="123" t="s">
        <v>363</v>
      </c>
      <c r="F129" s="123" t="s">
        <v>364</v>
      </c>
      <c r="G129" s="111">
        <v>3</v>
      </c>
      <c r="H129" s="140" t="s">
        <v>458</v>
      </c>
      <c r="I129" s="140" t="s">
        <v>364</v>
      </c>
      <c r="J129" s="114">
        <v>3</v>
      </c>
      <c r="K129" s="165" t="s">
        <v>608</v>
      </c>
      <c r="L129" s="165" t="s">
        <v>364</v>
      </c>
      <c r="M129" s="117"/>
      <c r="N129" s="97"/>
      <c r="O129" s="97"/>
      <c r="R129" s="120">
        <f>COUNTIF(D128:D131,"2")</f>
        <v>2</v>
      </c>
      <c r="S129" s="120">
        <f>COUNTIF(G128:G131,"2")</f>
        <v>1</v>
      </c>
      <c r="T129" s="120">
        <f>COUNTIF(J128:J131,"2")</f>
        <v>1</v>
      </c>
      <c r="U129" s="120">
        <f>COUNTIF(M128:M131,"2")</f>
        <v>0</v>
      </c>
      <c r="IV129" s="18">
        <f>SUM(D129:IU129)</f>
        <v>13</v>
      </c>
    </row>
    <row r="130" spans="1:256" ht="45.6" x14ac:dyDescent="0.25">
      <c r="A130" s="226"/>
      <c r="B130" s="61"/>
      <c r="C130" s="35" t="s">
        <v>13</v>
      </c>
      <c r="D130" s="73">
        <v>2</v>
      </c>
      <c r="E130" s="123" t="s">
        <v>365</v>
      </c>
      <c r="F130" s="123" t="s">
        <v>366</v>
      </c>
      <c r="G130" s="111">
        <v>3</v>
      </c>
      <c r="H130" s="140" t="s">
        <v>459</v>
      </c>
      <c r="I130" s="140" t="s">
        <v>460</v>
      </c>
      <c r="J130" s="114">
        <v>3</v>
      </c>
      <c r="K130" s="165" t="s">
        <v>609</v>
      </c>
      <c r="L130" s="165" t="s">
        <v>610</v>
      </c>
      <c r="M130" s="117"/>
      <c r="N130" s="97"/>
      <c r="O130" s="97"/>
      <c r="R130" s="120">
        <f>COUNTIF(D128:D131,"3")</f>
        <v>2</v>
      </c>
      <c r="S130" s="120">
        <f>COUNTIF(G128:G131,"3")</f>
        <v>3</v>
      </c>
      <c r="T130" s="120">
        <f>COUNTIF(J128:J131,"3")</f>
        <v>2</v>
      </c>
      <c r="U130" s="120">
        <f>COUNTIF(M128:M131,"3")</f>
        <v>0</v>
      </c>
      <c r="IV130" s="18">
        <f>SUM(D130:IU130)</f>
        <v>15</v>
      </c>
    </row>
    <row r="131" spans="1:256" ht="45.6" x14ac:dyDescent="0.25">
      <c r="A131" s="226"/>
      <c r="B131" s="61"/>
      <c r="C131" s="35" t="s">
        <v>14</v>
      </c>
      <c r="D131" s="73">
        <v>3</v>
      </c>
      <c r="E131" s="123" t="s">
        <v>367</v>
      </c>
      <c r="F131" s="123" t="s">
        <v>243</v>
      </c>
      <c r="G131" s="111">
        <v>3</v>
      </c>
      <c r="H131" s="140" t="s">
        <v>461</v>
      </c>
      <c r="I131" s="140" t="s">
        <v>243</v>
      </c>
      <c r="J131" s="114">
        <v>4</v>
      </c>
      <c r="K131" s="165" t="s">
        <v>611</v>
      </c>
      <c r="L131" s="165" t="s">
        <v>243</v>
      </c>
      <c r="M131" s="117"/>
      <c r="N131" s="97"/>
      <c r="O131" s="97"/>
      <c r="R131" s="120">
        <f>COUNTIF(D128:D131,"4")</f>
        <v>0</v>
      </c>
      <c r="S131" s="120">
        <f>COUNTIF(G128:G131,"4")</f>
        <v>0</v>
      </c>
      <c r="T131" s="120">
        <f>COUNTIF(J128:J131,"4")</f>
        <v>1</v>
      </c>
      <c r="U131" s="120">
        <f>COUNTIF(M128:M131,"4")</f>
        <v>0</v>
      </c>
      <c r="IV131" s="18">
        <f>SUM(D131:IU131)</f>
        <v>11</v>
      </c>
    </row>
    <row r="132" spans="1:256" ht="9" customHeight="1" x14ac:dyDescent="0.25">
      <c r="B132" s="258"/>
      <c r="C132" s="259"/>
      <c r="D132" s="54"/>
      <c r="E132" s="55"/>
      <c r="F132" s="55"/>
      <c r="G132" s="54"/>
      <c r="H132" s="55"/>
      <c r="I132" s="55"/>
      <c r="J132" s="54"/>
      <c r="K132" s="60"/>
      <c r="M132" s="54"/>
      <c r="N132" s="60"/>
    </row>
    <row r="133" spans="1:256" ht="17.399999999999999" x14ac:dyDescent="0.25">
      <c r="A133" s="226"/>
      <c r="B133" s="61"/>
      <c r="C133" s="254" t="s">
        <v>15</v>
      </c>
      <c r="D133" s="254"/>
      <c r="E133" s="254"/>
      <c r="F133" s="254"/>
      <c r="G133" s="254"/>
      <c r="H133" s="254"/>
      <c r="I133" s="254"/>
      <c r="J133" s="254"/>
      <c r="K133" s="255"/>
      <c r="L133" s="57"/>
      <c r="M133" s="57"/>
      <c r="N133" s="57"/>
      <c r="O133" s="57"/>
    </row>
    <row r="134" spans="1:256" ht="45.6" x14ac:dyDescent="0.25">
      <c r="A134" s="226"/>
      <c r="B134" s="53"/>
      <c r="C134" s="42" t="s">
        <v>16</v>
      </c>
      <c r="D134" s="73">
        <v>3</v>
      </c>
      <c r="E134" s="123" t="s">
        <v>327</v>
      </c>
      <c r="F134" s="123" t="s">
        <v>244</v>
      </c>
      <c r="G134" s="111">
        <v>3</v>
      </c>
      <c r="H134" s="140" t="s">
        <v>327</v>
      </c>
      <c r="I134" s="140" t="s">
        <v>244</v>
      </c>
      <c r="J134" s="114">
        <v>3</v>
      </c>
      <c r="K134" s="165" t="s">
        <v>327</v>
      </c>
      <c r="L134" s="165" t="s">
        <v>612</v>
      </c>
      <c r="M134" s="117"/>
      <c r="N134" s="97"/>
      <c r="O134" s="97"/>
      <c r="R134" s="120">
        <f>COUNTIF(D134:D136,"1")</f>
        <v>0</v>
      </c>
      <c r="S134" s="120">
        <f>COUNTIF(G134:G136,"1")</f>
        <v>0</v>
      </c>
      <c r="T134" s="120">
        <f>COUNTIF(J134:J136,"1")</f>
        <v>0</v>
      </c>
      <c r="U134" s="120">
        <f>COUNTIF(M134:M136,"1")</f>
        <v>0</v>
      </c>
    </row>
    <row r="135" spans="1:256" ht="45.6" x14ac:dyDescent="0.25">
      <c r="A135" s="226"/>
      <c r="B135" s="61"/>
      <c r="C135" s="35" t="s">
        <v>17</v>
      </c>
      <c r="D135" s="73">
        <v>3</v>
      </c>
      <c r="E135" s="123" t="s">
        <v>328</v>
      </c>
      <c r="F135" s="123" t="s">
        <v>244</v>
      </c>
      <c r="G135" s="111">
        <v>3</v>
      </c>
      <c r="H135" s="140" t="s">
        <v>328</v>
      </c>
      <c r="I135" s="140" t="s">
        <v>244</v>
      </c>
      <c r="J135" s="114">
        <v>3</v>
      </c>
      <c r="K135" s="165" t="s">
        <v>613</v>
      </c>
      <c r="L135" s="165" t="s">
        <v>244</v>
      </c>
      <c r="M135" s="117"/>
      <c r="N135" s="97"/>
      <c r="O135" s="97"/>
      <c r="R135" s="120">
        <f>COUNTIF(D134:D136,"2")</f>
        <v>0</v>
      </c>
      <c r="S135" s="120">
        <f>COUNTIF(G134:G136,"2")</f>
        <v>0</v>
      </c>
      <c r="T135" s="120">
        <f>COUNTIF(J134:J136,"2")</f>
        <v>0</v>
      </c>
      <c r="U135" s="120">
        <f>COUNTIF(M134:M136,"2")</f>
        <v>0</v>
      </c>
    </row>
    <row r="136" spans="1:256" ht="45.6" x14ac:dyDescent="0.25">
      <c r="A136" s="226"/>
      <c r="B136" s="61"/>
      <c r="C136" s="35" t="s">
        <v>18</v>
      </c>
      <c r="D136" s="73">
        <v>3</v>
      </c>
      <c r="E136" s="123" t="s">
        <v>368</v>
      </c>
      <c r="F136" s="123" t="s">
        <v>244</v>
      </c>
      <c r="G136" s="111">
        <v>3</v>
      </c>
      <c r="H136" s="140" t="s">
        <v>368</v>
      </c>
      <c r="I136" s="140" t="s">
        <v>244</v>
      </c>
      <c r="J136" s="114">
        <v>3</v>
      </c>
      <c r="K136" s="165" t="s">
        <v>614</v>
      </c>
      <c r="L136" s="165" t="s">
        <v>244</v>
      </c>
      <c r="M136" s="117"/>
      <c r="N136" s="97"/>
      <c r="O136" s="97"/>
      <c r="R136" s="120">
        <f>COUNTIF(D134:D136,"3")</f>
        <v>3</v>
      </c>
      <c r="S136" s="120">
        <f>COUNTIF(G134:G136,"3")</f>
        <v>3</v>
      </c>
      <c r="T136" s="120">
        <f>COUNTIF(J134:J136,"3")</f>
        <v>3</v>
      </c>
      <c r="U136" s="120">
        <f>COUNTIF(M134:M136,"3")</f>
        <v>0</v>
      </c>
    </row>
    <row r="137" spans="1:256" ht="9" customHeight="1" x14ac:dyDescent="0.25">
      <c r="B137" s="258"/>
      <c r="C137" s="259"/>
      <c r="D137" s="54"/>
      <c r="E137" s="55"/>
      <c r="F137" s="55"/>
      <c r="G137" s="54"/>
      <c r="H137" s="55"/>
      <c r="I137" s="55"/>
      <c r="J137" s="54"/>
      <c r="K137" s="60"/>
      <c r="M137" s="54"/>
      <c r="N137" s="60"/>
      <c r="R137" s="120">
        <f>COUNTIF(D134:D136,"4")</f>
        <v>0</v>
      </c>
      <c r="S137" s="120">
        <f>COUNTIF(G134:G136,"4")</f>
        <v>0</v>
      </c>
      <c r="T137" s="120">
        <f>COUNTIF(J134:J136,"4")</f>
        <v>0</v>
      </c>
    </row>
    <row r="138" spans="1:256" ht="17.399999999999999" x14ac:dyDescent="0.25">
      <c r="A138" s="226"/>
      <c r="B138" s="61"/>
      <c r="C138" s="254" t="s">
        <v>19</v>
      </c>
      <c r="D138" s="254"/>
      <c r="E138" s="254"/>
      <c r="F138" s="254"/>
      <c r="G138" s="254"/>
      <c r="H138" s="254"/>
      <c r="I138" s="254"/>
      <c r="J138" s="254"/>
      <c r="K138" s="255"/>
      <c r="L138" s="57"/>
      <c r="M138" s="57"/>
      <c r="N138" s="57"/>
      <c r="O138" s="57"/>
    </row>
    <row r="139" spans="1:256" ht="57" x14ac:dyDescent="0.25">
      <c r="A139" s="226"/>
      <c r="B139" s="53"/>
      <c r="C139" s="42" t="s">
        <v>20</v>
      </c>
      <c r="D139" s="73">
        <v>2</v>
      </c>
      <c r="E139" s="123" t="s">
        <v>369</v>
      </c>
      <c r="F139" s="123" t="s">
        <v>245</v>
      </c>
      <c r="G139" s="111">
        <v>3</v>
      </c>
      <c r="H139" s="140" t="s">
        <v>462</v>
      </c>
      <c r="I139" s="140" t="s">
        <v>463</v>
      </c>
      <c r="J139" s="114">
        <v>3</v>
      </c>
      <c r="K139" s="165" t="s">
        <v>615</v>
      </c>
      <c r="L139" s="165" t="s">
        <v>463</v>
      </c>
      <c r="M139" s="117"/>
      <c r="N139" s="97"/>
      <c r="O139" s="97"/>
      <c r="P139" s="112"/>
      <c r="Q139" s="121"/>
      <c r="R139" s="120">
        <f>COUNTIF(D139:D141,"1")</f>
        <v>0</v>
      </c>
      <c r="S139" s="120">
        <f>COUNTIF(G139:G141,"1")</f>
        <v>0</v>
      </c>
      <c r="T139" s="120">
        <f>COUNTIF(J139:J141,"1")</f>
        <v>0</v>
      </c>
      <c r="U139" s="120">
        <f>COUNTIF(M139:M141,"1")</f>
        <v>0</v>
      </c>
    </row>
    <row r="140" spans="1:256" ht="68.400000000000006" x14ac:dyDescent="0.25">
      <c r="A140" s="226"/>
      <c r="B140" s="61"/>
      <c r="C140" s="35" t="s">
        <v>21</v>
      </c>
      <c r="D140" s="73">
        <v>3</v>
      </c>
      <c r="E140" s="123" t="s">
        <v>246</v>
      </c>
      <c r="F140" s="123" t="s">
        <v>370</v>
      </c>
      <c r="G140" s="111">
        <v>3</v>
      </c>
      <c r="H140" s="140" t="s">
        <v>464</v>
      </c>
      <c r="I140" s="140" t="s">
        <v>465</v>
      </c>
      <c r="J140" s="114">
        <v>3</v>
      </c>
      <c r="K140" s="165" t="s">
        <v>616</v>
      </c>
      <c r="L140" s="165" t="s">
        <v>465</v>
      </c>
      <c r="M140" s="117"/>
      <c r="N140" s="97"/>
      <c r="O140" s="97"/>
      <c r="P140" s="112"/>
      <c r="Q140" s="121"/>
      <c r="R140" s="120">
        <f>COUNTIF(D139:D141,"2")</f>
        <v>1</v>
      </c>
      <c r="S140" s="120">
        <f>COUNTIF(G139:G141,"2")</f>
        <v>0</v>
      </c>
      <c r="T140" s="120">
        <f>COUNTIF(J139:J141,"2")</f>
        <v>0</v>
      </c>
      <c r="U140" s="120">
        <f>COUNTIF(M139:M141,"2")</f>
        <v>0</v>
      </c>
    </row>
    <row r="141" spans="1:256" ht="22.8" x14ac:dyDescent="0.25">
      <c r="A141" s="226"/>
      <c r="B141" s="61"/>
      <c r="C141" s="35" t="s">
        <v>22</v>
      </c>
      <c r="D141" s="73">
        <v>4</v>
      </c>
      <c r="E141" s="123" t="s">
        <v>371</v>
      </c>
      <c r="F141" s="123" t="s">
        <v>247</v>
      </c>
      <c r="G141" s="111">
        <v>3</v>
      </c>
      <c r="H141" s="140" t="s">
        <v>466</v>
      </c>
      <c r="I141" s="139" t="s">
        <v>467</v>
      </c>
      <c r="J141" s="114">
        <v>3</v>
      </c>
      <c r="K141" s="165" t="s">
        <v>466</v>
      </c>
      <c r="L141" s="165" t="s">
        <v>617</v>
      </c>
      <c r="M141" s="117"/>
      <c r="N141" s="97"/>
      <c r="O141" s="97"/>
      <c r="P141" s="112"/>
      <c r="Q141" s="121"/>
      <c r="R141" s="120">
        <f>COUNTIF(D139:D141,"3")</f>
        <v>1</v>
      </c>
      <c r="S141" s="120">
        <f>COUNTIF(G139:G141,"3")</f>
        <v>3</v>
      </c>
      <c r="T141" s="120">
        <f>COUNTIF(J139:J141,"3")</f>
        <v>3</v>
      </c>
      <c r="U141" s="120">
        <f>COUNTIF(M139:M141,"3")</f>
        <v>0</v>
      </c>
    </row>
    <row r="142" spans="1:256" x14ac:dyDescent="0.25">
      <c r="R142" s="120">
        <f>COUNTIF(D139:D141,"4")</f>
        <v>1</v>
      </c>
      <c r="S142" s="120">
        <f>COUNTIF(G139:G141,"4")</f>
        <v>0</v>
      </c>
      <c r="T142" s="120">
        <f>COUNTIF(J139:J141,"4")</f>
        <v>0</v>
      </c>
    </row>
    <row r="65530" spans="2:6" x14ac:dyDescent="0.25">
      <c r="B65530" s="205" t="s">
        <v>29</v>
      </c>
      <c r="C65530" s="205"/>
      <c r="D65530" s="205"/>
      <c r="E65530" s="205"/>
      <c r="F65530" s="37"/>
    </row>
    <row r="65531" spans="2:6" x14ac:dyDescent="0.25">
      <c r="B65531" s="260" t="s">
        <v>30</v>
      </c>
      <c r="C65531" s="260"/>
      <c r="D65531" s="260"/>
      <c r="E65531" s="260"/>
      <c r="F65531" s="71"/>
    </row>
    <row r="65532" spans="2:6" x14ac:dyDescent="0.25">
      <c r="B65532" s="260" t="s">
        <v>31</v>
      </c>
      <c r="C65532" s="260"/>
      <c r="D65532" s="260"/>
      <c r="E65532" s="260"/>
      <c r="F65532" s="71"/>
    </row>
  </sheetData>
  <mergeCells count="93">
    <mergeCell ref="B1:O1"/>
    <mergeCell ref="B96:C96"/>
    <mergeCell ref="C83:K83"/>
    <mergeCell ref="C54:K54"/>
    <mergeCell ref="D52:F52"/>
    <mergeCell ref="C61:K61"/>
    <mergeCell ref="C67:K67"/>
    <mergeCell ref="B72:K72"/>
    <mergeCell ref="M2:O2"/>
    <mergeCell ref="M3:M4"/>
    <mergeCell ref="N3:N4"/>
    <mergeCell ref="O3:O4"/>
    <mergeCell ref="M52:O52"/>
    <mergeCell ref="B2:C5"/>
    <mergeCell ref="B52:C53"/>
    <mergeCell ref="B29:B33"/>
    <mergeCell ref="M119:O119"/>
    <mergeCell ref="M81:O81"/>
    <mergeCell ref="C73:K73"/>
    <mergeCell ref="B80:C80"/>
    <mergeCell ref="C88:K88"/>
    <mergeCell ref="B81:C82"/>
    <mergeCell ref="G81:I81"/>
    <mergeCell ref="J81:L81"/>
    <mergeCell ref="C97:L97"/>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B132:C132"/>
    <mergeCell ref="C121:K121"/>
    <mergeCell ref="B112:C112"/>
    <mergeCell ref="C101:K101"/>
    <mergeCell ref="B100:C100"/>
    <mergeCell ref="J119:L119"/>
    <mergeCell ref="G119:I119"/>
    <mergeCell ref="D119:F119"/>
    <mergeCell ref="G52:I52"/>
    <mergeCell ref="J52:L52"/>
    <mergeCell ref="B12:B17"/>
    <mergeCell ref="B18:K18"/>
    <mergeCell ref="L3:L4"/>
    <mergeCell ref="B11:K11"/>
    <mergeCell ref="B51:K51"/>
    <mergeCell ref="B6:B10"/>
    <mergeCell ref="B45:K45"/>
    <mergeCell ref="B19:B27"/>
    <mergeCell ref="B35:B44"/>
    <mergeCell ref="B46:B50"/>
    <mergeCell ref="B28:K28"/>
    <mergeCell ref="D35:K35"/>
    <mergeCell ref="B34:K34"/>
    <mergeCell ref="D2:F2"/>
    <mergeCell ref="G2:I2"/>
    <mergeCell ref="J2:L2"/>
    <mergeCell ref="G3:G4"/>
    <mergeCell ref="J3:J4"/>
    <mergeCell ref="F3:F4"/>
    <mergeCell ref="I3:I4"/>
    <mergeCell ref="E3:E4"/>
    <mergeCell ref="D3:D4"/>
    <mergeCell ref="K3:K4"/>
    <mergeCell ref="H3:H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5">
      <iconSet iconSet="4TrafficLights">
        <cfvo type="percent" val="0"/>
        <cfvo type="num" val="1"/>
        <cfvo type="num" val="3"/>
        <cfvo type="num" val="4"/>
      </iconSet>
    </cfRule>
  </conditionalFormatting>
  <conditionalFormatting sqref="D13:D17">
    <cfRule type="iconSet" priority="151">
      <iconSet iconSet="4TrafficLights">
        <cfvo type="percent" val="0"/>
        <cfvo type="num" val="1"/>
        <cfvo type="num" val="3"/>
        <cfvo type="num" val="4"/>
      </iconSet>
    </cfRule>
  </conditionalFormatting>
  <conditionalFormatting sqref="D20:D27">
    <cfRule type="iconSet" priority="144">
      <iconSet iconSet="4TrafficLights">
        <cfvo type="percent" val="0"/>
        <cfvo type="num" val="1"/>
        <cfvo type="num" val="3"/>
        <cfvo type="num" val="4"/>
      </iconSet>
    </cfRule>
  </conditionalFormatting>
  <conditionalFormatting sqref="D30:D33">
    <cfRule type="iconSet" priority="139">
      <iconSet iconSet="4TrafficLights">
        <cfvo type="percent" val="0"/>
        <cfvo type="num" val="1"/>
        <cfvo type="num" val="3"/>
        <cfvo type="num" val="4"/>
      </iconSet>
    </cfRule>
  </conditionalFormatting>
  <conditionalFormatting sqref="D36:D44">
    <cfRule type="iconSet" priority="134">
      <iconSet iconSet="4TrafficLights">
        <cfvo type="percent" val="0"/>
        <cfvo type="num" val="1"/>
        <cfvo type="num" val="3"/>
        <cfvo type="num" val="4"/>
      </iconSet>
    </cfRule>
  </conditionalFormatting>
  <conditionalFormatting sqref="D47:D50">
    <cfRule type="iconSet" priority="129">
      <iconSet iconSet="4TrafficLights">
        <cfvo type="percent" val="0"/>
        <cfvo type="num" val="1"/>
        <cfvo type="num" val="3"/>
        <cfvo type="num" val="4"/>
      </iconSet>
    </cfRule>
  </conditionalFormatting>
  <conditionalFormatting sqref="D55:D59">
    <cfRule type="iconSet" priority="124">
      <iconSet iconSet="4TrafficLights">
        <cfvo type="percent" val="0"/>
        <cfvo type="num" val="1"/>
        <cfvo type="num" val="3"/>
        <cfvo type="num" val="4"/>
      </iconSet>
    </cfRule>
  </conditionalFormatting>
  <conditionalFormatting sqref="D62:D65">
    <cfRule type="iconSet" priority="118">
      <iconSet iconSet="4TrafficLights">
        <cfvo type="percent" val="0"/>
        <cfvo type="num" val="1"/>
        <cfvo type="num" val="3"/>
        <cfvo type="num" val="4"/>
      </iconSet>
    </cfRule>
  </conditionalFormatting>
  <conditionalFormatting sqref="D68:D71">
    <cfRule type="iconSet" priority="96">
      <iconSet iconSet="4TrafficLights">
        <cfvo type="percent" val="0"/>
        <cfvo type="num" val="1"/>
        <cfvo type="num" val="3"/>
        <cfvo type="num" val="4"/>
      </iconSet>
    </cfRule>
  </conditionalFormatting>
  <conditionalFormatting sqref="D74:D79">
    <cfRule type="iconSet" priority="79">
      <iconSet iconSet="4TrafficLights">
        <cfvo type="percent" val="0"/>
        <cfvo type="num" val="1"/>
        <cfvo type="num" val="3"/>
        <cfvo type="num" val="4"/>
      </iconSet>
    </cfRule>
  </conditionalFormatting>
  <conditionalFormatting sqref="D84:D86">
    <cfRule type="iconSet" priority="62">
      <iconSet iconSet="4TrafficLights">
        <cfvo type="percent" val="0"/>
        <cfvo type="num" val="1"/>
        <cfvo type="num" val="3"/>
        <cfvo type="num" val="4"/>
      </iconSet>
    </cfRule>
  </conditionalFormatting>
  <conditionalFormatting sqref="D89:D95">
    <cfRule type="iconSet" priority="59">
      <iconSet iconSet="4TrafficLights">
        <cfvo type="percent" val="0"/>
        <cfvo type="num" val="1"/>
        <cfvo type="num" val="3"/>
        <cfvo type="num" val="4"/>
      </iconSet>
    </cfRule>
  </conditionalFormatting>
  <conditionalFormatting sqref="D98:D99">
    <cfRule type="iconSet" priority="56">
      <iconSet iconSet="4TrafficLights">
        <cfvo type="percent" val="0"/>
        <cfvo type="num" val="1"/>
        <cfvo type="num" val="3"/>
        <cfvo type="num" val="4"/>
      </iconSet>
    </cfRule>
  </conditionalFormatting>
  <conditionalFormatting sqref="D102:D111">
    <cfRule type="iconSet" priority="53">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22:D125">
    <cfRule type="iconSet" priority="47">
      <iconSet iconSet="4TrafficLights">
        <cfvo type="percent" val="0"/>
        <cfvo type="num" val="1"/>
        <cfvo type="num" val="3"/>
        <cfvo type="num" val="4"/>
      </iconSet>
    </cfRule>
  </conditionalFormatting>
  <conditionalFormatting sqref="D128:D131">
    <cfRule type="iconSet" priority="44">
      <iconSet iconSet="4TrafficLights">
        <cfvo type="percent" val="0"/>
        <cfvo type="num" val="1"/>
        <cfvo type="num" val="3"/>
        <cfvo type="num" val="4"/>
      </iconSet>
    </cfRule>
  </conditionalFormatting>
  <conditionalFormatting sqref="D134:D136">
    <cfRule type="iconSet" priority="41">
      <iconSet iconSet="4TrafficLights">
        <cfvo type="percent" val="0"/>
        <cfvo type="num" val="1"/>
        <cfvo type="num" val="3"/>
        <cfvo type="num" val="4"/>
      </iconSet>
    </cfRule>
    <cfRule type="iconSet" priority="35">
      <iconSet iconSet="4TrafficLights">
        <cfvo type="percent" val="0"/>
        <cfvo type="num" val="1"/>
        <cfvo type="num" val="3"/>
        <cfvo type="num" val="4"/>
      </iconSet>
    </cfRule>
  </conditionalFormatting>
  <conditionalFormatting sqref="D139:D141">
    <cfRule type="iconSet" priority="38">
      <iconSet iconSet="4TrafficLights">
        <cfvo type="percent" val="0"/>
        <cfvo type="num" val="1"/>
        <cfvo type="num" val="3"/>
        <cfvo type="num" val="4"/>
      </iconSet>
    </cfRule>
  </conditionalFormatting>
  <conditionalFormatting sqref="G7:G10">
    <cfRule type="iconSet" priority="153">
      <iconSet iconSet="4TrafficLights">
        <cfvo type="percent" val="0"/>
        <cfvo type="num" val="1"/>
        <cfvo type="num" val="3"/>
        <cfvo type="num" val="4"/>
      </iconSet>
    </cfRule>
  </conditionalFormatting>
  <conditionalFormatting sqref="G13:G17">
    <cfRule type="iconSet" priority="150">
      <iconSet iconSet="4TrafficLights">
        <cfvo type="percent" val="0"/>
        <cfvo type="num" val="1"/>
        <cfvo type="num" val="3"/>
        <cfvo type="num" val="4"/>
      </iconSet>
    </cfRule>
  </conditionalFormatting>
  <conditionalFormatting sqref="G20:G27">
    <cfRule type="iconSet" priority="143">
      <iconSet iconSet="4TrafficLights">
        <cfvo type="percent" val="0"/>
        <cfvo type="num" val="1"/>
        <cfvo type="num" val="3"/>
        <cfvo type="num" val="4"/>
      </iconSet>
    </cfRule>
  </conditionalFormatting>
  <conditionalFormatting sqref="G30:G33">
    <cfRule type="iconSet" priority="138">
      <iconSet iconSet="4TrafficLights">
        <cfvo type="percent" val="0"/>
        <cfvo type="num" val="1"/>
        <cfvo type="num" val="3"/>
        <cfvo type="num" val="4"/>
      </iconSet>
    </cfRule>
  </conditionalFormatting>
  <conditionalFormatting sqref="G36:G44">
    <cfRule type="iconSet" priority="133">
      <iconSet iconSet="4TrafficLights">
        <cfvo type="percent" val="0"/>
        <cfvo type="num" val="1"/>
        <cfvo type="num" val="3"/>
        <cfvo type="num" val="4"/>
      </iconSet>
    </cfRule>
  </conditionalFormatting>
  <conditionalFormatting sqref="G47:G50">
    <cfRule type="iconSet" priority="128">
      <iconSet iconSet="4TrafficLights">
        <cfvo type="percent" val="0"/>
        <cfvo type="num" val="1"/>
        <cfvo type="num" val="3"/>
        <cfvo type="num" val="4"/>
      </iconSet>
    </cfRule>
  </conditionalFormatting>
  <conditionalFormatting sqref="G55:G59">
    <cfRule type="iconSet" priority="122">
      <iconSet iconSet="4TrafficLights">
        <cfvo type="percent" val="0"/>
        <cfvo type="num" val="1"/>
        <cfvo type="num" val="3"/>
        <cfvo type="num" val="4"/>
      </iconSet>
    </cfRule>
  </conditionalFormatting>
  <conditionalFormatting sqref="G62:G65">
    <cfRule type="iconSet" priority="116">
      <iconSet iconSet="4TrafficLights">
        <cfvo type="percent" val="0"/>
        <cfvo type="num" val="1"/>
        <cfvo type="num" val="3"/>
        <cfvo type="num" val="4"/>
      </iconSet>
    </cfRule>
  </conditionalFormatting>
  <conditionalFormatting sqref="G68:G71">
    <cfRule type="iconSet" priority="94">
      <iconSet iconSet="4TrafficLights">
        <cfvo type="percent" val="0"/>
        <cfvo type="num" val="1"/>
        <cfvo type="num" val="3"/>
        <cfvo type="num" val="4"/>
      </iconSet>
    </cfRule>
  </conditionalFormatting>
  <conditionalFormatting sqref="G74:G79">
    <cfRule type="iconSet" priority="77">
      <iconSet iconSet="4TrafficLights">
        <cfvo type="percent" val="0"/>
        <cfvo type="num" val="1"/>
        <cfvo type="num" val="3"/>
        <cfvo type="num" val="4"/>
      </iconSet>
    </cfRule>
  </conditionalFormatting>
  <conditionalFormatting sqref="G84:G86">
    <cfRule type="iconSet" priority="61">
      <iconSet iconSet="4TrafficLights">
        <cfvo type="percent" val="0"/>
        <cfvo type="num" val="1"/>
        <cfvo type="num" val="3"/>
        <cfvo type="num" val="4"/>
      </iconSet>
    </cfRule>
  </conditionalFormatting>
  <conditionalFormatting sqref="G89:G95">
    <cfRule type="iconSet" priority="58">
      <iconSet iconSet="4TrafficLights">
        <cfvo type="percent" val="0"/>
        <cfvo type="num" val="1"/>
        <cfvo type="num" val="3"/>
        <cfvo type="num" val="4"/>
      </iconSet>
    </cfRule>
  </conditionalFormatting>
  <conditionalFormatting sqref="G98:G99">
    <cfRule type="iconSet" priority="55">
      <iconSet iconSet="4TrafficLights">
        <cfvo type="percent" val="0"/>
        <cfvo type="num" val="1"/>
        <cfvo type="num" val="3"/>
        <cfvo type="num" val="4"/>
      </iconSet>
    </cfRule>
  </conditionalFormatting>
  <conditionalFormatting sqref="G102:G111">
    <cfRule type="iconSet" priority="52">
      <iconSet iconSet="4TrafficLights">
        <cfvo type="percent" val="0"/>
        <cfvo type="num" val="1"/>
        <cfvo type="num" val="3"/>
        <cfvo type="num" val="4"/>
      </iconSet>
    </cfRule>
  </conditionalFormatting>
  <conditionalFormatting sqref="G114:G117">
    <cfRule type="iconSet" priority="49">
      <iconSet iconSet="4TrafficLights">
        <cfvo type="percent" val="0"/>
        <cfvo type="num" val="1"/>
        <cfvo type="num" val="3"/>
        <cfvo type="num" val="4"/>
      </iconSet>
    </cfRule>
  </conditionalFormatting>
  <conditionalFormatting sqref="G122:G125">
    <cfRule type="iconSet" priority="46">
      <iconSet iconSet="4TrafficLights">
        <cfvo type="percent" val="0"/>
        <cfvo type="num" val="1"/>
        <cfvo type="num" val="3"/>
        <cfvo type="num" val="4"/>
      </iconSet>
    </cfRule>
  </conditionalFormatting>
  <conditionalFormatting sqref="G128:G131">
    <cfRule type="iconSet" priority="43">
      <iconSet iconSet="4TrafficLights">
        <cfvo type="percent" val="0"/>
        <cfvo type="num" val="1"/>
        <cfvo type="num" val="3"/>
        <cfvo type="num" val="4"/>
      </iconSet>
    </cfRule>
  </conditionalFormatting>
  <conditionalFormatting sqref="G134:G136">
    <cfRule type="iconSet" priority="40">
      <iconSet iconSet="4TrafficLights">
        <cfvo type="percent" val="0"/>
        <cfvo type="num" val="1"/>
        <cfvo type="num" val="3"/>
        <cfvo type="num" val="4"/>
      </iconSet>
    </cfRule>
  </conditionalFormatting>
  <conditionalFormatting sqref="G139:G141">
    <cfRule type="iconSet" priority="37">
      <iconSet iconSet="4TrafficLights">
        <cfvo type="percent" val="0"/>
        <cfvo type="num" val="1"/>
        <cfvo type="num" val="3"/>
        <cfvo type="num" val="4"/>
      </iconSet>
    </cfRule>
  </conditionalFormatting>
  <conditionalFormatting sqref="J7:J10">
    <cfRule type="iconSet" priority="15">
      <iconSet iconSet="4TrafficLights">
        <cfvo type="percent" val="0"/>
        <cfvo type="num" val="1"/>
        <cfvo type="num" val="3"/>
        <cfvo type="num" val="4"/>
      </iconSet>
    </cfRule>
  </conditionalFormatting>
  <conditionalFormatting sqref="J13:J17">
    <cfRule type="iconSet" priority="14">
      <iconSet iconSet="4TrafficLights">
        <cfvo type="percent" val="0"/>
        <cfvo type="num" val="1"/>
        <cfvo type="num" val="3"/>
        <cfvo type="num" val="4"/>
      </iconSet>
    </cfRule>
  </conditionalFormatting>
  <conditionalFormatting sqref="J20:J27">
    <cfRule type="iconSet" priority="13">
      <iconSet iconSet="4TrafficLights">
        <cfvo type="percent" val="0"/>
        <cfvo type="num" val="1"/>
        <cfvo type="num" val="3"/>
        <cfvo type="num" val="4"/>
      </iconSet>
    </cfRule>
  </conditionalFormatting>
  <conditionalFormatting sqref="J30:J33">
    <cfRule type="iconSet" priority="12">
      <iconSet iconSet="4TrafficLights">
        <cfvo type="percent" val="0"/>
        <cfvo type="num" val="1"/>
        <cfvo type="num" val="3"/>
        <cfvo type="num" val="4"/>
      </iconSet>
    </cfRule>
  </conditionalFormatting>
  <conditionalFormatting sqref="J36:J44">
    <cfRule type="iconSet" priority="11">
      <iconSet iconSet="4TrafficLights">
        <cfvo type="percent" val="0"/>
        <cfvo type="num" val="1"/>
        <cfvo type="num" val="3"/>
        <cfvo type="num" val="4"/>
      </iconSet>
    </cfRule>
  </conditionalFormatting>
  <conditionalFormatting sqref="J47:J50">
    <cfRule type="iconSet" priority="10">
      <iconSet iconSet="4TrafficLights">
        <cfvo type="percent" val="0"/>
        <cfvo type="num" val="1"/>
        <cfvo type="num" val="3"/>
        <cfvo type="num" val="4"/>
      </iconSet>
    </cfRule>
  </conditionalFormatting>
  <conditionalFormatting sqref="J55:J59">
    <cfRule type="iconSet" priority="120">
      <iconSet iconSet="4TrafficLights">
        <cfvo type="percent" val="0"/>
        <cfvo type="num" val="1"/>
        <cfvo type="num" val="3"/>
        <cfvo type="num" val="4"/>
      </iconSet>
    </cfRule>
  </conditionalFormatting>
  <conditionalFormatting sqref="J62:J65">
    <cfRule type="iconSet" priority="114">
      <iconSet iconSet="4TrafficLights">
        <cfvo type="percent" val="0"/>
        <cfvo type="num" val="1"/>
        <cfvo type="num" val="3"/>
        <cfvo type="num" val="4"/>
      </iconSet>
    </cfRule>
  </conditionalFormatting>
  <conditionalFormatting sqref="J68:J71">
    <cfRule type="iconSet" priority="92">
      <iconSet iconSet="4TrafficLights">
        <cfvo type="percent" val="0"/>
        <cfvo type="num" val="1"/>
        <cfvo type="num" val="3"/>
        <cfvo type="num" val="4"/>
      </iconSet>
    </cfRule>
  </conditionalFormatting>
  <conditionalFormatting sqref="J74:J79">
    <cfRule type="iconSet" priority="75">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conditionalFormatting sqref="M7:M10">
    <cfRule type="iconSet" priority="34">
      <iconSet iconSet="4TrafficLights">
        <cfvo type="percent" val="0"/>
        <cfvo type="num" val="1"/>
        <cfvo type="num" val="3"/>
        <cfvo type="num" val="4"/>
      </iconSet>
    </cfRule>
  </conditionalFormatting>
  <conditionalFormatting sqref="M13:M17">
    <cfRule type="iconSet" priority="33">
      <iconSet iconSet="4TrafficLights">
        <cfvo type="percent" val="0"/>
        <cfvo type="num" val="1"/>
        <cfvo type="num" val="3"/>
        <cfvo type="num" val="4"/>
      </iconSet>
    </cfRule>
  </conditionalFormatting>
  <conditionalFormatting sqref="M20:M27">
    <cfRule type="iconSet" priority="32">
      <iconSet iconSet="4TrafficLights">
        <cfvo type="percent" val="0"/>
        <cfvo type="num" val="1"/>
        <cfvo type="num" val="3"/>
        <cfvo type="num" val="4"/>
      </iconSet>
    </cfRule>
  </conditionalFormatting>
  <conditionalFormatting sqref="M30:M33">
    <cfRule type="iconSet" priority="31">
      <iconSet iconSet="4TrafficLights">
        <cfvo type="percent" val="0"/>
        <cfvo type="num" val="1"/>
        <cfvo type="num" val="3"/>
        <cfvo type="num" val="4"/>
      </iconSet>
    </cfRule>
  </conditionalFormatting>
  <conditionalFormatting sqref="M36:M44">
    <cfRule type="iconSet" priority="30">
      <iconSet iconSet="4TrafficLights">
        <cfvo type="percent" val="0"/>
        <cfvo type="num" val="1"/>
        <cfvo type="num" val="3"/>
        <cfvo type="num" val="4"/>
      </iconSet>
    </cfRule>
  </conditionalFormatting>
  <conditionalFormatting sqref="M47:M50">
    <cfRule type="iconSet" priority="29">
      <iconSet iconSet="4TrafficLights">
        <cfvo type="percent" val="0"/>
        <cfvo type="num" val="1"/>
        <cfvo type="num" val="3"/>
        <cfvo type="num" val="4"/>
      </iconSet>
    </cfRule>
  </conditionalFormatting>
  <conditionalFormatting sqref="M55:M59">
    <cfRule type="iconSet" priority="28">
      <iconSet iconSet="4TrafficLights">
        <cfvo type="percent" val="0"/>
        <cfvo type="num" val="1"/>
        <cfvo type="num" val="3"/>
        <cfvo type="num" val="4"/>
      </iconSet>
    </cfRule>
  </conditionalFormatting>
  <conditionalFormatting sqref="M62:M65">
    <cfRule type="iconSet" priority="27">
      <iconSet iconSet="4TrafficLights">
        <cfvo type="percent" val="0"/>
        <cfvo type="num" val="1"/>
        <cfvo type="num" val="3"/>
        <cfvo type="num" val="4"/>
      </iconSet>
    </cfRule>
  </conditionalFormatting>
  <conditionalFormatting sqref="M68:M71">
    <cfRule type="iconSet" priority="26">
      <iconSet iconSet="4TrafficLights">
        <cfvo type="percent" val="0"/>
        <cfvo type="num" val="1"/>
        <cfvo type="num" val="3"/>
        <cfvo type="num" val="4"/>
      </iconSet>
    </cfRule>
  </conditionalFormatting>
  <conditionalFormatting sqref="M74:M79">
    <cfRule type="iconSet" priority="25">
      <iconSet iconSet="4TrafficLights">
        <cfvo type="percent" val="0"/>
        <cfvo type="num" val="1"/>
        <cfvo type="num" val="3"/>
        <cfvo type="num" val="4"/>
      </iconSet>
    </cfRule>
  </conditionalFormatting>
  <conditionalFormatting sqref="M84:M86">
    <cfRule type="iconSet" priority="24">
      <iconSet iconSet="4TrafficLights">
        <cfvo type="percent" val="0"/>
        <cfvo type="num" val="1"/>
        <cfvo type="num" val="3"/>
        <cfvo type="num" val="4"/>
      </iconSet>
    </cfRule>
  </conditionalFormatting>
  <conditionalFormatting sqref="M89:M95">
    <cfRule type="iconSet" priority="23">
      <iconSet iconSet="4TrafficLights">
        <cfvo type="percent" val="0"/>
        <cfvo type="num" val="1"/>
        <cfvo type="num" val="3"/>
        <cfvo type="num" val="4"/>
      </iconSet>
    </cfRule>
  </conditionalFormatting>
  <conditionalFormatting sqref="M98:M99">
    <cfRule type="iconSet" priority="22">
      <iconSet iconSet="4TrafficLights">
        <cfvo type="percent" val="0"/>
        <cfvo type="num" val="1"/>
        <cfvo type="num" val="3"/>
        <cfvo type="num" val="4"/>
      </iconSet>
    </cfRule>
  </conditionalFormatting>
  <conditionalFormatting sqref="M102:M111">
    <cfRule type="iconSet" priority="21">
      <iconSet iconSet="4TrafficLights">
        <cfvo type="percent" val="0"/>
        <cfvo type="num" val="1"/>
        <cfvo type="num" val="3"/>
        <cfvo type="num" val="4"/>
      </iconSet>
    </cfRule>
  </conditionalFormatting>
  <conditionalFormatting sqref="M114:M117">
    <cfRule type="iconSet" priority="20">
      <iconSet iconSet="4TrafficLights">
        <cfvo type="percent" val="0"/>
        <cfvo type="num" val="1"/>
        <cfvo type="num" val="3"/>
        <cfvo type="num" val="4"/>
      </iconSet>
    </cfRule>
  </conditionalFormatting>
  <conditionalFormatting sqref="M122:M125">
    <cfRule type="iconSet" priority="19">
      <iconSet iconSet="4TrafficLights">
        <cfvo type="percent" val="0"/>
        <cfvo type="num" val="1"/>
        <cfvo type="num" val="3"/>
        <cfvo type="num" val="4"/>
      </iconSet>
    </cfRule>
  </conditionalFormatting>
  <conditionalFormatting sqref="M128:M131">
    <cfRule type="iconSet" priority="18">
      <iconSet iconSet="4TrafficLights">
        <cfvo type="percent" val="0"/>
        <cfvo type="num" val="1"/>
        <cfvo type="num" val="3"/>
        <cfvo type="num" val="4"/>
      </iconSet>
    </cfRule>
  </conditionalFormatting>
  <conditionalFormatting sqref="M134:M136">
    <cfRule type="iconSet" priority="17">
      <iconSet iconSet="4TrafficLights">
        <cfvo type="percent" val="0"/>
        <cfvo type="num" val="1"/>
        <cfvo type="num" val="3"/>
        <cfvo type="num" val="4"/>
      </iconSet>
    </cfRule>
  </conditionalFormatting>
  <conditionalFormatting sqref="M139:M141">
    <cfRule type="iconSet" priority="16">
      <iconSet iconSet="4TrafficLights">
        <cfvo type="percent" val="0"/>
        <cfvo type="num" val="1"/>
        <cfvo type="num" val="3"/>
        <cfvo type="num" val="4"/>
      </iconSet>
    </cfRule>
  </conditionalFormatting>
  <conditionalFormatting sqref="P7:P9">
    <cfRule type="iconSet" priority="145">
      <iconSet iconSet="3Flags">
        <cfvo type="percent" val="0"/>
        <cfvo type="num" val="0"/>
        <cfvo type="num" val="1" gte="0"/>
      </iconSet>
    </cfRule>
  </conditionalFormatting>
  <conditionalFormatting sqref="Q7">
    <cfRule type="cellIs" dxfId="1" priority="146" stopIfTrue="1" operator="lessThan">
      <formula>$Q$7</formula>
    </cfRule>
  </conditionalFormatting>
  <dataValidations count="1">
    <dataValidation type="list" allowBlank="1" showInputMessage="1" showErrorMessage="1" sqref="J128:J131 D139:D141 J98:J99 J89:J95 J84:J86 J47:J50 D84:D86 D62:D65 D134:D136 G84:G86 D98:D99 G89:G95 D89:D95 G98:G99 D114:D117 G102:G111 G74:G79 G47:G50 G36:G44 G30:G33 G20:G27 G13:G17 G7:G10 M128:M131 D13:D17 D7:D10 J13:J17 J20:J27 D20:D27 J30:J33 D30:D33 J36:J44 D36:D44 D47:D50 G68:G71 J7:J10 D74:D79 J62:J65 D68:D71 D55:D59 G62:G65 G55:G59 J55:J59 J68:J71 J74:J79 G114:G117 G134:G136 G128:G131 D102:D111 G122:G125 D128:D131 J102:J111 D122:D125 J134:J136 G139:G141 J114:J117 J122:J125 M134:M136 M102:M111 M98:M99 M89:M95 M84:M86 M7:M10 M20:M27 M30:M33 M36:M44 M47:M50 M13:M17 M62:M65 M55:M59 M68:M71 M74:M79 M114:M117 M139:M141 M122:M125 J139:J14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8"/>
  <sheetViews>
    <sheetView showGridLines="0" zoomScale="80" zoomScaleNormal="80" workbookViewId="0">
      <selection activeCell="B33" sqref="B33:U33"/>
    </sheetView>
  </sheetViews>
  <sheetFormatPr baseColWidth="10" defaultColWidth="11.44140625" defaultRowHeight="16.2" x14ac:dyDescent="0.3"/>
  <cols>
    <col min="1" max="1" width="1.44140625" style="1" customWidth="1"/>
    <col min="2" max="2" width="34.6640625" style="1" customWidth="1"/>
    <col min="3" max="5" width="7.6640625" style="1" customWidth="1"/>
    <col min="6" max="6" width="13.5546875" style="1" bestFit="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2" t="s">
        <v>27</v>
      </c>
      <c r="C2" s="281" t="s">
        <v>262</v>
      </c>
      <c r="D2" s="281"/>
      <c r="E2" s="281"/>
      <c r="F2" s="281"/>
      <c r="G2" s="2"/>
      <c r="H2" s="279" t="s">
        <v>263</v>
      </c>
      <c r="I2" s="279"/>
      <c r="J2" s="279"/>
      <c r="K2" s="279"/>
      <c r="L2" s="2"/>
      <c r="M2" s="280" t="s">
        <v>264</v>
      </c>
      <c r="N2" s="280"/>
      <c r="O2" s="280"/>
      <c r="P2" s="280"/>
      <c r="Q2" s="101"/>
      <c r="R2" s="288" t="s">
        <v>266</v>
      </c>
      <c r="S2" s="288"/>
      <c r="T2" s="288"/>
      <c r="U2" s="288"/>
      <c r="V2" s="278"/>
    </row>
    <row r="3" spans="2:22" ht="24.75" customHeight="1" thickBot="1" x14ac:dyDescent="0.35">
      <c r="B3" s="283"/>
      <c r="C3" s="3">
        <v>1</v>
      </c>
      <c r="D3" s="3">
        <v>2</v>
      </c>
      <c r="E3" s="4">
        <v>3</v>
      </c>
      <c r="F3" s="5">
        <v>4</v>
      </c>
      <c r="G3" s="286"/>
      <c r="H3" s="3">
        <v>1</v>
      </c>
      <c r="I3" s="3">
        <v>2</v>
      </c>
      <c r="J3" s="4">
        <v>3</v>
      </c>
      <c r="K3" s="5">
        <v>4</v>
      </c>
      <c r="L3" s="284"/>
      <c r="M3" s="3">
        <v>1</v>
      </c>
      <c r="N3" s="3">
        <v>2</v>
      </c>
      <c r="O3" s="4">
        <v>3</v>
      </c>
      <c r="P3" s="5">
        <v>4</v>
      </c>
      <c r="Q3" s="101"/>
      <c r="R3" s="3">
        <v>1</v>
      </c>
      <c r="S3" s="3">
        <v>2</v>
      </c>
      <c r="T3" s="4">
        <v>3</v>
      </c>
      <c r="U3" s="5">
        <v>4</v>
      </c>
      <c r="V3" s="278"/>
    </row>
    <row r="4" spans="2:22" ht="38.1" customHeight="1" thickTop="1" thickBot="1" x14ac:dyDescent="0.35">
      <c r="B4" s="80" t="s">
        <v>73</v>
      </c>
      <c r="C4" s="78">
        <f>Autoevaluación!R7/SUM(Autoevaluación!R7:R10)</f>
        <v>0</v>
      </c>
      <c r="D4" s="7">
        <f>Autoevaluación!R8/SUM(Autoevaluación!R7:R10)</f>
        <v>0</v>
      </c>
      <c r="E4" s="7">
        <f>Autoevaluación!R9/SUM(Autoevaluación!R7:R10)</f>
        <v>0</v>
      </c>
      <c r="F4" s="7">
        <f>Autoevaluación!R10/SUM(Autoevaluación!R7:R10)</f>
        <v>1</v>
      </c>
      <c r="G4" s="287"/>
      <c r="H4" s="7">
        <f>Autoevaluación!S7/SUM(Autoevaluación!S7:S10)</f>
        <v>0</v>
      </c>
      <c r="I4" s="7">
        <f>Autoevaluación!S8/SUM(Autoevaluación!S7:S10)</f>
        <v>0</v>
      </c>
      <c r="J4" s="7">
        <f>Autoevaluación!S9/SUM(Autoevaluación!S7:S10)</f>
        <v>0.25</v>
      </c>
      <c r="K4" s="7">
        <f>Autoevaluación!S10/SUM(Autoevaluación!S7:S10)</f>
        <v>0.75</v>
      </c>
      <c r="L4" s="285"/>
      <c r="M4" s="7">
        <f>Autoevaluación!T7/SUM(Autoevaluación!T7:T10)</f>
        <v>0</v>
      </c>
      <c r="N4" s="7">
        <f>Autoevaluación!T8/SUM(Autoevaluación!T7:T10)</f>
        <v>0</v>
      </c>
      <c r="O4" s="7">
        <f>Autoevaluación!T9/SUM(Autoevaluación!T7:T10)</f>
        <v>0</v>
      </c>
      <c r="P4" s="7">
        <f>Autoevaluación!T10/SUM(Autoevaluación!T7:T10)</f>
        <v>1</v>
      </c>
      <c r="Q4" s="99"/>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35">
      <c r="B5" s="80" t="s">
        <v>72</v>
      </c>
      <c r="C5" s="78">
        <f>Autoevaluación!R13/SUM(Autoevaluación!R13:R16)</f>
        <v>0</v>
      </c>
      <c r="D5" s="7">
        <f>Autoevaluación!R14/SUM(Autoevaluación!R13:R16)</f>
        <v>0</v>
      </c>
      <c r="E5" s="7">
        <f>Autoevaluación!R15/SUM(Autoevaluación!R13:R16)</f>
        <v>0</v>
      </c>
      <c r="F5" s="7">
        <f>Autoevaluación!R16/SUM(Autoevaluación!R13:R16)</f>
        <v>1</v>
      </c>
      <c r="G5" s="287"/>
      <c r="H5" s="7">
        <f>Autoevaluación!S13/SUM(Autoevaluación!S13:S16)</f>
        <v>0</v>
      </c>
      <c r="I5" s="7">
        <f>Autoevaluación!S14/SUM(Autoevaluación!S13:S16)</f>
        <v>0</v>
      </c>
      <c r="J5" s="7">
        <f>Autoevaluación!S15/SUM(Autoevaluación!S13:S16)</f>
        <v>0.4</v>
      </c>
      <c r="K5" s="7">
        <f>Autoevaluación!S16/SUM(Autoevaluación!S13:S16)</f>
        <v>0.6</v>
      </c>
      <c r="L5" s="285"/>
      <c r="M5" s="7">
        <f>Autoevaluación!T13/SUM(Autoevaluación!T13:T16)</f>
        <v>0</v>
      </c>
      <c r="N5" s="7">
        <f>Autoevaluación!T14/SUM(Autoevaluación!T13:T16)</f>
        <v>0</v>
      </c>
      <c r="O5" s="7">
        <f>Autoevaluación!T15/SUM(Autoevaluación!T13:T16)</f>
        <v>0</v>
      </c>
      <c r="P5" s="7">
        <f>Autoevaluación!T16/SUM(Autoevaluación!T13:T16)</f>
        <v>1</v>
      </c>
      <c r="Q5" s="99"/>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35">
      <c r="B6" s="80" t="s">
        <v>43</v>
      </c>
      <c r="C6" s="78">
        <f>Autoevaluación!R20/SUM(Autoevaluación!R20:R23)</f>
        <v>0</v>
      </c>
      <c r="D6" s="7">
        <f>Autoevaluación!R21/SUM(Autoevaluación!R20:R23)</f>
        <v>0</v>
      </c>
      <c r="E6" s="7">
        <f>Autoevaluación!R22/SUM(Autoevaluación!R20:R23)</f>
        <v>0.5</v>
      </c>
      <c r="F6" s="7">
        <f>Autoevaluación!R23/SUM(Autoevaluación!R20:R23)</f>
        <v>0.5</v>
      </c>
      <c r="G6" s="287"/>
      <c r="H6" s="7">
        <f>Autoevaluación!S20/SUM(Autoevaluación!S20:S23)</f>
        <v>0</v>
      </c>
      <c r="I6" s="7">
        <f>Autoevaluación!S15/SUM(Autoevaluación!S14:S17)</f>
        <v>0.4</v>
      </c>
      <c r="J6" s="7">
        <f>Autoevaluación!S20/SUM(Autoevaluación!S20:S23)</f>
        <v>0</v>
      </c>
      <c r="K6" s="7">
        <f>Autoevaluación!S23/SUM(Autoevaluación!S20:S23)</f>
        <v>0.5</v>
      </c>
      <c r="L6" s="285"/>
      <c r="M6" s="7">
        <f>Autoevaluación!T20/SUM(Autoevaluación!T20:T23)</f>
        <v>0</v>
      </c>
      <c r="N6" s="7">
        <f>Autoevaluación!T21/SUM(Autoevaluación!T20:T23)</f>
        <v>0.125</v>
      </c>
      <c r="O6" s="7">
        <f>Autoevaluación!T22/SUM(Autoevaluación!T20:T23)</f>
        <v>0.25</v>
      </c>
      <c r="P6" s="7">
        <f>Autoevaluación!T23/SUM(Autoevaluación!T20:T23)</f>
        <v>0.625</v>
      </c>
      <c r="Q6" s="99"/>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35">
      <c r="B7" s="80" t="s">
        <v>52</v>
      </c>
      <c r="C7" s="78">
        <f>Autoevaluación!R30/SUM(Autoevaluación!R30:R33)</f>
        <v>0</v>
      </c>
      <c r="D7" s="7">
        <f>Autoevaluación!R31/SUM(Autoevaluación!R30:R33)</f>
        <v>0</v>
      </c>
      <c r="E7" s="7">
        <f>Autoevaluación!R32/SUM(Autoevaluación!R30:R33)</f>
        <v>0.25</v>
      </c>
      <c r="F7" s="7">
        <f>Autoevaluación!R33/SUM(Autoevaluación!R30:R33)</f>
        <v>0.75</v>
      </c>
      <c r="G7" s="287"/>
      <c r="H7" s="7">
        <f>Autoevaluación!S30/SUM(Autoevaluación!S30:S33)</f>
        <v>0</v>
      </c>
      <c r="I7" s="7">
        <f>Autoevaluación!S22/SUM(Autoevaluación!S21:S24)</f>
        <v>0.375</v>
      </c>
      <c r="J7" s="7">
        <f>Autoevaluación!S32/SUM(Autoevaluación!S30:S33)</f>
        <v>0</v>
      </c>
      <c r="K7" s="7">
        <f>Autoevaluación!S33/SUM(Autoevaluación!S30:S33)</f>
        <v>1</v>
      </c>
      <c r="L7" s="285"/>
      <c r="M7" s="7">
        <f>Autoevaluación!T30/SUM(Autoevaluación!T30:T33)</f>
        <v>0</v>
      </c>
      <c r="N7" s="7">
        <f>Autoevaluación!T31/SUM(Autoevaluación!T30:T33)</f>
        <v>0</v>
      </c>
      <c r="O7" s="7">
        <f>Autoevaluación!T32/SUM(Autoevaluación!T30:T33)</f>
        <v>0</v>
      </c>
      <c r="P7" s="7">
        <f>Autoevaluación!T33/SUM(Autoevaluación!T30:T33)</f>
        <v>1</v>
      </c>
      <c r="Q7" s="99"/>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35">
      <c r="B8" s="80" t="s">
        <v>57</v>
      </c>
      <c r="C8" s="78">
        <f>Autoevaluación!R36/SUM(Autoevaluación!R36:R39)</f>
        <v>0</v>
      </c>
      <c r="D8" s="7">
        <f>Autoevaluación!R37/SUM(Autoevaluación!R36:R39)</f>
        <v>0</v>
      </c>
      <c r="E8" s="7">
        <f>Autoevaluación!R38/SUM(Autoevaluación!R36:R39)</f>
        <v>0.33333333333333331</v>
      </c>
      <c r="F8" s="7">
        <f>Autoevaluación!R39/SUM(Autoevaluación!R36:R39)</f>
        <v>0.66666666666666663</v>
      </c>
      <c r="G8" s="287"/>
      <c r="H8" s="7">
        <f>Autoevaluación!S36/SUM(Autoevaluación!S36:S39)</f>
        <v>0</v>
      </c>
      <c r="I8" s="7">
        <f>Autoevaluación!S37/SUM(Autoevaluación!S36:S39)</f>
        <v>0</v>
      </c>
      <c r="J8" s="7">
        <f>Autoevaluación!S38/SUM(Autoevaluación!S36:S39)</f>
        <v>0.33333333333333331</v>
      </c>
      <c r="K8" s="7">
        <f>Autoevaluación!S39/SUM(Autoevaluación!S36:S39)</f>
        <v>0.66666666666666663</v>
      </c>
      <c r="L8" s="285"/>
      <c r="M8" s="7">
        <f>Autoevaluación!T36/SUM(Autoevaluación!T36:T39)</f>
        <v>0</v>
      </c>
      <c r="N8" s="7">
        <f>Autoevaluación!T37/SUM(Autoevaluación!T36:T39)</f>
        <v>0</v>
      </c>
      <c r="O8" s="7">
        <f>Autoevaluación!T38/SUM(Autoevaluación!T36:T39)</f>
        <v>0.22222222222222221</v>
      </c>
      <c r="P8" s="7">
        <f>Autoevaluación!T39/SUM(Autoevaluación!T36:T39)</f>
        <v>0.77777777777777779</v>
      </c>
      <c r="Q8" s="99"/>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35">
      <c r="B9" s="80" t="s">
        <v>67</v>
      </c>
      <c r="C9" s="78">
        <f>Autoevaluación!R47/SUM(Autoevaluación!R47:R50)</f>
        <v>0</v>
      </c>
      <c r="D9" s="7">
        <f>Autoevaluación!R48/SUM(Autoevaluación!R47:R50)</f>
        <v>0</v>
      </c>
      <c r="E9" s="7">
        <f>Autoevaluación!R49/SUM(Autoevaluación!R47:R50)</f>
        <v>0</v>
      </c>
      <c r="F9" s="7">
        <f>Autoevaluación!R50/SUM(Autoevaluación!R47:R50)</f>
        <v>1</v>
      </c>
      <c r="G9" s="287"/>
      <c r="H9" s="7">
        <f>Autoevaluación!S47/SUM(Autoevaluación!S47:S50)</f>
        <v>0</v>
      </c>
      <c r="I9" s="7">
        <f>Autoevaluación!S48/SUM(Autoevaluación!S47:S50)</f>
        <v>0</v>
      </c>
      <c r="J9" s="7">
        <f>Autoevaluación!S49/SUM(Autoevaluación!S47:S50)</f>
        <v>0</v>
      </c>
      <c r="K9" s="7">
        <f>Autoevaluación!S50/SUM(Autoevaluación!S47:S50)</f>
        <v>1</v>
      </c>
      <c r="L9" s="285"/>
      <c r="M9" s="7">
        <f>Autoevaluación!T47/SUM(Autoevaluación!T47:T50)</f>
        <v>0</v>
      </c>
      <c r="N9" s="7">
        <f>Autoevaluación!T48/SUM(Autoevaluación!T47:T50)</f>
        <v>0</v>
      </c>
      <c r="O9" s="7">
        <f>Autoevaluación!T49/SUM(Autoevaluación!T47:T50)</f>
        <v>0.5</v>
      </c>
      <c r="P9" s="7">
        <f>Autoevaluación!T50/SUM(Autoevaluación!T47:T50)</f>
        <v>0.5</v>
      </c>
      <c r="Q9" s="99"/>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3">
      <c r="B10" s="79" t="s">
        <v>126</v>
      </c>
      <c r="C10" s="12">
        <f>AVERAGE(C4:C9)</f>
        <v>0</v>
      </c>
      <c r="D10" s="12">
        <f>AVERAGE(D4:D9)</f>
        <v>0</v>
      </c>
      <c r="E10" s="12">
        <f>AVERAGE(E4:E9)</f>
        <v>0.18055555555555555</v>
      </c>
      <c r="F10" s="12">
        <f>AVERAGE(F4:F9)</f>
        <v>0.81944444444444431</v>
      </c>
      <c r="G10" s="9"/>
      <c r="H10" s="12">
        <f>AVERAGE(H4:H9)</f>
        <v>0</v>
      </c>
      <c r="I10" s="12">
        <f>AVERAGE(I4:I9)</f>
        <v>0.12916666666666668</v>
      </c>
      <c r="J10" s="12">
        <f>AVERAGE(J4:J9)</f>
        <v>0.16388888888888889</v>
      </c>
      <c r="K10" s="12">
        <f>AVERAGE(K4:K9)</f>
        <v>0.75277777777777777</v>
      </c>
      <c r="L10" s="9"/>
      <c r="M10" s="12">
        <f>AVERAGE(M4:M9)</f>
        <v>0</v>
      </c>
      <c r="N10" s="12">
        <f>AVERAGE(N4:N9)</f>
        <v>2.0833333333333332E-2</v>
      </c>
      <c r="O10" s="12">
        <f>AVERAGE(O4:O9)</f>
        <v>0.16203703703703703</v>
      </c>
      <c r="P10" s="12">
        <f>AVERAGE(P4:P9)</f>
        <v>0.81712962962962965</v>
      </c>
      <c r="Q10" s="10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9">
        <v>2023</v>
      </c>
      <c r="C12" s="290"/>
      <c r="D12" s="290"/>
      <c r="E12" s="290"/>
      <c r="F12" s="290"/>
      <c r="G12" s="290"/>
      <c r="H12" s="290"/>
      <c r="I12" s="290"/>
      <c r="J12" s="290"/>
      <c r="K12" s="290"/>
      <c r="L12" s="290"/>
      <c r="M12" s="290"/>
      <c r="N12" s="290"/>
      <c r="O12" s="290"/>
      <c r="P12" s="290"/>
      <c r="Q12" s="290"/>
      <c r="R12" s="290"/>
      <c r="S12" s="290"/>
      <c r="T12" s="290"/>
      <c r="U12" s="291"/>
    </row>
    <row r="13" spans="2:22" ht="24.9" customHeight="1" x14ac:dyDescent="0.3">
      <c r="B13" s="292" t="s">
        <v>28</v>
      </c>
      <c r="C13" s="293"/>
      <c r="D13" s="293"/>
      <c r="E13" s="293"/>
      <c r="F13" s="293"/>
      <c r="G13" s="293"/>
      <c r="H13" s="293"/>
      <c r="I13" s="293"/>
      <c r="J13" s="293"/>
      <c r="K13" s="293"/>
      <c r="L13" s="293"/>
      <c r="M13" s="293"/>
      <c r="N13" s="293"/>
      <c r="O13" s="293"/>
      <c r="P13" s="293"/>
      <c r="Q13" s="293"/>
      <c r="R13" s="293"/>
      <c r="S13" s="293"/>
      <c r="T13" s="293"/>
      <c r="U13" s="293"/>
    </row>
    <row r="14" spans="2:22" ht="60" customHeight="1" x14ac:dyDescent="0.3">
      <c r="B14" s="294"/>
      <c r="C14" s="294"/>
      <c r="D14" s="294"/>
      <c r="E14" s="294"/>
      <c r="F14" s="294"/>
      <c r="G14" s="294"/>
      <c r="H14" s="294"/>
      <c r="I14" s="294"/>
      <c r="J14" s="294"/>
      <c r="K14" s="294"/>
      <c r="L14" s="294"/>
      <c r="M14" s="294"/>
      <c r="N14" s="294"/>
      <c r="O14" s="294"/>
      <c r="P14" s="294"/>
      <c r="Q14" s="294"/>
      <c r="R14" s="294"/>
      <c r="S14" s="294"/>
      <c r="T14" s="294"/>
      <c r="U14" s="294"/>
    </row>
    <row r="15" spans="2:22" ht="21" customHeight="1" x14ac:dyDescent="0.3">
      <c r="B15" s="294"/>
      <c r="C15" s="294"/>
      <c r="D15" s="294"/>
      <c r="E15" s="294"/>
      <c r="F15" s="294"/>
      <c r="G15" s="294"/>
      <c r="H15" s="294"/>
      <c r="I15" s="294"/>
      <c r="J15" s="294"/>
      <c r="K15" s="294"/>
      <c r="L15" s="294"/>
      <c r="M15" s="294"/>
      <c r="N15" s="294"/>
      <c r="O15" s="294"/>
      <c r="P15" s="294"/>
      <c r="Q15" s="294"/>
      <c r="R15" s="294"/>
      <c r="S15" s="294"/>
      <c r="T15" s="294"/>
      <c r="U15" s="294"/>
    </row>
    <row r="16" spans="2:22" s="14" customFormat="1" ht="24.9" customHeight="1" x14ac:dyDescent="0.3">
      <c r="B16" s="295" t="s">
        <v>123</v>
      </c>
      <c r="C16" s="296"/>
      <c r="D16" s="296"/>
      <c r="E16" s="296"/>
      <c r="F16" s="296"/>
      <c r="G16" s="296"/>
      <c r="H16" s="296"/>
      <c r="I16" s="296"/>
      <c r="J16" s="296"/>
      <c r="K16" s="296"/>
      <c r="L16" s="296"/>
      <c r="M16" s="296"/>
      <c r="N16" s="296"/>
      <c r="O16" s="296"/>
      <c r="P16" s="296"/>
      <c r="Q16" s="296"/>
      <c r="R16" s="296"/>
      <c r="S16" s="296"/>
      <c r="T16" s="296"/>
      <c r="U16" s="296"/>
    </row>
    <row r="17" spans="2:21" ht="60" customHeight="1" x14ac:dyDescent="0.3">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3">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3">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97">
        <v>2024</v>
      </c>
      <c r="C21" s="297"/>
      <c r="D21" s="297"/>
      <c r="E21" s="297"/>
      <c r="F21" s="297"/>
      <c r="G21" s="297"/>
      <c r="H21" s="297"/>
      <c r="I21" s="297"/>
      <c r="J21" s="297"/>
      <c r="K21" s="297"/>
      <c r="L21" s="297"/>
      <c r="M21" s="297"/>
      <c r="N21" s="297"/>
      <c r="O21" s="297"/>
      <c r="P21" s="297"/>
      <c r="Q21" s="297"/>
      <c r="R21" s="297"/>
      <c r="S21" s="297"/>
      <c r="T21" s="297"/>
      <c r="U21" s="297"/>
    </row>
    <row r="22" spans="2:21" ht="24.9" customHeight="1" x14ac:dyDescent="0.3">
      <c r="B22" s="298" t="s">
        <v>28</v>
      </c>
      <c r="C22" s="298"/>
      <c r="D22" s="298"/>
      <c r="E22" s="298"/>
      <c r="F22" s="298"/>
      <c r="G22" s="298"/>
      <c r="H22" s="298"/>
      <c r="I22" s="298"/>
      <c r="J22" s="298"/>
      <c r="K22" s="298"/>
      <c r="L22" s="298"/>
      <c r="M22" s="298"/>
      <c r="N22" s="298"/>
      <c r="O22" s="298"/>
      <c r="P22" s="298"/>
      <c r="Q22" s="298"/>
      <c r="R22" s="298"/>
      <c r="S22" s="298"/>
      <c r="T22" s="298"/>
      <c r="U22" s="298"/>
    </row>
    <row r="23" spans="2:21" ht="119.25" customHeight="1" x14ac:dyDescent="0.3">
      <c r="B23" s="294"/>
      <c r="C23" s="294"/>
      <c r="D23" s="294"/>
      <c r="E23" s="294"/>
      <c r="F23" s="294"/>
      <c r="G23" s="294"/>
      <c r="H23" s="294"/>
      <c r="I23" s="294"/>
      <c r="J23" s="294"/>
      <c r="K23" s="294"/>
      <c r="L23" s="294"/>
      <c r="M23" s="294"/>
      <c r="N23" s="294"/>
      <c r="O23" s="294"/>
      <c r="P23" s="294"/>
      <c r="Q23" s="294"/>
      <c r="R23" s="294"/>
      <c r="S23" s="294"/>
      <c r="T23" s="294"/>
      <c r="U23" s="294"/>
    </row>
    <row r="24" spans="2:21" ht="21.75" customHeight="1" x14ac:dyDescent="0.3">
      <c r="B24" s="294"/>
      <c r="C24" s="294"/>
      <c r="D24" s="294"/>
      <c r="E24" s="294"/>
      <c r="F24" s="294"/>
      <c r="G24" s="294"/>
      <c r="H24" s="294"/>
      <c r="I24" s="294"/>
      <c r="J24" s="294"/>
      <c r="K24" s="294"/>
      <c r="L24" s="294"/>
      <c r="M24" s="294"/>
      <c r="N24" s="294"/>
      <c r="O24" s="294"/>
      <c r="P24" s="294"/>
      <c r="Q24" s="294"/>
      <c r="R24" s="294"/>
      <c r="S24" s="294"/>
      <c r="T24" s="294"/>
      <c r="U24" s="294"/>
    </row>
    <row r="25" spans="2:21" s="14" customFormat="1" ht="24.9" customHeight="1" x14ac:dyDescent="0.3">
      <c r="B25" s="295" t="s">
        <v>123</v>
      </c>
      <c r="C25" s="296"/>
      <c r="D25" s="296"/>
      <c r="E25" s="296"/>
      <c r="F25" s="296"/>
      <c r="G25" s="296"/>
      <c r="H25" s="296"/>
      <c r="I25" s="296"/>
      <c r="J25" s="296"/>
      <c r="K25" s="296"/>
      <c r="L25" s="296"/>
      <c r="M25" s="296"/>
      <c r="N25" s="296"/>
      <c r="O25" s="296"/>
      <c r="P25" s="296"/>
      <c r="Q25" s="296"/>
      <c r="R25" s="296"/>
      <c r="S25" s="296"/>
      <c r="T25" s="296"/>
      <c r="U25" s="296"/>
    </row>
    <row r="26" spans="2:21" ht="33" customHeight="1" x14ac:dyDescent="0.3">
      <c r="B26" s="294"/>
      <c r="C26" s="294"/>
      <c r="D26" s="294"/>
      <c r="E26" s="294"/>
      <c r="F26" s="294"/>
      <c r="G26" s="294"/>
      <c r="H26" s="294"/>
      <c r="I26" s="294"/>
      <c r="J26" s="294"/>
      <c r="K26" s="294"/>
      <c r="L26" s="294"/>
      <c r="M26" s="294"/>
      <c r="N26" s="294"/>
      <c r="O26" s="294"/>
      <c r="P26" s="294"/>
      <c r="Q26" s="294"/>
      <c r="R26" s="294"/>
      <c r="S26" s="294"/>
      <c r="T26" s="294"/>
      <c r="U26" s="294"/>
    </row>
    <row r="27" spans="2:21" ht="41.25" customHeight="1" x14ac:dyDescent="0.3">
      <c r="B27" s="294"/>
      <c r="C27" s="294"/>
      <c r="D27" s="294"/>
      <c r="E27" s="294"/>
      <c r="F27" s="294"/>
      <c r="G27" s="294"/>
      <c r="H27" s="294"/>
      <c r="I27" s="294"/>
      <c r="J27" s="294"/>
      <c r="K27" s="294"/>
      <c r="L27" s="294"/>
      <c r="M27" s="294"/>
      <c r="N27" s="294"/>
      <c r="O27" s="294"/>
      <c r="P27" s="294"/>
      <c r="Q27" s="294"/>
      <c r="R27" s="294"/>
      <c r="S27" s="294"/>
      <c r="T27" s="294"/>
      <c r="U27" s="294"/>
    </row>
    <row r="28" spans="2:21" ht="41.25" customHeight="1" x14ac:dyDescent="0.3">
      <c r="B28" s="303"/>
      <c r="C28" s="304"/>
      <c r="D28" s="304"/>
      <c r="E28" s="304"/>
      <c r="F28" s="304"/>
      <c r="G28" s="304"/>
      <c r="H28" s="304"/>
      <c r="I28" s="304"/>
      <c r="J28" s="304"/>
      <c r="K28" s="304"/>
      <c r="L28" s="304"/>
      <c r="M28" s="304"/>
      <c r="N28" s="304"/>
      <c r="O28" s="304"/>
      <c r="P28" s="304"/>
      <c r="Q28" s="304"/>
      <c r="R28" s="304"/>
      <c r="S28" s="304"/>
      <c r="T28" s="304"/>
      <c r="U28" s="305"/>
    </row>
    <row r="29" spans="2:21" ht="45.75" customHeight="1" x14ac:dyDescent="0.3">
      <c r="B29" s="294"/>
      <c r="C29" s="294"/>
      <c r="D29" s="294"/>
      <c r="E29" s="294"/>
      <c r="F29" s="294"/>
      <c r="G29" s="294"/>
      <c r="H29" s="294"/>
      <c r="I29" s="294"/>
      <c r="J29" s="294"/>
      <c r="K29" s="294"/>
      <c r="L29" s="294"/>
      <c r="M29" s="294"/>
      <c r="N29" s="294"/>
      <c r="O29" s="294"/>
      <c r="P29" s="294"/>
      <c r="Q29" s="294"/>
      <c r="R29" s="294"/>
      <c r="S29" s="294"/>
      <c r="T29" s="294"/>
      <c r="U29" s="294"/>
    </row>
    <row r="30" spans="2:21" ht="16.5" customHeight="1" x14ac:dyDescent="0.3">
      <c r="B30" s="13"/>
      <c r="C30" s="13"/>
      <c r="D30" s="13"/>
      <c r="E30" s="13"/>
      <c r="F30" s="13"/>
      <c r="G30" s="13"/>
      <c r="H30" s="13"/>
      <c r="I30" s="13"/>
      <c r="J30" s="13"/>
      <c r="K30" s="13"/>
      <c r="L30" s="13"/>
      <c r="M30" s="13"/>
      <c r="N30" s="13"/>
      <c r="O30" s="13"/>
      <c r="P30" s="13"/>
      <c r="Q30" s="13"/>
      <c r="R30" s="13"/>
      <c r="S30" s="13"/>
      <c r="T30" s="13"/>
      <c r="U30" s="13"/>
    </row>
    <row r="31" spans="2:21" ht="21.9" customHeight="1" x14ac:dyDescent="0.3">
      <c r="B31" s="299">
        <v>2025</v>
      </c>
      <c r="C31" s="300"/>
      <c r="D31" s="300"/>
      <c r="E31" s="300"/>
      <c r="F31" s="300"/>
      <c r="G31" s="300"/>
      <c r="H31" s="300"/>
      <c r="I31" s="300"/>
      <c r="J31" s="300"/>
      <c r="K31" s="300"/>
      <c r="L31" s="300"/>
      <c r="M31" s="300"/>
      <c r="N31" s="300"/>
      <c r="O31" s="300"/>
      <c r="P31" s="300"/>
      <c r="Q31" s="300"/>
      <c r="R31" s="300"/>
      <c r="S31" s="300"/>
      <c r="T31" s="300"/>
      <c r="U31" s="300"/>
    </row>
    <row r="32" spans="2:21" ht="24.9" customHeight="1" x14ac:dyDescent="0.3">
      <c r="B32" s="301" t="s">
        <v>28</v>
      </c>
      <c r="C32" s="302"/>
      <c r="D32" s="302"/>
      <c r="E32" s="302"/>
      <c r="F32" s="302"/>
      <c r="G32" s="302"/>
      <c r="H32" s="302"/>
      <c r="I32" s="302"/>
      <c r="J32" s="302"/>
      <c r="K32" s="302"/>
      <c r="L32" s="302"/>
      <c r="M32" s="302"/>
      <c r="N32" s="302"/>
      <c r="O32" s="302"/>
      <c r="P32" s="302"/>
      <c r="Q32" s="302"/>
      <c r="R32" s="302"/>
      <c r="S32" s="302"/>
      <c r="T32" s="302"/>
      <c r="U32" s="302"/>
    </row>
    <row r="33" spans="2:21" ht="154.5" customHeight="1" x14ac:dyDescent="0.3">
      <c r="B33" s="294"/>
      <c r="C33" s="294"/>
      <c r="D33" s="294"/>
      <c r="E33" s="294"/>
      <c r="F33" s="294"/>
      <c r="G33" s="294"/>
      <c r="H33" s="294"/>
      <c r="I33" s="294"/>
      <c r="J33" s="294"/>
      <c r="K33" s="294"/>
      <c r="L33" s="294"/>
      <c r="M33" s="294"/>
      <c r="N33" s="294"/>
      <c r="O33" s="294"/>
      <c r="P33" s="294"/>
      <c r="Q33" s="294"/>
      <c r="R33" s="294"/>
      <c r="S33" s="294"/>
      <c r="T33" s="294"/>
      <c r="U33" s="294"/>
    </row>
    <row r="34" spans="2:21" ht="19.5" customHeight="1" x14ac:dyDescent="0.3">
      <c r="B34" s="294"/>
      <c r="C34" s="294"/>
      <c r="D34" s="294"/>
      <c r="E34" s="294"/>
      <c r="F34" s="294"/>
      <c r="G34" s="294"/>
      <c r="H34" s="294"/>
      <c r="I34" s="294"/>
      <c r="J34" s="294"/>
      <c r="K34" s="294"/>
      <c r="L34" s="294"/>
      <c r="M34" s="294"/>
      <c r="N34" s="294"/>
      <c r="O34" s="294"/>
      <c r="P34" s="294"/>
      <c r="Q34" s="294"/>
      <c r="R34" s="294"/>
      <c r="S34" s="294"/>
      <c r="T34" s="294"/>
      <c r="U34" s="294"/>
    </row>
    <row r="35" spans="2:21" s="14" customFormat="1" ht="24.9" customHeight="1" x14ac:dyDescent="0.3">
      <c r="B35" s="295" t="s">
        <v>123</v>
      </c>
      <c r="C35" s="296"/>
      <c r="D35" s="296"/>
      <c r="E35" s="296"/>
      <c r="F35" s="296"/>
      <c r="G35" s="296"/>
      <c r="H35" s="296"/>
      <c r="I35" s="296"/>
      <c r="J35" s="296"/>
      <c r="K35" s="296"/>
      <c r="L35" s="296"/>
      <c r="M35" s="296"/>
      <c r="N35" s="296"/>
      <c r="O35" s="296"/>
      <c r="P35" s="296"/>
      <c r="Q35" s="296"/>
      <c r="R35" s="296"/>
      <c r="S35" s="296"/>
      <c r="T35" s="296"/>
      <c r="U35" s="296"/>
    </row>
    <row r="36" spans="2:21" ht="60" customHeight="1" x14ac:dyDescent="0.3">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3">
      <c r="B37" s="294"/>
      <c r="C37" s="294"/>
      <c r="D37" s="294"/>
      <c r="E37" s="294"/>
      <c r="F37" s="294"/>
      <c r="G37" s="294"/>
      <c r="H37" s="294"/>
      <c r="I37" s="294"/>
      <c r="J37" s="294"/>
      <c r="K37" s="294"/>
      <c r="L37" s="294"/>
      <c r="M37" s="294"/>
      <c r="N37" s="294"/>
      <c r="O37" s="294"/>
      <c r="P37" s="294"/>
      <c r="Q37" s="294"/>
      <c r="R37" s="294"/>
      <c r="S37" s="294"/>
      <c r="T37" s="294"/>
      <c r="U37" s="294"/>
    </row>
    <row r="38" spans="2:21" ht="60" customHeight="1" x14ac:dyDescent="0.3">
      <c r="B38" s="294"/>
      <c r="C38" s="294"/>
      <c r="D38" s="294"/>
      <c r="E38" s="294"/>
      <c r="F38" s="294"/>
      <c r="G38" s="294"/>
      <c r="H38" s="294"/>
      <c r="I38" s="294"/>
      <c r="J38" s="294"/>
      <c r="K38" s="294"/>
      <c r="L38" s="294"/>
      <c r="M38" s="294"/>
      <c r="N38" s="294"/>
      <c r="O38" s="294"/>
      <c r="P38" s="294"/>
      <c r="Q38" s="294"/>
      <c r="R38" s="294"/>
      <c r="S38" s="294"/>
      <c r="T38" s="294"/>
      <c r="U38" s="294"/>
    </row>
    <row r="40" spans="2:21" x14ac:dyDescent="0.3">
      <c r="B40" s="306">
        <v>2026</v>
      </c>
      <c r="C40" s="307"/>
      <c r="D40" s="307"/>
      <c r="E40" s="307"/>
      <c r="F40" s="307"/>
      <c r="G40" s="307"/>
      <c r="H40" s="307"/>
      <c r="I40" s="307"/>
      <c r="J40" s="307"/>
      <c r="K40" s="307"/>
      <c r="L40" s="307"/>
      <c r="M40" s="307"/>
      <c r="N40" s="307"/>
      <c r="O40" s="307"/>
      <c r="P40" s="307"/>
      <c r="Q40" s="307"/>
      <c r="R40" s="307"/>
      <c r="S40" s="307"/>
      <c r="T40" s="307"/>
      <c r="U40" s="307"/>
    </row>
    <row r="41" spans="2:21" ht="19.8" x14ac:dyDescent="0.3">
      <c r="B41" s="301" t="s">
        <v>28</v>
      </c>
      <c r="C41" s="302"/>
      <c r="D41" s="302"/>
      <c r="E41" s="302"/>
      <c r="F41" s="302"/>
      <c r="G41" s="302"/>
      <c r="H41" s="302"/>
      <c r="I41" s="302"/>
      <c r="J41" s="302"/>
      <c r="K41" s="302"/>
      <c r="L41" s="302"/>
      <c r="M41" s="302"/>
      <c r="N41" s="302"/>
      <c r="O41" s="302"/>
      <c r="P41" s="302"/>
      <c r="Q41" s="302"/>
      <c r="R41" s="302"/>
      <c r="S41" s="302"/>
      <c r="T41" s="302"/>
      <c r="U41" s="302"/>
    </row>
    <row r="42" spans="2:21" ht="60.75" customHeight="1" x14ac:dyDescent="0.3">
      <c r="B42" s="294"/>
      <c r="C42" s="294"/>
      <c r="D42" s="294"/>
      <c r="E42" s="294"/>
      <c r="F42" s="294"/>
      <c r="G42" s="294"/>
      <c r="H42" s="294"/>
      <c r="I42" s="294"/>
      <c r="J42" s="294"/>
      <c r="K42" s="294"/>
      <c r="L42" s="294"/>
      <c r="M42" s="294"/>
      <c r="N42" s="294"/>
      <c r="O42" s="294"/>
      <c r="P42" s="294"/>
      <c r="Q42" s="294"/>
      <c r="R42" s="294"/>
      <c r="S42" s="294"/>
      <c r="T42" s="294"/>
      <c r="U42" s="294"/>
    </row>
    <row r="43" spans="2:21" ht="60" customHeight="1" x14ac:dyDescent="0.3">
      <c r="B43" s="294"/>
      <c r="C43" s="294"/>
      <c r="D43" s="294"/>
      <c r="E43" s="294"/>
      <c r="F43" s="294"/>
      <c r="G43" s="294"/>
      <c r="H43" s="294"/>
      <c r="I43" s="294"/>
      <c r="J43" s="294"/>
      <c r="K43" s="294"/>
      <c r="L43" s="294"/>
      <c r="M43" s="294"/>
      <c r="N43" s="294"/>
      <c r="O43" s="294"/>
      <c r="P43" s="294"/>
      <c r="Q43" s="294"/>
      <c r="R43" s="294"/>
      <c r="S43" s="294"/>
      <c r="T43" s="294"/>
      <c r="U43" s="294"/>
    </row>
    <row r="44" spans="2:21" ht="19.8" x14ac:dyDescent="0.3">
      <c r="B44" s="295" t="s">
        <v>123</v>
      </c>
      <c r="C44" s="296"/>
      <c r="D44" s="296"/>
      <c r="E44" s="296"/>
      <c r="F44" s="296"/>
      <c r="G44" s="296"/>
      <c r="H44" s="296"/>
      <c r="I44" s="296"/>
      <c r="J44" s="296"/>
      <c r="K44" s="296"/>
      <c r="L44" s="296"/>
      <c r="M44" s="296"/>
      <c r="N44" s="296"/>
      <c r="O44" s="296"/>
      <c r="P44" s="296"/>
      <c r="Q44" s="296"/>
      <c r="R44" s="296"/>
      <c r="S44" s="296"/>
      <c r="T44" s="296"/>
      <c r="U44" s="296"/>
    </row>
    <row r="45" spans="2:21" ht="45.75" customHeight="1" x14ac:dyDescent="0.3">
      <c r="B45" s="294"/>
      <c r="C45" s="294"/>
      <c r="D45" s="294"/>
      <c r="E45" s="294"/>
      <c r="F45" s="294"/>
      <c r="G45" s="294"/>
      <c r="H45" s="294"/>
      <c r="I45" s="294"/>
      <c r="J45" s="294"/>
      <c r="K45" s="294"/>
      <c r="L45" s="294"/>
      <c r="M45" s="294"/>
      <c r="N45" s="294"/>
      <c r="O45" s="294"/>
      <c r="P45" s="294"/>
      <c r="Q45" s="294"/>
      <c r="R45" s="294"/>
      <c r="S45" s="294"/>
      <c r="T45" s="294"/>
      <c r="U45" s="294"/>
    </row>
    <row r="46" spans="2:21" ht="48" customHeight="1" x14ac:dyDescent="0.3">
      <c r="B46" s="294"/>
      <c r="C46" s="294"/>
      <c r="D46" s="294"/>
      <c r="E46" s="294"/>
      <c r="F46" s="294"/>
      <c r="G46" s="294"/>
      <c r="H46" s="294"/>
      <c r="I46" s="294"/>
      <c r="J46" s="294"/>
      <c r="K46" s="294"/>
      <c r="L46" s="294"/>
      <c r="M46" s="294"/>
      <c r="N46" s="294"/>
      <c r="O46" s="294"/>
      <c r="P46" s="294"/>
      <c r="Q46" s="294"/>
      <c r="R46" s="294"/>
      <c r="S46" s="294"/>
      <c r="T46" s="294"/>
      <c r="U46" s="294"/>
    </row>
    <row r="47" spans="2:21" ht="56.25" customHeight="1" x14ac:dyDescent="0.3">
      <c r="B47" s="294"/>
      <c r="C47" s="294"/>
      <c r="D47" s="294"/>
      <c r="E47" s="294"/>
      <c r="F47" s="294"/>
      <c r="G47" s="294"/>
      <c r="H47" s="294"/>
      <c r="I47" s="294"/>
      <c r="J47" s="294"/>
      <c r="K47" s="294"/>
      <c r="L47" s="294"/>
      <c r="M47" s="294"/>
      <c r="N47" s="294"/>
      <c r="O47" s="294"/>
      <c r="P47" s="294"/>
      <c r="Q47" s="294"/>
      <c r="R47" s="294"/>
      <c r="S47" s="294"/>
      <c r="T47" s="294"/>
      <c r="U47" s="294"/>
    </row>
    <row r="65496" spans="2:22" x14ac:dyDescent="0.3">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3">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37:U37"/>
    <mergeCell ref="B38:U38"/>
    <mergeCell ref="B46:U46"/>
    <mergeCell ref="B47:U47"/>
    <mergeCell ref="B40:U40"/>
    <mergeCell ref="B41:U41"/>
    <mergeCell ref="B42:U42"/>
    <mergeCell ref="B43:U43"/>
    <mergeCell ref="B44:U44"/>
    <mergeCell ref="B45:U45"/>
    <mergeCell ref="B35:U35"/>
    <mergeCell ref="B36:U36"/>
    <mergeCell ref="B31:U31"/>
    <mergeCell ref="B32:U32"/>
    <mergeCell ref="B28:U28"/>
    <mergeCell ref="B17:U17"/>
    <mergeCell ref="B27:U27"/>
    <mergeCell ref="B29:U29"/>
    <mergeCell ref="B33:U33"/>
    <mergeCell ref="B34:U34"/>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8" r:id="rId1" xr:uid="{00000000-0004-0000-0200-000000000000}"/>
    <hyperlink ref="B65497"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ignoredErrors>
    <ignoredError sqref="I6" formula="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80" zoomScaleNormal="80" workbookViewId="0">
      <selection activeCell="B18" sqref="B18:U18"/>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2" t="s">
        <v>127</v>
      </c>
      <c r="C2" s="281" t="s">
        <v>262</v>
      </c>
      <c r="D2" s="281"/>
      <c r="E2" s="281"/>
      <c r="F2" s="281"/>
      <c r="G2" s="2"/>
      <c r="H2" s="279" t="s">
        <v>263</v>
      </c>
      <c r="I2" s="279"/>
      <c r="J2" s="279"/>
      <c r="K2" s="279"/>
      <c r="L2" s="2"/>
      <c r="M2" s="280" t="s">
        <v>264</v>
      </c>
      <c r="N2" s="280"/>
      <c r="O2" s="280"/>
      <c r="P2" s="280"/>
      <c r="Q2" s="103"/>
      <c r="R2" s="288" t="s">
        <v>266</v>
      </c>
      <c r="S2" s="288"/>
      <c r="T2" s="288"/>
      <c r="U2" s="288"/>
      <c r="V2" s="278"/>
    </row>
    <row r="3" spans="2:22" ht="24.75" customHeight="1" thickBot="1" x14ac:dyDescent="0.35">
      <c r="B3" s="283"/>
      <c r="C3" s="3">
        <v>1</v>
      </c>
      <c r="D3" s="3">
        <v>2</v>
      </c>
      <c r="E3" s="4">
        <v>3</v>
      </c>
      <c r="F3" s="5">
        <v>4</v>
      </c>
      <c r="G3" s="286"/>
      <c r="H3" s="3">
        <v>1</v>
      </c>
      <c r="I3" s="3">
        <v>2</v>
      </c>
      <c r="J3" s="4">
        <v>3</v>
      </c>
      <c r="K3" s="5">
        <v>4</v>
      </c>
      <c r="L3" s="284"/>
      <c r="M3" s="3">
        <v>1</v>
      </c>
      <c r="N3" s="3">
        <v>2</v>
      </c>
      <c r="O3" s="4">
        <v>3</v>
      </c>
      <c r="P3" s="5">
        <v>4</v>
      </c>
      <c r="Q3" s="104"/>
      <c r="R3" s="3">
        <v>1</v>
      </c>
      <c r="S3" s="3">
        <v>2</v>
      </c>
      <c r="T3" s="4">
        <v>3</v>
      </c>
      <c r="U3" s="5">
        <v>4</v>
      </c>
      <c r="V3" s="278"/>
    </row>
    <row r="4" spans="2:22" ht="38.1" customHeight="1" thickTop="1" thickBot="1" x14ac:dyDescent="0.35">
      <c r="B4" s="80" t="s">
        <v>128</v>
      </c>
      <c r="C4" s="78">
        <f>Autoevaluación!R55/SUM(Autoevaluación!R55:R58)</f>
        <v>0</v>
      </c>
      <c r="D4" s="7">
        <f>Autoevaluación!R56/SUM(Autoevaluación!R55:R58)</f>
        <v>0</v>
      </c>
      <c r="E4" s="7">
        <f>Autoevaluación!R57/SUM(Autoevaluación!R55:R58)</f>
        <v>0.8</v>
      </c>
      <c r="F4" s="7">
        <f>Autoevaluación!R58/SUM(Autoevaluación!R55:R58)</f>
        <v>0.2</v>
      </c>
      <c r="G4" s="287"/>
      <c r="H4" s="7">
        <f>Autoevaluación!S55/SUM(Autoevaluación!S55:S59)</f>
        <v>0</v>
      </c>
      <c r="I4" s="7">
        <f>Autoevaluación!S56/SUM(Autoevaluación!S55:S58)</f>
        <v>0</v>
      </c>
      <c r="J4" s="7">
        <f>Autoevaluación!S57/SUM(Autoevaluación!S55:S58)</f>
        <v>0.8</v>
      </c>
      <c r="K4" s="7">
        <f>Autoevaluación!S58/SUM(Autoevaluación!S55:S58)</f>
        <v>0.2</v>
      </c>
      <c r="L4" s="285"/>
      <c r="M4" s="7">
        <f>Autoevaluación!T55/SUM(Autoevaluación!T55:T58)</f>
        <v>0</v>
      </c>
      <c r="N4" s="7">
        <f>Autoevaluación!T56/SUM(Autoevaluación!T55:T58)</f>
        <v>0</v>
      </c>
      <c r="O4" s="7">
        <f>Autoevaluación!T57/SUM(Autoevaluación!T55:T58)</f>
        <v>0.8</v>
      </c>
      <c r="P4" s="7">
        <f>Autoevaluación!T58/SUM(Autoevaluación!T55:T58)</f>
        <v>0.2</v>
      </c>
      <c r="Q4" s="9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80" t="s">
        <v>129</v>
      </c>
      <c r="C5" s="78">
        <f>Autoevaluación!R62/SUM(Autoevaluación!R62:R65)</f>
        <v>0</v>
      </c>
      <c r="D5" s="7">
        <f>Autoevaluación!R63/SUM(Autoevaluación!R62:R65)</f>
        <v>0</v>
      </c>
      <c r="E5" s="7">
        <f>Autoevaluación!R64/SUM(Autoevaluación!R62:R65)</f>
        <v>1</v>
      </c>
      <c r="F5" s="7">
        <f>Autoevaluación!R65/SUM(Autoevaluación!R62:R65)</f>
        <v>0</v>
      </c>
      <c r="G5" s="287"/>
      <c r="H5" s="7">
        <f>Autoevaluación!S62/SUM(Autoevaluación!S62:S65)</f>
        <v>0</v>
      </c>
      <c r="I5" s="7">
        <f>Autoevaluación!S63/SUM(Autoevaluación!S62:S65)</f>
        <v>0</v>
      </c>
      <c r="J5" s="7">
        <f>Autoevaluación!S64/SUM(Autoevaluación!S62:S65)</f>
        <v>0.75</v>
      </c>
      <c r="K5" s="7">
        <f>Autoevaluación!S65/SUM(Autoevaluación!S62:S65)</f>
        <v>0.25</v>
      </c>
      <c r="L5" s="285"/>
      <c r="M5" s="7">
        <f>Autoevaluación!T62/SUM(Autoevaluación!T62:T65)</f>
        <v>0</v>
      </c>
      <c r="N5" s="7">
        <f>Autoevaluación!T63/SUM(Autoevaluación!T62:T65)</f>
        <v>0</v>
      </c>
      <c r="O5" s="7">
        <f>Autoevaluación!T64/SUM(Autoevaluación!T62:T65)</f>
        <v>0.75</v>
      </c>
      <c r="P5" s="7">
        <f>Autoevaluación!T65/SUM(Autoevaluación!T62:T65)</f>
        <v>0.25</v>
      </c>
      <c r="Q5" s="9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80" t="s">
        <v>130</v>
      </c>
      <c r="C6" s="78">
        <f>Autoevaluación!R68/SUM(Autoevaluación!R68:R71)</f>
        <v>0</v>
      </c>
      <c r="D6" s="7">
        <f>Autoevaluación!R69/SUM(Autoevaluación!R68:R71)</f>
        <v>0</v>
      </c>
      <c r="E6" s="7">
        <f>Autoevaluación!R70/SUM(Autoevaluación!R68:R71)</f>
        <v>1</v>
      </c>
      <c r="F6" s="7">
        <f>Autoevaluación!R71/SUM(Autoevaluación!R68:R71)</f>
        <v>0</v>
      </c>
      <c r="G6" s="287"/>
      <c r="H6" s="7">
        <f>Autoevaluación!S68/SUM(Autoevaluación!S68:S71)</f>
        <v>0</v>
      </c>
      <c r="I6" s="7">
        <f>Autoevaluación!S69/SUM(Autoevaluación!S68:S71)</f>
        <v>0</v>
      </c>
      <c r="J6" s="7">
        <f>Autoevaluación!S70/SUM(Autoevaluación!S68:S71)</f>
        <v>0.75</v>
      </c>
      <c r="K6" s="7">
        <f>Autoevaluación!S71/SUM(Autoevaluación!S68:S71)</f>
        <v>0.25</v>
      </c>
      <c r="L6" s="285"/>
      <c r="M6" s="7">
        <f>Autoevaluación!T68/SUM(Autoevaluación!T68:T71)</f>
        <v>0</v>
      </c>
      <c r="N6" s="7">
        <f>Autoevaluación!T69/SUM(Autoevaluación!T68:T71)</f>
        <v>0</v>
      </c>
      <c r="O6" s="7">
        <f>Autoevaluación!T70/SUM(Autoevaluación!T68:T71)</f>
        <v>0.75</v>
      </c>
      <c r="P6" s="7">
        <f>Autoevaluación!T71/SUM(Autoevaluación!T68:T71)</f>
        <v>0.25</v>
      </c>
      <c r="Q6" s="9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80" t="s">
        <v>131</v>
      </c>
      <c r="C7" s="78">
        <f>Autoevaluación!R74/SUM(Autoevaluación!R74:R77)</f>
        <v>1</v>
      </c>
      <c r="D7" s="7">
        <f>Autoevaluación!R75/SUM(Autoevaluación!R74:R77)</f>
        <v>0</v>
      </c>
      <c r="E7" s="7">
        <f>Autoevaluación!R76/SUM(Autoevaluación!R74:R77)</f>
        <v>0</v>
      </c>
      <c r="F7" s="7">
        <f>Autoevaluación!R77/SUM(Autoevaluación!R74:R77)</f>
        <v>0</v>
      </c>
      <c r="G7" s="287"/>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285"/>
      <c r="M7" s="7">
        <f>Autoevaluación!T74/SUM(Autoevaluación!T74:T77)</f>
        <v>0</v>
      </c>
      <c r="N7" s="7">
        <f>Autoevaluación!T75/SUM(Autoevaluación!T74:T77)</f>
        <v>0.16666666666666666</v>
      </c>
      <c r="O7" s="7">
        <f>Autoevaluación!T76/SUM(Autoevaluación!T74:T77)</f>
        <v>0.83333333333333337</v>
      </c>
      <c r="P7" s="7">
        <f>Autoevaluación!T77/SUM(Autoevaluación!T74:T77)</f>
        <v>0</v>
      </c>
      <c r="Q7" s="9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81"/>
      <c r="C8" s="7"/>
      <c r="D8" s="7"/>
      <c r="E8" s="7"/>
      <c r="F8" s="7"/>
      <c r="G8" s="287"/>
      <c r="H8" s="7"/>
      <c r="I8" s="7"/>
      <c r="J8" s="7"/>
      <c r="K8" s="7"/>
      <c r="L8" s="285"/>
      <c r="M8" s="7"/>
      <c r="N8" s="7"/>
      <c r="O8" s="7"/>
      <c r="P8" s="7"/>
      <c r="Q8" s="99"/>
      <c r="R8" s="7"/>
      <c r="S8" s="7"/>
      <c r="T8" s="7"/>
      <c r="U8" s="7"/>
    </row>
    <row r="9" spans="2:22" ht="38.1" customHeight="1" x14ac:dyDescent="0.3">
      <c r="B9" s="6"/>
      <c r="C9" s="7"/>
      <c r="D9" s="7"/>
      <c r="E9" s="7"/>
      <c r="F9" s="7"/>
      <c r="G9" s="287"/>
      <c r="H9" s="7"/>
      <c r="I9" s="7"/>
      <c r="J9" s="7"/>
      <c r="K9" s="7"/>
      <c r="L9" s="285"/>
      <c r="M9" s="7"/>
      <c r="N9" s="7"/>
      <c r="O9" s="7"/>
      <c r="P9" s="7"/>
      <c r="Q9" s="99"/>
      <c r="R9" s="7"/>
      <c r="S9" s="7"/>
      <c r="T9" s="7"/>
      <c r="U9" s="7"/>
    </row>
    <row r="10" spans="2:22" ht="38.1" customHeight="1" x14ac:dyDescent="0.3">
      <c r="B10" s="15" t="s">
        <v>132</v>
      </c>
      <c r="C10" s="12">
        <f>AVERAGE(C4:C9)</f>
        <v>0.25</v>
      </c>
      <c r="D10" s="12">
        <f>AVERAGE(D4:D9)</f>
        <v>0</v>
      </c>
      <c r="E10" s="12">
        <f>AVERAGE(E4:E9)</f>
        <v>0.7</v>
      </c>
      <c r="F10" s="12">
        <f>AVERAGE(F4:F9)</f>
        <v>0.05</v>
      </c>
      <c r="G10" s="9"/>
      <c r="H10" s="12">
        <f>AVERAGE(H4:H9)</f>
        <v>0</v>
      </c>
      <c r="I10" s="12">
        <f>AVERAGE(I4:I9)</f>
        <v>4.1666666666666664E-2</v>
      </c>
      <c r="J10" s="12">
        <f>AVERAGE(J4:J9)</f>
        <v>0.78333333333333333</v>
      </c>
      <c r="K10" s="12">
        <f>AVERAGE(K4:K9)</f>
        <v>0.17499999999999999</v>
      </c>
      <c r="L10" s="9"/>
      <c r="M10" s="12">
        <f>AVERAGE(M4:M9)</f>
        <v>0</v>
      </c>
      <c r="N10" s="12">
        <f>AVERAGE(N4:N9)</f>
        <v>4.1666666666666664E-2</v>
      </c>
      <c r="O10" s="12">
        <f>AVERAGE(O4:O9)</f>
        <v>0.78333333333333333</v>
      </c>
      <c r="P10" s="12">
        <f>AVERAGE(P4:P9)</f>
        <v>0.17499999999999999</v>
      </c>
      <c r="Q10" s="10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1" t="s">
        <v>262</v>
      </c>
      <c r="C12" s="281"/>
      <c r="D12" s="281"/>
      <c r="E12" s="281"/>
      <c r="F12" s="281"/>
      <c r="G12" s="281"/>
      <c r="H12" s="281"/>
      <c r="I12" s="281"/>
      <c r="J12" s="281"/>
      <c r="K12" s="281"/>
      <c r="L12" s="281"/>
      <c r="M12" s="281"/>
      <c r="N12" s="281"/>
      <c r="O12" s="281"/>
      <c r="P12" s="281"/>
      <c r="Q12" s="281"/>
      <c r="R12" s="281"/>
      <c r="S12" s="281"/>
      <c r="T12" s="281"/>
      <c r="U12" s="281"/>
    </row>
    <row r="13" spans="2:22" ht="24.9" customHeight="1" x14ac:dyDescent="0.3">
      <c r="B13" s="310" t="s">
        <v>28</v>
      </c>
      <c r="C13" s="310"/>
      <c r="D13" s="310"/>
      <c r="E13" s="310"/>
      <c r="F13" s="310"/>
      <c r="G13" s="310"/>
      <c r="H13" s="310"/>
      <c r="I13" s="310"/>
      <c r="J13" s="310"/>
      <c r="K13" s="310"/>
      <c r="L13" s="310"/>
      <c r="M13" s="310"/>
      <c r="N13" s="310"/>
      <c r="O13" s="310"/>
      <c r="P13" s="310"/>
      <c r="Q13" s="310"/>
      <c r="R13" s="310"/>
      <c r="S13" s="310"/>
      <c r="T13" s="310"/>
      <c r="U13" s="310"/>
    </row>
    <row r="14" spans="2:22" ht="138" customHeight="1" x14ac:dyDescent="0.3">
      <c r="B14" s="294"/>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3">
      <c r="B15" s="308"/>
      <c r="C15" s="308"/>
      <c r="D15" s="308"/>
      <c r="E15" s="308"/>
      <c r="F15" s="308"/>
      <c r="G15" s="308"/>
      <c r="H15" s="308"/>
      <c r="I15" s="308"/>
      <c r="J15" s="308"/>
      <c r="K15" s="308"/>
      <c r="L15" s="308"/>
      <c r="M15" s="308"/>
      <c r="N15" s="308"/>
      <c r="O15" s="308"/>
      <c r="P15" s="308"/>
      <c r="Q15" s="308"/>
      <c r="R15" s="308"/>
      <c r="S15" s="308"/>
      <c r="T15" s="308"/>
      <c r="U15" s="308"/>
    </row>
    <row r="16" spans="2:22" s="14" customFormat="1" ht="24.9" customHeight="1" x14ac:dyDescent="0.3">
      <c r="B16" s="309" t="s">
        <v>123</v>
      </c>
      <c r="C16" s="309"/>
      <c r="D16" s="309"/>
      <c r="E16" s="309"/>
      <c r="F16" s="309"/>
      <c r="G16" s="309"/>
      <c r="H16" s="309"/>
      <c r="I16" s="309"/>
      <c r="J16" s="309"/>
      <c r="K16" s="309"/>
      <c r="L16" s="309"/>
      <c r="M16" s="309"/>
      <c r="N16" s="309"/>
      <c r="O16" s="309"/>
      <c r="P16" s="309"/>
      <c r="Q16" s="309"/>
      <c r="R16" s="309"/>
      <c r="S16" s="309"/>
      <c r="T16" s="309"/>
      <c r="U16" s="309"/>
    </row>
    <row r="17" spans="2:21" ht="185.25" customHeight="1" x14ac:dyDescent="0.3">
      <c r="B17" s="294"/>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97" t="s">
        <v>263</v>
      </c>
      <c r="C21" s="297"/>
      <c r="D21" s="297"/>
      <c r="E21" s="297"/>
      <c r="F21" s="297"/>
      <c r="G21" s="297"/>
      <c r="H21" s="297"/>
      <c r="I21" s="297"/>
      <c r="J21" s="297"/>
      <c r="K21" s="297"/>
      <c r="L21" s="297"/>
      <c r="M21" s="297"/>
      <c r="N21" s="297"/>
      <c r="O21" s="297"/>
      <c r="P21" s="297"/>
      <c r="Q21" s="297"/>
      <c r="R21" s="297"/>
      <c r="S21" s="297"/>
      <c r="T21" s="297"/>
      <c r="U21" s="297"/>
    </row>
    <row r="22" spans="2:21" ht="24.9" customHeight="1" x14ac:dyDescent="0.3">
      <c r="B22" s="310" t="s">
        <v>28</v>
      </c>
      <c r="C22" s="310"/>
      <c r="D22" s="310"/>
      <c r="E22" s="310"/>
      <c r="F22" s="310"/>
      <c r="G22" s="310"/>
      <c r="H22" s="310"/>
      <c r="I22" s="310"/>
      <c r="J22" s="310"/>
      <c r="K22" s="310"/>
      <c r="L22" s="310"/>
      <c r="M22" s="310"/>
      <c r="N22" s="310"/>
      <c r="O22" s="310"/>
      <c r="P22" s="310"/>
      <c r="Q22" s="310"/>
      <c r="R22" s="310"/>
      <c r="S22" s="310"/>
      <c r="T22" s="310"/>
      <c r="U22" s="310"/>
    </row>
    <row r="23" spans="2:21" ht="76.5" customHeight="1" x14ac:dyDescent="0.3">
      <c r="B23" s="294"/>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3">
      <c r="B24" s="308"/>
      <c r="C24" s="308"/>
      <c r="D24" s="308"/>
      <c r="E24" s="308"/>
      <c r="F24" s="308"/>
      <c r="G24" s="308"/>
      <c r="H24" s="308"/>
      <c r="I24" s="308"/>
      <c r="J24" s="308"/>
      <c r="K24" s="308"/>
      <c r="L24" s="308"/>
      <c r="M24" s="308"/>
      <c r="N24" s="308"/>
      <c r="O24" s="308"/>
      <c r="P24" s="308"/>
      <c r="Q24" s="308"/>
      <c r="R24" s="308"/>
      <c r="S24" s="308"/>
      <c r="T24" s="308"/>
      <c r="U24" s="308"/>
    </row>
    <row r="25" spans="2:21" s="14" customFormat="1" ht="24.9" customHeight="1" x14ac:dyDescent="0.3">
      <c r="B25" s="309" t="s">
        <v>123</v>
      </c>
      <c r="C25" s="309"/>
      <c r="D25" s="309"/>
      <c r="E25" s="309"/>
      <c r="F25" s="309"/>
      <c r="G25" s="309"/>
      <c r="H25" s="309"/>
      <c r="I25" s="309"/>
      <c r="J25" s="309"/>
      <c r="K25" s="309"/>
      <c r="L25" s="309"/>
      <c r="M25" s="309"/>
      <c r="N25" s="309"/>
      <c r="O25" s="309"/>
      <c r="P25" s="309"/>
      <c r="Q25" s="309"/>
      <c r="R25" s="309"/>
      <c r="S25" s="309"/>
      <c r="T25" s="309"/>
      <c r="U25" s="309"/>
    </row>
    <row r="26" spans="2:21" ht="96" customHeight="1" x14ac:dyDescent="0.3">
      <c r="B26" s="294"/>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3">
      <c r="B27" s="308"/>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3">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1" t="s">
        <v>264</v>
      </c>
      <c r="C30" s="311"/>
      <c r="D30" s="311"/>
      <c r="E30" s="311"/>
      <c r="F30" s="311"/>
      <c r="G30" s="311"/>
      <c r="H30" s="311"/>
      <c r="I30" s="311"/>
      <c r="J30" s="311"/>
      <c r="K30" s="311"/>
      <c r="L30" s="311"/>
      <c r="M30" s="311"/>
      <c r="N30" s="311"/>
      <c r="O30" s="311"/>
      <c r="P30" s="311"/>
      <c r="Q30" s="311"/>
      <c r="R30" s="311"/>
      <c r="S30" s="311"/>
      <c r="T30" s="311"/>
      <c r="U30" s="311"/>
    </row>
    <row r="31" spans="2:21" ht="24.9" customHeight="1" x14ac:dyDescent="0.3">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3">
      <c r="B32" s="294"/>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3">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4.9" customHeight="1" x14ac:dyDescent="0.3">
      <c r="B34" s="309" t="s">
        <v>123</v>
      </c>
      <c r="C34" s="309"/>
      <c r="D34" s="309"/>
      <c r="E34" s="309"/>
      <c r="F34" s="309"/>
      <c r="G34" s="309"/>
      <c r="H34" s="309"/>
      <c r="I34" s="309"/>
      <c r="J34" s="309"/>
      <c r="K34" s="309"/>
      <c r="L34" s="309"/>
      <c r="M34" s="309"/>
      <c r="N34" s="309"/>
      <c r="O34" s="309"/>
      <c r="P34" s="309"/>
      <c r="Q34" s="309"/>
      <c r="R34" s="309"/>
      <c r="S34" s="309"/>
      <c r="T34" s="309"/>
      <c r="U34" s="309"/>
    </row>
    <row r="35" spans="2:21" ht="60" customHeight="1" x14ac:dyDescent="0.3">
      <c r="B35" s="294"/>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3">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3">
      <c r="B37" s="308"/>
      <c r="C37" s="308"/>
      <c r="D37" s="308"/>
      <c r="E37" s="308"/>
      <c r="F37" s="308"/>
      <c r="G37" s="308"/>
      <c r="H37" s="308"/>
      <c r="I37" s="308"/>
      <c r="J37" s="308"/>
      <c r="K37" s="308"/>
      <c r="L37" s="308"/>
      <c r="M37" s="308"/>
      <c r="N37" s="308"/>
      <c r="O37" s="308"/>
      <c r="P37" s="308"/>
      <c r="Q37" s="308"/>
      <c r="R37" s="308"/>
      <c r="S37" s="308"/>
      <c r="T37" s="308"/>
      <c r="U37" s="308"/>
    </row>
    <row r="39" spans="2:21" x14ac:dyDescent="0.3">
      <c r="B39" s="288" t="s">
        <v>266</v>
      </c>
      <c r="C39" s="288"/>
      <c r="D39" s="288"/>
      <c r="E39" s="288"/>
      <c r="F39" s="288"/>
      <c r="G39" s="288"/>
      <c r="H39" s="288"/>
      <c r="I39" s="288"/>
      <c r="J39" s="288"/>
      <c r="K39" s="288"/>
      <c r="L39" s="288"/>
      <c r="M39" s="288"/>
      <c r="N39" s="288"/>
      <c r="O39" s="288"/>
      <c r="P39" s="288"/>
      <c r="Q39" s="288"/>
      <c r="R39" s="288"/>
      <c r="S39" s="288"/>
      <c r="T39" s="288"/>
      <c r="U39" s="288"/>
    </row>
    <row r="40" spans="2:21" ht="19.8" x14ac:dyDescent="0.3">
      <c r="B40" s="312" t="s">
        <v>28</v>
      </c>
      <c r="C40" s="313"/>
      <c r="D40" s="313"/>
      <c r="E40" s="313"/>
      <c r="F40" s="313"/>
      <c r="G40" s="313"/>
      <c r="H40" s="313"/>
      <c r="I40" s="313"/>
      <c r="J40" s="313"/>
      <c r="K40" s="313"/>
      <c r="L40" s="313"/>
      <c r="M40" s="313"/>
      <c r="N40" s="313"/>
      <c r="O40" s="313"/>
      <c r="P40" s="313"/>
      <c r="Q40" s="313"/>
      <c r="R40" s="313"/>
      <c r="S40" s="313"/>
      <c r="T40" s="313"/>
      <c r="U40" s="313"/>
    </row>
    <row r="41" spans="2:21" ht="51.75" customHeight="1" x14ac:dyDescent="0.3">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3">
      <c r="B42" s="308"/>
      <c r="C42" s="308"/>
      <c r="D42" s="308"/>
      <c r="E42" s="308"/>
      <c r="F42" s="308"/>
      <c r="G42" s="308"/>
      <c r="H42" s="308"/>
      <c r="I42" s="308"/>
      <c r="J42" s="308"/>
      <c r="K42" s="308"/>
      <c r="L42" s="308"/>
      <c r="M42" s="308"/>
      <c r="N42" s="308"/>
      <c r="O42" s="308"/>
      <c r="P42" s="308"/>
      <c r="Q42" s="308"/>
      <c r="R42" s="308"/>
      <c r="S42" s="308"/>
      <c r="T42" s="308"/>
      <c r="U42" s="308"/>
    </row>
    <row r="43" spans="2:21" ht="19.8" x14ac:dyDescent="0.3">
      <c r="B43" s="309" t="s">
        <v>123</v>
      </c>
      <c r="C43" s="309"/>
      <c r="D43" s="309"/>
      <c r="E43" s="309"/>
      <c r="F43" s="309"/>
      <c r="G43" s="309"/>
      <c r="H43" s="309"/>
      <c r="I43" s="309"/>
      <c r="J43" s="309"/>
      <c r="K43" s="309"/>
      <c r="L43" s="309"/>
      <c r="M43" s="309"/>
      <c r="N43" s="309"/>
      <c r="O43" s="309"/>
      <c r="P43" s="309"/>
      <c r="Q43" s="309"/>
      <c r="R43" s="309"/>
      <c r="S43" s="309"/>
      <c r="T43" s="309"/>
      <c r="U43" s="309"/>
    </row>
    <row r="44" spans="2:21" ht="69.75" customHeight="1" x14ac:dyDescent="0.3">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3">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3">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9" zoomScale="80" zoomScaleNormal="80" workbookViewId="0">
      <selection activeCell="AM35" sqref="AM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2" t="s">
        <v>137</v>
      </c>
      <c r="C2" s="289" t="s">
        <v>262</v>
      </c>
      <c r="D2" s="290"/>
      <c r="E2" s="290"/>
      <c r="F2" s="291"/>
      <c r="G2" s="2"/>
      <c r="H2" s="317" t="s">
        <v>263</v>
      </c>
      <c r="I2" s="318"/>
      <c r="J2" s="318"/>
      <c r="K2" s="319"/>
      <c r="L2" s="2"/>
      <c r="M2" s="320" t="s">
        <v>264</v>
      </c>
      <c r="N2" s="321"/>
      <c r="O2" s="321"/>
      <c r="P2" s="322"/>
      <c r="Q2" s="103"/>
      <c r="R2" s="314" t="s">
        <v>266</v>
      </c>
      <c r="S2" s="315"/>
      <c r="T2" s="315"/>
      <c r="U2" s="316"/>
      <c r="V2" s="278"/>
    </row>
    <row r="3" spans="2:22" ht="24.75" customHeight="1" thickBot="1" x14ac:dyDescent="0.35">
      <c r="B3" s="283"/>
      <c r="C3" s="3">
        <v>1</v>
      </c>
      <c r="D3" s="3">
        <v>2</v>
      </c>
      <c r="E3" s="4">
        <v>3</v>
      </c>
      <c r="F3" s="5">
        <v>4</v>
      </c>
      <c r="G3" s="286"/>
      <c r="H3" s="3">
        <v>1</v>
      </c>
      <c r="I3" s="3">
        <v>2</v>
      </c>
      <c r="J3" s="4">
        <v>3</v>
      </c>
      <c r="K3" s="5">
        <v>4</v>
      </c>
      <c r="L3" s="284"/>
      <c r="M3" s="3">
        <v>1</v>
      </c>
      <c r="N3" s="3">
        <v>2</v>
      </c>
      <c r="O3" s="4">
        <v>3</v>
      </c>
      <c r="P3" s="5">
        <v>4</v>
      </c>
      <c r="Q3" s="104"/>
      <c r="R3" s="3">
        <v>1</v>
      </c>
      <c r="S3" s="3">
        <v>2</v>
      </c>
      <c r="T3" s="4">
        <v>3</v>
      </c>
      <c r="U3" s="5">
        <v>4</v>
      </c>
      <c r="V3" s="278"/>
    </row>
    <row r="4" spans="2:22" ht="38.1" customHeight="1" thickTop="1" thickBot="1" x14ac:dyDescent="0.35">
      <c r="B4" s="80" t="s">
        <v>133</v>
      </c>
      <c r="C4" s="78">
        <f>Autoevaluación!R84/SUM(Autoevaluación!R84:R87)</f>
        <v>0</v>
      </c>
      <c r="D4" s="7">
        <f>Autoevaluación!R85/SUM(Autoevaluación!R84:R87)</f>
        <v>0</v>
      </c>
      <c r="E4" s="7">
        <f>Autoevaluación!R86/SUM(Autoevaluación!R84:R87)</f>
        <v>0</v>
      </c>
      <c r="F4" s="7">
        <f>Autoevaluación!R87/SUM(Autoevaluación!R84:R87)</f>
        <v>1</v>
      </c>
      <c r="G4" s="287"/>
      <c r="H4" s="17">
        <f>Autoevaluación!S84/SUM(Autoevaluación!S84:S87)</f>
        <v>0</v>
      </c>
      <c r="I4" s="7">
        <f>Autoevaluación!S85/SUM(Autoevaluación!S84:S87)</f>
        <v>0</v>
      </c>
      <c r="J4" s="7">
        <f>Autoevaluación!S86/SUM(Autoevaluación!S84:S87)</f>
        <v>0</v>
      </c>
      <c r="K4" s="7">
        <f>Autoevaluación!S87/SUM(Autoevaluación!S84:S87)</f>
        <v>1</v>
      </c>
      <c r="L4" s="285"/>
      <c r="M4" s="7">
        <f>Autoevaluación!T84/SUM(Autoevaluación!T84:T87)</f>
        <v>0</v>
      </c>
      <c r="N4" s="7">
        <f>Autoevaluación!T85/SUM(Autoevaluación!T84:T87)</f>
        <v>0</v>
      </c>
      <c r="O4" s="7">
        <f>Autoevaluación!T86/SUM(Autoevaluación!T84:T87)</f>
        <v>0</v>
      </c>
      <c r="P4" s="7">
        <f>Autoevaluación!T87/SUM(Autoevaluación!T84:T87)</f>
        <v>1</v>
      </c>
      <c r="Q4" s="9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82" t="s">
        <v>134</v>
      </c>
      <c r="C5" s="78">
        <f>Autoevaluación!R89/SUM(Autoevaluación!R89:R92)</f>
        <v>0</v>
      </c>
      <c r="D5" s="7">
        <f>Autoevaluación!R90/SUM(Autoevaluación!R89:R92)</f>
        <v>0</v>
      </c>
      <c r="E5" s="7">
        <f>Autoevaluación!R91/SUM(Autoevaluación!R89:R92)</f>
        <v>0.8571428571428571</v>
      </c>
      <c r="F5" s="7">
        <f>Autoevaluación!R92/SUM(Autoevaluación!R89:R92)</f>
        <v>0.14285714285714285</v>
      </c>
      <c r="G5" s="287"/>
      <c r="H5" s="17">
        <f>Autoevaluación!S89/SUM(Autoevaluación!S89:S92)</f>
        <v>0</v>
      </c>
      <c r="I5" s="7">
        <f>Autoevaluación!S90/SUM(Autoevaluación!S89:S92)</f>
        <v>0</v>
      </c>
      <c r="J5" s="7">
        <f>Autoevaluación!S87/SUM(Autoevaluación!S85:S88)</f>
        <v>1</v>
      </c>
      <c r="K5" s="7">
        <f>Autoevaluación!S92/SUM(Autoevaluación!S89:S92)</f>
        <v>0.14285714285714285</v>
      </c>
      <c r="L5" s="285"/>
      <c r="M5" s="7">
        <f>Autoevaluación!T89/SUM(Autoevaluación!T89:T92)</f>
        <v>0</v>
      </c>
      <c r="N5" s="7">
        <f>Autoevaluación!T90/SUM(Autoevaluación!T89:T92)</f>
        <v>0.14285714285714285</v>
      </c>
      <c r="O5" s="7">
        <f>Autoevaluación!T91/SUM(Autoevaluación!T89:T92)</f>
        <v>0.42857142857142855</v>
      </c>
      <c r="P5" s="7">
        <f>Autoevaluación!T92/SUM(Autoevaluación!T89:T92)</f>
        <v>0.42857142857142855</v>
      </c>
      <c r="Q5" s="9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82" t="s">
        <v>32</v>
      </c>
      <c r="C6" s="78">
        <f>Autoevaluación!R98/SUM(Autoevaluación!R98:R101)</f>
        <v>0</v>
      </c>
      <c r="D6" s="7">
        <f>Autoevaluación!R99/SUM(Autoevaluación!R98:R101)</f>
        <v>0</v>
      </c>
      <c r="E6" s="7">
        <f>Autoevaluación!R100/SUM(Autoevaluación!R98:R101)</f>
        <v>1</v>
      </c>
      <c r="F6" s="7">
        <f>Autoevaluación!R101/SUM(Autoevaluación!R98:R101)</f>
        <v>0</v>
      </c>
      <c r="G6" s="287"/>
      <c r="H6" s="17">
        <f>Autoevaluación!S98/SUM(Autoevaluación!S98:S101)</f>
        <v>0</v>
      </c>
      <c r="I6" s="7">
        <f>Autoevaluación!S99/SUM(Autoevaluación!S98:S101)</f>
        <v>0</v>
      </c>
      <c r="J6" s="7">
        <f>Autoevaluación!S100/SUM(Autoevaluación!S98:S101)</f>
        <v>1</v>
      </c>
      <c r="K6" s="7">
        <f>Autoevaluación!S101/SUM(Autoevaluación!S98:S101)</f>
        <v>0</v>
      </c>
      <c r="L6" s="285"/>
      <c r="M6" s="7">
        <f>Autoevaluación!T98/SUM(Autoevaluación!T98:T101)</f>
        <v>0</v>
      </c>
      <c r="N6" s="7">
        <f>Autoevaluación!T99/SUM(Autoevaluación!T98:T101)</f>
        <v>0</v>
      </c>
      <c r="O6" s="7">
        <f>Autoevaluación!T100/SUM(Autoevaluación!T98:T101)</f>
        <v>0.5</v>
      </c>
      <c r="P6" s="7">
        <f>Autoevaluación!T101/SUM(Autoevaluación!T98:T101)</f>
        <v>0.5</v>
      </c>
      <c r="Q6" s="99"/>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80" t="s">
        <v>135</v>
      </c>
      <c r="C7" s="78">
        <f>Autoevaluación!R102/SUM(Autoevaluación!R102:R105)</f>
        <v>0</v>
      </c>
      <c r="D7" s="7">
        <f>Autoevaluación!R103/SUM(Autoevaluación!R102:R105)</f>
        <v>0</v>
      </c>
      <c r="E7" s="7">
        <f>Autoevaluación!R104/SUM(Autoevaluación!R102:R105)</f>
        <v>0.5</v>
      </c>
      <c r="F7" s="7">
        <f>Autoevaluación!R105/SUM(Autoevaluación!R102:R105)</f>
        <v>0.5</v>
      </c>
      <c r="G7" s="287"/>
      <c r="H7" s="17">
        <f>Autoevaluación!S102/SUM(Autoevaluación!S102:S105)</f>
        <v>0</v>
      </c>
      <c r="I7" s="7">
        <f>Autoevaluación!S103/SUM(Autoevaluación!S102:S105)</f>
        <v>0</v>
      </c>
      <c r="J7" s="7">
        <f>Autoevaluación!S104/SUM(Autoevaluación!S102:S105)</f>
        <v>0.5</v>
      </c>
      <c r="K7" s="7">
        <f>Autoevaluación!S105/SUM(Autoevaluación!S102:S105)</f>
        <v>0.5</v>
      </c>
      <c r="L7" s="285"/>
      <c r="M7" s="7">
        <f>Autoevaluación!T102/SUM(Autoevaluación!T102:T105)</f>
        <v>0</v>
      </c>
      <c r="N7" s="7">
        <f>Autoevaluación!T103/SUM(Autoevaluación!T102:T105)</f>
        <v>0.3</v>
      </c>
      <c r="O7" s="7">
        <f>Autoevaluación!T104/SUM(Autoevaluación!T102:T105)</f>
        <v>0.2</v>
      </c>
      <c r="P7" s="7">
        <f>Autoevaluación!T105/SUM(Autoevaluación!T102:T105)</f>
        <v>0.5</v>
      </c>
      <c r="Q7" s="99"/>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80" t="s">
        <v>136</v>
      </c>
      <c r="C8" s="78">
        <f>Autoevaluación!R114/SUM(Autoevaluación!R114:R117)</f>
        <v>0</v>
      </c>
      <c r="D8" s="7">
        <f>Autoevaluación!R115/SUM(Autoevaluación!R114:R117)</f>
        <v>0</v>
      </c>
      <c r="E8" s="7">
        <f>Autoevaluación!R116/SUM(Autoevaluación!R114:R117)</f>
        <v>0</v>
      </c>
      <c r="F8" s="7">
        <f>Autoevaluación!R117/SUM(Autoevaluación!R114:R117)</f>
        <v>1</v>
      </c>
      <c r="G8" s="287"/>
      <c r="H8" s="17">
        <f>Autoevaluación!S114/SUM(Autoevaluación!S114:S117)</f>
        <v>0</v>
      </c>
      <c r="I8" s="7">
        <f>Autoevaluación!S115/SUM(Autoevaluación!S114:S117)</f>
        <v>0</v>
      </c>
      <c r="J8" s="7">
        <f>Autoevaluación!S116/SUM(Autoevaluación!S114:S117)</f>
        <v>0</v>
      </c>
      <c r="K8" s="7">
        <f>Autoevaluación!S117/SUM(Autoevaluación!S114:S117)</f>
        <v>1</v>
      </c>
      <c r="L8" s="285"/>
      <c r="M8" s="7">
        <f>Autoevaluación!T114/SUM(Autoevaluación!T114:T117)</f>
        <v>0</v>
      </c>
      <c r="N8" s="7">
        <f>Autoevaluación!T115/SUM(Autoevaluación!T114:T117)</f>
        <v>0</v>
      </c>
      <c r="O8" s="7">
        <f>Autoevaluación!T116/SUM(Autoevaluación!T114:T117)</f>
        <v>0</v>
      </c>
      <c r="P8" s="7">
        <f>Autoevaluación!T117/SUM(Autoevaluación!T114:T117)</f>
        <v>1</v>
      </c>
      <c r="Q8" s="9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81"/>
      <c r="C9" s="7"/>
      <c r="D9" s="7"/>
      <c r="E9" s="7"/>
      <c r="F9" s="7"/>
      <c r="G9" s="287"/>
      <c r="H9" s="7"/>
      <c r="I9" s="7"/>
      <c r="J9" s="7"/>
      <c r="K9" s="7"/>
      <c r="L9" s="285"/>
      <c r="M9" s="7"/>
      <c r="N9" s="7"/>
      <c r="O9" s="7"/>
      <c r="P9" s="7"/>
      <c r="Q9" s="99"/>
      <c r="R9" s="7"/>
      <c r="S9" s="7"/>
      <c r="T9" s="7"/>
      <c r="U9" s="7"/>
    </row>
    <row r="10" spans="2:22" ht="42" customHeight="1" x14ac:dyDescent="0.3">
      <c r="B10" s="15" t="s">
        <v>138</v>
      </c>
      <c r="C10" s="12">
        <f>AVERAGE(C4:C9)</f>
        <v>0</v>
      </c>
      <c r="D10" s="12">
        <f>AVERAGE(D4:D9)</f>
        <v>0</v>
      </c>
      <c r="E10" s="12">
        <f>AVERAGE(E4:E9)</f>
        <v>0.47142857142857142</v>
      </c>
      <c r="F10" s="12">
        <f>AVERAGE(F4:F9)</f>
        <v>0.52857142857142858</v>
      </c>
      <c r="G10" s="9"/>
      <c r="H10" s="12">
        <f>AVERAGE(H4:H9)</f>
        <v>0</v>
      </c>
      <c r="I10" s="12">
        <f>AVERAGE(I4:I9)</f>
        <v>0</v>
      </c>
      <c r="J10" s="12">
        <f>AVERAGE(J4:J9)</f>
        <v>0.5</v>
      </c>
      <c r="K10" s="12">
        <f>AVERAGE(K4:K9)</f>
        <v>0.52857142857142858</v>
      </c>
      <c r="L10" s="9"/>
      <c r="M10" s="12">
        <f>AVERAGE(M4:M9)</f>
        <v>0</v>
      </c>
      <c r="N10" s="12">
        <f>AVERAGE(N4:N9)</f>
        <v>8.8571428571428565E-2</v>
      </c>
      <c r="O10" s="12">
        <f>AVERAGE(O4:O9)</f>
        <v>0.2257142857142857</v>
      </c>
      <c r="P10" s="12">
        <f>AVERAGE(P4:P9)</f>
        <v>0.68571428571428572</v>
      </c>
      <c r="Q10" s="10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1" t="s">
        <v>262</v>
      </c>
      <c r="C12" s="281"/>
      <c r="D12" s="281"/>
      <c r="E12" s="281"/>
      <c r="F12" s="281"/>
      <c r="G12" s="281"/>
      <c r="H12" s="281"/>
      <c r="I12" s="281"/>
      <c r="J12" s="281"/>
      <c r="K12" s="281"/>
      <c r="L12" s="281"/>
      <c r="M12" s="281"/>
      <c r="N12" s="281"/>
      <c r="O12" s="281"/>
      <c r="P12" s="281"/>
      <c r="Q12" s="281"/>
      <c r="R12" s="281"/>
      <c r="S12" s="281"/>
      <c r="T12" s="281"/>
      <c r="U12" s="281"/>
    </row>
    <row r="13" spans="2:22" ht="24.9" customHeight="1" x14ac:dyDescent="0.3">
      <c r="B13" s="310" t="s">
        <v>28</v>
      </c>
      <c r="C13" s="310"/>
      <c r="D13" s="310"/>
      <c r="E13" s="310"/>
      <c r="F13" s="310"/>
      <c r="G13" s="310"/>
      <c r="H13" s="310"/>
      <c r="I13" s="310"/>
      <c r="J13" s="310"/>
      <c r="K13" s="310"/>
      <c r="L13" s="310"/>
      <c r="M13" s="310"/>
      <c r="N13" s="310"/>
      <c r="O13" s="310"/>
      <c r="P13" s="310"/>
      <c r="Q13" s="310"/>
      <c r="R13" s="310"/>
      <c r="S13" s="310"/>
      <c r="T13" s="310"/>
      <c r="U13" s="310"/>
    </row>
    <row r="14" spans="2:22" ht="60" customHeight="1" x14ac:dyDescent="0.3">
      <c r="B14" s="294"/>
      <c r="C14" s="294"/>
      <c r="D14" s="294"/>
      <c r="E14" s="294"/>
      <c r="F14" s="294"/>
      <c r="G14" s="294"/>
      <c r="H14" s="294"/>
      <c r="I14" s="294"/>
      <c r="J14" s="294"/>
      <c r="K14" s="294"/>
      <c r="L14" s="294"/>
      <c r="M14" s="294"/>
      <c r="N14" s="294"/>
      <c r="O14" s="294"/>
      <c r="P14" s="294"/>
      <c r="Q14" s="294"/>
      <c r="R14" s="294"/>
      <c r="S14" s="294"/>
      <c r="T14" s="294"/>
      <c r="U14" s="294"/>
    </row>
    <row r="15" spans="2:22" ht="60" customHeight="1" x14ac:dyDescent="0.3">
      <c r="B15" s="294"/>
      <c r="C15" s="294"/>
      <c r="D15" s="294"/>
      <c r="E15" s="294"/>
      <c r="F15" s="294"/>
      <c r="G15" s="294"/>
      <c r="H15" s="294"/>
      <c r="I15" s="294"/>
      <c r="J15" s="294"/>
      <c r="K15" s="294"/>
      <c r="L15" s="294"/>
      <c r="M15" s="294"/>
      <c r="N15" s="294"/>
      <c r="O15" s="294"/>
      <c r="P15" s="294"/>
      <c r="Q15" s="294"/>
      <c r="R15" s="294"/>
      <c r="S15" s="294"/>
      <c r="T15" s="294"/>
      <c r="U15" s="294"/>
    </row>
    <row r="16" spans="2:22" s="14" customFormat="1" ht="24.9" customHeight="1" x14ac:dyDescent="0.3">
      <c r="B16" s="309" t="s">
        <v>123</v>
      </c>
      <c r="C16" s="309"/>
      <c r="D16" s="309"/>
      <c r="E16" s="309"/>
      <c r="F16" s="309"/>
      <c r="G16" s="309"/>
      <c r="H16" s="309"/>
      <c r="I16" s="309"/>
      <c r="J16" s="309"/>
      <c r="K16" s="309"/>
      <c r="L16" s="309"/>
      <c r="M16" s="309"/>
      <c r="N16" s="309"/>
      <c r="O16" s="309"/>
      <c r="P16" s="309"/>
      <c r="Q16" s="309"/>
      <c r="R16" s="309"/>
      <c r="S16" s="309"/>
      <c r="T16" s="309"/>
      <c r="U16" s="309"/>
    </row>
    <row r="17" spans="2:21" ht="60" customHeight="1" x14ac:dyDescent="0.3">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3">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3">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97" t="s">
        <v>263</v>
      </c>
      <c r="C21" s="297"/>
      <c r="D21" s="297"/>
      <c r="E21" s="297"/>
      <c r="F21" s="297"/>
      <c r="G21" s="297"/>
      <c r="H21" s="297"/>
      <c r="I21" s="297"/>
      <c r="J21" s="297"/>
      <c r="K21" s="297"/>
      <c r="L21" s="297"/>
      <c r="M21" s="297"/>
      <c r="N21" s="297"/>
      <c r="O21" s="297"/>
      <c r="P21" s="297"/>
      <c r="Q21" s="297"/>
      <c r="R21" s="297"/>
      <c r="S21" s="297"/>
      <c r="T21" s="297"/>
      <c r="U21" s="297"/>
    </row>
    <row r="22" spans="2:21" ht="24.9" customHeight="1" x14ac:dyDescent="0.3">
      <c r="B22" s="312" t="s">
        <v>28</v>
      </c>
      <c r="C22" s="313"/>
      <c r="D22" s="313"/>
      <c r="E22" s="313"/>
      <c r="F22" s="313"/>
      <c r="G22" s="313"/>
      <c r="H22" s="313"/>
      <c r="I22" s="313"/>
      <c r="J22" s="313"/>
      <c r="K22" s="313"/>
      <c r="L22" s="313"/>
      <c r="M22" s="313"/>
      <c r="N22" s="313"/>
      <c r="O22" s="313"/>
      <c r="P22" s="313"/>
      <c r="Q22" s="313"/>
      <c r="R22" s="313"/>
      <c r="S22" s="313"/>
      <c r="T22" s="313"/>
      <c r="U22" s="313"/>
    </row>
    <row r="23" spans="2:21" ht="60" customHeight="1" x14ac:dyDescent="0.3">
      <c r="B23" s="294"/>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3">
      <c r="B24" s="294"/>
      <c r="C24" s="294"/>
      <c r="D24" s="294"/>
      <c r="E24" s="294"/>
      <c r="F24" s="294"/>
      <c r="G24" s="294"/>
      <c r="H24" s="294"/>
      <c r="I24" s="294"/>
      <c r="J24" s="294"/>
      <c r="K24" s="294"/>
      <c r="L24" s="294"/>
      <c r="M24" s="294"/>
      <c r="N24" s="294"/>
      <c r="O24" s="294"/>
      <c r="P24" s="294"/>
      <c r="Q24" s="294"/>
      <c r="R24" s="294"/>
      <c r="S24" s="294"/>
      <c r="T24" s="294"/>
      <c r="U24" s="294"/>
    </row>
    <row r="25" spans="2:21" s="14" customFormat="1" ht="24.9" customHeight="1" x14ac:dyDescent="0.3">
      <c r="B25" s="309" t="s">
        <v>123</v>
      </c>
      <c r="C25" s="309"/>
      <c r="D25" s="309"/>
      <c r="E25" s="309"/>
      <c r="F25" s="309"/>
      <c r="G25" s="309"/>
      <c r="H25" s="309"/>
      <c r="I25" s="309"/>
      <c r="J25" s="309"/>
      <c r="K25" s="309"/>
      <c r="L25" s="309"/>
      <c r="M25" s="309"/>
      <c r="N25" s="309"/>
      <c r="O25" s="309"/>
      <c r="P25" s="309"/>
      <c r="Q25" s="309"/>
      <c r="R25" s="309"/>
      <c r="S25" s="309"/>
      <c r="T25" s="309"/>
      <c r="U25" s="309"/>
    </row>
    <row r="26" spans="2:21" ht="60" customHeight="1" x14ac:dyDescent="0.3">
      <c r="B26" s="294"/>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3">
      <c r="B27" s="294"/>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3">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1" t="s">
        <v>264</v>
      </c>
      <c r="C30" s="311"/>
      <c r="D30" s="311"/>
      <c r="E30" s="311"/>
      <c r="F30" s="311"/>
      <c r="G30" s="311"/>
      <c r="H30" s="311"/>
      <c r="I30" s="311"/>
      <c r="J30" s="311"/>
      <c r="K30" s="311"/>
      <c r="L30" s="311"/>
      <c r="M30" s="311"/>
      <c r="N30" s="311"/>
      <c r="O30" s="311"/>
      <c r="P30" s="311"/>
      <c r="Q30" s="311"/>
      <c r="R30" s="311"/>
      <c r="S30" s="311"/>
      <c r="T30" s="311"/>
      <c r="U30" s="311"/>
    </row>
    <row r="31" spans="2:21" ht="24.9" customHeight="1" x14ac:dyDescent="0.3">
      <c r="B31" s="298"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3">
      <c r="B32" s="294"/>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3">
      <c r="B33" s="294"/>
      <c r="C33" s="294"/>
      <c r="D33" s="294"/>
      <c r="E33" s="294"/>
      <c r="F33" s="294"/>
      <c r="G33" s="294"/>
      <c r="H33" s="294"/>
      <c r="I33" s="294"/>
      <c r="J33" s="294"/>
      <c r="K33" s="294"/>
      <c r="L33" s="294"/>
      <c r="M33" s="294"/>
      <c r="N33" s="294"/>
      <c r="O33" s="294"/>
      <c r="P33" s="294"/>
      <c r="Q33" s="294"/>
      <c r="R33" s="294"/>
      <c r="S33" s="294"/>
      <c r="T33" s="294"/>
      <c r="U33" s="294"/>
    </row>
    <row r="34" spans="2:21" s="14" customFormat="1" ht="24.9" customHeight="1" x14ac:dyDescent="0.3">
      <c r="B34" s="309" t="s">
        <v>123</v>
      </c>
      <c r="C34" s="309"/>
      <c r="D34" s="309"/>
      <c r="E34" s="309"/>
      <c r="F34" s="309"/>
      <c r="G34" s="309"/>
      <c r="H34" s="309"/>
      <c r="I34" s="309"/>
      <c r="J34" s="309"/>
      <c r="K34" s="309"/>
      <c r="L34" s="309"/>
      <c r="M34" s="309"/>
      <c r="N34" s="309"/>
      <c r="O34" s="309"/>
      <c r="P34" s="309"/>
      <c r="Q34" s="309"/>
      <c r="R34" s="309"/>
      <c r="S34" s="309"/>
      <c r="T34" s="309"/>
      <c r="U34" s="309"/>
    </row>
    <row r="35" spans="2:21" ht="60" customHeight="1" x14ac:dyDescent="0.3">
      <c r="B35" s="294"/>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3">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3">
      <c r="B37" s="294"/>
      <c r="C37" s="294"/>
      <c r="D37" s="294"/>
      <c r="E37" s="294"/>
      <c r="F37" s="294"/>
      <c r="G37" s="294"/>
      <c r="H37" s="294"/>
      <c r="I37" s="294"/>
      <c r="J37" s="294"/>
      <c r="K37" s="294"/>
      <c r="L37" s="294"/>
      <c r="M37" s="294"/>
      <c r="N37" s="294"/>
      <c r="O37" s="294"/>
      <c r="P37" s="294"/>
      <c r="Q37" s="294"/>
      <c r="R37" s="294"/>
      <c r="S37" s="294"/>
      <c r="T37" s="294"/>
      <c r="U37" s="294"/>
    </row>
    <row r="39" spans="2:21" x14ac:dyDescent="0.3">
      <c r="B39" s="288" t="s">
        <v>266</v>
      </c>
      <c r="C39" s="288"/>
      <c r="D39" s="288"/>
      <c r="E39" s="288"/>
      <c r="F39" s="288"/>
      <c r="G39" s="288"/>
      <c r="H39" s="288"/>
      <c r="I39" s="288"/>
      <c r="J39" s="288"/>
      <c r="K39" s="288"/>
      <c r="L39" s="288"/>
      <c r="M39" s="288"/>
      <c r="N39" s="288"/>
      <c r="O39" s="288"/>
      <c r="P39" s="288"/>
      <c r="Q39" s="288"/>
      <c r="R39" s="288"/>
      <c r="S39" s="288"/>
      <c r="T39" s="288"/>
      <c r="U39" s="288"/>
    </row>
    <row r="40" spans="2:21" ht="19.8" x14ac:dyDescent="0.3">
      <c r="B40" s="298" t="s">
        <v>28</v>
      </c>
      <c r="C40" s="298"/>
      <c r="D40" s="298"/>
      <c r="E40" s="298"/>
      <c r="F40" s="298"/>
      <c r="G40" s="298"/>
      <c r="H40" s="298"/>
      <c r="I40" s="298"/>
      <c r="J40" s="298"/>
      <c r="K40" s="298"/>
      <c r="L40" s="298"/>
      <c r="M40" s="298"/>
      <c r="N40" s="298"/>
      <c r="O40" s="298"/>
      <c r="P40" s="298"/>
      <c r="Q40" s="298"/>
      <c r="R40" s="298"/>
      <c r="S40" s="298"/>
      <c r="T40" s="298"/>
      <c r="U40" s="298"/>
    </row>
    <row r="41" spans="2:21" ht="50.25" customHeight="1" x14ac:dyDescent="0.3">
      <c r="B41" s="294"/>
      <c r="C41" s="294"/>
      <c r="D41" s="294"/>
      <c r="E41" s="294"/>
      <c r="F41" s="294"/>
      <c r="G41" s="294"/>
      <c r="H41" s="294"/>
      <c r="I41" s="294"/>
      <c r="J41" s="294"/>
      <c r="K41" s="294"/>
      <c r="L41" s="294"/>
      <c r="M41" s="294"/>
      <c r="N41" s="294"/>
      <c r="O41" s="294"/>
      <c r="P41" s="294"/>
      <c r="Q41" s="294"/>
      <c r="R41" s="294"/>
      <c r="S41" s="294"/>
      <c r="T41" s="294"/>
      <c r="U41" s="294"/>
    </row>
    <row r="42" spans="2:21" ht="51.75" customHeight="1" x14ac:dyDescent="0.3">
      <c r="B42" s="294"/>
      <c r="C42" s="294"/>
      <c r="D42" s="294"/>
      <c r="E42" s="294"/>
      <c r="F42" s="294"/>
      <c r="G42" s="294"/>
      <c r="H42" s="294"/>
      <c r="I42" s="294"/>
      <c r="J42" s="294"/>
      <c r="K42" s="294"/>
      <c r="L42" s="294"/>
      <c r="M42" s="294"/>
      <c r="N42" s="294"/>
      <c r="O42" s="294"/>
      <c r="P42" s="294"/>
      <c r="Q42" s="294"/>
      <c r="R42" s="294"/>
      <c r="S42" s="294"/>
      <c r="T42" s="294"/>
      <c r="U42" s="294"/>
    </row>
    <row r="43" spans="2:21" ht="19.8" x14ac:dyDescent="0.3">
      <c r="B43" s="309" t="s">
        <v>123</v>
      </c>
      <c r="C43" s="309"/>
      <c r="D43" s="309"/>
      <c r="E43" s="309"/>
      <c r="F43" s="309"/>
      <c r="G43" s="309"/>
      <c r="H43" s="309"/>
      <c r="I43" s="309"/>
      <c r="J43" s="309"/>
      <c r="K43" s="309"/>
      <c r="L43" s="309"/>
      <c r="M43" s="309"/>
      <c r="N43" s="309"/>
      <c r="O43" s="309"/>
      <c r="P43" s="309"/>
      <c r="Q43" s="309"/>
      <c r="R43" s="309"/>
      <c r="S43" s="309"/>
      <c r="T43" s="309"/>
      <c r="U43" s="309"/>
    </row>
    <row r="44" spans="2:21" ht="45" customHeight="1" x14ac:dyDescent="0.3">
      <c r="B44" s="294"/>
      <c r="C44" s="294"/>
      <c r="D44" s="294"/>
      <c r="E44" s="294"/>
      <c r="F44" s="294"/>
      <c r="G44" s="294"/>
      <c r="H44" s="294"/>
      <c r="I44" s="294"/>
      <c r="J44" s="294"/>
      <c r="K44" s="294"/>
      <c r="L44" s="294"/>
      <c r="M44" s="294"/>
      <c r="N44" s="294"/>
      <c r="O44" s="294"/>
      <c r="P44" s="294"/>
      <c r="Q44" s="294"/>
      <c r="R44" s="294"/>
      <c r="S44" s="294"/>
      <c r="T44" s="294"/>
      <c r="U44" s="294"/>
    </row>
    <row r="45" spans="2:21" ht="52.5" customHeight="1" x14ac:dyDescent="0.3">
      <c r="B45" s="294"/>
      <c r="C45" s="294"/>
      <c r="D45" s="294"/>
      <c r="E45" s="294"/>
      <c r="F45" s="294"/>
      <c r="G45" s="294"/>
      <c r="H45" s="294"/>
      <c r="I45" s="294"/>
      <c r="J45" s="294"/>
      <c r="K45" s="294"/>
      <c r="L45" s="294"/>
      <c r="M45" s="294"/>
      <c r="N45" s="294"/>
      <c r="O45" s="294"/>
      <c r="P45" s="294"/>
      <c r="Q45" s="294"/>
      <c r="R45" s="294"/>
      <c r="S45" s="294"/>
      <c r="T45" s="294"/>
      <c r="U45" s="294"/>
    </row>
    <row r="46" spans="2:21" ht="55.5" customHeight="1" x14ac:dyDescent="0.3">
      <c r="B46" s="294"/>
      <c r="C46" s="294"/>
      <c r="D46" s="294"/>
      <c r="E46" s="294"/>
      <c r="F46" s="294"/>
      <c r="G46" s="294"/>
      <c r="H46" s="294"/>
      <c r="I46" s="294"/>
      <c r="J46" s="294"/>
      <c r="K46" s="294"/>
      <c r="L46" s="294"/>
      <c r="M46" s="294"/>
      <c r="N46" s="294"/>
      <c r="O46" s="294"/>
      <c r="P46" s="294"/>
      <c r="Q46" s="294"/>
      <c r="R46" s="294"/>
      <c r="S46" s="294"/>
      <c r="T46" s="294"/>
      <c r="U46" s="29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80" zoomScaleNormal="80" workbookViewId="0">
      <selection activeCell="AO27" sqref="AO2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82" t="s">
        <v>24</v>
      </c>
      <c r="C2" s="281" t="s">
        <v>262</v>
      </c>
      <c r="D2" s="281"/>
      <c r="E2" s="281"/>
      <c r="F2" s="281"/>
      <c r="G2" s="2"/>
      <c r="H2" s="279" t="s">
        <v>263</v>
      </c>
      <c r="I2" s="279"/>
      <c r="J2" s="279"/>
      <c r="K2" s="279"/>
      <c r="L2" s="2"/>
      <c r="M2" s="280" t="s">
        <v>264</v>
      </c>
      <c r="N2" s="280"/>
      <c r="O2" s="280"/>
      <c r="P2" s="280"/>
      <c r="Q2" s="103"/>
      <c r="R2" s="288" t="s">
        <v>267</v>
      </c>
      <c r="S2" s="288"/>
      <c r="T2" s="288"/>
      <c r="U2" s="288"/>
      <c r="V2" s="278"/>
    </row>
    <row r="3" spans="2:22" ht="24.75" customHeight="1" thickBot="1" x14ac:dyDescent="0.35">
      <c r="B3" s="283"/>
      <c r="C3" s="3">
        <v>1</v>
      </c>
      <c r="D3" s="3">
        <v>2</v>
      </c>
      <c r="E3" s="4">
        <v>3</v>
      </c>
      <c r="F3" s="5">
        <v>4</v>
      </c>
      <c r="G3" s="286"/>
      <c r="H3" s="3">
        <v>1</v>
      </c>
      <c r="I3" s="3">
        <v>2</v>
      </c>
      <c r="J3" s="4">
        <v>3</v>
      </c>
      <c r="K3" s="5">
        <v>4</v>
      </c>
      <c r="L3" s="284"/>
      <c r="M3" s="3">
        <v>1</v>
      </c>
      <c r="N3" s="3">
        <v>2</v>
      </c>
      <c r="O3" s="4">
        <v>3</v>
      </c>
      <c r="P3" s="5">
        <v>4</v>
      </c>
      <c r="Q3" s="104"/>
      <c r="R3" s="3">
        <v>1</v>
      </c>
      <c r="S3" s="3">
        <v>2</v>
      </c>
      <c r="T3" s="4">
        <v>3</v>
      </c>
      <c r="U3" s="5">
        <v>4</v>
      </c>
      <c r="V3" s="278"/>
    </row>
    <row r="4" spans="2:22" ht="38.1" customHeight="1" thickTop="1" thickBot="1" x14ac:dyDescent="0.35">
      <c r="B4" s="83" t="s">
        <v>5</v>
      </c>
      <c r="C4" s="78">
        <f>Autoevaluación!R122/SUM(Autoevaluación!R122:R125)</f>
        <v>0</v>
      </c>
      <c r="D4" s="7">
        <f>Autoevaluación!R123/SUM(Autoevaluación!R122:R125)</f>
        <v>0</v>
      </c>
      <c r="E4" s="7">
        <f>Autoevaluación!R124/SUM(Autoevaluación!R122:R125)</f>
        <v>1</v>
      </c>
      <c r="F4" s="7">
        <f>Autoevaluación!R125/SUM(Autoevaluación!R122:R125)</f>
        <v>0</v>
      </c>
      <c r="G4" s="287"/>
      <c r="H4" s="7">
        <f>Autoevaluación!S122/SUM(Autoevaluación!S122:S125)</f>
        <v>0</v>
      </c>
      <c r="I4" s="7">
        <f>Autoevaluación!S123/SUM(Autoevaluación!S122:S125)</f>
        <v>0</v>
      </c>
      <c r="J4" s="7">
        <f>Autoevaluación!S124/SUM(Autoevaluación!S122:S125)</f>
        <v>1</v>
      </c>
      <c r="K4" s="7">
        <f>Autoevaluación!S125/SUM(Autoevaluación!S122:S125)</f>
        <v>0</v>
      </c>
      <c r="L4" s="285"/>
      <c r="M4" s="7">
        <f>Autoevaluación!T122/SUM(Autoevaluación!T122:T125)</f>
        <v>0</v>
      </c>
      <c r="N4" s="7">
        <f>Autoevaluación!T123/SUM(Autoevaluación!T122:T125)</f>
        <v>0.33333333333333331</v>
      </c>
      <c r="O4" s="7">
        <f>Autoevaluación!T124/SUM(Autoevaluación!T122:T125)</f>
        <v>0.66666666666666663</v>
      </c>
      <c r="P4" s="7">
        <f>Autoevaluación!T125/SUM(Autoevaluación!T122:T125)</f>
        <v>0</v>
      </c>
      <c r="Q4" s="9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84" t="s">
        <v>10</v>
      </c>
      <c r="C5" s="78">
        <f>Autoevaluación!R128/SUM(Autoevaluación!R128:R131)</f>
        <v>0</v>
      </c>
      <c r="D5" s="7">
        <f>Autoevaluación!R129/SUM(Autoevaluación!R128:R131)</f>
        <v>0.5</v>
      </c>
      <c r="E5" s="7">
        <f>Autoevaluación!R130/SUM(Autoevaluación!R128:R131)</f>
        <v>0.5</v>
      </c>
      <c r="F5" s="7">
        <f>Autoevaluación!R131/SUM(Autoevaluación!R128:R131)</f>
        <v>0</v>
      </c>
      <c r="G5" s="287"/>
      <c r="H5" s="7">
        <f>Autoevaluación!S128/SUM(Autoevaluación!S128:S131)</f>
        <v>0</v>
      </c>
      <c r="I5" s="7">
        <f>Autoevaluación!S129/SUM(Autoevaluación!S128:S131)</f>
        <v>0.25</v>
      </c>
      <c r="J5" s="7">
        <f>Autoevaluación!S130/SUM(Autoevaluación!S128:S131)</f>
        <v>0.75</v>
      </c>
      <c r="K5" s="7">
        <f>Autoevaluación!S131/SUM(Autoevaluación!S128:S131)</f>
        <v>0</v>
      </c>
      <c r="L5" s="285"/>
      <c r="M5" s="7">
        <f>Autoevaluación!T128/SUM(Autoevaluación!T128:T131)</f>
        <v>0</v>
      </c>
      <c r="N5" s="7">
        <f>Autoevaluación!T129/SUM(Autoevaluación!T128:T131)</f>
        <v>0.25</v>
      </c>
      <c r="O5" s="7">
        <f>Autoevaluación!T130/SUM(Autoevaluación!T128:T131)</f>
        <v>0.5</v>
      </c>
      <c r="P5" s="7">
        <f>Autoevaluación!T131/SUM(Autoevaluación!T128:T131)</f>
        <v>0.25</v>
      </c>
      <c r="Q5" s="9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84" t="s">
        <v>15</v>
      </c>
      <c r="C6" s="78">
        <f>Autoevaluación!R134/SUM(Autoevaluación!R134:R137)</f>
        <v>0</v>
      </c>
      <c r="D6" s="7">
        <f>Autoevaluación!R135/SUM(Autoevaluación!R134:R137)</f>
        <v>0</v>
      </c>
      <c r="E6" s="7">
        <f>Autoevaluación!R136/SUM(Autoevaluación!R134:R137)</f>
        <v>1</v>
      </c>
      <c r="F6" s="7">
        <f>Autoevaluación!R137/SUM(Autoevaluación!R134:R137)</f>
        <v>0</v>
      </c>
      <c r="G6" s="287"/>
      <c r="H6" s="7">
        <f>Autoevaluación!S134/SUM(Autoevaluación!S134:S137)</f>
        <v>0</v>
      </c>
      <c r="I6" s="7">
        <f>Autoevaluación!S135/SUM(Autoevaluación!S134:S137)</f>
        <v>0</v>
      </c>
      <c r="J6" s="7">
        <f>Autoevaluación!S136/SUM(Autoevaluación!S134:S137)</f>
        <v>1</v>
      </c>
      <c r="K6" s="7">
        <f>Autoevaluación!S137/SUM(Autoevaluación!S134:S137)</f>
        <v>0</v>
      </c>
      <c r="L6" s="285"/>
      <c r="M6" s="7">
        <f>Autoevaluación!T134/SUM(Autoevaluación!T134:T137)</f>
        <v>0</v>
      </c>
      <c r="N6" s="7">
        <f>Autoevaluación!T135/SUM(Autoevaluación!T134:T137)</f>
        <v>0</v>
      </c>
      <c r="O6" s="7">
        <f>Autoevaluación!T136/SUM(Autoevaluación!T134:T137)</f>
        <v>1</v>
      </c>
      <c r="P6" s="7">
        <f>Autoevaluación!T137/SUM(Autoevaluación!T134:T137)</f>
        <v>0</v>
      </c>
      <c r="Q6" s="9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83" t="s">
        <v>19</v>
      </c>
      <c r="C7" s="78">
        <f>Autoevaluación!R139/SUM(Autoevaluación!R139:R142)</f>
        <v>0</v>
      </c>
      <c r="D7" s="7">
        <f>Autoevaluación!R140/SUM(Autoevaluación!R139:R142)</f>
        <v>0.33333333333333331</v>
      </c>
      <c r="E7" s="7">
        <f>Autoevaluación!R141/SUM(Autoevaluación!R139:R142)</f>
        <v>0.33333333333333331</v>
      </c>
      <c r="F7" s="7">
        <f>Autoevaluación!R142/SUM(Autoevaluación!R139:R142)</f>
        <v>0.33333333333333331</v>
      </c>
      <c r="G7" s="287"/>
      <c r="H7" s="7">
        <f>Autoevaluación!S139/SUM(Autoevaluación!S139:S142)</f>
        <v>0</v>
      </c>
      <c r="I7" s="7">
        <f>Autoevaluación!S140/SUM(Autoevaluación!S139:S142)</f>
        <v>0</v>
      </c>
      <c r="J7" s="7">
        <f>Autoevaluación!S141/SUM(Autoevaluación!S139:S142)</f>
        <v>1</v>
      </c>
      <c r="K7" s="7">
        <f>Autoevaluación!S142/SUM(Autoevaluación!S139:S142)</f>
        <v>0</v>
      </c>
      <c r="L7" s="285"/>
      <c r="M7" s="7">
        <f>Autoevaluación!T139/SUM(Autoevaluación!T139:T142)</f>
        <v>0</v>
      </c>
      <c r="N7" s="7">
        <f>Autoevaluación!T140/SUM(Autoevaluación!T139:T142)</f>
        <v>0</v>
      </c>
      <c r="O7" s="7">
        <f>Autoevaluación!T141/SUM(Autoevaluación!T139:T142)</f>
        <v>1</v>
      </c>
      <c r="P7" s="7">
        <f>Autoevaluación!T142/SUM(Autoevaluación!T139:T142)</f>
        <v>0</v>
      </c>
      <c r="Q7" s="9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81"/>
      <c r="C8" s="7"/>
      <c r="D8" s="7"/>
      <c r="E8" s="7"/>
      <c r="F8" s="7"/>
      <c r="G8" s="287"/>
      <c r="H8" s="7"/>
      <c r="I8" s="7"/>
      <c r="J8" s="7"/>
      <c r="K8" s="7"/>
      <c r="L8" s="285"/>
      <c r="M8" s="7"/>
      <c r="N8" s="7"/>
      <c r="O8" s="7"/>
      <c r="P8" s="7"/>
      <c r="Q8" s="99"/>
      <c r="R8" s="7"/>
      <c r="S8" s="7"/>
      <c r="T8" s="7"/>
      <c r="U8" s="7"/>
    </row>
    <row r="9" spans="2:22" ht="38.1" customHeight="1" x14ac:dyDescent="0.3">
      <c r="B9" s="6"/>
      <c r="C9" s="7"/>
      <c r="D9" s="7"/>
      <c r="E9" s="7"/>
      <c r="F9" s="7"/>
      <c r="G9" s="287"/>
      <c r="H9" s="7"/>
      <c r="I9" s="7"/>
      <c r="J9" s="7"/>
      <c r="K9" s="7"/>
      <c r="L9" s="285"/>
      <c r="M9" s="7"/>
      <c r="N9" s="7"/>
      <c r="O9" s="7"/>
      <c r="P9" s="7"/>
      <c r="Q9" s="99"/>
      <c r="R9" s="7"/>
      <c r="S9" s="7"/>
      <c r="T9" s="7"/>
      <c r="U9" s="7"/>
    </row>
    <row r="10" spans="2:22" ht="42" customHeight="1" x14ac:dyDescent="0.3">
      <c r="B10" s="15" t="s">
        <v>139</v>
      </c>
      <c r="C10" s="12">
        <f>AVERAGE(C4:C9)</f>
        <v>0</v>
      </c>
      <c r="D10" s="12">
        <f>AVERAGE(D4:D9)</f>
        <v>0.20833333333333331</v>
      </c>
      <c r="E10" s="12">
        <f>AVERAGE(E4:E9)</f>
        <v>0.70833333333333337</v>
      </c>
      <c r="F10" s="12">
        <f>AVERAGE(F4:F9)</f>
        <v>8.3333333333333329E-2</v>
      </c>
      <c r="G10" s="9"/>
      <c r="H10" s="12">
        <f>AVERAGE(H4:H9)</f>
        <v>0</v>
      </c>
      <c r="I10" s="12">
        <f>AVERAGE(I4:I9)</f>
        <v>6.25E-2</v>
      </c>
      <c r="J10" s="12">
        <f>AVERAGE(J4:J9)</f>
        <v>0.9375</v>
      </c>
      <c r="K10" s="12">
        <f>AVERAGE(K4:K9)</f>
        <v>0</v>
      </c>
      <c r="L10" s="9"/>
      <c r="M10" s="12">
        <f>AVERAGE(M4:M9)</f>
        <v>0</v>
      </c>
      <c r="N10" s="12">
        <f>AVERAGE(N4:N9)</f>
        <v>0.14583333333333331</v>
      </c>
      <c r="O10" s="12">
        <f>AVERAGE(O4:O9)</f>
        <v>0.79166666666666663</v>
      </c>
      <c r="P10" s="12">
        <f>AVERAGE(P4:P9)</f>
        <v>6.25E-2</v>
      </c>
      <c r="Q10" s="100"/>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81" t="s">
        <v>262</v>
      </c>
      <c r="C12" s="281"/>
      <c r="D12" s="281"/>
      <c r="E12" s="281"/>
      <c r="F12" s="281"/>
      <c r="G12" s="281"/>
      <c r="H12" s="281"/>
      <c r="I12" s="281"/>
      <c r="J12" s="281"/>
      <c r="K12" s="281"/>
      <c r="L12" s="281"/>
      <c r="M12" s="281"/>
      <c r="N12" s="281"/>
      <c r="O12" s="281"/>
      <c r="P12" s="281"/>
      <c r="Q12" s="281"/>
      <c r="R12" s="281"/>
      <c r="S12" s="281"/>
      <c r="T12" s="281"/>
      <c r="U12" s="281"/>
    </row>
    <row r="13" spans="2:22" ht="24.9" customHeight="1" x14ac:dyDescent="0.3">
      <c r="B13" s="310" t="s">
        <v>28</v>
      </c>
      <c r="C13" s="310"/>
      <c r="D13" s="310"/>
      <c r="E13" s="310"/>
      <c r="F13" s="310"/>
      <c r="G13" s="310"/>
      <c r="H13" s="310"/>
      <c r="I13" s="310"/>
      <c r="J13" s="310"/>
      <c r="K13" s="310"/>
      <c r="L13" s="310"/>
      <c r="M13" s="310"/>
      <c r="N13" s="310"/>
      <c r="O13" s="310"/>
      <c r="P13" s="310"/>
      <c r="Q13" s="310"/>
      <c r="R13" s="310"/>
      <c r="S13" s="310"/>
      <c r="T13" s="310"/>
      <c r="U13" s="310"/>
    </row>
    <row r="14" spans="2:22" ht="143.25" customHeight="1" x14ac:dyDescent="0.3">
      <c r="B14" s="294"/>
      <c r="C14" s="294"/>
      <c r="D14" s="294"/>
      <c r="E14" s="294"/>
      <c r="F14" s="294"/>
      <c r="G14" s="294"/>
      <c r="H14" s="294"/>
      <c r="I14" s="294"/>
      <c r="J14" s="294"/>
      <c r="K14" s="294"/>
      <c r="L14" s="294"/>
      <c r="M14" s="294"/>
      <c r="N14" s="294"/>
      <c r="O14" s="294"/>
      <c r="P14" s="294"/>
      <c r="Q14" s="294"/>
      <c r="R14" s="294"/>
      <c r="S14" s="294"/>
      <c r="T14" s="294"/>
      <c r="U14" s="294"/>
    </row>
    <row r="15" spans="2:22" ht="60" customHeight="1" x14ac:dyDescent="0.3">
      <c r="B15" s="294"/>
      <c r="C15" s="294"/>
      <c r="D15" s="294"/>
      <c r="E15" s="294"/>
      <c r="F15" s="294"/>
      <c r="G15" s="294"/>
      <c r="H15" s="294"/>
      <c r="I15" s="294"/>
      <c r="J15" s="294"/>
      <c r="K15" s="294"/>
      <c r="L15" s="294"/>
      <c r="M15" s="294"/>
      <c r="N15" s="294"/>
      <c r="O15" s="294"/>
      <c r="P15" s="294"/>
      <c r="Q15" s="294"/>
      <c r="R15" s="294"/>
      <c r="S15" s="294"/>
      <c r="T15" s="294"/>
      <c r="U15" s="294"/>
    </row>
    <row r="16" spans="2:22" s="14" customFormat="1" ht="24.9" customHeight="1" x14ac:dyDescent="0.3">
      <c r="B16" s="309" t="s">
        <v>123</v>
      </c>
      <c r="C16" s="309"/>
      <c r="D16" s="309"/>
      <c r="E16" s="309"/>
      <c r="F16" s="309"/>
      <c r="G16" s="309"/>
      <c r="H16" s="309"/>
      <c r="I16" s="309"/>
      <c r="J16" s="309"/>
      <c r="K16" s="309"/>
      <c r="L16" s="309"/>
      <c r="M16" s="309"/>
      <c r="N16" s="309"/>
      <c r="O16" s="309"/>
      <c r="P16" s="309"/>
      <c r="Q16" s="309"/>
      <c r="R16" s="309"/>
      <c r="S16" s="309"/>
      <c r="T16" s="309"/>
      <c r="U16" s="309"/>
    </row>
    <row r="17" spans="2:21" ht="187.5" customHeight="1" x14ac:dyDescent="0.3">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3">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3">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97" t="s">
        <v>263</v>
      </c>
      <c r="C21" s="297"/>
      <c r="D21" s="297"/>
      <c r="E21" s="297"/>
      <c r="F21" s="297"/>
      <c r="G21" s="297"/>
      <c r="H21" s="297"/>
      <c r="I21" s="297"/>
      <c r="J21" s="297"/>
      <c r="K21" s="297"/>
      <c r="L21" s="297"/>
      <c r="M21" s="297"/>
      <c r="N21" s="297"/>
      <c r="O21" s="297"/>
      <c r="P21" s="297"/>
      <c r="Q21" s="297"/>
      <c r="R21" s="297"/>
      <c r="S21" s="297"/>
      <c r="T21" s="297"/>
      <c r="U21" s="297"/>
    </row>
    <row r="22" spans="2:21" ht="24.9" customHeight="1" x14ac:dyDescent="0.3">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3">
      <c r="B23" s="294"/>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3">
      <c r="B24" s="294"/>
      <c r="C24" s="294"/>
      <c r="D24" s="294"/>
      <c r="E24" s="294"/>
      <c r="F24" s="294"/>
      <c r="G24" s="294"/>
      <c r="H24" s="294"/>
      <c r="I24" s="294"/>
      <c r="J24" s="294"/>
      <c r="K24" s="294"/>
      <c r="L24" s="294"/>
      <c r="M24" s="294"/>
      <c r="N24" s="294"/>
      <c r="O24" s="294"/>
      <c r="P24" s="294"/>
      <c r="Q24" s="294"/>
      <c r="R24" s="294"/>
      <c r="S24" s="294"/>
      <c r="T24" s="294"/>
      <c r="U24" s="294"/>
    </row>
    <row r="25" spans="2:21" s="14" customFormat="1" ht="24.9" customHeight="1" x14ac:dyDescent="0.3">
      <c r="B25" s="309" t="s">
        <v>123</v>
      </c>
      <c r="C25" s="309"/>
      <c r="D25" s="309"/>
      <c r="E25" s="309"/>
      <c r="F25" s="309"/>
      <c r="G25" s="309"/>
      <c r="H25" s="309"/>
      <c r="I25" s="309"/>
      <c r="J25" s="309"/>
      <c r="K25" s="309"/>
      <c r="L25" s="309"/>
      <c r="M25" s="309"/>
      <c r="N25" s="309"/>
      <c r="O25" s="309"/>
      <c r="P25" s="309"/>
      <c r="Q25" s="309"/>
      <c r="R25" s="309"/>
      <c r="S25" s="309"/>
      <c r="T25" s="309"/>
      <c r="U25" s="309"/>
    </row>
    <row r="26" spans="2:21" ht="60" customHeight="1" x14ac:dyDescent="0.3">
      <c r="B26" s="294"/>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3">
      <c r="B27" s="294"/>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3">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1" t="s">
        <v>264</v>
      </c>
      <c r="C30" s="311"/>
      <c r="D30" s="311"/>
      <c r="E30" s="311"/>
      <c r="F30" s="311"/>
      <c r="G30" s="311"/>
      <c r="H30" s="311"/>
      <c r="I30" s="311"/>
      <c r="J30" s="311"/>
      <c r="K30" s="311"/>
      <c r="L30" s="311"/>
      <c r="M30" s="311"/>
      <c r="N30" s="311"/>
      <c r="O30" s="311"/>
      <c r="P30" s="311"/>
      <c r="Q30" s="311"/>
      <c r="R30" s="311"/>
      <c r="S30" s="311"/>
      <c r="T30" s="311"/>
      <c r="U30" s="311"/>
    </row>
    <row r="31" spans="2:21" ht="24.9" customHeight="1" x14ac:dyDescent="0.3">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3">
      <c r="B32" s="294"/>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3">
      <c r="B33" s="294"/>
      <c r="C33" s="294"/>
      <c r="D33" s="294"/>
      <c r="E33" s="294"/>
      <c r="F33" s="294"/>
      <c r="G33" s="294"/>
      <c r="H33" s="294"/>
      <c r="I33" s="294"/>
      <c r="J33" s="294"/>
      <c r="K33" s="294"/>
      <c r="L33" s="294"/>
      <c r="M33" s="294"/>
      <c r="N33" s="294"/>
      <c r="O33" s="294"/>
      <c r="P33" s="294"/>
      <c r="Q33" s="294"/>
      <c r="R33" s="294"/>
      <c r="S33" s="294"/>
      <c r="T33" s="294"/>
      <c r="U33" s="294"/>
    </row>
    <row r="34" spans="2:21" s="14" customFormat="1" ht="24.9" customHeight="1" x14ac:dyDescent="0.3">
      <c r="B34" s="309" t="s">
        <v>123</v>
      </c>
      <c r="C34" s="309"/>
      <c r="D34" s="309"/>
      <c r="E34" s="309"/>
      <c r="F34" s="309"/>
      <c r="G34" s="309"/>
      <c r="H34" s="309"/>
      <c r="I34" s="309"/>
      <c r="J34" s="309"/>
      <c r="K34" s="309"/>
      <c r="L34" s="309"/>
      <c r="M34" s="309"/>
      <c r="N34" s="309"/>
      <c r="O34" s="309"/>
      <c r="P34" s="309"/>
      <c r="Q34" s="309"/>
      <c r="R34" s="309"/>
      <c r="S34" s="309"/>
      <c r="T34" s="309"/>
      <c r="U34" s="309"/>
    </row>
    <row r="35" spans="2:21" ht="60" customHeight="1" x14ac:dyDescent="0.3">
      <c r="B35" s="294"/>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3">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3">
      <c r="B37" s="294"/>
      <c r="C37" s="294"/>
      <c r="D37" s="294"/>
      <c r="E37" s="294"/>
      <c r="F37" s="294"/>
      <c r="G37" s="294"/>
      <c r="H37" s="294"/>
      <c r="I37" s="294"/>
      <c r="J37" s="294"/>
      <c r="K37" s="294"/>
      <c r="L37" s="294"/>
      <c r="M37" s="294"/>
      <c r="N37" s="294"/>
      <c r="O37" s="294"/>
      <c r="P37" s="294"/>
      <c r="Q37" s="294"/>
      <c r="R37" s="294"/>
      <c r="S37" s="294"/>
      <c r="T37" s="294"/>
      <c r="U37" s="294"/>
    </row>
    <row r="40" spans="2:21" x14ac:dyDescent="0.3">
      <c r="B40" s="288" t="s">
        <v>266</v>
      </c>
      <c r="C40" s="288"/>
      <c r="D40" s="288"/>
      <c r="E40" s="288"/>
      <c r="F40" s="288"/>
      <c r="G40" s="288"/>
      <c r="H40" s="288"/>
      <c r="I40" s="288"/>
      <c r="J40" s="288"/>
      <c r="K40" s="288"/>
      <c r="L40" s="288"/>
      <c r="M40" s="288"/>
      <c r="N40" s="288"/>
      <c r="O40" s="288"/>
      <c r="P40" s="288"/>
      <c r="Q40" s="288"/>
      <c r="R40" s="288"/>
      <c r="S40" s="288"/>
      <c r="T40" s="288"/>
      <c r="U40" s="288"/>
    </row>
    <row r="41" spans="2:21" ht="19.8" x14ac:dyDescent="0.3">
      <c r="B41" s="312" t="s">
        <v>28</v>
      </c>
      <c r="C41" s="313"/>
      <c r="D41" s="313"/>
      <c r="E41" s="313"/>
      <c r="F41" s="313"/>
      <c r="G41" s="313"/>
      <c r="H41" s="313"/>
      <c r="I41" s="313"/>
      <c r="J41" s="313"/>
      <c r="K41" s="313"/>
      <c r="L41" s="313"/>
      <c r="M41" s="313"/>
      <c r="N41" s="313"/>
      <c r="O41" s="313"/>
      <c r="P41" s="313"/>
      <c r="Q41" s="313"/>
      <c r="R41" s="313"/>
      <c r="S41" s="313"/>
      <c r="T41" s="313"/>
      <c r="U41" s="313"/>
    </row>
    <row r="42" spans="2:21" ht="62.25" customHeight="1" x14ac:dyDescent="0.3">
      <c r="B42" s="294"/>
      <c r="C42" s="294"/>
      <c r="D42" s="294"/>
      <c r="E42" s="294"/>
      <c r="F42" s="294"/>
      <c r="G42" s="294"/>
      <c r="H42" s="294"/>
      <c r="I42" s="294"/>
      <c r="J42" s="294"/>
      <c r="K42" s="294"/>
      <c r="L42" s="294"/>
      <c r="M42" s="294"/>
      <c r="N42" s="294"/>
      <c r="O42" s="294"/>
      <c r="P42" s="294"/>
      <c r="Q42" s="294"/>
      <c r="R42" s="294"/>
      <c r="S42" s="294"/>
      <c r="T42" s="294"/>
      <c r="U42" s="294"/>
    </row>
    <row r="43" spans="2:21" ht="64.5" customHeight="1" x14ac:dyDescent="0.3">
      <c r="B43" s="294"/>
      <c r="C43" s="294"/>
      <c r="D43" s="294"/>
      <c r="E43" s="294"/>
      <c r="F43" s="294"/>
      <c r="G43" s="294"/>
      <c r="H43" s="294"/>
      <c r="I43" s="294"/>
      <c r="J43" s="294"/>
      <c r="K43" s="294"/>
      <c r="L43" s="294"/>
      <c r="M43" s="294"/>
      <c r="N43" s="294"/>
      <c r="O43" s="294"/>
      <c r="P43" s="294"/>
      <c r="Q43" s="294"/>
      <c r="R43" s="294"/>
      <c r="S43" s="294"/>
      <c r="T43" s="294"/>
      <c r="U43" s="294"/>
    </row>
    <row r="44" spans="2:21" ht="19.8" x14ac:dyDescent="0.3">
      <c r="B44" s="309" t="s">
        <v>123</v>
      </c>
      <c r="C44" s="309"/>
      <c r="D44" s="309"/>
      <c r="E44" s="309"/>
      <c r="F44" s="309"/>
      <c r="G44" s="309"/>
      <c r="H44" s="309"/>
      <c r="I44" s="309"/>
      <c r="J44" s="309"/>
      <c r="K44" s="309"/>
      <c r="L44" s="309"/>
      <c r="M44" s="309"/>
      <c r="N44" s="309"/>
      <c r="O44" s="309"/>
      <c r="P44" s="309"/>
      <c r="Q44" s="309"/>
      <c r="R44" s="309"/>
      <c r="S44" s="309"/>
      <c r="T44" s="309"/>
      <c r="U44" s="309"/>
    </row>
    <row r="45" spans="2:21" ht="54.75" customHeight="1" x14ac:dyDescent="0.3">
      <c r="B45" s="294"/>
      <c r="C45" s="294"/>
      <c r="D45" s="294"/>
      <c r="E45" s="294"/>
      <c r="F45" s="294"/>
      <c r="G45" s="294"/>
      <c r="H45" s="294"/>
      <c r="I45" s="294"/>
      <c r="J45" s="294"/>
      <c r="K45" s="294"/>
      <c r="L45" s="294"/>
      <c r="M45" s="294"/>
      <c r="N45" s="294"/>
      <c r="O45" s="294"/>
      <c r="P45" s="294"/>
      <c r="Q45" s="294"/>
      <c r="R45" s="294"/>
      <c r="S45" s="294"/>
      <c r="T45" s="294"/>
      <c r="U45" s="294"/>
    </row>
    <row r="46" spans="2:21" ht="61.5" customHeight="1" x14ac:dyDescent="0.3">
      <c r="B46" s="294"/>
      <c r="C46" s="294"/>
      <c r="D46" s="294"/>
      <c r="E46" s="294"/>
      <c r="F46" s="294"/>
      <c r="G46" s="294"/>
      <c r="H46" s="294"/>
      <c r="I46" s="294"/>
      <c r="J46" s="294"/>
      <c r="K46" s="294"/>
      <c r="L46" s="294"/>
      <c r="M46" s="294"/>
      <c r="N46" s="294"/>
      <c r="O46" s="294"/>
      <c r="P46" s="294"/>
      <c r="Q46" s="294"/>
      <c r="R46" s="294"/>
      <c r="S46" s="294"/>
      <c r="T46" s="294"/>
      <c r="U46" s="294"/>
    </row>
    <row r="47" spans="2:21" ht="64.5" customHeight="1" x14ac:dyDescent="0.3">
      <c r="B47" s="294"/>
      <c r="C47" s="294"/>
      <c r="D47" s="294"/>
      <c r="E47" s="294"/>
      <c r="F47" s="294"/>
      <c r="G47" s="294"/>
      <c r="H47" s="294"/>
      <c r="I47" s="294"/>
      <c r="J47" s="294"/>
      <c r="K47" s="294"/>
      <c r="L47" s="294"/>
      <c r="M47" s="294"/>
      <c r="N47" s="294"/>
      <c r="O47" s="294"/>
      <c r="P47" s="294"/>
      <c r="Q47" s="294"/>
      <c r="R47" s="294"/>
      <c r="S47" s="294"/>
      <c r="T47" s="294"/>
      <c r="U47" s="29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PC</cp:lastModifiedBy>
  <cp:lastPrinted>2011-10-07T14:16:27Z</cp:lastPrinted>
  <dcterms:created xsi:type="dcterms:W3CDTF">2010-02-23T19:10:51Z</dcterms:created>
  <dcterms:modified xsi:type="dcterms:W3CDTF">2026-01-08T14:34:19Z</dcterms:modified>
</cp:coreProperties>
</file>