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COMPUMAX\Downloads\"/>
    </mc:Choice>
  </mc:AlternateContent>
  <xr:revisionPtr revIDLastSave="0" documentId="13_ncr:1_{DF6B9B4A-E6AE-4148-B632-D4596181A92A}"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B17" i="4" l="1"/>
  <c r="C16" i="4"/>
  <c r="D16" i="4"/>
  <c r="E16" i="4"/>
  <c r="B16" i="4"/>
  <c r="E17" i="4"/>
  <c r="D17" i="4"/>
  <c r="C17" i="4"/>
  <c r="D21" i="4"/>
  <c r="C19" i="4"/>
  <c r="D19" i="4"/>
  <c r="B20" i="4"/>
  <c r="D18" i="4"/>
  <c r="E18" i="4"/>
  <c r="B18" i="4"/>
  <c r="C18" i="4"/>
  <c r="E19" i="4"/>
  <c r="B19" i="4"/>
  <c r="B23" i="4"/>
  <c r="E20" i="4"/>
  <c r="C20" i="4"/>
  <c r="D20" i="4"/>
  <c r="C21" i="4"/>
  <c r="B21" i="4"/>
  <c r="E21" i="4"/>
  <c r="D27" i="4"/>
  <c r="B22" i="4"/>
  <c r="C22" i="4"/>
  <c r="D22" i="4"/>
  <c r="E22" i="4"/>
  <c r="D26" i="4"/>
  <c r="B26" i="4"/>
  <c r="C26" i="4"/>
  <c r="D23" i="4"/>
  <c r="C23" i="4"/>
  <c r="E23" i="4"/>
  <c r="B27" i="4"/>
  <c r="E27" i="4"/>
  <c r="C27" i="4"/>
  <c r="B24" i="4"/>
  <c r="C24" i="4"/>
  <c r="E24" i="4"/>
  <c r="D24" i="4"/>
  <c r="E28" i="4"/>
  <c r="D28" i="4"/>
  <c r="C28" i="4"/>
  <c r="B28" i="4"/>
  <c r="C63" i="4"/>
  <c r="B25" i="4"/>
  <c r="C25" i="4"/>
  <c r="E25" i="4"/>
  <c r="D25" i="4"/>
  <c r="B29" i="4"/>
  <c r="D29" i="4"/>
  <c r="C29" i="4"/>
  <c r="E29" i="4"/>
  <c r="E63" i="4"/>
  <c r="B44" i="4"/>
  <c r="D78" i="4"/>
  <c r="E26" i="4"/>
  <c r="C39" i="4"/>
  <c r="C70" i="4"/>
  <c r="C38" i="4"/>
  <c r="C45" i="4"/>
  <c r="D69" i="4"/>
  <c r="B43" i="4"/>
  <c r="D58" i="4"/>
  <c r="B39" i="4"/>
  <c r="D62" i="4"/>
  <c r="B45" i="4"/>
  <c r="C69" i="4"/>
  <c r="D32" i="4"/>
  <c r="E62" i="4"/>
  <c r="E41" i="4"/>
  <c r="D77" i="4"/>
  <c r="D54" i="4"/>
  <c r="B35" i="4"/>
  <c r="E30" i="4"/>
  <c r="C55" i="4"/>
  <c r="E33" i="4"/>
  <c r="E34" i="4"/>
  <c r="E49" i="4"/>
  <c r="D64" i="4"/>
  <c r="B46" i="4"/>
  <c r="E40" i="4"/>
  <c r="C42" i="4"/>
  <c r="B30" i="4"/>
  <c r="B76" i="4"/>
  <c r="D61" i="4"/>
  <c r="E42" i="4"/>
  <c r="E55" i="4"/>
  <c r="E37" i="4"/>
  <c r="C52" i="4"/>
  <c r="C34" i="4"/>
  <c r="B66" i="4"/>
  <c r="B68" i="4"/>
  <c r="C49" i="4"/>
  <c r="E54" i="4"/>
  <c r="D72" i="4"/>
  <c r="C62" i="4"/>
  <c r="B78" i="4"/>
  <c r="B77" i="4"/>
  <c r="D76" i="4"/>
  <c r="D51" i="4"/>
  <c r="D75" i="4"/>
  <c r="B57" i="4"/>
  <c r="B75" i="4"/>
  <c r="E43" i="4"/>
  <c r="D35" i="4"/>
  <c r="D44" i="4"/>
  <c r="D39" i="4"/>
  <c r="C41" i="4"/>
  <c r="B48" i="4"/>
  <c r="B65" i="4"/>
  <c r="B33" i="4"/>
  <c r="B49" i="4"/>
  <c r="E76" i="4"/>
  <c r="D48" i="4"/>
  <c r="C58" i="4"/>
  <c r="D60" i="4"/>
  <c r="B55" i="4"/>
  <c r="E46" i="4"/>
  <c r="E73" i="4"/>
  <c r="D30" i="4"/>
  <c r="C74" i="4"/>
  <c r="D41" i="4"/>
  <c r="B62" i="4"/>
  <c r="E36" i="4"/>
  <c r="C56" i="4"/>
  <c r="E52" i="4"/>
  <c r="C73" i="4"/>
  <c r="E71" i="4"/>
  <c r="B71" i="4"/>
  <c r="C44" i="4"/>
  <c r="C76" i="4"/>
  <c r="E45" i="4"/>
  <c r="C59" i="4"/>
  <c r="D52" i="4"/>
  <c r="B59" i="4"/>
  <c r="B56" i="4"/>
  <c r="C67" i="4"/>
  <c r="C66" i="4"/>
  <c r="B72" i="4"/>
  <c r="C72" i="4"/>
  <c r="C61" i="4"/>
  <c r="B70" i="4"/>
  <c r="D71" i="4"/>
  <c r="C32" i="4"/>
  <c r="C75" i="4"/>
  <c r="D49" i="4"/>
  <c r="D73" i="4"/>
  <c r="B61" i="4"/>
  <c r="D47" i="4"/>
  <c r="E66" i="4"/>
  <c r="E61" i="4"/>
  <c r="E60" i="4"/>
  <c r="E31" i="4"/>
  <c r="D42" i="4"/>
  <c r="E67" i="4"/>
  <c r="C78" i="4"/>
  <c r="B32" i="4"/>
  <c r="C71" i="4"/>
  <c r="B60" i="4"/>
  <c r="D55" i="4"/>
  <c r="C64" i="4"/>
  <c r="D38" i="4"/>
  <c r="B47" i="4"/>
  <c r="D37" i="4"/>
  <c r="C46" i="4"/>
  <c r="B52" i="4"/>
  <c r="B64" i="4"/>
  <c r="C68" i="4"/>
  <c r="D74" i="4"/>
  <c r="D53" i="4"/>
  <c r="B67" i="4"/>
  <c r="D40" i="4"/>
  <c r="C30" i="4"/>
  <c r="E69" i="4"/>
  <c r="D43" i="4"/>
  <c r="D59" i="4"/>
  <c r="B41" i="4"/>
  <c r="D36" i="4"/>
  <c r="E74" i="4"/>
  <c r="C40" i="4"/>
  <c r="D57" i="4"/>
  <c r="E32" i="4"/>
  <c r="E78" i="4"/>
  <c r="E65" i="4"/>
  <c r="C43" i="4"/>
  <c r="C36" i="4"/>
  <c r="B36" i="4"/>
  <c r="E75" i="4"/>
  <c r="D45" i="4"/>
  <c r="D67" i="4"/>
  <c r="D46" i="4"/>
  <c r="C48" i="4"/>
  <c r="D63" i="4"/>
  <c r="B58" i="4"/>
  <c r="E56" i="4"/>
  <c r="E51" i="4"/>
  <c r="C31" i="4"/>
  <c r="B53" i="4"/>
  <c r="E39" i="4"/>
  <c r="C54" i="4"/>
  <c r="E68" i="4"/>
  <c r="D33" i="4"/>
  <c r="D50" i="4"/>
  <c r="D34" i="4"/>
  <c r="E59" i="4"/>
  <c r="E53" i="4"/>
  <c r="D31" i="4"/>
  <c r="D68" i="4"/>
  <c r="E38" i="4"/>
  <c r="B38" i="4"/>
  <c r="C50" i="4"/>
  <c r="B50" i="4"/>
  <c r="C53" i="4"/>
  <c r="D65" i="4"/>
  <c r="D70" i="4"/>
  <c r="D66" i="4"/>
  <c r="C47" i="4"/>
  <c r="B51" i="4"/>
  <c r="C57" i="4"/>
  <c r="C77" i="4"/>
  <c r="B74" i="4"/>
  <c r="E77" i="4"/>
  <c r="B37" i="4"/>
  <c r="B34" i="4"/>
  <c r="C37" i="4"/>
  <c r="E72" i="4"/>
  <c r="E44" i="4"/>
  <c r="B73" i="4"/>
  <c r="E58" i="4"/>
  <c r="E57" i="4"/>
  <c r="E70" i="4"/>
  <c r="C35" i="4"/>
  <c r="B42" i="4"/>
  <c r="B69" i="4"/>
  <c r="B31" i="4"/>
  <c r="C65" i="4"/>
  <c r="E47" i="4"/>
  <c r="E48" i="4"/>
  <c r="C60" i="4"/>
  <c r="D56" i="4"/>
  <c r="E50" i="4"/>
  <c r="E64" i="4"/>
  <c r="B40" i="4"/>
  <c r="C33" i="4"/>
  <c r="B54" i="4"/>
  <c r="B63" i="4"/>
  <c r="C51" i="4"/>
  <c r="E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<sst xmlns="http://schemas.openxmlformats.org/spreadsheetml/2006/main" count="456" uniqueCount="293">
  <si>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</si>
  <si>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</si>
  <si>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</si>
  <si>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</si>
  <si>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</si>
  <si>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</si>
  <si>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</si>
  <si>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</si>
  <si>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</si>
  <si>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</si>
  <si>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</si>
  <si>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</si>
  <si>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</si>
  <si>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</si>
  <si>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</si>
  <si>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</si>
  <si>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</si>
  <si>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</si>
  <si>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</si>
  <si>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</si>
  <si>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</si>
  <si>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</si>
  <si>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</si>
  <si>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</si>
  <si>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</si>
  <si>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</si>
  <si>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</si>
  <si>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</si>
  <si>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</si>
  <si>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</si>
  <si>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</si>
  <si>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</si>
  <si>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</si>
  <si>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</si>
  <si>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</si>
  <si>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</si>
  <si>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</si>
  <si>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</si>
  <si>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</si>
  <si>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</si>
  <si>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</si>
  <si>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</si>
  <si>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</si>
  <si>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</si>
  <si>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</si>
  <si>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</si>
  <si>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</si>
  <si>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</si>
  <si>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</si>
  <si>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</si>
  <si>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</si>
  <si>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</si>
  <si>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</si>
  <si>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</si>
  <si>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</si>
  <si>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</si>
  <si>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</si>
  <si>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</si>
  <si>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</si>
  <si>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</si>
  <si>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</si>
  <si>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</si>
  <si>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</si>
  <si>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</si>
  <si>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</si>
  <si>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</si>
  <si>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</si>
  <si>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</si>
  <si>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</si>
  <si>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</si>
  <si>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</si>
  <si>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</si>
  <si>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</si>
  <si>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</si>
  <si>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</si>
  <si>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</si>
  <si>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</si>
  <si>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</si>
  <si>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</si>
  <si>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</si>
  <si>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</si>
  <si>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</si>
  <si>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</si>
  <si>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</si>
  <si>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</si>
  <si>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</si>
  <si>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</si>
  <si>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</si>
  <si>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</si>
  <si>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</si>
  <si>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</si>
  <si>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</si>
  <si>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</si>
  <si>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</si>
  <si>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</si>
  <si>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</si>
  <si>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</si>
  <si>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</si>
  <si>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</si>
  <si>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</si>
  <si>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</si>
  <si>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</si>
  <si>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</si>
  <si>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</si>
  <si>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</si>
  <si>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</si>
  <si>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</si>
  <si>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</si>
  <si>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</si>
  <si>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</si>
  <si>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</si>
  <si>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</si>
  <si>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</si>
  <si>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</si>
  <si>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</si>
  <si>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</si>
  <si>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</si>
  <si>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</si>
  <si>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</si>
  <si>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</si>
  <si>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</si>
  <si>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</si>
  <si>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</si>
  <si>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</si>
  <si>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</si>
  <si>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</si>
  <si>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</si>
  <si>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</si>
  <si>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</si>
  <si>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</si>
  <si>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</si>
  <si>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</si>
  <si>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</si>
  <si>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</si>
  <si>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</si>
  <si>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</si>
  <si>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</si>
  <si>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</si>
  <si>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</si>
  <si>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</si>
  <si>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</si>
  <si>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</si>
  <si>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</si>
  <si>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</si>
  <si>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</si>
  <si>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</si>
  <si>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</si>
  <si>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</si>
  <si>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</si>
  <si>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</si>
  <si>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</si>
  <si>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</si>
  <si>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</si>
  <si>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</si>
  <si>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</si>
  <si>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</si>
  <si>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</si>
  <si>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</si>
  <si>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</si>
  <si>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</si>
  <si>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</si>
  <si>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</si>
  <si>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</si>
  <si>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</si>
  <si>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</si>
  <si>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</si>
  <si>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</si>
  <si>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</si>
  <si>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</si>
  <si>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</si>
  <si>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</si>
  <si>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</si>
  <si>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</si>
  <si>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</si>
  <si>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</si>
  <si>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</si>
  <si>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</si>
  <si>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</si>
  <si>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</si>
  <si>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</si>
  <si>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</si>
  <si>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</si>
  <si>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</si>
  <si>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</si>
  <si>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</si>
  <si>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</si>
  <si>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</si>
  <si>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</si>
  <si>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</si>
  <si>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</si>
  <si>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</si>
  <si>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</si>
  <si>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</si>
  <si>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</si>
  <si>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</si>
  <si>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</si>
  <si>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</si>
  <si>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</si>
  <si>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</si>
  <si>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</si>
  <si>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</si>
  <si>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</si>
  <si>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</si>
  <si>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</si>
  <si>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</si>
  <si>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</si>
  <si>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</si>
  <si>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</si>
  <si>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</si>
  <si>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</si>
  <si>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</si>
  <si>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</si>
  <si>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</si>
  <si>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</si>
  <si>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</si>
  <si>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</si>
  <si>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</si>
  <si>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</si>
  <si>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</si>
  <si>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</si>
  <si>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</si>
  <si>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</si>
  <si>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</si>
  <si>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</si>
  <si>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</si>
  <si>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</si>
  <si>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
Se estudio la guia de Orientaciones
 Rendición Cuentas EE_V2, elaborada
 por la secretaria de educación.</t>
  </si>
  <si>
    <t>Se usan diferentes medio de comunicación para que la comunidad educativa se entere de la importacia de participar en la audiencia publica.</t>
  </si>
  <si>
    <t xml:space="preserve">En la institución educativa se conforma 
el equipo de trabajo responsable de las 
etapas de rendición de cuenta por medio 
de la resolución No 003 del 16 de enero 2026 </t>
  </si>
  <si>
    <t>Se realiza el autodiagnostico de rendición de cuentas para 
perfeccionar un poco las situaciones y evaluar el evento.</t>
  </si>
  <si>
    <t>se establecen la rendición de cuentas, teniendo en cuenta que el resultado obtenido en el autodiagnóstico permite establecer la meta que se pretende alcanzar con la implementación de la estrategia.</t>
  </si>
  <si>
    <t>La institución educativa establece un cronograma para la rendición de cuenta.</t>
  </si>
  <si>
    <t>El rector asigna los roles o actividades al equipo conformado para la rendición de cuentas.</t>
  </si>
  <si>
    <t>La institución educativa proyecta los recurso.</t>
  </si>
  <si>
    <t>La institución educativa presenta informe de la rendición de cuentas, teniendo en cuenta temas e informes, mecanismos de interlocución</t>
  </si>
  <si>
    <t>L institución educativa socializa las metas y actividades formuladas en el Plan de Mejoramiento Institucional (PMI).</t>
  </si>
  <si>
    <t>La institución educativa tiene los formatos estandarizados para la sedes.</t>
  </si>
  <si>
    <t>La institución educativa tiene definido la presentación de la información.</t>
  </si>
  <si>
    <t>La institución educativa tiene los instrumentos.</t>
  </si>
  <si>
    <t>La institución educativa en ocaciones se realiza la socialización.</t>
  </si>
  <si>
    <t>La institución educativa clasifica los interlocutores dentro de las estrategias.</t>
  </si>
  <si>
    <t>La institución educativa formula los objetivoy metas de la rendición de cuentas.</t>
  </si>
  <si>
    <t>La institución educativa tiene definida la estrategias de rendición,</t>
  </si>
  <si>
    <t>El rector asigna los recurso financieros requeridos para la logistica, organización y desarrollo de la audiencia pública de rendición de cuentas 2025.</t>
  </si>
  <si>
    <t>La institución educativa establece en la resolución rectoral 03 - 2026 Por la cual se conforma el equipo de apoyo, se determina el reglamento para realizar la audiencia pública de rendiciíon de cuentas 2025 y en el plan de acción de la presente matriz.</t>
  </si>
  <si>
    <t>La institución educativa define la página institucional de facebook, wasappt y la plataforma academica web colegio, como canales virtuales complememtarios en el proceso de rendición de cuentas.</t>
  </si>
  <si>
    <t>La institución educativa asignan en la resolución rectoral N° 03-2026, acorde a los perfiles y funciones de quienes integran el equipo institucional de apoyo para la rendición de cuentas de la vigencia escolar 2025.</t>
  </si>
  <si>
    <t>La institución educativa establece como medios de comunicación:  Carteleras Institucionales,  Facebook institucional, wassappt y correspondencia escrita.</t>
  </si>
  <si>
    <t>La institución educativa, La secretaria  pagadora de la institución educativa liderará este momento acorde al manejo presupuestal realizado por la Institución educativa, el manejo del Secop II, los registros y las evidencias pertinentes.</t>
  </si>
  <si>
    <t>La institución educativa cuenta con un PMI 2025 formulado y su respectivo seguimiento conforme a formato determinado por la SED y analisis de resultados por parte de la Institución Educativa.</t>
  </si>
  <si>
    <t>La institución educativa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II, balances, contratación, rendición de cuentas a la Secretaría de Educación y entes de control.</t>
  </si>
  <si>
    <t>El informe financiero contiene el detalle de ingresos, gastos, situación de tesorería, polizas, evidencia documental y fotográfica de la gestión adelantada. Además esta información reposa en plataforma transaccional Secop II.</t>
  </si>
  <si>
    <t>La institución educativa prepera la información para dar respuesta a las diferentes peticiones realizadas.</t>
  </si>
  <si>
    <t>La institución educativa desde la rectoria realiza las publicaciones con mucha antelación para que la cominidad educativa este enterada.</t>
  </si>
  <si>
    <t>La institución educativa mantiene en actualización permanente la documentación en la comunidad virtual.</t>
  </si>
  <si>
    <t>La institución educativa prevé la cartelera institucional, la página de facebook,  pagina web colegio y grupos de whatsapp como otros canales de comunicación con la comunidad.</t>
  </si>
  <si>
    <t>La institución educativa publicará la información en la página de facebook, wassapp  y cartelera institucional en los tiempos establecidos.</t>
  </si>
  <si>
    <t>La institución educativa Se identificaron y se convocó su participación. Se logró la participación de algunos de ellos, resultando dificil comprometer la participación de diversos actores que pueden aportar al buen funcionamiento de la Institución Educativa.</t>
  </si>
  <si>
    <t>La institución educativa, promueve de manera permanente el diálogo y la participación comunitaria, aunque en muchos casos no se logra una efectiva participación de los actores educativos.</t>
  </si>
  <si>
    <t>La institución educativa Se expondrán en forma didáctica y amena las ejecuciones, logros, diﬁcultades y retos de la Institución Educativa. Se utilizará como estrategia pedagógica material audiovisual de cada área de gestión (Directiva, académica, Comunitaria, administrativa y financiera).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entre otros.</t>
  </si>
  <si>
    <t>La institución educativa realiza la convocatoria para la Audiencia Pública en los tiempos estipulados por la secretaria de educación.</t>
  </si>
  <si>
    <t>La institución educativa difunde el lugar, la hora y fecha de realización de la audiencia publica.</t>
  </si>
  <si>
    <t xml:space="preserve">La institución educativa hace convocatoria para la Audiencia Pública Rendición de Cuentas, en los siguientes medios de comunicación: Emisora voltaje Estéreo, Carteleras Institucionales, Facebook institucional y correspondencia escrita. </t>
  </si>
  <si>
    <t>La institución educativa convocan y desarrollan encuentros presenciales, se comparte información a través de grupos de whatsapp.</t>
  </si>
  <si>
    <t xml:space="preserve">La institución educativa La institución educativa hace convocatoria para la Audiencia Pública Rendición de Cuentas, en los siguientes medios de comunicación: Emisora voltaje Estéreo, Carteleras Institucionales, Facebook institucional y correspondencia escrita. </t>
  </si>
  <si>
    <t>La institución educativa envia el oficio a la secretaria el dia, la hora y lugar siendo las fecha en el mes de febrero como son las indicaciones que dan.</t>
  </si>
  <si>
    <t>La institución educativa La información de gestión institucional 2025, se encuentra disponible para la comunidad educativa.</t>
  </si>
  <si>
    <t>La institución educativa implementa El facebook institucional y los diferentes grupos de whatsApp son canales virtuales que complementan el ejercicio de rendición de cuentas en la Institución Educativa.</t>
  </si>
  <si>
    <t>La institución educativa Para la rendición de cuentas se tiene como referencia las propuestas y la evaluación para mejorar en proximas audiencias.</t>
  </si>
  <si>
    <t xml:space="preserve">La institución educativa publico los formatos de propustas y estableblecio un tiempo para que cada persona pueda radicarlas de acuerdo a los tiempos estipulados para la misma. </t>
  </si>
  <si>
    <t>La institución educativa tiene un grupo de apoyo que son los encargados recopilar la información, donde cada uno participa de los temas de su interes.</t>
  </si>
  <si>
    <t>cada persona tiene el espacio de participación, ya sea en nombre propio o de una organización.</t>
  </si>
  <si>
    <t>La institución educativa garantiza la intervención de la comunidad eductiva, la ciudadanía y grupos de valor convocados con su evaluación de la gestión y resultados.</t>
  </si>
  <si>
    <t>La institución educativa tiene un formato definido para la asistencia de los participantes y lo realiza unas personas que realizan ese rol de grupo de trabajo.</t>
  </si>
  <si>
    <t>La institución educativa realiza el reporte de los resultados del dialogo de la rendicción de cuentas.</t>
  </si>
  <si>
    <t>La institución educativa hace efectiva la publicación en la comunidad virtual de acuerdo a los tiempos estipulados por la secretaria de educación.</t>
  </si>
  <si>
    <t>El grupo de tabajo da respuesta orales cuando la persona se encuetra en la audiencia y si por alguna circuntacia no se encuenta se le da respuesta por escrito.</t>
  </si>
  <si>
    <t>Se distribuirá entre los participantes un formulario de evaluación de la jornada de rendición de cuentas, con el fin de realizar el mejoramiento en los procesos futuros. Esta sección tendrá una duración máxima de 10 minutos.</t>
  </si>
  <si>
    <t xml:space="preserve">La Institución responderá en forma inmediata las preguntas o inquietudes que se presenten en la audiencia por los ciudadanos. En caso de no ser posible responder en ese momento, la institución se compromete a hacerlo en un tiempo prudencial. </t>
  </si>
  <si>
    <t>Se publicará informe en la pagina webcolegios y plataforma virtual  enjambre de la SED</t>
  </si>
  <si>
    <t>Las recomendaciones y sugerencias serán consideradas como oportunidad de mejora en el marco de la politica de mejoramiento continuo de esta Institución Educativa.</t>
  </si>
  <si>
    <t>Todos los criterios de mejora que contribuyan en la cualificación de procesos institucionales serán considerados e incorporados en la politica de mejoramiento institucional.</t>
  </si>
  <si>
    <t>Las recomendaciones que presenten los órganos de control serán incorporados en las acciones de mejora de la institución.</t>
  </si>
  <si>
    <t>Año tras año estos indicadores son tomados como referente en la reformulación de estrategias que nos permitan avanzar hacia las metas de calidad del Proyecto Educativo Institucional.</t>
  </si>
  <si>
    <t>Actuar en correspondencia con las orientaciones normativas siempre será una prioridad para esta institución Educativa.</t>
  </si>
  <si>
    <t>A partir de las experiencias previas y el diligenciamiento de este audiagnóstico se formula el plan de acción para mejorar este proceso institucional.</t>
  </si>
  <si>
    <t>Se asumen las orientaciones emanadas por la SED para mejorar los procesos institucionales en función de la ruta de mejoramiento académico continuo.</t>
  </si>
  <si>
    <t>Los Resultados de la rendición de cuentas serán consignados mediante MEMORIAS de la AUDIENCIA PUBLICA.</t>
  </si>
  <si>
    <t>La institución educativa hace algunas reformulación, previa a la evaluación por parte de los responsables dentro del grupo de trabajo estipulado para tal fin, de esa manera sirva como referntes para los planes de mejoramiento a la gestión institucional.</t>
  </si>
  <si>
    <t>EL CARMEN</t>
  </si>
  <si>
    <t>03 DE FEBRERO  2026</t>
  </si>
  <si>
    <t>COLEGIO SANTO ANGEL</t>
  </si>
  <si>
    <t>LUIS NOEL LOPEZ PABON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</si>
</sst>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9.6984126984126977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9.6818181818181817</c:v>
                </c:pt>
                <c:pt idx="1">
                  <c:v>9.7586206896551726</c:v>
                </c:pt>
                <c:pt idx="2">
                  <c:v>9.5714285714285712</c:v>
                </c:pt>
                <c:pt idx="3">
                  <c:v>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9</c:v>
                </c:pt>
                <c:pt idx="3">
                  <c:v>9.6999999999999993</c:v>
                </c:pt>
                <c:pt idx="4">
                  <c:v>9.5</c:v>
                </c:pt>
                <c:pt idx="5">
                  <c:v>9.6666666666666661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9.8000000000000007</c:v>
                </c:pt>
                <c:pt idx="1">
                  <c:v>10</c:v>
                </c:pt>
                <c:pt idx="2">
                  <c:v>9</c:v>
                </c:pt>
                <c:pt idx="3">
                  <c:v>10</c:v>
                </c:pt>
                <c:pt idx="4">
                  <c:v>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70" zoomScale="85" zoomScaleNormal="85" workbookViewId="0">
      <selection activeCell="H9" sqref="H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289</v>
      </c>
      <c r="F5" s="25"/>
      <c r="G5" s="27" t="s">
        <v>70</v>
      </c>
      <c r="H5" s="107" t="s">
        <v>290</v>
      </c>
      <c r="I5" s="236" t="s">
        <v>73</v>
      </c>
      <c r="J5" s="236"/>
    </row>
    <row r="6" spans="1:10" s="6" customFormat="1" ht="15.75" x14ac:dyDescent="0.25">
      <c r="A6" s="41"/>
      <c r="B6" s="227" t="s">
        <v>95</v>
      </c>
      <c r="C6" s="227"/>
      <c r="D6" s="227"/>
      <c r="E6" s="114">
        <v>254245000041</v>
      </c>
      <c r="F6" s="25"/>
      <c r="G6" s="61" t="s">
        <v>50</v>
      </c>
      <c r="H6" s="25" t="s">
        <v>291</v>
      </c>
      <c r="I6" s="246">
        <f>IF(SUM(I9:I71)=0,"",AVERAGE(I9:I71))</f>
        <v>9.6984126984126977</v>
      </c>
      <c r="J6" s="246"/>
    </row>
    <row r="7" spans="1:10" s="6" customFormat="1" ht="15.75" x14ac:dyDescent="0.25">
      <c r="A7" s="41"/>
      <c r="B7" s="227" t="s">
        <v>71</v>
      </c>
      <c r="C7" s="227"/>
      <c r="D7" s="227"/>
      <c r="E7" s="247" t="s">
        <v>292</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60" x14ac:dyDescent="0.25">
      <c r="A9" s="16" t="str">
        <f>IF(I9&lt;5,MAX($A$8:A8)+1,"")</f>
        <v/>
      </c>
      <c r="B9" s="222" t="s">
        <v>4</v>
      </c>
      <c r="C9" s="54" t="s">
        <v>4</v>
      </c>
      <c r="D9" s="243">
        <f>IF(SUM(I9:I30)=0,"",AVERAGE(I9:I30))</f>
        <v>9.6818181818181817</v>
      </c>
      <c r="E9" s="224" t="s">
        <v>6</v>
      </c>
      <c r="F9" s="57" t="s">
        <v>6</v>
      </c>
      <c r="G9" s="241">
        <f>IF(SUM(I9:I10)=0,"",AVERAGE(I9:I10))</f>
        <v>10</v>
      </c>
      <c r="H9" s="29" t="s">
        <v>190</v>
      </c>
      <c r="I9" s="104">
        <v>10</v>
      </c>
      <c r="J9" s="110" t="s">
        <v>226</v>
      </c>
    </row>
    <row r="10" spans="1:10" s="6" customFormat="1" ht="45" x14ac:dyDescent="0.25">
      <c r="A10" s="16" t="str">
        <f>IF(I10&lt;5,MAX($A$8:A9)+1,"")</f>
        <v/>
      </c>
      <c r="B10" s="223"/>
      <c r="C10" s="54" t="s">
        <v>4</v>
      </c>
      <c r="D10" s="244"/>
      <c r="E10" s="226"/>
      <c r="F10" s="57" t="s">
        <v>6</v>
      </c>
      <c r="G10" s="259"/>
      <c r="H10" s="29" t="s">
        <v>191</v>
      </c>
      <c r="I10" s="104">
        <v>10</v>
      </c>
      <c r="J10" s="110" t="s">
        <v>227</v>
      </c>
    </row>
    <row r="11" spans="1:10" s="6" customFormat="1" ht="60" x14ac:dyDescent="0.25">
      <c r="A11" s="16" t="str">
        <f>IF(I11&lt;5,MAX($A$8:A10)+1,"")</f>
        <v/>
      </c>
      <c r="B11" s="223"/>
      <c r="C11" s="54" t="s">
        <v>4</v>
      </c>
      <c r="D11" s="244"/>
      <c r="E11" s="95" t="s">
        <v>183</v>
      </c>
      <c r="F11" s="95" t="s">
        <v>183</v>
      </c>
      <c r="G11" s="105">
        <f>IF(SUM(I11:I11)=0,"",AVERAGE(I11:I11))</f>
        <v>10</v>
      </c>
      <c r="H11" s="29" t="s">
        <v>192</v>
      </c>
      <c r="I11" s="104">
        <v>10</v>
      </c>
      <c r="J11" s="110" t="s">
        <v>228</v>
      </c>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t="s">
        <v>229</v>
      </c>
    </row>
    <row r="13" spans="1:10" s="6" customFormat="1" ht="63.75" x14ac:dyDescent="0.25">
      <c r="A13" s="16" t="str">
        <f>IF(I13&lt;5,MAX($A$8:A12)+1,"")</f>
        <v/>
      </c>
      <c r="B13" s="223"/>
      <c r="C13" s="54" t="s">
        <v>4</v>
      </c>
      <c r="D13" s="244"/>
      <c r="E13" s="224" t="s">
        <v>197</v>
      </c>
      <c r="F13" s="58" t="s">
        <v>197</v>
      </c>
      <c r="G13" s="241">
        <f>IF(SUM(I13:I22)=0,"",AVERAGE(I13:I22))</f>
        <v>9.6999999999999993</v>
      </c>
      <c r="H13" s="29" t="s">
        <v>194</v>
      </c>
      <c r="I13" s="104">
        <v>10</v>
      </c>
      <c r="J13" s="110" t="s">
        <v>230</v>
      </c>
    </row>
    <row r="14" spans="1:10" s="6" customFormat="1" ht="30" x14ac:dyDescent="0.25">
      <c r="A14" s="16" t="str">
        <f>IF(I14&lt;5,MAX($A$8:A13)+1,"")</f>
        <v/>
      </c>
      <c r="B14" s="223"/>
      <c r="C14" s="54" t="s">
        <v>4</v>
      </c>
      <c r="D14" s="244"/>
      <c r="E14" s="225"/>
      <c r="F14" s="58" t="s">
        <v>197</v>
      </c>
      <c r="G14" s="260"/>
      <c r="H14" s="29" t="s">
        <v>207</v>
      </c>
      <c r="I14" s="104">
        <v>10</v>
      </c>
      <c r="J14" s="110" t="s">
        <v>231</v>
      </c>
    </row>
    <row r="15" spans="1:10" s="6" customFormat="1" ht="30" x14ac:dyDescent="0.25">
      <c r="A15" s="16" t="str">
        <f>IF(I15&lt;5,MAX($A$8:A14)+1,"")</f>
        <v/>
      </c>
      <c r="B15" s="223"/>
      <c r="C15" s="54" t="s">
        <v>4</v>
      </c>
      <c r="D15" s="244"/>
      <c r="E15" s="225"/>
      <c r="F15" s="58" t="s">
        <v>197</v>
      </c>
      <c r="G15" s="260"/>
      <c r="H15" s="29" t="s">
        <v>186</v>
      </c>
      <c r="I15" s="104">
        <v>10</v>
      </c>
      <c r="J15" s="110" t="s">
        <v>232</v>
      </c>
    </row>
    <row r="16" spans="1:10" s="6" customFormat="1" ht="30" x14ac:dyDescent="0.25">
      <c r="A16" s="16" t="str">
        <f>IF(I16&lt;5,MAX($A$8:A15)+1,"")</f>
        <v/>
      </c>
      <c r="B16" s="223"/>
      <c r="C16" s="54" t="s">
        <v>4</v>
      </c>
      <c r="D16" s="244"/>
      <c r="E16" s="225"/>
      <c r="F16" s="58" t="s">
        <v>197</v>
      </c>
      <c r="G16" s="260"/>
      <c r="H16" s="29" t="s">
        <v>187</v>
      </c>
      <c r="I16" s="104">
        <v>9</v>
      </c>
      <c r="J16" s="110" t="s">
        <v>233</v>
      </c>
    </row>
    <row r="17" spans="1:10" s="6" customFormat="1" ht="114.75" x14ac:dyDescent="0.25">
      <c r="A17" s="16" t="str">
        <f>IF(I17&lt;5,MAX($A$8:A16)+1,"")</f>
        <v/>
      </c>
      <c r="B17" s="223"/>
      <c r="C17" s="54" t="s">
        <v>4</v>
      </c>
      <c r="D17" s="244"/>
      <c r="E17" s="225"/>
      <c r="F17" s="58" t="s">
        <v>197</v>
      </c>
      <c r="G17" s="260"/>
      <c r="H17" s="29" t="s">
        <v>195</v>
      </c>
      <c r="I17" s="104">
        <v>9</v>
      </c>
      <c r="J17" s="110" t="s">
        <v>234</v>
      </c>
    </row>
    <row r="18" spans="1:10" s="6" customFormat="1" ht="30" x14ac:dyDescent="0.25">
      <c r="A18" s="16" t="str">
        <f>IF(I18&lt;5,MAX($A$8:A17)+1,"")</f>
        <v/>
      </c>
      <c r="B18" s="223"/>
      <c r="C18" s="54" t="s">
        <v>4</v>
      </c>
      <c r="D18" s="244"/>
      <c r="E18" s="225"/>
      <c r="F18" s="58" t="s">
        <v>197</v>
      </c>
      <c r="G18" s="260"/>
      <c r="H18" s="29" t="s">
        <v>36</v>
      </c>
      <c r="I18" s="104">
        <v>10</v>
      </c>
      <c r="J18" s="110" t="s">
        <v>235</v>
      </c>
    </row>
    <row r="19" spans="1:10" s="6" customFormat="1" ht="51" x14ac:dyDescent="0.25">
      <c r="A19" s="16" t="str">
        <f>IF(I19&lt;5,MAX($A$8:A18)+1,"")</f>
        <v/>
      </c>
      <c r="B19" s="223"/>
      <c r="C19" s="54" t="s">
        <v>4</v>
      </c>
      <c r="D19" s="244"/>
      <c r="E19" s="225"/>
      <c r="F19" s="58" t="s">
        <v>197</v>
      </c>
      <c r="G19" s="260"/>
      <c r="H19" s="29" t="s">
        <v>13</v>
      </c>
      <c r="I19" s="104">
        <v>10</v>
      </c>
      <c r="J19" s="110" t="s">
        <v>236</v>
      </c>
    </row>
    <row r="20" spans="1:10" s="6" customFormat="1" ht="30" x14ac:dyDescent="0.25">
      <c r="A20" s="16" t="str">
        <f>IF(I20&lt;5,MAX($A$8:A19)+1,"")</f>
        <v/>
      </c>
      <c r="B20" s="223"/>
      <c r="C20" s="54" t="s">
        <v>4</v>
      </c>
      <c r="D20" s="244"/>
      <c r="E20" s="225"/>
      <c r="F20" s="58" t="s">
        <v>197</v>
      </c>
      <c r="G20" s="260"/>
      <c r="H20" s="29" t="s">
        <v>188</v>
      </c>
      <c r="I20" s="104">
        <v>10</v>
      </c>
      <c r="J20" s="110" t="s">
        <v>237</v>
      </c>
    </row>
    <row r="21" spans="1:10" s="6" customFormat="1" ht="30" x14ac:dyDescent="0.25">
      <c r="A21" s="16" t="str">
        <f>IF(I21&lt;5,MAX($A$8:A20)+1,"")</f>
        <v/>
      </c>
      <c r="B21" s="223"/>
      <c r="C21" s="54" t="s">
        <v>4</v>
      </c>
      <c r="D21" s="244"/>
      <c r="E21" s="225"/>
      <c r="F21" s="58" t="s">
        <v>197</v>
      </c>
      <c r="G21" s="260"/>
      <c r="H21" s="29" t="s">
        <v>189</v>
      </c>
      <c r="I21" s="104">
        <v>10</v>
      </c>
      <c r="J21" s="110" t="s">
        <v>238</v>
      </c>
    </row>
    <row r="22" spans="1:10" s="6" customFormat="1" ht="30" x14ac:dyDescent="0.25">
      <c r="A22" s="16" t="str">
        <f>IF(I22&lt;5,MAX($A$8:A21)+1,"")</f>
        <v/>
      </c>
      <c r="B22" s="223"/>
      <c r="C22" s="54" t="s">
        <v>4</v>
      </c>
      <c r="D22" s="244"/>
      <c r="E22" s="226"/>
      <c r="F22" s="58" t="s">
        <v>197</v>
      </c>
      <c r="G22" s="259"/>
      <c r="H22" s="29" t="s">
        <v>196</v>
      </c>
      <c r="I22" s="104">
        <v>9</v>
      </c>
      <c r="J22" s="110" t="s">
        <v>239</v>
      </c>
    </row>
    <row r="23" spans="1:10" s="6" customFormat="1" ht="60" x14ac:dyDescent="0.25">
      <c r="A23" s="16" t="str">
        <f>IF(I23&lt;5,MAX($A$8:A22)+1,"")</f>
        <v/>
      </c>
      <c r="B23" s="223"/>
      <c r="C23" s="54" t="s">
        <v>4</v>
      </c>
      <c r="D23" s="244"/>
      <c r="E23" s="224" t="s">
        <v>185</v>
      </c>
      <c r="F23" s="58" t="s">
        <v>222</v>
      </c>
      <c r="G23" s="241">
        <f>IF(SUM(I23:I24)=0,"",AVERAGE(I23:I24))</f>
        <v>9.5</v>
      </c>
      <c r="H23" s="29" t="s">
        <v>74</v>
      </c>
      <c r="I23" s="104">
        <v>10</v>
      </c>
      <c r="J23" s="110" t="s">
        <v>240</v>
      </c>
    </row>
    <row r="24" spans="1:10" s="6" customFormat="1" ht="60" x14ac:dyDescent="0.25">
      <c r="A24" s="16" t="str">
        <f>IF(I24&lt;5,MAX($A$8:A23)+1,"")</f>
        <v/>
      </c>
      <c r="B24" s="223"/>
      <c r="C24" s="54" t="s">
        <v>4</v>
      </c>
      <c r="D24" s="244"/>
      <c r="E24" s="225"/>
      <c r="F24" s="58" t="s">
        <v>222</v>
      </c>
      <c r="G24" s="260"/>
      <c r="H24" s="29" t="s">
        <v>9</v>
      </c>
      <c r="I24" s="104">
        <v>9</v>
      </c>
      <c r="J24" s="110" t="s">
        <v>241</v>
      </c>
    </row>
    <row r="25" spans="1:10" s="6" customFormat="1" ht="75" x14ac:dyDescent="0.25">
      <c r="A25" s="16" t="str">
        <f>IF(I25&lt;5,MAX($A$8:A24)+1,"")</f>
        <v/>
      </c>
      <c r="B25" s="223"/>
      <c r="C25" s="54" t="s">
        <v>4</v>
      </c>
      <c r="D25" s="244"/>
      <c r="E25" s="224" t="s">
        <v>37</v>
      </c>
      <c r="F25" s="58" t="s">
        <v>37</v>
      </c>
      <c r="G25" s="241">
        <f>IF(SUM(I25:I30)=0,"",AVERAGE(I25:I30))</f>
        <v>9.6666666666666661</v>
      </c>
      <c r="H25" s="29" t="s">
        <v>10</v>
      </c>
      <c r="I25" s="104">
        <v>9</v>
      </c>
      <c r="J25" s="110" t="s">
        <v>242</v>
      </c>
    </row>
    <row r="26" spans="1:10" s="6" customFormat="1" ht="75" x14ac:dyDescent="0.25">
      <c r="A26" s="16" t="str">
        <f>IF(I26&lt;5,MAX($A$8:A25)+1,"")</f>
        <v/>
      </c>
      <c r="B26" s="223"/>
      <c r="C26" s="54" t="s">
        <v>4</v>
      </c>
      <c r="D26" s="244"/>
      <c r="E26" s="225"/>
      <c r="F26" s="58" t="s">
        <v>37</v>
      </c>
      <c r="G26" s="260"/>
      <c r="H26" s="29" t="s">
        <v>75</v>
      </c>
      <c r="I26" s="104">
        <v>10</v>
      </c>
      <c r="J26" s="110" t="s">
        <v>243</v>
      </c>
    </row>
    <row r="27" spans="1:10" s="6" customFormat="1" ht="75" x14ac:dyDescent="0.25">
      <c r="A27" s="16" t="str">
        <f>IF(I27&lt;5,MAX($A$8:A26)+1,"")</f>
        <v/>
      </c>
      <c r="B27" s="223"/>
      <c r="C27" s="54" t="s">
        <v>4</v>
      </c>
      <c r="D27" s="244"/>
      <c r="E27" s="225"/>
      <c r="F27" s="58" t="s">
        <v>37</v>
      </c>
      <c r="G27" s="260"/>
      <c r="H27" s="29" t="s">
        <v>12</v>
      </c>
      <c r="I27" s="104">
        <v>10</v>
      </c>
      <c r="J27" s="110" t="s">
        <v>244</v>
      </c>
    </row>
    <row r="28" spans="1:10" s="6" customFormat="1" ht="75" x14ac:dyDescent="0.25">
      <c r="A28" s="16" t="str">
        <f>IF(I28&lt;5,MAX($A$8:A27)+1,"")</f>
        <v/>
      </c>
      <c r="B28" s="223"/>
      <c r="C28" s="54" t="s">
        <v>4</v>
      </c>
      <c r="D28" s="244"/>
      <c r="E28" s="225"/>
      <c r="F28" s="58" t="s">
        <v>37</v>
      </c>
      <c r="G28" s="260"/>
      <c r="H28" s="29" t="s">
        <v>7</v>
      </c>
      <c r="I28" s="104">
        <v>9</v>
      </c>
      <c r="J28" s="110" t="s">
        <v>245</v>
      </c>
    </row>
    <row r="29" spans="1:10" s="6" customFormat="1" ht="75" x14ac:dyDescent="0.25">
      <c r="A29" s="16" t="str">
        <f>IF(I29&lt;5,MAX($A$8:A28)+1,"")</f>
        <v/>
      </c>
      <c r="B29" s="223"/>
      <c r="C29" s="54" t="s">
        <v>4</v>
      </c>
      <c r="D29" s="244"/>
      <c r="E29" s="225"/>
      <c r="F29" s="58" t="s">
        <v>37</v>
      </c>
      <c r="G29" s="260"/>
      <c r="H29" s="29" t="s">
        <v>11</v>
      </c>
      <c r="I29" s="104">
        <v>10</v>
      </c>
      <c r="J29" s="110" t="s">
        <v>246</v>
      </c>
    </row>
    <row r="30" spans="1:10" s="6" customFormat="1" ht="75" x14ac:dyDescent="0.25">
      <c r="A30" s="16" t="str">
        <f>IF(I30&lt;5,MAX($A$8:A29)+1,"")</f>
        <v/>
      </c>
      <c r="B30" s="223"/>
      <c r="C30" s="54" t="s">
        <v>4</v>
      </c>
      <c r="D30" s="244"/>
      <c r="E30" s="225"/>
      <c r="F30" s="58" t="s">
        <v>37</v>
      </c>
      <c r="G30" s="260"/>
      <c r="H30" s="29" t="s">
        <v>38</v>
      </c>
      <c r="I30" s="104">
        <v>10</v>
      </c>
      <c r="J30" s="110" t="s">
        <v>247</v>
      </c>
    </row>
    <row r="31" spans="1:10" s="6" customFormat="1" ht="60" x14ac:dyDescent="0.25">
      <c r="A31" s="16" t="str">
        <f>IF(I31&lt;5,MAX($A$8:A30)+1,"")</f>
        <v/>
      </c>
      <c r="B31" s="256" t="s">
        <v>5</v>
      </c>
      <c r="C31" s="55" t="s">
        <v>5</v>
      </c>
      <c r="D31" s="243">
        <f>IF(SUM(I31:I59)=0,"",AVERAGE(I31:I59))</f>
        <v>9.7586206896551726</v>
      </c>
      <c r="E31" s="224" t="s">
        <v>39</v>
      </c>
      <c r="F31" s="59" t="s">
        <v>223</v>
      </c>
      <c r="G31" s="241">
        <f>IF(SUM(I31:I35)=0,"",AVERAGE(I31:I35))</f>
        <v>9.8000000000000007</v>
      </c>
      <c r="H31" s="29" t="s">
        <v>35</v>
      </c>
      <c r="I31" s="104">
        <v>10</v>
      </c>
      <c r="J31" s="110" t="s">
        <v>248</v>
      </c>
    </row>
    <row r="32" spans="1:10" s="6" customFormat="1" ht="150" x14ac:dyDescent="0.25">
      <c r="A32" s="16" t="str">
        <f>IF(I32&lt;5,MAX($A$8:A31)+1,"")</f>
        <v/>
      </c>
      <c r="B32" s="257"/>
      <c r="C32" s="55" t="s">
        <v>5</v>
      </c>
      <c r="D32" s="244"/>
      <c r="E32" s="225"/>
      <c r="F32" s="59" t="s">
        <v>223</v>
      </c>
      <c r="G32" s="260"/>
      <c r="H32" s="29" t="s">
        <v>14</v>
      </c>
      <c r="I32" s="104">
        <v>10</v>
      </c>
      <c r="J32" s="110" t="s">
        <v>250</v>
      </c>
    </row>
    <row r="33" spans="1:10" s="6" customFormat="1" ht="45" x14ac:dyDescent="0.25">
      <c r="A33" s="16" t="str">
        <f>IF(I33&lt;5,MAX($A$8:A32)+1,"")</f>
        <v/>
      </c>
      <c r="B33" s="257"/>
      <c r="C33" s="55" t="s">
        <v>5</v>
      </c>
      <c r="D33" s="244"/>
      <c r="E33" s="225"/>
      <c r="F33" s="59" t="s">
        <v>223</v>
      </c>
      <c r="G33" s="260"/>
      <c r="H33" s="29" t="s">
        <v>198</v>
      </c>
      <c r="I33" s="104">
        <v>9</v>
      </c>
      <c r="J33" s="110" t="s">
        <v>249</v>
      </c>
    </row>
    <row r="34" spans="1:10" s="6" customFormat="1" ht="60" x14ac:dyDescent="0.25">
      <c r="A34" s="16" t="str">
        <f>IF(I34&lt;5,MAX($A$8:A33)+1,"")</f>
        <v/>
      </c>
      <c r="B34" s="257"/>
      <c r="C34" s="55" t="s">
        <v>5</v>
      </c>
      <c r="D34" s="244"/>
      <c r="E34" s="225"/>
      <c r="F34" s="59" t="s">
        <v>223</v>
      </c>
      <c r="G34" s="260"/>
      <c r="H34" s="29" t="s">
        <v>15</v>
      </c>
      <c r="I34" s="104">
        <v>10</v>
      </c>
      <c r="J34" s="110" t="s">
        <v>251</v>
      </c>
    </row>
    <row r="35" spans="1:10" s="6" customFormat="1" ht="45" x14ac:dyDescent="0.25">
      <c r="A35" s="16" t="str">
        <f>IF(I35&lt;5,MAX($A$8:A34)+1,"")</f>
        <v/>
      </c>
      <c r="B35" s="257"/>
      <c r="C35" s="55" t="s">
        <v>5</v>
      </c>
      <c r="D35" s="244"/>
      <c r="E35" s="226"/>
      <c r="F35" s="59" t="s">
        <v>223</v>
      </c>
      <c r="G35" s="259"/>
      <c r="H35" s="29" t="s">
        <v>16</v>
      </c>
      <c r="I35" s="104">
        <v>10</v>
      </c>
      <c r="J35" s="110" t="s">
        <v>252</v>
      </c>
    </row>
    <row r="36" spans="1:10" s="6" customFormat="1" ht="45" x14ac:dyDescent="0.25">
      <c r="A36" s="16" t="str">
        <f>IF(I36&lt;5,MAX($A$8:A35)+1,"")</f>
        <v/>
      </c>
      <c r="B36" s="257"/>
      <c r="C36" s="55" t="s">
        <v>5</v>
      </c>
      <c r="D36" s="244"/>
      <c r="E36" s="224" t="s">
        <v>40</v>
      </c>
      <c r="F36" s="59" t="s">
        <v>225</v>
      </c>
      <c r="G36" s="241">
        <f>IF(SUM(I36,I39)=0,"",AVERAGE(I36:I39))</f>
        <v>10</v>
      </c>
      <c r="H36" s="29" t="s">
        <v>199</v>
      </c>
      <c r="I36" s="104">
        <v>10</v>
      </c>
      <c r="J36" s="110" t="s">
        <v>253</v>
      </c>
    </row>
    <row r="37" spans="1:10" s="6" customFormat="1" ht="45" x14ac:dyDescent="0.25">
      <c r="A37" s="16" t="str">
        <f>IF(I37&lt;5,MAX($A$8:A36)+1,"")</f>
        <v/>
      </c>
      <c r="B37" s="257"/>
      <c r="C37" s="55" t="s">
        <v>5</v>
      </c>
      <c r="D37" s="244"/>
      <c r="E37" s="225"/>
      <c r="F37" s="59" t="s">
        <v>224</v>
      </c>
      <c r="G37" s="260"/>
      <c r="H37" s="29" t="s">
        <v>17</v>
      </c>
      <c r="I37" s="104">
        <v>10</v>
      </c>
      <c r="J37" s="110" t="s">
        <v>254</v>
      </c>
    </row>
    <row r="38" spans="1:10" s="6" customFormat="1" ht="45" x14ac:dyDescent="0.25">
      <c r="A38" s="16" t="str">
        <f>IF(I38&lt;5,MAX($A$8:A37)+1,"")</f>
        <v/>
      </c>
      <c r="B38" s="257"/>
      <c r="C38" s="55" t="s">
        <v>5</v>
      </c>
      <c r="D38" s="244"/>
      <c r="E38" s="225"/>
      <c r="F38" s="59" t="s">
        <v>224</v>
      </c>
      <c r="G38" s="260"/>
      <c r="H38" s="29" t="s">
        <v>41</v>
      </c>
      <c r="I38" s="104">
        <v>10</v>
      </c>
      <c r="J38" s="110" t="s">
        <v>255</v>
      </c>
    </row>
    <row r="39" spans="1:10" s="6" customFormat="1" ht="45" x14ac:dyDescent="0.25">
      <c r="A39" s="16" t="str">
        <f>IF(I39&lt;5,MAX($A$8:A38)+1,"")</f>
        <v/>
      </c>
      <c r="B39" s="257"/>
      <c r="C39" s="55" t="s">
        <v>5</v>
      </c>
      <c r="D39" s="244"/>
      <c r="E39" s="226"/>
      <c r="F39" s="59" t="s">
        <v>224</v>
      </c>
      <c r="G39" s="259"/>
      <c r="H39" s="29" t="s">
        <v>76</v>
      </c>
      <c r="I39" s="104">
        <v>10</v>
      </c>
      <c r="J39" s="110" t="s">
        <v>256</v>
      </c>
    </row>
    <row r="40" spans="1:10" s="6" customFormat="1" ht="60" x14ac:dyDescent="0.25">
      <c r="A40" s="16" t="str">
        <f>IF(I40&lt;5,MAX($A$8:A39)+1,"")</f>
        <v/>
      </c>
      <c r="B40" s="257"/>
      <c r="C40" s="55" t="s">
        <v>5</v>
      </c>
      <c r="D40" s="244"/>
      <c r="E40" s="224" t="s">
        <v>42</v>
      </c>
      <c r="F40" s="59" t="s">
        <v>42</v>
      </c>
      <c r="G40" s="240">
        <f>IF(SUM(I40:I42)=0,"",AVERAGE(I40:I42))</f>
        <v>9</v>
      </c>
      <c r="H40" s="29" t="s">
        <v>18</v>
      </c>
      <c r="I40" s="104">
        <v>9</v>
      </c>
      <c r="J40" s="110" t="s">
        <v>257</v>
      </c>
    </row>
    <row r="41" spans="1:10" s="6" customFormat="1" ht="45" x14ac:dyDescent="0.25">
      <c r="A41" s="16" t="str">
        <f>IF(I41&lt;5,MAX($A$8:A40)+1,"")</f>
        <v/>
      </c>
      <c r="B41" s="257"/>
      <c r="C41" s="55" t="s">
        <v>5</v>
      </c>
      <c r="D41" s="244"/>
      <c r="E41" s="225"/>
      <c r="F41" s="59" t="s">
        <v>42</v>
      </c>
      <c r="G41" s="240"/>
      <c r="H41" s="29" t="s">
        <v>8</v>
      </c>
      <c r="I41" s="104">
        <v>9</v>
      </c>
      <c r="J41" s="110" t="s">
        <v>258</v>
      </c>
    </row>
    <row r="42" spans="1:10" s="6" customFormat="1" ht="225" x14ac:dyDescent="0.25">
      <c r="A42" s="16" t="str">
        <f>IF(I42&lt;5,MAX($A$8:A41)+1,"")</f>
        <v/>
      </c>
      <c r="B42" s="257"/>
      <c r="C42" s="55" t="s">
        <v>5</v>
      </c>
      <c r="D42" s="244"/>
      <c r="E42" s="226"/>
      <c r="F42" s="59" t="s">
        <v>42</v>
      </c>
      <c r="G42" s="240"/>
      <c r="H42" s="29" t="s">
        <v>19</v>
      </c>
      <c r="I42" s="104">
        <v>9</v>
      </c>
      <c r="J42" s="110" t="s">
        <v>259</v>
      </c>
    </row>
    <row r="43" spans="1:10" s="6" customFormat="1" ht="45" x14ac:dyDescent="0.25">
      <c r="A43" s="16" t="str">
        <f>IF(I43&lt;5,MAX($A$8:A42)+1,"")</f>
        <v/>
      </c>
      <c r="B43" s="257"/>
      <c r="C43" s="55" t="s">
        <v>5</v>
      </c>
      <c r="D43" s="244"/>
      <c r="E43" s="224" t="s">
        <v>43</v>
      </c>
      <c r="F43" s="59" t="s">
        <v>43</v>
      </c>
      <c r="G43" s="241">
        <f>IF(SUM(I43:I47)=0,"",AVERAGE(I43:I47))</f>
        <v>10</v>
      </c>
      <c r="H43" s="29" t="s">
        <v>203</v>
      </c>
      <c r="I43" s="104">
        <v>10</v>
      </c>
      <c r="J43" s="110" t="s">
        <v>260</v>
      </c>
    </row>
    <row r="44" spans="1:10" s="6" customFormat="1" ht="45" x14ac:dyDescent="0.25">
      <c r="A44" s="16" t="str">
        <f>IF(I44&lt;5,MAX($A$8:A43)+1,"")</f>
        <v/>
      </c>
      <c r="B44" s="257"/>
      <c r="C44" s="55" t="s">
        <v>5</v>
      </c>
      <c r="D44" s="244"/>
      <c r="E44" s="225"/>
      <c r="F44" s="59" t="s">
        <v>43</v>
      </c>
      <c r="G44" s="260"/>
      <c r="H44" s="29" t="s">
        <v>200</v>
      </c>
      <c r="I44" s="104">
        <v>10</v>
      </c>
      <c r="J44" s="110" t="s">
        <v>261</v>
      </c>
    </row>
    <row r="45" spans="1:10" s="6" customFormat="1" ht="60" x14ac:dyDescent="0.25">
      <c r="A45" s="16" t="str">
        <f>IF(I45&lt;5,MAX($A$8:A44)+1,"")</f>
        <v/>
      </c>
      <c r="B45" s="257"/>
      <c r="C45" s="55" t="s">
        <v>5</v>
      </c>
      <c r="D45" s="244"/>
      <c r="E45" s="225"/>
      <c r="F45" s="59" t="s">
        <v>43</v>
      </c>
      <c r="G45" s="260"/>
      <c r="H45" s="29" t="s">
        <v>77</v>
      </c>
      <c r="I45" s="104">
        <v>10</v>
      </c>
      <c r="J45" s="110" t="s">
        <v>262</v>
      </c>
    </row>
    <row r="46" spans="1:10" s="6" customFormat="1" ht="45" x14ac:dyDescent="0.25">
      <c r="A46" s="16" t="str">
        <f>IF(I46&lt;5,MAX($A$8:A45)+1,"")</f>
        <v/>
      </c>
      <c r="B46" s="257"/>
      <c r="C46" s="55" t="s">
        <v>5</v>
      </c>
      <c r="D46" s="244"/>
      <c r="E46" s="225"/>
      <c r="F46" s="59" t="s">
        <v>43</v>
      </c>
      <c r="G46" s="260"/>
      <c r="H46" s="29" t="s">
        <v>20</v>
      </c>
      <c r="I46" s="104">
        <v>10</v>
      </c>
      <c r="J46" s="110" t="s">
        <v>263</v>
      </c>
    </row>
    <row r="47" spans="1:10" s="6" customFormat="1" ht="60" x14ac:dyDescent="0.25">
      <c r="A47" s="16" t="str">
        <f>IF(I47&lt;5,MAX($A$8:A46)+1,"")</f>
        <v/>
      </c>
      <c r="B47" s="257"/>
      <c r="C47" s="55" t="s">
        <v>5</v>
      </c>
      <c r="D47" s="244"/>
      <c r="E47" s="226"/>
      <c r="F47" s="59" t="s">
        <v>43</v>
      </c>
      <c r="G47" s="259"/>
      <c r="H47" s="29" t="s">
        <v>21</v>
      </c>
      <c r="I47" s="104">
        <v>10</v>
      </c>
      <c r="J47" s="110" t="s">
        <v>264</v>
      </c>
    </row>
    <row r="48" spans="1:10" s="6" customFormat="1" ht="45" x14ac:dyDescent="0.25">
      <c r="A48" s="16" t="str">
        <f>IF(I48&lt;5,MAX($A$8:A47)+1,"")</f>
        <v/>
      </c>
      <c r="B48" s="257"/>
      <c r="C48" s="55" t="s">
        <v>5</v>
      </c>
      <c r="D48" s="244"/>
      <c r="E48" s="250" t="s">
        <v>44</v>
      </c>
      <c r="F48" s="60" t="s">
        <v>44</v>
      </c>
      <c r="G48" s="240">
        <f>IF(SUM(I48:I59)=0,"",AVERAGE(I48:I59))</f>
        <v>9.75</v>
      </c>
      <c r="H48" s="96" t="s">
        <v>206</v>
      </c>
      <c r="I48" s="104">
        <v>10</v>
      </c>
      <c r="J48" s="111" t="s">
        <v>265</v>
      </c>
    </row>
    <row r="49" spans="1:10" s="6" customFormat="1" ht="38.25" x14ac:dyDescent="0.25">
      <c r="A49" s="16" t="str">
        <f>IF(I49&lt;5,MAX($A$8:A48)+1,"")</f>
        <v/>
      </c>
      <c r="B49" s="257"/>
      <c r="C49" s="55" t="s">
        <v>5</v>
      </c>
      <c r="D49" s="244"/>
      <c r="E49" s="251"/>
      <c r="F49" s="60" t="s">
        <v>44</v>
      </c>
      <c r="G49" s="240"/>
      <c r="H49" s="29" t="s">
        <v>202</v>
      </c>
      <c r="I49" s="104">
        <v>9</v>
      </c>
      <c r="J49" s="111" t="s">
        <v>266</v>
      </c>
    </row>
    <row r="50" spans="1:10" s="6" customFormat="1" ht="60" x14ac:dyDescent="0.25">
      <c r="A50" s="16" t="str">
        <f>IF(I50&lt;5,MAX($A$8:A49)+1,"")</f>
        <v/>
      </c>
      <c r="B50" s="257"/>
      <c r="C50" s="55" t="s">
        <v>5</v>
      </c>
      <c r="D50" s="244"/>
      <c r="E50" s="251"/>
      <c r="F50" s="60" t="s">
        <v>44</v>
      </c>
      <c r="G50" s="240"/>
      <c r="H50" s="29" t="s">
        <v>22</v>
      </c>
      <c r="I50" s="104">
        <v>10</v>
      </c>
      <c r="J50" s="111" t="s">
        <v>267</v>
      </c>
    </row>
    <row r="51" spans="1:10" s="6" customFormat="1" ht="51" x14ac:dyDescent="0.25">
      <c r="A51" s="16" t="str">
        <f>IF(I51&lt;5,MAX($A$8:A50)+1,"")</f>
        <v/>
      </c>
      <c r="B51" s="257"/>
      <c r="C51" s="55" t="s">
        <v>5</v>
      </c>
      <c r="D51" s="244"/>
      <c r="E51" s="251"/>
      <c r="F51" s="60" t="s">
        <v>44</v>
      </c>
      <c r="G51" s="240"/>
      <c r="H51" s="29" t="s">
        <v>204</v>
      </c>
      <c r="I51" s="104">
        <v>10</v>
      </c>
      <c r="J51" s="111" t="s">
        <v>268</v>
      </c>
    </row>
    <row r="52" spans="1:10" s="6" customFormat="1" ht="45" x14ac:dyDescent="0.25">
      <c r="A52" s="16" t="str">
        <f>IF(I52&lt;5,MAX($A$8:A51)+1,"")</f>
        <v/>
      </c>
      <c r="B52" s="257"/>
      <c r="C52" s="55" t="s">
        <v>5</v>
      </c>
      <c r="D52" s="244"/>
      <c r="E52" s="251"/>
      <c r="F52" s="60" t="s">
        <v>44</v>
      </c>
      <c r="G52" s="240"/>
      <c r="H52" s="29" t="s">
        <v>205</v>
      </c>
      <c r="I52" s="104">
        <v>10</v>
      </c>
      <c r="J52" s="111" t="s">
        <v>269</v>
      </c>
    </row>
    <row r="53" spans="1:10" s="6" customFormat="1" ht="45" x14ac:dyDescent="0.25">
      <c r="A53" s="16" t="str">
        <f>IF(I53&lt;5,MAX($A$8:A52)+1,"")</f>
        <v/>
      </c>
      <c r="B53" s="257"/>
      <c r="C53" s="55" t="s">
        <v>5</v>
      </c>
      <c r="D53" s="244"/>
      <c r="E53" s="251"/>
      <c r="F53" s="60" t="s">
        <v>44</v>
      </c>
      <c r="G53" s="240"/>
      <c r="H53" s="29" t="s">
        <v>78</v>
      </c>
      <c r="I53" s="104">
        <v>10</v>
      </c>
      <c r="J53" s="111" t="s">
        <v>270</v>
      </c>
    </row>
    <row r="54" spans="1:10" s="6" customFormat="1" ht="30" x14ac:dyDescent="0.25">
      <c r="A54" s="16" t="str">
        <f>IF(I54&lt;5,MAX($A$8:A53)+1,"")</f>
        <v/>
      </c>
      <c r="B54" s="257"/>
      <c r="C54" s="55" t="s">
        <v>5</v>
      </c>
      <c r="D54" s="244"/>
      <c r="E54" s="251"/>
      <c r="F54" s="60" t="s">
        <v>44</v>
      </c>
      <c r="G54" s="240"/>
      <c r="H54" s="29" t="s">
        <v>27</v>
      </c>
      <c r="I54" s="104">
        <v>10</v>
      </c>
      <c r="J54" s="111" t="s">
        <v>271</v>
      </c>
    </row>
    <row r="55" spans="1:10" s="6" customFormat="1" ht="45" x14ac:dyDescent="0.25">
      <c r="A55" s="16" t="str">
        <f>IF(I55&lt;5,MAX($A$8:A54)+1,"")</f>
        <v/>
      </c>
      <c r="B55" s="257"/>
      <c r="C55" s="55" t="s">
        <v>5</v>
      </c>
      <c r="D55" s="244"/>
      <c r="E55" s="251"/>
      <c r="F55" s="60" t="s">
        <v>44</v>
      </c>
      <c r="G55" s="240"/>
      <c r="H55" s="29" t="s">
        <v>24</v>
      </c>
      <c r="I55" s="104">
        <v>10</v>
      </c>
      <c r="J55" s="111" t="s">
        <v>272</v>
      </c>
    </row>
    <row r="56" spans="1:10" s="6" customFormat="1" ht="45" x14ac:dyDescent="0.25">
      <c r="A56" s="16" t="str">
        <f>IF(I56&lt;5,MAX($A$8:A55)+1,"")</f>
        <v/>
      </c>
      <c r="B56" s="257"/>
      <c r="C56" s="55" t="s">
        <v>5</v>
      </c>
      <c r="D56" s="244"/>
      <c r="E56" s="251"/>
      <c r="F56" s="60" t="s">
        <v>44</v>
      </c>
      <c r="G56" s="240"/>
      <c r="H56" s="29" t="s">
        <v>26</v>
      </c>
      <c r="I56" s="104">
        <v>10</v>
      </c>
      <c r="J56" s="111" t="s">
        <v>273</v>
      </c>
    </row>
    <row r="57" spans="1:10" s="6" customFormat="1" ht="30" x14ac:dyDescent="0.25">
      <c r="A57" s="16" t="str">
        <f>IF(I57&lt;5,MAX($A$8:A56)+1,"")</f>
        <v/>
      </c>
      <c r="B57" s="257"/>
      <c r="C57" s="55" t="s">
        <v>5</v>
      </c>
      <c r="D57" s="244"/>
      <c r="E57" s="251"/>
      <c r="F57" s="60" t="s">
        <v>44</v>
      </c>
      <c r="G57" s="240"/>
      <c r="H57" s="29" t="s">
        <v>79</v>
      </c>
      <c r="I57" s="104">
        <v>9</v>
      </c>
      <c r="J57" s="111" t="s">
        <v>274</v>
      </c>
    </row>
    <row r="58" spans="1:10" s="6" customFormat="1" ht="45" x14ac:dyDescent="0.25">
      <c r="A58" s="16" t="str">
        <f>IF(I58&lt;5,MAX($A$8:A57)+1,"")</f>
        <v/>
      </c>
      <c r="B58" s="257"/>
      <c r="C58" s="55" t="s">
        <v>5</v>
      </c>
      <c r="D58" s="244"/>
      <c r="E58" s="251"/>
      <c r="F58" s="60" t="s">
        <v>44</v>
      </c>
      <c r="G58" s="240"/>
      <c r="H58" s="29" t="s">
        <v>25</v>
      </c>
      <c r="I58" s="104">
        <v>10</v>
      </c>
      <c r="J58" s="111" t="s">
        <v>275</v>
      </c>
    </row>
    <row r="59" spans="1:10" s="6" customFormat="1" ht="45" x14ac:dyDescent="0.25">
      <c r="A59" s="16" t="str">
        <f>IF(I59&lt;5,MAX($A$8:A58)+1,"")</f>
        <v/>
      </c>
      <c r="B59" s="258"/>
      <c r="C59" s="55" t="s">
        <v>5</v>
      </c>
      <c r="D59" s="253"/>
      <c r="E59" s="252"/>
      <c r="F59" s="60" t="s">
        <v>44</v>
      </c>
      <c r="G59" s="240"/>
      <c r="H59" s="29" t="s">
        <v>47</v>
      </c>
      <c r="I59" s="104">
        <v>9</v>
      </c>
      <c r="J59" s="111" t="s">
        <v>276</v>
      </c>
    </row>
    <row r="60" spans="1:10" s="6" customFormat="1" ht="60" x14ac:dyDescent="0.25">
      <c r="A60" s="16" t="str">
        <f>IF(I60&lt;5,MAX($A$8:A59)+1,"")</f>
        <v/>
      </c>
      <c r="B60" s="237" t="s">
        <v>46</v>
      </c>
      <c r="C60" s="56" t="s">
        <v>46</v>
      </c>
      <c r="D60" s="254">
        <f>IF(SUM(I60:I66)=0,"",AVERAGE(I60:I66))</f>
        <v>9.5714285714285712</v>
      </c>
      <c r="E60" s="224" t="s">
        <v>48</v>
      </c>
      <c r="F60" s="59" t="s">
        <v>48</v>
      </c>
      <c r="G60" s="240">
        <f>IF(SUM(I60:I66)=0,"",AVERAGE(I60:I66))</f>
        <v>9.5714285714285712</v>
      </c>
      <c r="H60" s="29" t="s">
        <v>201</v>
      </c>
      <c r="I60" s="104">
        <v>10</v>
      </c>
      <c r="J60" s="110" t="s">
        <v>277</v>
      </c>
    </row>
    <row r="61" spans="1:10" s="6" customFormat="1" ht="60" x14ac:dyDescent="0.25">
      <c r="A61" s="16" t="str">
        <f>IF(I61&lt;5,MAX($A$8:A60)+1,"")</f>
        <v/>
      </c>
      <c r="B61" s="238"/>
      <c r="C61" s="56" t="s">
        <v>46</v>
      </c>
      <c r="D61" s="244"/>
      <c r="E61" s="225"/>
      <c r="F61" s="59" t="s">
        <v>48</v>
      </c>
      <c r="G61" s="240"/>
      <c r="H61" s="29" t="s">
        <v>23</v>
      </c>
      <c r="I61" s="104">
        <v>9</v>
      </c>
      <c r="J61" s="110" t="s">
        <v>278</v>
      </c>
    </row>
    <row r="62" spans="1:10" s="6" customFormat="1" ht="51" x14ac:dyDescent="0.25">
      <c r="A62" s="16" t="str">
        <f>IF(I62&lt;5,MAX($A$8:A61)+1,"")</f>
        <v/>
      </c>
      <c r="B62" s="238"/>
      <c r="C62" s="56" t="s">
        <v>46</v>
      </c>
      <c r="D62" s="244"/>
      <c r="E62" s="225"/>
      <c r="F62" s="59" t="s">
        <v>48</v>
      </c>
      <c r="G62" s="240"/>
      <c r="H62" s="29" t="s">
        <v>29</v>
      </c>
      <c r="I62" s="104">
        <v>9</v>
      </c>
      <c r="J62" s="110" t="s">
        <v>279</v>
      </c>
    </row>
    <row r="63" spans="1:10" s="6" customFormat="1" ht="45" x14ac:dyDescent="0.25">
      <c r="A63" s="16" t="str">
        <f>IF(I63&lt;5,MAX($A$8:A62)+1,"")</f>
        <v/>
      </c>
      <c r="B63" s="238"/>
      <c r="C63" s="56" t="s">
        <v>46</v>
      </c>
      <c r="D63" s="244"/>
      <c r="E63" s="225"/>
      <c r="F63" s="59" t="s">
        <v>48</v>
      </c>
      <c r="G63" s="240"/>
      <c r="H63" s="29" t="s">
        <v>30</v>
      </c>
      <c r="I63" s="104">
        <v>10</v>
      </c>
      <c r="J63" s="110" t="s">
        <v>280</v>
      </c>
    </row>
    <row r="64" spans="1:10" s="6" customFormat="1" ht="45" x14ac:dyDescent="0.25">
      <c r="A64" s="16" t="str">
        <f>IF(I64&lt;5,MAX($A$8:A63)+1,"")</f>
        <v/>
      </c>
      <c r="B64" s="238"/>
      <c r="C64" s="56" t="s">
        <v>46</v>
      </c>
      <c r="D64" s="244"/>
      <c r="E64" s="225"/>
      <c r="F64" s="59" t="s">
        <v>48</v>
      </c>
      <c r="G64" s="240"/>
      <c r="H64" s="30" t="s">
        <v>31</v>
      </c>
      <c r="I64" s="104">
        <v>10</v>
      </c>
      <c r="J64" s="110" t="s">
        <v>282</v>
      </c>
    </row>
    <row r="65" spans="1:10" s="6" customFormat="1" ht="45" x14ac:dyDescent="0.25">
      <c r="A65" s="16" t="str">
        <f>IF(I65&lt;5,MAX($A$8:A64)+1,"")</f>
        <v/>
      </c>
      <c r="B65" s="238"/>
      <c r="C65" s="56" t="s">
        <v>46</v>
      </c>
      <c r="D65" s="244"/>
      <c r="E65" s="225"/>
      <c r="F65" s="59" t="s">
        <v>48</v>
      </c>
      <c r="G65" s="240"/>
      <c r="H65" s="29" t="s">
        <v>33</v>
      </c>
      <c r="I65" s="104">
        <v>10</v>
      </c>
      <c r="J65" s="110" t="s">
        <v>281</v>
      </c>
    </row>
    <row r="66" spans="1:10" s="6" customFormat="1" ht="45" x14ac:dyDescent="0.25">
      <c r="A66" s="16" t="str">
        <f>IF(I66&lt;5,MAX($A$8:A65)+1,"")</f>
        <v/>
      </c>
      <c r="B66" s="239"/>
      <c r="C66" s="56" t="s">
        <v>46</v>
      </c>
      <c r="D66" s="253"/>
      <c r="E66" s="226"/>
      <c r="F66" s="59" t="s">
        <v>48</v>
      </c>
      <c r="G66" s="240"/>
      <c r="H66" s="29" t="s">
        <v>34</v>
      </c>
      <c r="I66" s="104">
        <v>9</v>
      </c>
      <c r="J66" s="110" t="s">
        <v>283</v>
      </c>
    </row>
    <row r="67" spans="1:10" s="6" customFormat="1" ht="38.25" x14ac:dyDescent="0.25">
      <c r="A67" s="16" t="str">
        <f>IF(I67&lt;5,MAX($A$8:A66)+1,"")</f>
        <v/>
      </c>
      <c r="B67" s="237" t="s">
        <v>45</v>
      </c>
      <c r="C67" s="56" t="s">
        <v>45</v>
      </c>
      <c r="D67" s="243">
        <f>IF(SUM(I67:I71)=0,"",AVERAGE(I67:I71))</f>
        <v>9.6</v>
      </c>
      <c r="E67" s="224" t="s">
        <v>64</v>
      </c>
      <c r="F67" s="59" t="s">
        <v>64</v>
      </c>
      <c r="G67" s="240">
        <f>IF(SUM(I67:I71)=0,"",AVERAGE(I67:I71))</f>
        <v>9.6</v>
      </c>
      <c r="H67" s="29" t="s">
        <v>32</v>
      </c>
      <c r="I67" s="104">
        <v>10</v>
      </c>
      <c r="J67" s="110" t="s">
        <v>284</v>
      </c>
    </row>
    <row r="68" spans="1:10" s="6" customFormat="1" ht="45" x14ac:dyDescent="0.25">
      <c r="A68" s="16" t="str">
        <f>IF(I68&lt;5,MAX($A$8:A67)+1,"")</f>
        <v/>
      </c>
      <c r="B68" s="238"/>
      <c r="C68" s="56" t="s">
        <v>45</v>
      </c>
      <c r="D68" s="244"/>
      <c r="E68" s="225"/>
      <c r="F68" s="59" t="s">
        <v>64</v>
      </c>
      <c r="G68" s="240"/>
      <c r="H68" s="30" t="s">
        <v>67</v>
      </c>
      <c r="I68" s="104">
        <v>9</v>
      </c>
      <c r="J68" s="110" t="s">
        <v>285</v>
      </c>
    </row>
    <row r="69" spans="1:10" s="6" customFormat="1" ht="45" x14ac:dyDescent="0.25">
      <c r="A69" s="16" t="str">
        <f>IF(I69&lt;5,MAX($A$8:A68)+1,"")</f>
        <v/>
      </c>
      <c r="B69" s="238"/>
      <c r="C69" s="56" t="s">
        <v>45</v>
      </c>
      <c r="D69" s="244"/>
      <c r="E69" s="225"/>
      <c r="F69" s="59" t="s">
        <v>64</v>
      </c>
      <c r="G69" s="240"/>
      <c r="H69" s="30" t="s">
        <v>66</v>
      </c>
      <c r="I69" s="104">
        <v>10</v>
      </c>
      <c r="J69" s="110" t="s">
        <v>286</v>
      </c>
    </row>
    <row r="70" spans="1:10" s="6" customFormat="1" ht="60" x14ac:dyDescent="0.25">
      <c r="A70" s="16" t="str">
        <f>IF(I70&lt;5,MAX($A$8:A69)+1,"")</f>
        <v/>
      </c>
      <c r="B70" s="238"/>
      <c r="C70" s="56" t="s">
        <v>45</v>
      </c>
      <c r="D70" s="244"/>
      <c r="E70" s="225"/>
      <c r="F70" s="59" t="s">
        <v>64</v>
      </c>
      <c r="G70" s="241"/>
      <c r="H70" s="97" t="s">
        <v>28</v>
      </c>
      <c r="I70" s="104">
        <v>10</v>
      </c>
      <c r="J70" s="112" t="s">
        <v>288</v>
      </c>
    </row>
    <row r="71" spans="1:10" s="6" customFormat="1" ht="39" thickBot="1" x14ac:dyDescent="0.3">
      <c r="A71" s="16" t="str">
        <f>IF(I71&lt;5,MAX($A$8:A70)+1,"")</f>
        <v/>
      </c>
      <c r="B71" s="239"/>
      <c r="C71" s="56" t="s">
        <v>45</v>
      </c>
      <c r="D71" s="245"/>
      <c r="E71" s="255"/>
      <c r="F71" s="59" t="s">
        <v>64</v>
      </c>
      <c r="G71" s="242"/>
      <c r="H71" s="31" t="s">
        <v>80</v>
      </c>
      <c r="I71" s="104">
        <v>9</v>
      </c>
      <c r="J71" s="113" t="s">
        <v>287</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9.6984126984126977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9.6818181818181817</v>
      </c>
      <c r="G35" s="41"/>
      <c r="H35" s="41"/>
      <c r="I35" s="41"/>
      <c r="J35" s="41"/>
      <c r="K35" s="41"/>
      <c r="L35" s="41"/>
      <c r="M35" s="46"/>
    </row>
    <row r="36" spans="1:13" s="6" customFormat="1" x14ac:dyDescent="0.25">
      <c r="A36" s="41"/>
      <c r="B36" s="45"/>
      <c r="C36" s="41"/>
      <c r="D36" s="41" t="str">
        <f>AUTODIAGNÓSTICO!B31</f>
        <v>EJECUTAR</v>
      </c>
      <c r="E36" s="41">
        <v>10</v>
      </c>
      <c r="F36" s="100">
        <f>AUTODIAGNÓSTICO!D31</f>
        <v>9.7586206896551726</v>
      </c>
      <c r="G36" s="41"/>
      <c r="H36" s="41"/>
      <c r="I36" s="41"/>
      <c r="J36" s="41"/>
      <c r="K36" s="41"/>
      <c r="L36" s="41"/>
      <c r="M36" s="46"/>
    </row>
    <row r="37" spans="1:13" s="6" customFormat="1" x14ac:dyDescent="0.25">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9.6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10</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9.6999999999999993</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9.6666666666666661</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10</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10</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9.75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254245000041</v>
      </c>
      <c r="D11" s="273"/>
      <c r="E11" s="19">
        <f>AUTODIAGNÓSTICO!I6</f>
        <v>9.6984126984126977</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COMPUMAX</cp:lastModifiedBy>
  <cp:lastPrinted>2026-01-13T19:16:31Z</cp:lastPrinted>
  <dcterms:created xsi:type="dcterms:W3CDTF">2021-11-16T13:51:36Z</dcterms:created>
  <dcterms:modified xsi:type="dcterms:W3CDTF">2026-03-11T23:57:57Z</dcterms:modified>
</cp:coreProperties>
</file>