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1. 2026\RENDICIÓN DE CUENTAS 2025\FORMATOS\"/>
    </mc:Choice>
  </mc:AlternateContent>
  <xr:revisionPtr revIDLastSave="0" documentId="13_ncr:1_{C3193A5A-AACF-4C17-B481-D307CF0353D3}"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19" i="4" s="1"/>
  <c r="E16" i="4" l="1"/>
  <c r="D17" i="4"/>
  <c r="B16" i="4"/>
  <c r="C16" i="4"/>
  <c r="B17" i="4"/>
  <c r="D16" i="4"/>
  <c r="E17" i="4"/>
  <c r="C20" i="4"/>
  <c r="D19" i="4"/>
  <c r="B19" i="4"/>
  <c r="E19" i="4"/>
  <c r="C17" i="4"/>
  <c r="D20" i="4"/>
  <c r="D21" i="4"/>
  <c r="E20" i="4"/>
  <c r="B21" i="4"/>
  <c r="B18" i="4"/>
  <c r="E18" i="4"/>
  <c r="C18" i="4"/>
  <c r="D18" i="4"/>
  <c r="B22" i="4"/>
  <c r="D22" i="4"/>
  <c r="B20" i="4"/>
  <c r="C23" i="4"/>
  <c r="B23" i="4"/>
  <c r="B26" i="4"/>
  <c r="D25" i="4"/>
  <c r="E21" i="4"/>
  <c r="C21" i="4"/>
  <c r="E22" i="4"/>
  <c r="C22" i="4"/>
  <c r="D26" i="4"/>
  <c r="C26" i="4"/>
  <c r="C72" i="4"/>
  <c r="D23" i="4"/>
  <c r="E23" i="4"/>
  <c r="B27" i="4"/>
  <c r="E27" i="4"/>
  <c r="C27" i="4"/>
  <c r="D27" i="4"/>
  <c r="D28" i="4"/>
  <c r="D49" i="4"/>
  <c r="D42" i="4"/>
  <c r="C24" i="4"/>
  <c r="B24" i="4"/>
  <c r="D24" i="4"/>
  <c r="E24" i="4"/>
  <c r="E28" i="4"/>
  <c r="B28" i="4"/>
  <c r="C28" i="4"/>
  <c r="E43" i="4"/>
  <c r="C53" i="4"/>
  <c r="E70" i="4"/>
  <c r="C63" i="4"/>
  <c r="C70" i="4"/>
  <c r="B68" i="4"/>
  <c r="D39" i="4"/>
  <c r="C35" i="4"/>
  <c r="D55" i="4"/>
  <c r="C25" i="4"/>
  <c r="E25" i="4"/>
  <c r="B25" i="4"/>
  <c r="E29" i="4"/>
  <c r="C29" i="4"/>
  <c r="B29" i="4"/>
  <c r="D62" i="4"/>
  <c r="D29" i="4"/>
  <c r="E26" i="4"/>
  <c r="E31" i="4"/>
  <c r="E45" i="4"/>
  <c r="B73" i="4"/>
  <c r="D46" i="4"/>
  <c r="E78" i="4"/>
  <c r="B76" i="4"/>
  <c r="C67" i="4"/>
  <c r="C75" i="4"/>
  <c r="B51" i="4"/>
  <c r="C32" i="4"/>
  <c r="C45" i="4"/>
  <c r="E62" i="4"/>
  <c r="C59" i="4"/>
  <c r="B38" i="4"/>
  <c r="C31" i="4"/>
  <c r="E33" i="4"/>
  <c r="E76" i="4"/>
  <c r="D51" i="4"/>
  <c r="C71" i="4"/>
  <c r="D57" i="4"/>
  <c r="D69" i="4"/>
  <c r="E34" i="4"/>
  <c r="B67" i="4"/>
  <c r="B64" i="4"/>
  <c r="B63" i="4"/>
  <c r="E32" i="4"/>
  <c r="E69" i="4"/>
  <c r="C74" i="4"/>
  <c r="C58" i="4"/>
  <c r="D41" i="4"/>
  <c r="E36" i="4"/>
  <c r="D54" i="4"/>
  <c r="C73" i="4"/>
  <c r="B41" i="4"/>
  <c r="E63" i="4"/>
  <c r="D50" i="4"/>
  <c r="E44" i="4"/>
  <c r="E59" i="4"/>
  <c r="D43" i="4"/>
  <c r="E42" i="4"/>
  <c r="D52" i="4"/>
  <c r="D61" i="4"/>
  <c r="D45" i="4"/>
  <c r="C51" i="4"/>
  <c r="B45" i="4"/>
  <c r="C47" i="4"/>
  <c r="D75" i="4"/>
  <c r="B40" i="4"/>
  <c r="C38" i="4"/>
  <c r="C44" i="4"/>
  <c r="B44" i="4"/>
  <c r="D59" i="4"/>
  <c r="C78" i="4"/>
  <c r="D71" i="4"/>
  <c r="C37" i="4"/>
  <c r="E41" i="4"/>
  <c r="E51" i="4"/>
  <c r="D63" i="4"/>
  <c r="E40" i="4"/>
  <c r="C60" i="4"/>
  <c r="C57" i="4"/>
  <c r="B52" i="4"/>
  <c r="D66" i="4"/>
  <c r="D47" i="4"/>
  <c r="D44" i="4"/>
  <c r="D34" i="4"/>
  <c r="E49" i="4"/>
  <c r="C54" i="4"/>
  <c r="D32" i="4"/>
  <c r="B36" i="4"/>
  <c r="E48" i="4"/>
  <c r="B35" i="4"/>
  <c r="B59" i="4"/>
  <c r="B77" i="4"/>
  <c r="C46" i="4"/>
  <c r="B65" i="4"/>
  <c r="E68" i="4"/>
  <c r="E60" i="4"/>
  <c r="E64" i="4"/>
  <c r="B49" i="4"/>
  <c r="E56" i="4"/>
  <c r="E72" i="4"/>
  <c r="D38" i="4"/>
  <c r="B31" i="4"/>
  <c r="C68" i="4"/>
  <c r="E75" i="4"/>
  <c r="B61" i="4"/>
  <c r="B74" i="4"/>
  <c r="E73" i="4"/>
  <c r="E52" i="4"/>
  <c r="E46" i="4"/>
  <c r="C43" i="4"/>
  <c r="C64" i="4"/>
  <c r="B69" i="4"/>
  <c r="E54" i="4"/>
  <c r="B32" i="4"/>
  <c r="D67" i="4"/>
  <c r="B33" i="4"/>
  <c r="C30" i="4"/>
  <c r="B43" i="4"/>
  <c r="B60" i="4"/>
  <c r="D35" i="4"/>
  <c r="E30" i="4"/>
  <c r="E50" i="4"/>
  <c r="E38" i="4"/>
  <c r="B30" i="4"/>
  <c r="E35" i="4"/>
  <c r="D53" i="4"/>
  <c r="D30" i="4"/>
  <c r="C55" i="4"/>
  <c r="E66" i="4"/>
  <c r="B71" i="4"/>
  <c r="B70" i="4"/>
  <c r="B39" i="4"/>
  <c r="C77" i="4"/>
  <c r="D70" i="4"/>
  <c r="D31" i="4"/>
  <c r="C65" i="4"/>
  <c r="D60" i="4"/>
  <c r="D73" i="4"/>
  <c r="D68" i="4"/>
  <c r="C52" i="4"/>
  <c r="E67" i="4"/>
  <c r="D37" i="4"/>
  <c r="E77" i="4"/>
  <c r="C62" i="4"/>
  <c r="D74" i="4"/>
  <c r="B62" i="4"/>
  <c r="E57" i="4"/>
  <c r="E53" i="4"/>
  <c r="C49" i="4"/>
  <c r="D78" i="4"/>
  <c r="B54" i="4"/>
  <c r="D58" i="4"/>
  <c r="B57" i="4"/>
  <c r="C40" i="4"/>
  <c r="C42" i="4"/>
  <c r="D33" i="4"/>
  <c r="D36" i="4"/>
  <c r="E39" i="4"/>
  <c r="D77" i="4"/>
  <c r="B53" i="4"/>
  <c r="E61" i="4"/>
  <c r="B55" i="4"/>
  <c r="E74" i="4"/>
  <c r="E37" i="4"/>
  <c r="D76" i="4"/>
  <c r="E55" i="4"/>
  <c r="D40" i="4"/>
  <c r="C36" i="4"/>
  <c r="C50" i="4"/>
  <c r="E47" i="4"/>
  <c r="D64" i="4"/>
  <c r="C33" i="4"/>
  <c r="B56" i="4"/>
  <c r="B34" i="4"/>
  <c r="B42" i="4"/>
  <c r="B72" i="4"/>
  <c r="B78" i="4"/>
  <c r="C61" i="4"/>
  <c r="B47" i="4"/>
  <c r="C66" i="4"/>
  <c r="E58" i="4"/>
  <c r="B58" i="4"/>
  <c r="D56" i="4"/>
  <c r="B66" i="4"/>
  <c r="E65" i="4"/>
  <c r="D48" i="4"/>
  <c r="E71" i="4"/>
  <c r="B48" i="4"/>
  <c r="C69" i="4"/>
  <c r="B75" i="4"/>
  <c r="C76" i="4"/>
  <c r="B50" i="4"/>
  <c r="C41" i="4"/>
  <c r="B37" i="4"/>
  <c r="C48" i="4"/>
  <c r="B46" i="4"/>
  <c r="C39" i="4"/>
  <c r="D65" i="4"/>
  <c r="C56" i="4"/>
  <c r="C34" i="4"/>
  <c r="D7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<sst xmlns="http://schemas.openxmlformats.org/spreadsheetml/2006/main" count="404" uniqueCount="240">
  <si>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</si>
  <si>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</si>
  <si>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</si>
  <si>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</si>
  <si>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</si>
  <si>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</si>
  <si>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</si>
  <si>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</si>
  <si>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</si>
  <si>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</si>
  <si>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</si>
  <si>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</si>
  <si>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</si>
  <si>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</si>
  <si>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</si>
  <si>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</si>
  <si>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</si>
  <si>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</si>
  <si>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</si>
  <si>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</si>
  <si>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</si>
  <si>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</si>
  <si>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</si>
  <si>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</si>
  <si>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</si>
  <si>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</si>
  <si>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</si>
  <si>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</si>
  <si>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</si>
  <si>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</si>
  <si>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</si>
  <si>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</si>
  <si>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</si>
  <si>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</si>
  <si>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</si>
  <si>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</si>
  <si>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</si>
  <si>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</si>
  <si>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</si>
  <si>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</si>
  <si>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</si>
  <si>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</si>
  <si>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</si>
  <si>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</si>
  <si>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</si>
  <si>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</si>
  <si>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</si>
  <si>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</si>
  <si>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</si>
  <si>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</si>
  <si>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</si>
  <si>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</si>
  <si>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</si>
  <si>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</si>
  <si>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</si>
  <si>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</si>
  <si>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</si>
  <si>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</si>
  <si>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</si>
  <si>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</si>
  <si>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</si>
  <si>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</si>
  <si>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</si>
  <si>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</si>
  <si>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</si>
  <si>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</si>
  <si>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</si>
  <si>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</si>
  <si>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</si>
  <si>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</si>
  <si>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</si>
  <si>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</si>
  <si>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</si>
  <si>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</si>
  <si>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</si>
  <si>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</si>
  <si>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</si>
  <si>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</si>
  <si>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</si>
  <si>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</si>
  <si>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</si>
  <si>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</si>
  <si>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</si>
  <si>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</si>
  <si>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</si>
  <si>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</si>
  <si>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</si>
  <si>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</si>
  <si>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</si>
  <si>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</si>
  <si>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</si>
  <si>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</si>
  <si>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</si>
  <si>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</si>
  <si>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</si>
  <si>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</si>
  <si>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</si>
  <si>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</si>
  <si>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</si>
  <si>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</si>
  <si>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</si>
  <si>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</si>
  <si>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</si>
  <si>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</si>
  <si>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</si>
  <si>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</si>
  <si>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</si>
  <si>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</si>
  <si>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</si>
  <si>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</si>
  <si>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</si>
  <si>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</si>
  <si>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</si>
  <si>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</si>
  <si>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</si>
  <si>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</si>
  <si>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</si>
  <si>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</si>
  <si>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</si>
  <si>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</si>
  <si>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</si>
  <si>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</si>
  <si>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</si>
  <si>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</si>
  <si>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</si>
  <si>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</si>
  <si>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</si>
  <si>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</si>
  <si>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</si>
  <si>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</si>
  <si>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</si>
  <si>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</si>
  <si>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</si>
  <si>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</si>
  <si>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</si>
  <si>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</si>
  <si>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</si>
  <si>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</si>
  <si>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</si>
  <si>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</si>
  <si>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</si>
  <si>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</si>
  <si>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</si>
  <si>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</si>
  <si>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</si>
  <si>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</si>
  <si>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</si>
  <si>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</si>
  <si>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</si>
  <si>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</si>
  <si>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</si>
  <si>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</si>
  <si>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</si>
  <si>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</si>
  <si>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</si>
  <si>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</si>
  <si>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</si>
  <si>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</si>
  <si>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</si>
  <si>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</si>
  <si>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</si>
  <si>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</si>
  <si>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</si>
  <si>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</si>
  <si>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</si>
  <si>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</si>
  <si>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</si>
  <si>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</si>
  <si>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</si>
  <si>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</si>
  <si>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</si>
  <si>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</si>
  <si>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</si>
  <si>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</si>
  <si>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</si>
  <si>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</si>
  <si>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</si>
  <si>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</si>
  <si>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</si>
  <si>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</si>
  <si>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</si>
  <si>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</si>
  <si>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</si>
  <si>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</si>
  <si>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</si>
  <si>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</si>
  <si>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</si>
  <si>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</si>
  <si>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</si>
  <si>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</si>
  <si>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</si>
  <si>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</si>
  <si>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</si>
  <si>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</si>
  <si>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</si>
  <si>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</si>
  <si>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</si>
  <si>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</si>
  <si>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</si>
  <si>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</si>
  <si>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</si>
  <si>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</si>
  <si>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</si>
  <si>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</si>
  <si>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</si>
  <si>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</si>
  <si>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</si>
  <si>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</si>
  <si>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</si>
  <si>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</si>
  <si>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</si>
  <si>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</si>
  <si>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</si>
  <si>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</si>
  <si>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</si>
  <si>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</si>
  <si>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</si>
  <si>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</si>
  <si>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</si>
  <si>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</si>
  <si>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</si>
  <si>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</si>
  <si>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</si>
  <si>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</si>
  <si>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</si>
  <si>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</si>
  <si>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CONVENCIÓN</t>
  </si>
  <si>
    <t>CENTRO EDUCATIVO RURAL LLANO GRANDE</t>
  </si>
  <si>
    <t>JANER LIZARAZO RAMÍREZ</t>
  </si>
  <si>
    <t>Se realiza el cronograma para la rendición de cuentas, pero esta sujeto a modificaciones.</t>
  </si>
  <si>
    <t>Los formatos corresponden a la Sede Educativa Principal donde se desarrolla la audiencia y no se estandarizan completamente con las 9 Sedes Educativas Rurales.</t>
  </si>
  <si>
    <t xml:space="preserve">La Información se presenta en Power Point. Cada líder de gestión envía la información y luego se unifica.
</t>
  </si>
  <si>
    <t>Segunn el cronograma de actividades.</t>
  </si>
  <si>
    <t>El presupuesto depende de los saldos en las cuentas en la vigencia anterior. A fecha del 27 de febrero, el MEN no ha girado los recursos.</t>
  </si>
  <si>
    <t>Se realiza autoevaluación Institucional, se proyecta el PMI y se hace seguimiento al PMI.</t>
  </si>
  <si>
    <t>En el contexto local no existen emisoras cercanas.</t>
  </si>
  <si>
    <t>Se realiza la respectiva publicación, pero no acuden personas de la comunidad a llevar propuestas, esperan al día de la rendición de cuentas.</t>
  </si>
  <si>
    <t xml:space="preserve">Se realiza durante la audiencía. </t>
  </si>
  <si>
    <t xml:space="preserve">Se realiza ocasionalmente, porque no todos se acercan para facilitar la entrega. Es un contexto rural. </t>
  </si>
  <si>
    <t>Se publica un informe con evidencias fotográficas en la pagína institucional. Pero no se reciben observaciones o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</si>
</sst>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9.1428571428571423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9.2068965517241388</c:v>
                </c:pt>
                <c:pt idx="2">
                  <c:v>9</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8.9</c:v>
                </c:pt>
                <c:pt idx="4">
                  <c:v>9.5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9</c:v>
                </c:pt>
                <c:pt idx="2">
                  <c:v>9</c:v>
                </c:pt>
                <c:pt idx="3">
                  <c:v>9.8000000000000007</c:v>
                </c:pt>
                <c:pt idx="4">
                  <c:v>9.0833333333333339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75014" y="330654"/>
          <a:ext cx="899434"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56714" y="406853"/>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793436" y="349703"/>
          <a:ext cx="1162051" cy="18777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28072" y="263979"/>
          <a:ext cx="1005241" cy="28302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35286" y="359229"/>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49" zoomScale="85" zoomScaleNormal="85" workbookViewId="0">
      <selection activeCell="A37" sqref="A37:C37"/>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70" zoomScaleNormal="70" workbookViewId="0">
      <selection activeCell="J13" sqref="J1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46052</v>
      </c>
      <c r="I5" s="236" t="s">
        <v>73</v>
      </c>
      <c r="J5" s="236"/>
    </row>
    <row r="6" spans="1:10" s="6" customFormat="1" ht="15.75" x14ac:dyDescent="0.25">
      <c r="A6" s="41"/>
      <c r="B6" s="227" t="s">
        <v>95</v>
      </c>
      <c r="C6" s="227"/>
      <c r="D6" s="227"/>
      <c r="E6" s="114">
        <v>254206000157</v>
      </c>
      <c r="F6" s="25"/>
      <c r="G6" s="61" t="s">
        <v>50</v>
      </c>
      <c r="H6" s="25" t="s">
        <v>227</v>
      </c>
      <c r="I6" s="246">
        <f>IF(SUM(I9:I71)=0,"",AVERAGE(I9:I71))</f>
        <v>9.1428571428571423</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9.045454545454545</v>
      </c>
      <c r="E9" s="224" t="s">
        <v>6</v>
      </c>
      <c r="F9" s="57" t="s">
        <v>6</v>
      </c>
      <c r="G9" s="241">
        <f>IF(SUM(I9:I10)=0,"",AVERAGE(I9:I10))</f>
        <v>9.5</v>
      </c>
      <c r="H9" s="29" t="s">
        <v>190</v>
      </c>
      <c r="I9" s="104">
        <v>10</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8.9</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8</v>
      </c>
      <c r="J14" s="110" t="s">
        <v>229</v>
      </c>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9</v>
      </c>
      <c r="J18" s="110"/>
    </row>
    <row r="19" spans="1:10" s="6" customFormat="1" ht="51" x14ac:dyDescent="0.25">
      <c r="A19" s="16" t="str">
        <f>IF(I19&lt;5,MAX($A$8:A18)+1,"")</f>
        <v/>
      </c>
      <c r="B19" s="223"/>
      <c r="C19" s="54" t="s">
        <v>4</v>
      </c>
      <c r="D19" s="244"/>
      <c r="E19" s="225"/>
      <c r="F19" s="58" t="s">
        <v>197</v>
      </c>
      <c r="G19" s="260"/>
      <c r="H19" s="29" t="s">
        <v>13</v>
      </c>
      <c r="I19" s="104">
        <v>7</v>
      </c>
      <c r="J19" s="110" t="s">
        <v>230</v>
      </c>
    </row>
    <row r="20" spans="1:10" s="6" customFormat="1" ht="45" x14ac:dyDescent="0.25">
      <c r="A20" s="16" t="str">
        <f>IF(I20&lt;5,MAX($A$8:A19)+1,"")</f>
        <v/>
      </c>
      <c r="B20" s="223"/>
      <c r="C20" s="54" t="s">
        <v>4</v>
      </c>
      <c r="D20" s="244"/>
      <c r="E20" s="225"/>
      <c r="F20" s="58" t="s">
        <v>197</v>
      </c>
      <c r="G20" s="260"/>
      <c r="H20" s="29" t="s">
        <v>188</v>
      </c>
      <c r="I20" s="104">
        <v>10</v>
      </c>
      <c r="J20" s="110" t="s">
        <v>231</v>
      </c>
    </row>
    <row r="21" spans="1:10" s="6" customFormat="1" ht="30" x14ac:dyDescent="0.25">
      <c r="A21" s="16" t="str">
        <f>IF(I21&lt;5,MAX($A$8:A20)+1,"")</f>
        <v/>
      </c>
      <c r="B21" s="223"/>
      <c r="C21" s="54" t="s">
        <v>4</v>
      </c>
      <c r="D21" s="244"/>
      <c r="E21" s="225"/>
      <c r="F21" s="58" t="s">
        <v>197</v>
      </c>
      <c r="G21" s="260"/>
      <c r="H21" s="29" t="s">
        <v>189</v>
      </c>
      <c r="I21" s="104">
        <v>9</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9.5</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8.8333333333333339</v>
      </c>
      <c r="H25" s="29" t="s">
        <v>10</v>
      </c>
      <c r="I25" s="104">
        <v>9</v>
      </c>
      <c r="J25" s="110" t="s">
        <v>232</v>
      </c>
    </row>
    <row r="26" spans="1:10" s="6" customFormat="1" ht="75" x14ac:dyDescent="0.25">
      <c r="A26" s="16" t="str">
        <f>IF(I26&lt;5,MAX($A$8:A25)+1,"")</f>
        <v/>
      </c>
      <c r="B26" s="223"/>
      <c r="C26" s="54" t="s">
        <v>4</v>
      </c>
      <c r="D26" s="244"/>
      <c r="E26" s="225"/>
      <c r="F26" s="58" t="s">
        <v>37</v>
      </c>
      <c r="G26" s="260"/>
      <c r="H26" s="29" t="s">
        <v>75</v>
      </c>
      <c r="I26" s="104">
        <v>8</v>
      </c>
      <c r="J26" s="110" t="s">
        <v>233</v>
      </c>
    </row>
    <row r="27" spans="1:10" s="6" customFormat="1" ht="75" x14ac:dyDescent="0.25">
      <c r="A27" s="16" t="str">
        <f>IF(I27&lt;5,MAX($A$8:A26)+1,"")</f>
        <v/>
      </c>
      <c r="B27" s="223"/>
      <c r="C27" s="54" t="s">
        <v>4</v>
      </c>
      <c r="D27" s="244"/>
      <c r="E27" s="225"/>
      <c r="F27" s="58" t="s">
        <v>37</v>
      </c>
      <c r="G27" s="260"/>
      <c r="H27" s="29" t="s">
        <v>12</v>
      </c>
      <c r="I27" s="104">
        <v>8</v>
      </c>
      <c r="J27" s="110" t="s">
        <v>229</v>
      </c>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9.2068965517241388</v>
      </c>
      <c r="E31" s="224" t="s">
        <v>39</v>
      </c>
      <c r="F31" s="59" t="s">
        <v>223</v>
      </c>
      <c r="G31" s="241">
        <f>IF(SUM(I31:I35)=0,"",AVERAGE(I31:I35))</f>
        <v>9.1999999999999993</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t="s">
        <v>234</v>
      </c>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9</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8</v>
      </c>
      <c r="J39" s="110" t="s">
        <v>235</v>
      </c>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9.8000000000000007</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10</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10</v>
      </c>
      <c r="J46" s="110"/>
    </row>
    <row r="47" spans="1:10" s="6" customFormat="1" ht="45" x14ac:dyDescent="0.25">
      <c r="A47" s="16" t="str">
        <f>IF(I47&lt;5,MAX($A$8:A46)+1,"")</f>
        <v/>
      </c>
      <c r="B47" s="257"/>
      <c r="C47" s="55" t="s">
        <v>5</v>
      </c>
      <c r="D47" s="244"/>
      <c r="E47" s="226"/>
      <c r="F47" s="59" t="s">
        <v>43</v>
      </c>
      <c r="G47" s="259"/>
      <c r="H47" s="29" t="s">
        <v>21</v>
      </c>
      <c r="I47" s="104">
        <v>10</v>
      </c>
      <c r="J47" s="110"/>
    </row>
    <row r="48" spans="1:10" s="6" customFormat="1" ht="30" x14ac:dyDescent="0.25">
      <c r="A48" s="16" t="str">
        <f>IF(I48&lt;5,MAX($A$8:A47)+1,"")</f>
        <v/>
      </c>
      <c r="B48" s="257"/>
      <c r="C48" s="55" t="s">
        <v>5</v>
      </c>
      <c r="D48" s="244"/>
      <c r="E48" s="250" t="s">
        <v>44</v>
      </c>
      <c r="F48" s="60" t="s">
        <v>44</v>
      </c>
      <c r="G48" s="240">
        <f>IF(SUM(I48:I59)=0,"",AVERAGE(I48:I59))</f>
        <v>9.0833333333333339</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10</v>
      </c>
      <c r="J51" s="111"/>
    </row>
    <row r="52" spans="1:10" s="6" customFormat="1" ht="45" x14ac:dyDescent="0.25">
      <c r="A52" s="16" t="str">
        <f>IF(I52&lt;5,MAX($A$8:A51)+1,"")</f>
        <v/>
      </c>
      <c r="B52" s="257"/>
      <c r="C52" s="55" t="s">
        <v>5</v>
      </c>
      <c r="D52" s="244"/>
      <c r="E52" s="251"/>
      <c r="F52" s="60" t="s">
        <v>44</v>
      </c>
      <c r="G52" s="240"/>
      <c r="H52" s="29" t="s">
        <v>205</v>
      </c>
      <c r="I52" s="104">
        <v>8</v>
      </c>
      <c r="J52" s="111" t="s">
        <v>236</v>
      </c>
    </row>
    <row r="53" spans="1:10" s="6" customFormat="1" ht="30" x14ac:dyDescent="0.25">
      <c r="A53" s="16" t="str">
        <f>IF(I53&lt;5,MAX($A$8:A52)+1,"")</f>
        <v/>
      </c>
      <c r="B53" s="257"/>
      <c r="C53" s="55" t="s">
        <v>5</v>
      </c>
      <c r="D53" s="244"/>
      <c r="E53" s="251"/>
      <c r="F53" s="60" t="s">
        <v>44</v>
      </c>
      <c r="G53" s="240"/>
      <c r="H53" s="29" t="s">
        <v>78</v>
      </c>
      <c r="I53" s="104">
        <v>8</v>
      </c>
      <c r="J53" s="111" t="s">
        <v>237</v>
      </c>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8</v>
      </c>
      <c r="J59" s="111" t="s">
        <v>238</v>
      </c>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8</v>
      </c>
      <c r="J62" s="110" t="s">
        <v>239</v>
      </c>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10</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9.4</v>
      </c>
      <c r="E67" s="224" t="s">
        <v>64</v>
      </c>
      <c r="F67" s="59" t="s">
        <v>64</v>
      </c>
      <c r="G67" s="240">
        <f>IF(SUM(I67:I71)=0,"",AVERAGE(I67:I71))</f>
        <v>9.4</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10</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10</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9.1428571428571423</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25">
      <c r="A36" s="41"/>
      <c r="B36" s="45"/>
      <c r="C36" s="41"/>
      <c r="D36" s="41" t="str">
        <f>AUTODIAGNÓSTICO!B31</f>
        <v>EJECUTAR</v>
      </c>
      <c r="E36" s="41">
        <v>10</v>
      </c>
      <c r="F36" s="100">
        <f>AUTODIAGNÓSTICO!D31</f>
        <v>9.2068965517241388</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9.4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9.8000000000000007</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9.0833333333333339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activeCell="E17" sqref="E17"/>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254206000157</v>
      </c>
      <c r="D11" s="273"/>
      <c r="E11" s="19">
        <f>AUTODIAGNÓSTICO!I6</f>
        <v>9.1428571428571423</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10"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LUZMA</cp:lastModifiedBy>
  <cp:lastPrinted>2026-01-13T19:16:31Z</cp:lastPrinted>
  <dcterms:created xsi:type="dcterms:W3CDTF">2021-11-16T13:51:36Z</dcterms:created>
  <dcterms:modified xsi:type="dcterms:W3CDTF">2026-02-25T16:37:39Z</dcterms:modified>
</cp:coreProperties>
</file>