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24226"/>
  <mc:AlternateContent xmlns:mc="http://schemas.openxmlformats.org/markup-compatibility/2006">
    <mc:Choice Requires="x15">
      <x15ac:absPath xmlns:x15ac="http://schemas.microsoft.com/office/spreadsheetml/2010/11/ac" url="C:\Users\USUARIO\Desktop\AUTOEVALUACION 2025\"/>
    </mc:Choice>
  </mc:AlternateContent>
  <xr:revisionPtr revIDLastSave="0" documentId="13_ncr:1_{A16E3285-645D-4A30-AA24-5E185D7C2F51}" xr6:coauthVersionLast="47" xr6:coauthVersionMax="47" xr10:uidLastSave="{00000000-0000-0000-0000-000000000000}"/>
  <bookViews>
    <workbookView xWindow="-120" yWindow="-120" windowWidth="20730" windowHeight="11160" activeTab="4"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U100" i="1" l="1"/>
  <c r="U98" i="1"/>
  <c r="U99" i="1"/>
  <c r="U101" i="1"/>
  <c r="U87" i="1"/>
  <c r="U92" i="1"/>
  <c r="U89" i="1"/>
  <c r="U5" i="6" s="1"/>
  <c r="U90" i="1"/>
  <c r="T5" i="6" s="1"/>
  <c r="U91" i="1"/>
  <c r="R7" i="1"/>
  <c r="R8" i="1"/>
  <c r="F4" i="2" s="1"/>
  <c r="R9" i="1"/>
  <c r="R10" i="1"/>
  <c r="S7" i="1"/>
  <c r="T7" i="1"/>
  <c r="T8" i="1"/>
  <c r="T9" i="1"/>
  <c r="T10" i="1"/>
  <c r="U7" i="1"/>
  <c r="S8" i="1"/>
  <c r="U8" i="1"/>
  <c r="U9" i="1"/>
  <c r="U10" i="1"/>
  <c r="U4" i="2" s="1"/>
  <c r="U10" i="2" s="1"/>
  <c r="S9" i="1"/>
  <c r="S10" i="1"/>
  <c r="S98" i="1"/>
  <c r="S99" i="1"/>
  <c r="S100" i="1"/>
  <c r="S101" i="1"/>
  <c r="Q11" i="1"/>
  <c r="R11" i="1"/>
  <c r="S11" i="1"/>
  <c r="R13" i="1"/>
  <c r="S13" i="1"/>
  <c r="T13" i="1"/>
  <c r="U13" i="1"/>
  <c r="R14" i="1"/>
  <c r="S14" i="1"/>
  <c r="T14" i="1"/>
  <c r="N5" i="2" s="1"/>
  <c r="T15" i="1"/>
  <c r="T16" i="1"/>
  <c r="U14" i="1"/>
  <c r="U15" i="1"/>
  <c r="U5" i="2" s="1"/>
  <c r="U16" i="1"/>
  <c r="R15" i="1"/>
  <c r="S15" i="1"/>
  <c r="I5" i="2" s="1"/>
  <c r="S16" i="1"/>
  <c r="R16" i="1"/>
  <c r="R20" i="1"/>
  <c r="S20" i="1"/>
  <c r="T20" i="1"/>
  <c r="U20" i="1"/>
  <c r="R21" i="1"/>
  <c r="S21" i="1"/>
  <c r="S22" i="1"/>
  <c r="J6" i="2" s="1"/>
  <c r="S23" i="1"/>
  <c r="T21" i="1"/>
  <c r="T22" i="1"/>
  <c r="T23" i="1"/>
  <c r="P6" i="2" s="1"/>
  <c r="U21" i="1"/>
  <c r="R22" i="1"/>
  <c r="R23" i="1"/>
  <c r="E6" i="2"/>
  <c r="U22" i="1"/>
  <c r="U23" i="1"/>
  <c r="T6" i="2" s="1"/>
  <c r="R30" i="1"/>
  <c r="R31" i="1"/>
  <c r="R32" i="1"/>
  <c r="R33" i="1"/>
  <c r="S30" i="1"/>
  <c r="T30" i="1"/>
  <c r="T31" i="1"/>
  <c r="T32" i="1"/>
  <c r="T33" i="1"/>
  <c r="P7" i="2" s="1"/>
  <c r="U30" i="1"/>
  <c r="U31" i="1"/>
  <c r="U32" i="1"/>
  <c r="U33" i="1"/>
  <c r="U7" i="2" s="1"/>
  <c r="S31" i="1"/>
  <c r="S32" i="1"/>
  <c r="S33" i="1"/>
  <c r="R36" i="1"/>
  <c r="R37" i="1"/>
  <c r="R38" i="1"/>
  <c r="R39" i="1"/>
  <c r="S36" i="1"/>
  <c r="T36" i="1"/>
  <c r="T37" i="1"/>
  <c r="T38" i="1"/>
  <c r="T39" i="1"/>
  <c r="U36" i="1"/>
  <c r="S37" i="1"/>
  <c r="U37" i="1"/>
  <c r="U8" i="2" s="1"/>
  <c r="U38" i="1"/>
  <c r="U39" i="1"/>
  <c r="S38" i="1"/>
  <c r="S39" i="1"/>
  <c r="R47" i="1"/>
  <c r="R48" i="1"/>
  <c r="R49" i="1"/>
  <c r="R50" i="1"/>
  <c r="S47" i="1"/>
  <c r="S48" i="1"/>
  <c r="S49" i="1"/>
  <c r="S50" i="1"/>
  <c r="T47" i="1"/>
  <c r="T48" i="1"/>
  <c r="T49" i="1"/>
  <c r="T50" i="1"/>
  <c r="P9" i="2" s="1"/>
  <c r="U47" i="1"/>
  <c r="U48" i="1"/>
  <c r="U49" i="1"/>
  <c r="U50" i="1"/>
  <c r="U9" i="2" s="1"/>
  <c r="R55" i="1"/>
  <c r="R56" i="1"/>
  <c r="R57" i="1"/>
  <c r="R58" i="1"/>
  <c r="S55" i="1"/>
  <c r="S56" i="1"/>
  <c r="S57" i="1"/>
  <c r="S58" i="1"/>
  <c r="T55" i="1"/>
  <c r="U55" i="1"/>
  <c r="U56" i="1"/>
  <c r="U4" i="4" s="1"/>
  <c r="U10" i="4" s="1"/>
  <c r="U57" i="1"/>
  <c r="U58" i="1"/>
  <c r="T56" i="1"/>
  <c r="T57" i="1"/>
  <c r="T58" i="1"/>
  <c r="R62" i="1"/>
  <c r="S62" i="1"/>
  <c r="S63" i="1"/>
  <c r="S64" i="1"/>
  <c r="S65" i="1"/>
  <c r="T62" i="1"/>
  <c r="T63" i="1"/>
  <c r="T64" i="1"/>
  <c r="T65" i="1"/>
  <c r="U62" i="1"/>
  <c r="R63" i="1"/>
  <c r="R64" i="1"/>
  <c r="R65" i="1"/>
  <c r="U63" i="1"/>
  <c r="U64" i="1"/>
  <c r="U5" i="4" s="1"/>
  <c r="U65" i="1"/>
  <c r="R68" i="1"/>
  <c r="S68" i="1"/>
  <c r="S69" i="1"/>
  <c r="S70" i="1"/>
  <c r="S71" i="1"/>
  <c r="T68" i="1"/>
  <c r="O6" i="4" s="1"/>
  <c r="T69" i="1"/>
  <c r="T70" i="1"/>
  <c r="T71" i="1"/>
  <c r="U68" i="1"/>
  <c r="U69" i="1"/>
  <c r="U70" i="1"/>
  <c r="U71" i="1"/>
  <c r="R69" i="1"/>
  <c r="C6" i="4" s="1"/>
  <c r="R70" i="1"/>
  <c r="R71" i="1"/>
  <c r="R74" i="1"/>
  <c r="R76" i="1"/>
  <c r="R75" i="1"/>
  <c r="R77" i="1"/>
  <c r="S74" i="1"/>
  <c r="S75" i="1"/>
  <c r="S76" i="1"/>
  <c r="S77" i="1"/>
  <c r="T74" i="1"/>
  <c r="U74" i="1"/>
  <c r="T7" i="4" s="1"/>
  <c r="U75" i="1"/>
  <c r="U76" i="1"/>
  <c r="U77" i="1"/>
  <c r="T75" i="1"/>
  <c r="T76" i="1"/>
  <c r="T77" i="1"/>
  <c r="R84" i="1"/>
  <c r="R85" i="1"/>
  <c r="R86" i="1"/>
  <c r="R87" i="1"/>
  <c r="S84" i="1"/>
  <c r="T84" i="1"/>
  <c r="T85" i="1"/>
  <c r="T86" i="1"/>
  <c r="T87" i="1"/>
  <c r="U84" i="1"/>
  <c r="U4" i="6" s="1"/>
  <c r="U10" i="6" s="1"/>
  <c r="S85" i="1"/>
  <c r="S86" i="1"/>
  <c r="S87" i="1"/>
  <c r="U85" i="1"/>
  <c r="S4" i="6" s="1"/>
  <c r="S10" i="6" s="1"/>
  <c r="U86" i="1"/>
  <c r="R89" i="1"/>
  <c r="S89" i="1"/>
  <c r="S90" i="1"/>
  <c r="S91" i="1"/>
  <c r="J5" i="6" s="1"/>
  <c r="S92" i="1"/>
  <c r="T89" i="1"/>
  <c r="T90" i="1"/>
  <c r="T91" i="1"/>
  <c r="T92" i="1"/>
  <c r="R90" i="1"/>
  <c r="R91" i="1"/>
  <c r="C5" i="6" s="1"/>
  <c r="R92" i="1"/>
  <c r="R98" i="1"/>
  <c r="R99" i="1"/>
  <c r="R100" i="1"/>
  <c r="R101" i="1"/>
  <c r="T98" i="1"/>
  <c r="T101" i="1"/>
  <c r="T99" i="1"/>
  <c r="T100" i="1"/>
  <c r="R102" i="1"/>
  <c r="R103" i="1"/>
  <c r="R104" i="1"/>
  <c r="R105" i="1"/>
  <c r="S102" i="1"/>
  <c r="T102" i="1"/>
  <c r="T103" i="1"/>
  <c r="T104" i="1"/>
  <c r="T105" i="1"/>
  <c r="U102" i="1"/>
  <c r="S103" i="1"/>
  <c r="S104" i="1"/>
  <c r="S105" i="1"/>
  <c r="U103" i="1"/>
  <c r="U104" i="1"/>
  <c r="R7" i="6" s="1"/>
  <c r="U105" i="1"/>
  <c r="U7" i="6" s="1"/>
  <c r="R114" i="1"/>
  <c r="R115" i="1"/>
  <c r="R116" i="1"/>
  <c r="R117" i="1"/>
  <c r="S114" i="1"/>
  <c r="S115" i="1"/>
  <c r="S116" i="1"/>
  <c r="S117" i="1"/>
  <c r="T114" i="1"/>
  <c r="U114" i="1"/>
  <c r="R8" i="6" s="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R5" i="5" s="1"/>
  <c r="T129" i="1"/>
  <c r="T130" i="1"/>
  <c r="T131" i="1"/>
  <c r="U129" i="1"/>
  <c r="T5" i="5" s="1"/>
  <c r="U130" i="1"/>
  <c r="U131" i="1"/>
  <c r="R134" i="1"/>
  <c r="S134" i="1"/>
  <c r="S135" i="1"/>
  <c r="S136" i="1"/>
  <c r="S137" i="1"/>
  <c r="T134" i="1"/>
  <c r="T135" i="1"/>
  <c r="T136" i="1"/>
  <c r="T137" i="1"/>
  <c r="U134" i="1"/>
  <c r="R6" i="5" s="1"/>
  <c r="R135" i="1"/>
  <c r="D6" i="5" s="1"/>
  <c r="R136" i="1"/>
  <c r="R137" i="1"/>
  <c r="U135" i="1"/>
  <c r="S6" i="5" s="1"/>
  <c r="U136" i="1"/>
  <c r="R139" i="1"/>
  <c r="R140" i="1"/>
  <c r="R141" i="1"/>
  <c r="R142" i="1"/>
  <c r="S139" i="1"/>
  <c r="S140" i="1"/>
  <c r="I7" i="5" s="1"/>
  <c r="S141" i="1"/>
  <c r="S142" i="1"/>
  <c r="K7" i="5" s="1"/>
  <c r="T139" i="1"/>
  <c r="U139" i="1"/>
  <c r="R7" i="5" s="1"/>
  <c r="T140" i="1"/>
  <c r="U140" i="1"/>
  <c r="T141" i="1"/>
  <c r="T142" i="1"/>
  <c r="U141" i="1"/>
  <c r="S5" i="6"/>
  <c r="R5" i="6"/>
  <c r="T8" i="2"/>
  <c r="U6" i="2"/>
  <c r="R4" i="4"/>
  <c r="R10" i="4" s="1"/>
  <c r="U7" i="5"/>
  <c r="K6" i="2"/>
  <c r="S6" i="2"/>
  <c r="R6" i="2"/>
  <c r="M5" i="5"/>
  <c r="K4" i="6"/>
  <c r="N4" i="6"/>
  <c r="N6" i="2"/>
  <c r="R9" i="2"/>
  <c r="N6" i="6" l="1"/>
  <c r="M6" i="2"/>
  <c r="R5" i="4"/>
  <c r="J5" i="2"/>
  <c r="S7" i="5"/>
  <c r="U4" i="5"/>
  <c r="U10" i="5" s="1"/>
  <c r="N8" i="6"/>
  <c r="S5" i="4"/>
  <c r="T9" i="2"/>
  <c r="O6" i="2"/>
  <c r="S5" i="2"/>
  <c r="T6" i="6"/>
  <c r="T6" i="5"/>
  <c r="R4" i="6"/>
  <c r="R10" i="6" s="1"/>
  <c r="T5" i="4"/>
  <c r="T7" i="5"/>
  <c r="U6" i="5"/>
  <c r="I4" i="5"/>
  <c r="T6" i="4"/>
  <c r="R7" i="2"/>
  <c r="R5" i="2"/>
  <c r="S7" i="2"/>
  <c r="S9" i="2"/>
  <c r="S7" i="6"/>
  <c r="S5" i="5"/>
  <c r="T5" i="2"/>
  <c r="N7" i="5"/>
  <c r="H7" i="5"/>
  <c r="M6" i="5"/>
  <c r="N5" i="5"/>
  <c r="R4" i="5"/>
  <c r="R10" i="5" s="1"/>
  <c r="N4" i="5"/>
  <c r="S8" i="6"/>
  <c r="M7" i="6"/>
  <c r="F7" i="6"/>
  <c r="O5" i="6"/>
  <c r="T4" i="6"/>
  <c r="T10" i="6" s="1"/>
  <c r="M4" i="6"/>
  <c r="N7" i="4"/>
  <c r="R7" i="4"/>
  <c r="R6" i="4"/>
  <c r="M4" i="4"/>
  <c r="S4" i="4"/>
  <c r="S10" i="4" s="1"/>
  <c r="O4" i="2"/>
  <c r="O9" i="2"/>
  <c r="M9" i="2"/>
  <c r="P8" i="2"/>
  <c r="M7" i="2"/>
  <c r="N7" i="2"/>
  <c r="M5" i="2"/>
  <c r="O5" i="2"/>
  <c r="P5" i="2"/>
  <c r="T4" i="2"/>
  <c r="T10" i="2" s="1"/>
  <c r="N4" i="2"/>
  <c r="P4" i="2"/>
  <c r="S4" i="2"/>
  <c r="S10" i="2" s="1"/>
  <c r="R4" i="2"/>
  <c r="R10" i="2" s="1"/>
  <c r="M4" i="2"/>
  <c r="P7" i="5"/>
  <c r="N6" i="5"/>
  <c r="N10" i="5" s="1"/>
  <c r="O6" i="5"/>
  <c r="O5" i="5"/>
  <c r="P4" i="5"/>
  <c r="M4" i="5"/>
  <c r="O4" i="5"/>
  <c r="P8" i="6"/>
  <c r="O8" i="6"/>
  <c r="M8" i="6"/>
  <c r="O7" i="6"/>
  <c r="N7" i="6"/>
  <c r="P7" i="6"/>
  <c r="M6" i="6"/>
  <c r="O6" i="6"/>
  <c r="P6" i="6"/>
  <c r="P5" i="6"/>
  <c r="N5" i="6"/>
  <c r="N10" i="6" s="1"/>
  <c r="M5" i="6"/>
  <c r="O4" i="6"/>
  <c r="P7" i="4"/>
  <c r="M7" i="4"/>
  <c r="O7" i="4"/>
  <c r="M6" i="4"/>
  <c r="O4" i="4"/>
  <c r="P4" i="4"/>
  <c r="U5" i="5"/>
  <c r="M7" i="5"/>
  <c r="O7" i="5"/>
  <c r="S4" i="5"/>
  <c r="S10" i="5" s="1"/>
  <c r="C7" i="5"/>
  <c r="P6" i="5"/>
  <c r="J6" i="5"/>
  <c r="P5" i="5"/>
  <c r="T4" i="5"/>
  <c r="T10" i="5" s="1"/>
  <c r="U8" i="6"/>
  <c r="E8" i="6"/>
  <c r="R6" i="6"/>
  <c r="D6" i="6"/>
  <c r="P4" i="6"/>
  <c r="S7" i="4"/>
  <c r="H7" i="4"/>
  <c r="P6" i="4"/>
  <c r="N6" i="4"/>
  <c r="K6" i="4"/>
  <c r="T4" i="4"/>
  <c r="T10" i="4" s="1"/>
  <c r="I4" i="4"/>
  <c r="N9" i="2"/>
  <c r="I9" i="2"/>
  <c r="N8" i="2"/>
  <c r="O7" i="2"/>
  <c r="H7" i="2"/>
  <c r="F7" i="2"/>
  <c r="H6" i="6"/>
  <c r="U6" i="6"/>
  <c r="S6" i="6"/>
  <c r="M8" i="2"/>
  <c r="N4" i="4"/>
  <c r="U7" i="4"/>
  <c r="U6" i="4"/>
  <c r="J7" i="5"/>
  <c r="O8" i="2"/>
  <c r="T7" i="6"/>
  <c r="T7" i="2"/>
  <c r="S6" i="4"/>
  <c r="E6" i="5"/>
  <c r="K4" i="5"/>
  <c r="H4" i="5"/>
  <c r="T8" i="6"/>
  <c r="C7" i="6"/>
  <c r="D5" i="6"/>
  <c r="J4" i="6"/>
  <c r="D4" i="6"/>
  <c r="E9" i="2"/>
  <c r="S8" i="2"/>
  <c r="C8" i="2"/>
  <c r="R8" i="2"/>
  <c r="F5" i="5"/>
  <c r="J4" i="5"/>
  <c r="E6" i="6"/>
  <c r="I4" i="6"/>
  <c r="H4" i="6"/>
  <c r="F4" i="6"/>
  <c r="I6" i="4"/>
  <c r="I6" i="2"/>
  <c r="D5" i="2"/>
  <c r="I6" i="5"/>
  <c r="H6" i="5"/>
  <c r="K6" i="5"/>
  <c r="I5" i="5"/>
  <c r="K5" i="5"/>
  <c r="K10" i="5" s="1"/>
  <c r="J5" i="5"/>
  <c r="H5" i="5"/>
  <c r="J8" i="6"/>
  <c r="K8" i="6"/>
  <c r="I8" i="6"/>
  <c r="H8" i="6"/>
  <c r="J7" i="6"/>
  <c r="K7" i="6"/>
  <c r="H7" i="6"/>
  <c r="I7" i="6"/>
  <c r="J6" i="6"/>
  <c r="I6" i="6"/>
  <c r="K6" i="6"/>
  <c r="I5" i="6"/>
  <c r="H5" i="6"/>
  <c r="K5" i="6"/>
  <c r="J10" i="6"/>
  <c r="J7" i="4"/>
  <c r="I7" i="4"/>
  <c r="K7" i="4"/>
  <c r="J6" i="4"/>
  <c r="H6" i="4"/>
  <c r="K4" i="4"/>
  <c r="N5" i="4"/>
  <c r="K5" i="4"/>
  <c r="M5" i="4"/>
  <c r="J5" i="4"/>
  <c r="P5" i="4"/>
  <c r="I5" i="4"/>
  <c r="H5" i="4"/>
  <c r="O5" i="4"/>
  <c r="H4" i="4"/>
  <c r="J4" i="4"/>
  <c r="H9" i="2"/>
  <c r="J9" i="2"/>
  <c r="K9" i="2"/>
  <c r="K8" i="2"/>
  <c r="H8" i="2"/>
  <c r="I8" i="2"/>
  <c r="J8" i="2"/>
  <c r="J7" i="2"/>
  <c r="I7" i="2"/>
  <c r="K7" i="2"/>
  <c r="H6" i="2"/>
  <c r="H4" i="2"/>
  <c r="J4" i="2"/>
  <c r="I4" i="2"/>
  <c r="K4" i="2"/>
  <c r="F7" i="5"/>
  <c r="E7" i="5"/>
  <c r="D7" i="5"/>
  <c r="C6" i="5"/>
  <c r="F6" i="5"/>
  <c r="D5" i="5"/>
  <c r="E5" i="5"/>
  <c r="C5" i="5"/>
  <c r="D4" i="5"/>
  <c r="E4" i="5"/>
  <c r="C4" i="5"/>
  <c r="F4" i="5"/>
  <c r="D8" i="6"/>
  <c r="C8" i="6"/>
  <c r="F8" i="6"/>
  <c r="D7" i="6"/>
  <c r="E7" i="6"/>
  <c r="F6" i="6"/>
  <c r="C6" i="6"/>
  <c r="E5" i="6"/>
  <c r="F5" i="6"/>
  <c r="C4" i="6"/>
  <c r="E4" i="6"/>
  <c r="C9" i="2"/>
  <c r="D9" i="2"/>
  <c r="F9" i="2"/>
  <c r="F8" i="2"/>
  <c r="D8" i="2"/>
  <c r="E8" i="2"/>
  <c r="D7" i="2"/>
  <c r="E7" i="2"/>
  <c r="C7" i="2"/>
  <c r="F6" i="2"/>
  <c r="C6" i="2"/>
  <c r="D6" i="2"/>
  <c r="C5" i="2"/>
  <c r="H5" i="2"/>
  <c r="K5" i="2"/>
  <c r="F5" i="2"/>
  <c r="E5" i="2"/>
  <c r="E4" i="2"/>
  <c r="D4" i="2"/>
  <c r="C4" i="2"/>
  <c r="D5" i="4"/>
  <c r="C7" i="4"/>
  <c r="F7" i="4"/>
  <c r="E7" i="4"/>
  <c r="D6" i="4"/>
  <c r="E6" i="4"/>
  <c r="F6" i="4"/>
  <c r="E5" i="4"/>
  <c r="F5" i="4"/>
  <c r="C5" i="4"/>
  <c r="D7" i="4"/>
  <c r="F4" i="4"/>
  <c r="C4" i="4"/>
  <c r="E4" i="4"/>
  <c r="D4" i="4"/>
  <c r="M10" i="6" l="1"/>
  <c r="M10" i="4"/>
  <c r="E10" i="4"/>
  <c r="F10" i="6"/>
  <c r="D10" i="6"/>
  <c r="J10" i="5"/>
  <c r="P10" i="6"/>
  <c r="O10" i="6"/>
  <c r="P10" i="2"/>
  <c r="O10" i="5"/>
  <c r="M10" i="2"/>
  <c r="E10" i="5"/>
  <c r="I10" i="5"/>
  <c r="M10" i="5"/>
  <c r="N10" i="2"/>
  <c r="O10" i="2"/>
  <c r="P10" i="5"/>
  <c r="N10" i="4"/>
  <c r="P10" i="4"/>
  <c r="O10" i="4"/>
  <c r="D10" i="5"/>
  <c r="H10" i="6"/>
  <c r="C10" i="2"/>
  <c r="F10" i="2"/>
  <c r="K10" i="6"/>
  <c r="H10" i="5"/>
  <c r="C10" i="6"/>
  <c r="I10" i="6"/>
  <c r="I10" i="4"/>
  <c r="K10" i="4"/>
  <c r="J10" i="4"/>
  <c r="H10" i="4"/>
  <c r="I10" i="2"/>
  <c r="J10" i="2"/>
  <c r="H10" i="2"/>
  <c r="K10" i="2"/>
  <c r="F10" i="5"/>
  <c r="C10" i="5"/>
  <c r="E10" i="6"/>
  <c r="D10" i="2"/>
  <c r="E10" i="2"/>
  <c r="D10" i="4"/>
  <c r="C10" i="4"/>
  <c r="F10" i="4"/>
</calcChain>
</file>

<file path=xl/sharedStrings.xml><?xml version="1.0" encoding="utf-8"?>
<sst xmlns="http://schemas.openxmlformats.org/spreadsheetml/2006/main" count="938" uniqueCount="515">
  <si>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</si>
  <si>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</si>
  <si>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</si>
  <si>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</si>
  <si>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</si>
  <si>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</si>
  <si>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</si>
  <si>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</si>
  <si>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</si>
  <si>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</si>
  <si>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</si>
  <si>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</si>
  <si>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</si>
  <si>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</si>
  <si>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</si>
  <si>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</si>
  <si>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</si>
  <si>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</si>
  <si>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</si>
  <si>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</si>
  <si>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</si>
  <si>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</si>
  <si>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</si>
  <si>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</si>
  <si>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</si>
  <si>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</si>
  <si>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</si>
  <si>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</si>
  <si>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</si>
  <si>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</si>
  <si>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</si>
  <si>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</si>
  <si>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</si>
  <si>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</si>
  <si>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</si>
  <si>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</si>
  <si>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</si>
  <si>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</si>
  <si>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</si>
  <si>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</si>
  <si>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</si>
  <si>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</si>
  <si>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</si>
  <si>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</si>
  <si>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</si>
  <si>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</si>
  <si>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</si>
  <si>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</si>
  <si>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</si>
  <si>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</si>
  <si>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Metas institucionales</t>
  </si>
  <si>
    <t>Conocimiento y apropiación del direccionamiento</t>
  </si>
  <si>
    <t>Política de inclusión de personas de diferentes grupos poblacionales o diversidad cultural</t>
  </si>
  <si>
    <t>Gestión Estratégica</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</si>
  <si>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</si>
  <si>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</si>
  <si>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</si>
  <si>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</si>
  <si>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</si>
  <si>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</si>
  <si>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</si>
  <si>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</si>
  <si>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</si>
  <si>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</si>
  <si>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</si>
  <si>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</si>
  <si>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</si>
  <si>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</si>
  <si>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</si>
  <si>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</si>
  <si>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</si>
  <si>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</si>
  <si>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</si>
  <si>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</si>
  <si>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</si>
  <si>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</si>
  <si>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</si>
  <si>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</si>
  <si>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</si>
  <si>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</si>
  <si>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</si>
  <si>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</si>
  <si>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</si>
  <si>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</si>
  <si>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</si>
  <si>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</si>
  <si>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</si>
  <si>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</si>
  <si>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ACADÉMICA</t>
  </si>
  <si>
    <t>Diseño Pedagógico</t>
  </si>
  <si>
    <t>Plan de estudios</t>
  </si>
  <si>
    <t>El plan de estudios es articulado y coherente . Además, cuenta con mecanismos de seguimiento y retroalimentación, a partir de los cuales se mantiene su pertinencia, relevancia y calidad.</t>
  </si>
  <si>
    <t>PEI, Plan de estudio modelo escuela nueva y PID.</t>
  </si>
  <si>
    <t>Enfoque metodológico</t>
  </si>
  <si>
    <t>La institución evalua periodicamente la coherencia y la articulación del enfoque metodológico con el PEI, el PMI y las prácticas de aula de sus docentes. Está información es usada como base la realización de ajustes.</t>
  </si>
  <si>
    <t>Recursos para el aprendizaje</t>
  </si>
  <si>
    <t>La institución evalúa periodicamente la  pertinencia y funcionalidad de los proceddimientos establecidos para la dotación, uso y mantenimiento de los recursos para el aprendizaje y las ajusta en función de los nuevos requerimientos.</t>
  </si>
  <si>
    <t>PEI, Plan de estudio modelo escuela nueva y PID, planilla para registro de uso de los recursos (formatos de asistencia y registros de calificaciones por grado y areas).</t>
  </si>
  <si>
    <t>Jornada escolar</t>
  </si>
  <si>
    <t>La institución evalua periodicamente el cumplimiento de las horas efectivas de clases recibida por los estudiantes y toma las medidas pertinentes para corregir situaciones anómalas.</t>
  </si>
  <si>
    <t>Calendario académico divulgado en cartelera en todas las sedes (Resolución de calendario académico)</t>
  </si>
  <si>
    <t>Evaluación</t>
  </si>
  <si>
    <t>La institucion tiene una politica de evaluacion fundamentada en los lineamientos curriculares, los estandares basicos de competencia y los Articulos 2º y 3º  del Decreto 230 del 2002 y el articulo 8 del decreto 2082 de 1996, la cul se refleja en las practicas de los docentes</t>
  </si>
  <si>
    <t>PEI, Plan de estudios escuela nueva PID, SIEE.</t>
  </si>
  <si>
    <t>Prácticas Pedagógicas</t>
  </si>
  <si>
    <t>Opciones didácticas para las áreas, asignaturas y proyectos transversales</t>
  </si>
  <si>
    <t>PEI, Plan de estudios escuela nueva y PID</t>
  </si>
  <si>
    <t>Estrategias para las tareas escolares</t>
  </si>
  <si>
    <t>La institucion cuenta con una politica clara sobre la intencionalidad de las tareas escolares en el afianzamiento de los aprendizajes de los estudiantes y ésta es aplicada con por todos loss docentes conocida y comprendida por los estudiantes y ls familias.</t>
  </si>
  <si>
    <t>SIEE</t>
  </si>
  <si>
    <t>Uso articulado de los recursos para el aprendizaje</t>
  </si>
  <si>
    <t>La institucion tiene una politica sobre el uso de los recursos para el aprendizaje que esta articulada con su propuesta pedagogica. Ademas, esta es aplicada por todos.</t>
  </si>
  <si>
    <t>PEI, plan de estudios proyectos transversales</t>
  </si>
  <si>
    <t>Uso de los tiempos para el aprendizaje</t>
  </si>
  <si>
    <t>La política de distribución de tiempo curricular y extracurricular es apropiada y se utiliza efectivamente. Además la institución revisa y evalua periodicamente el uso de los tiempos destinados a los aprendizajes, y realiza los ajustes pertinentes para que estos sean aprovechados apropiadamente.</t>
  </si>
  <si>
    <t>PEI, Plan de estudios modelo escuela nueva y PID.</t>
  </si>
  <si>
    <t>Gestión de Aula</t>
  </si>
  <si>
    <t>Relación pedagógica</t>
  </si>
  <si>
    <t>Las prácticas pedagógicas se basan en la comunicación, la cogestión del aprendizaje y la relación afectiva y la valoracion de la diversidad de los estudiantes, como elementos facilitadores del proceso de enseñanza-aprendizaje, y esto se evidencia en la organizacion del aula, en las relaciones recíprocas y en las estrategias de aprendizaje utilizadas.</t>
  </si>
  <si>
    <t>PEI, Plan de estudios escuela nueva y PID.</t>
  </si>
  <si>
    <t>Planeación de clases</t>
  </si>
  <si>
    <t>La institución revisa y evalua periodicamente su estrategia de planeación de clases, y utiliza los resultados para implementar medidas de ajuste y mejoramiento que contribuyen a la consolidación de conjuntos articulados y ordenados de actividades para desarrollar las competencias de los estudiantes.</t>
  </si>
  <si>
    <t>Adaptación de guías, utilización de textos y ayudas tecnológicas  y PIAR.</t>
  </si>
  <si>
    <t>Estilo pedagógico</t>
  </si>
  <si>
    <t>En la institución se presentan esfuerzos colectivos por trabajar con estrategias alternativas a la clase magistral.  Además se tiene en cuenta los intereses, ideas y experiencias de los estudiantes como base para estructurar las actividades pedagogicas.</t>
  </si>
  <si>
    <t>Aplicación de talleres a los estudiantes de los grados 2°, 3°,  4° y 5° en las sedes educativas.</t>
  </si>
  <si>
    <t>Evaluación en el aula</t>
  </si>
  <si>
    <t>El sistema de evaluación del rendimiento académico de la Institución se aplican permanentemente. Se hace seguimiento y se cuenta con un buen sistema de información. Además, la institución evalua periodicamente este sistema y lo ajusta de acuerdo con las necesidades de la diversidad de los estudiantes.</t>
  </si>
  <si>
    <t>Informes periodicos escritos y registro unico de evaluacion por grados y áreas</t>
  </si>
  <si>
    <t>Seguimiento Académico</t>
  </si>
  <si>
    <t>Seguimiento a los resultados académicos</t>
  </si>
  <si>
    <t>La institución revisa periodicamente su sistema de seguimiento académico y realiza los ajustes correspondientes, con el propósito de mejorarlo.</t>
  </si>
  <si>
    <t>Actividades de recuperación para los estudiantes. Informe académico. SIEE.</t>
  </si>
  <si>
    <t>Uso pedagógico de las evaluaciones externas</t>
  </si>
  <si>
    <t>La institución hace seguimiento a la incidencia de los resultados de las evaluaciones externas en las prácticas de aula y realiza acciones correctivas para su ajuste, los cuales son establecidas en el PMI.</t>
  </si>
  <si>
    <t>Evaluar para Avanzar 2021.</t>
  </si>
  <si>
    <t>Seguimiento a la asistencia</t>
  </si>
  <si>
    <t>La institución revisa y evalua periódicamente su política de control y tratamiento del ausentismo en función de los resultados de la misma, e implementa los ajustes pertinentes.</t>
  </si>
  <si>
    <t>Planillas de registros de asistencia diaria de los estudiantes, reporte periodico a la directora.</t>
  </si>
  <si>
    <t>Actividades de recuperación</t>
  </si>
  <si>
    <t>La institución revisa y evalúa periódicamente los efectos de las actividades de reecupeeración y sus mecanismos de implementación y realiza los ajustes pertinentes con el fin de mejorar los resultados de los estudiantes</t>
  </si>
  <si>
    <t>Planes de aula, talleres y evaluaciones por unidad.</t>
  </si>
  <si>
    <t>Apoyo pedagógico para estudiantes con dificultades de aprendizaje</t>
  </si>
  <si>
    <t>La institución cuenta con programas de apoyo pedagógico a los casos de bajo rendimiento académico, así como con mecanismo de seguimiento, actividades institucionales y soporte interinstitucional.</t>
  </si>
  <si>
    <t>Programa DUA Y PIAR</t>
  </si>
  <si>
    <t>Seguimiento a los egresados</t>
  </si>
  <si>
    <t>La institución tiene un plan para realizar el seguimineto a sus egresados, pero la información no es sistemática ni permite el análisis para aportar al mejoramiento institucional.</t>
  </si>
  <si>
    <t>Base de datos de los estudiantes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</si>
  <si>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</si>
  <si>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</si>
  <si>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</si>
  <si>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</si>
  <si>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</si>
  <si>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</si>
  <si>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</si>
  <si>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</si>
  <si>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</si>
  <si>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</si>
  <si>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</si>
  <si>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</si>
  <si>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</si>
  <si>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Administración de los Servicios Complementarios</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</si>
  <si>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</si>
  <si>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</si>
  <si>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</si>
  <si>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</si>
  <si>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</si>
  <si>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</si>
  <si>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</si>
  <si>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</si>
  <si>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</si>
  <si>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</si>
  <si>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</si>
  <si>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</si>
  <si>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</si>
  <si>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Apoyo financiero y contable</t>
  </si>
  <si>
    <t>Presupuesto anual del Fondo de Servicios Educativos (FSE)</t>
  </si>
  <si>
    <t>Contabilidad</t>
  </si>
  <si>
    <t>Ingresos y gastos</t>
  </si>
  <si>
    <t>Control fiscal</t>
  </si>
  <si>
    <t>GESTIÓN DE LA COMUNIDAD</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</si>
  <si>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</si>
  <si>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</si>
  <si>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</si>
  <si>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</si>
  <si>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</si>
  <si>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</si>
  <si>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</si>
  <si>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</si>
  <si>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</si>
  <si>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</si>
  <si>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</si>
  <si>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</si>
  <si>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</si>
  <si>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</si>
  <si>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</si>
  <si>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</si>
  <si>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</si>
  <si>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</si>
  <si>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VALORACION                       GESTION DIRECTIVA</t>
  </si>
  <si>
    <t>FORTALEZAS</t>
  </si>
  <si>
    <t>OPOTUNIDADES DE MEJORAMIENTO</t>
  </si>
  <si>
    <t>GESTIÓN ACADEMICA</t>
  </si>
  <si>
    <t>Diseño pedagogico</t>
  </si>
  <si>
    <t>Practicas pedagogicas</t>
  </si>
  <si>
    <t>Gestion de aula</t>
  </si>
  <si>
    <t>Seguimiento academico</t>
  </si>
  <si>
    <t>VALORACION                       GESTION ACADEMICA</t>
  </si>
  <si>
    <t>El CER hace seguimiento a la incidencia de los resultados deas las evaluaciones externas en las practias de aula y realiza acciones correctivas para su ajuste</t>
  </si>
  <si>
    <t>El Centro Educativo no  cuenta con una profesional de apoyo para los estudiantes con Necesidades Especiales</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</si>
  <si>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</si>
  <si>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</si>
  <si>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</si>
  <si>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</si>
  <si>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</si>
  <si>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</si>
  <si>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</si>
  <si>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VALORACION                       GESTION DE LA COMUNIDAD</t>
  </si>
  <si>
    <t>CENTRO EDUCATIVO RURAL EL FARACHE</t>
  </si>
  <si>
    <t>TEORAMA</t>
  </si>
  <si>
    <t>VEREDA EL FARACHE</t>
  </si>
  <si>
    <t>ANA CECILIA ANGARITA CONTRERAS</t>
  </si>
  <si>
    <t>cerelfarache@yahoo.com.co</t>
  </si>
  <si>
    <t>2023-2026</t>
  </si>
  <si>
    <t>Docente</t>
  </si>
  <si>
    <t>Directiva</t>
  </si>
  <si>
    <t>Académica</t>
  </si>
  <si>
    <t>Administrativa y Financiera</t>
  </si>
  <si>
    <t>Comunidad</t>
  </si>
  <si>
    <t>Eliumer  García Haro</t>
  </si>
  <si>
    <t>eliumergarcia@gmail.com</t>
  </si>
  <si>
    <t>Nidia Rosa Garcia Portillo</t>
  </si>
  <si>
    <t>nirogapo79@hotmail.com</t>
  </si>
  <si>
    <t>Nubia Stella Bohórquez Rodríguez</t>
  </si>
  <si>
    <t>estrella19681@hotmail.com</t>
  </si>
  <si>
    <t>Marleny del Socorro Pallares Parra</t>
  </si>
  <si>
    <t>marlenypallares@hotmail.com</t>
  </si>
  <si>
    <t>Amaide Madariaga Pino</t>
  </si>
  <si>
    <t>La institución asegura que la inclusión y la calidad sean el centro de su desarrollo, lo cual se ve reflejado en la misión, la visión y los principios estan claramente definidos para la institución integrada e inclusiva y son revisados y ajustados periódicamente, en función de los nuevos retos externos y las necesidades de los estudiantes.</t>
  </si>
  <si>
    <t>Ajustes al PEI y actas de reuniones del consejo académico.</t>
  </si>
  <si>
    <t>Todas las metas estabecidas para la institucion inegrada e inclusiva responden a us objetivs y al direccionamiento estrategico. Ademas, estas son conocidas y puestas en práctica en la comunidad educativa</t>
  </si>
  <si>
    <t>PEI y actas de Consejo Directivo</t>
  </si>
  <si>
    <t>La comunidad educativa conoce y comparte el direccionamiento estratégico. Esto se evidencia
en la identidad institucional y la unidad de propósitos entre sus miembros</t>
  </si>
  <si>
    <t>Actas de reuniones del consejo académico.</t>
  </si>
  <si>
    <t>La estrategìa de promociòn de la inclusiòn de personas de diferentes grupos poblacionales o diversidad cultural, es la base para que se adopten metodologias y espacios fìsicos, apoyar talentos y hacerlos valorar por todos los estamentos de la comunidad educativa. Ademàs, promueve la coordinaciòn con otros organismos para su atenciòn integral.</t>
  </si>
  <si>
    <t>Ajustes, PEI y actas de reuniones del consejo academico</t>
  </si>
  <si>
    <t>Los criterios básicos sobre el manejo del establecimiento educativo y la atención a la diversidad fueron definidos de manera participativa y permiten el trabajo en equipo, pero no han sido evaluados para establecer su eficacia</t>
  </si>
  <si>
    <t>Actas de reuniones de consejo Directivo y consejo academico.</t>
  </si>
  <si>
    <t>La institución evalúa periódicamente  la articulación de los planes, proyectos y acciones a su planteamiento estratégico, y realiza los cambios y ajustes necesarios para lograrlo, mediante trabajo en equipo.</t>
  </si>
  <si>
    <t>Ajustes al PEI,Actas de reuniones de consejo directivo y consejo academico</t>
  </si>
  <si>
    <t>Ajustes al PEI, actas de reuniones del consejo directivo y resultados de autoevaluaciones  y  PMI.</t>
  </si>
  <si>
    <t>a institución utiliza sistemáticamente toda la información interna y externa disponible para evaluar los resultados de sus planes y programas de trabajo así como para tomar medidas oportunas y pertinentes para ajustar lo que no está funcionando bien.</t>
  </si>
  <si>
    <t>Actas de consejo directivo, estadísticas de promoción,  deserciòn y anàlisis de resultados de las pruebas internas.</t>
  </si>
  <si>
    <t>La instituciòn implementa un proceso de autoevaluaciòn integral, que abarca las diferentes sedes, empleando instrumentos y procedimientos claros. Ademàs, cuenta con la participaciòn de los diferentes estamentos de la comunidad educativa.</t>
  </si>
  <si>
    <t>Metas institucionales claras e inclusivas con ajustes periòdicos al PEI, SIE.</t>
  </si>
  <si>
    <t>Mejoramiento de estrategias pedagògicas mediante el trabajo en equipo.</t>
  </si>
  <si>
    <t>Funcionalidad  de la comisiòn de evaluaciòn y promociòn.</t>
  </si>
  <si>
    <t>Programar actividades que permitan ajustar el manual  de  la convivencia para el año 2024</t>
  </si>
  <si>
    <t>El consejo directivo se reune periòdicamente de acuerdo con el cronograma establecido. Sin embargo no hace seguimiento sistemàtico al plan de trabajo.</t>
  </si>
  <si>
    <t>Actas del Consejo directivo</t>
  </si>
  <si>
    <t>El consejo académico està conformado en el marco de la integraciòn institucional, y cuenta con una metodologia de trabajo orientada al diseño y laimplementaciòn de proyectos pedagògicos. Sin embargo no se reune con regularidad o no asisten todos sus miembros afectando negativamente las decisiones.</t>
  </si>
  <si>
    <t>jo directivo y consejo academico</t>
  </si>
  <si>
    <t>a comisión de evaluación y promoción esta conformada por sus miembros, pero no se reunen oportunamente, ni se toman las decisiones que le corresponden.</t>
  </si>
  <si>
    <t>Ajustes al PEI, Actas de reuniones de la comisión de evaluación y promoción.</t>
  </si>
  <si>
    <t>El comité de convivencia está conformado pero no se reune periódicamente para analizar los casos que le son remitidos.</t>
  </si>
  <si>
    <t>El consejo estudiantil está conformado mediante elección democrática, pero no se reúne periódicamente para deliberar y tomar las decisiones que le corresponden.</t>
  </si>
  <si>
    <t>La institución cuenta con un personero elegido democráticamente que representa a todas y todos los estudiantes de todas las sedes, pero no es tenido encuenta en las decisiones</t>
  </si>
  <si>
    <t>Acta de registro del proceso de elección</t>
  </si>
  <si>
    <t>La asamblea de padres de familia se reùne periòdicamente y es reconocida como la instancia de representaciòn de estos integrantes de la comunidad educativa.</t>
  </si>
  <si>
    <t>Acta de conformación de la asamblea y reuniones periòdicas para entrega de informe acadèmico</t>
  </si>
  <si>
    <t>El consejo de padres de familia solamente se reúne esporadicamente para trabajar sobre los asuntos de su competencia.</t>
  </si>
  <si>
    <t xml:space="preserve">Actas de conformación </t>
  </si>
  <si>
    <t>La institución evalúa y mejora el uso de los diferentes medios de comunicación empleados,en función del reconocimiento y la aceptación en los diferentes estamentos de la comunidad educativa.</t>
  </si>
  <si>
    <t>Circular enviadas a través de correo electronico por parte de la directora, grupo de whatsapp</t>
  </si>
  <si>
    <t>La instirución desarrolla los diferentes proyectos institucionales con el apoyo de equipos que tiene una metodología de trabajo clara, orienada a responder por resultados y que genera un ambiente de comunicación y confianza en el que todos y todas se sienten acogidos y pueden expresar sus pensamientos, sentimientos y emociones.</t>
  </si>
  <si>
    <t>Actas de consejo acadèmico y de los grupos de trabajo en cada gestion</t>
  </si>
  <si>
    <t>a institución cuenta con un sistema de estimulos y reconocimientos a los logros de los docentes y estudiantes que se aplica de manera coherente sistemática y organizada.</t>
  </si>
  <si>
    <t>Mención de honor y detalles</t>
  </si>
  <si>
    <t>a institución ha implementado un precedimiento para identificar,  divulgar y documentar las buenas prácticas pedagógicas, administrativas y culturales que reconocen la diversidad de la población en todos sus componentes de gestión.  El intercambio de experiencias propician acciones de mejoramiento.</t>
  </si>
  <si>
    <t xml:space="preserve">Actas de consejo académico </t>
  </si>
  <si>
    <t>Los estudiantes se identifican con la institución y sienten orgullo de pertenecer a ella.  A demás,  participan activamente en acividades internas y externas, en su representación.  Se resalta el valor de la diversidad y la importancia del ejercicio de los derechos de todos y todas, lo cual permite mayor participación e integración entre todos sus estamentos.</t>
  </si>
  <si>
    <t>Asistencia de los estudiantes de los grados 3°,5° y  9º en las pruebas SABER.</t>
  </si>
  <si>
    <t>Casi todas las sedes de la institución poseen espacios suficientes para realizar las labores académicas, administrativas y recreativas, y estas se mantienen limpias y ordenadas.  La dotación es adecuada.  Esto genera sentimiento de apropiación y cuidado hacia los mismos</t>
  </si>
  <si>
    <t>Planos de las sedes educativas del CER</t>
  </si>
  <si>
    <t>La institución cuenta con un programa estrecturado de inducción y acogida el cual esta apoyado en materiales y estrategias que se adaptan a las condiciones personales sociales y culturales de todos sus integrantes. La inducción se hace al inicio del año escolar a todos los estudiantes nuevos y sus familias.</t>
  </si>
  <si>
    <t>Socialización del pacto de convivencia</t>
  </si>
  <si>
    <t xml:space="preserve">Los cuadros y menciones de honor </t>
  </si>
  <si>
    <t>La institución revisa periódicamente el manual de convivencia en relación con su papel en la gestión del clima institucional y orienta los ajustes y mejoramientos al mismo</t>
  </si>
  <si>
    <t>Manual de convivencia actualizado y actas de socialización de las diferentes sedes.</t>
  </si>
  <si>
    <t>La instituciòn tiene una polìtica definida con respecto a las actividades extracurriculares, las cuales se articulan a los procesos de formacion  de los estudiantes. Sin embargo estas solamente se aplica en algunas sedes.</t>
  </si>
  <si>
    <t>Evidencias fotograficas</t>
  </si>
  <si>
    <t>La institución cuenta con un programa completo y adecuado de promoción del bienestar de los estudiantes con enfasis hacia aquellos que presentan mas necesidades. Además tiene el apoyo de otras entidades y de la comunidad educativa.</t>
  </si>
  <si>
    <t>Actas y evidencias de los programas que se ejecutan en algunas sedes</t>
  </si>
  <si>
    <t>La instiución cuenta con el comité de convivencia, el cual se encarga de la identificación y mediación de conflictos que se presentan entre los diferentes estamentos de a comunidad educativa. Ademas, existe un concenso acerca de las competencias que requiere desarrollarse paara fotalecer la convivencia y el respeto de la diversidad, en coherencia con el PEI y la normatividad vigente</t>
  </si>
  <si>
    <t>Acta de conformación de convivencia escolar</t>
  </si>
  <si>
    <t>La institución ha definido políticas y mecanismos para prevenir situaciones de riesgo y manejar los casos difíciles los cuales se aplican en la mayoria de las sedes sin embargo no se hace seguimiento sistemático a los mismos.</t>
  </si>
  <si>
    <t>Talleres con los educandos.</t>
  </si>
  <si>
    <t>La institución revisa y evalúa las políticas, procesos de comunicación e intercambio con las familias o acudientes y con base a estos resultados realiza los ajustes pertinentes.</t>
  </si>
  <si>
    <t>Actas de reuniones de padres de familias</t>
  </si>
  <si>
    <t>La institución realiza un intercambio fluido de la información con las autoridades educativas en el marco de la política definida, lo que facilita la ejecución de las actividades y la solución oportuna de los problemas.</t>
  </si>
  <si>
    <t>Actas de reuniones, comunicaciòn con las autoridades educativas. (circulares, memorandos)</t>
  </si>
  <si>
    <t>La instituciòn cuenta con alianzas y acuerdos con diferentes entidades para apoyar la ejecuciòn de sus proyectos. Ademàs, tales alianzas y acuerdos cuentan con la participaciòn de los diferentes estamentos de la comunidad educativa y sectores de la comunidad en general.</t>
  </si>
  <si>
    <t>Historial de las sedes y registro de las actividades, fotografìa, actas.</t>
  </si>
  <si>
    <t>Guìas de trabajo</t>
  </si>
  <si>
    <t>La institución hace evaluaciones periodicas sobre la satisfacción de las familias y los estudiantes en relación con el proceso de matricula y propicia el mejoramiento del mismo.</t>
  </si>
  <si>
    <t>Formatos de prematricula y matrícula diligenciados en físico y magnético, documentos de estudiantes actualizados y libros foliados de matricula y notas finales.</t>
  </si>
  <si>
    <t>La institucion revisa periodicamente la calidad y disponibilida del archivo academico y ajusta y mejora este sistema.</t>
  </si>
  <si>
    <t>Carpeta con hoja de vida de cada estudiantes  actualizada, libros de actas, y demas archivos del centro actualizados.</t>
  </si>
  <si>
    <t>La institución revisa periódicamente el sistema de expedición de boletines de calificaciones e implementa acciones para ajustarlo y mejorarlo.</t>
  </si>
  <si>
    <t>Boletines académicos, reuniones de padres de familia.</t>
  </si>
  <si>
    <t>El mantenimiento de la planta física se realiza ocasionalmente, sin obedecer a una planeación sistemática.</t>
  </si>
  <si>
    <t>Adecuación de  2 sedes del CER</t>
  </si>
  <si>
    <t>El programa, de adecuación, accesibilidad y embellecimento de la planta física se lleva a cabo periódicamente y cuenta con la participación de los diferentes estamentos de la comunidad educativa.</t>
  </si>
  <si>
    <t>Fotografías de las sedes educativas.</t>
  </si>
  <si>
    <t>La institución realiza una programación coherente de las actividades que se llevan a cabo en cada uno de los espacios físicos basada en indicadores de utilización de los mismos</t>
  </si>
  <si>
    <t xml:space="preserve">Oficios de prestamo de las sedes y mobiliario a la junta de acción comunal para la realizacion de eventos comunitarios </t>
  </si>
  <si>
    <t>Dotación de mobiliario, guias de aprendizaje, material tecnologico,  fotografias, actas de entrega de materiales.</t>
  </si>
  <si>
    <t>El proceso para determinar las necesidades de adquisición de suministro de insumos, recursos y mantenimiento de los mismos, es participativo se hace oportunamente y esta articulado con la propuesta pedagógica de la institución.</t>
  </si>
  <si>
    <t>Actas de entrega de material adquirido con recursos de gratuidad.</t>
  </si>
  <si>
    <t>El mantenimiento de los equipos y otros recursos para el aprendizaje solo se realiza cuando estos sufre algun daño. Los manuales de los equipos no esta disponible para los usuarios</t>
  </si>
  <si>
    <t>La institución revisa y actualiza peerodicamente el panorama de riesgos.</t>
  </si>
  <si>
    <t>Formatos actualizados en el plan escolar de gestión del riesgo.</t>
  </si>
  <si>
    <t>La institucion revisa y evalua periodicamente la cobertura, calidad y oportunidad de los servicios complementarios y recursos y promueve acciones correctivas en funcion de las necesidades de los estudiantados.</t>
  </si>
  <si>
    <t>Asistencias y documentación que se entrega a la directora para realizar el proceso de marcacion del PAE en el SIMAT</t>
  </si>
  <si>
    <t>La estrategía para apoyar a los estudiantes que presentan bajo desempeño académico o con dificultades de interacción, es aplicada en todas las sedes y es conocida por toda la comunidad educativa, además , está articulada con los servicios prestados por otras entidades o profesionales de apoyo.</t>
  </si>
  <si>
    <t>SIE, acta de adopcion del Sistema Institucional de Evaluación del CER El Farache.</t>
  </si>
  <si>
    <t xml:space="preserve"> La institución revisa y evalua continuamente la definición de los perfiles y su uso en los procesos de selección, solicitud e inducción   del personal, en función ddel plan de mejoramiento y de sus necesidades</t>
  </si>
  <si>
    <t>Resolución de plana de personal y de traslados internos</t>
  </si>
  <si>
    <t>La institución revisa y evalua periodicamente su estrategia de inducción y reinducción del personal, y realiza los ajustes pertinentes para que ésta se adecue al PEI y al Plan de Mejoramiento</t>
  </si>
  <si>
    <t>Vinculación del personal nuevo a los grupos de gestión y se les socializa los documentos institucionales.</t>
  </si>
  <si>
    <t>La institución cuenta con lineamientos que permiten que sus integrantes opten por procesos de formación en coherencia con el PEI y las necesidades detectadas.</t>
  </si>
  <si>
    <t>Convocatoria a docentes de CER El Farache a capacitación sobre modelos educativos, proyectos transversales, proyectos pedagógicos productivos y capacitaciones virtuales ofresidas por la SED.</t>
  </si>
  <si>
    <t>La institución revisa y evalua continuamente sus criterios de asignación académuca de los docentes y realiza los ajustes pertinentes  a los mismos.</t>
  </si>
  <si>
    <t>Acta de adopción de la jornada escolar.</t>
  </si>
  <si>
    <t>La institución revisa permanentemente si el personal vinculado está identificado con su filosofia, principios, valores y objetivos, y toma medidas pertinenetes para lograr que todos se sientan parte de la misma</t>
  </si>
  <si>
    <t>Se lleva formato y actas de asistencia para cada jornada de trabajo</t>
  </si>
  <si>
    <t>La institución revisa continuamente el proceso de evaluación de docentes, direectivos y personal admiistrativo , así como los resultados de las acciones de mejoramiento, con el fin de ajustarlos y crear nuevos planes de insentivos, apoyo a la investigación,dibulgación de buenas prácticas.</t>
  </si>
  <si>
    <t xml:space="preserve">Protocolos diligenciados y carpetas de evidencias </t>
  </si>
  <si>
    <t xml:space="preserve">Pacto de convivencia </t>
  </si>
  <si>
    <t>La institución dispone de estrategías claras para mediación y solución de conflictos y éstos se resuelven a través del diálogo y la negociación permanente. Esto contribuye a que exista un buen clima laboral.</t>
  </si>
  <si>
    <t>Manual de Convivencia,Manual de Funciones, Manual de Procedimientos y  actas de conformación del comité de convivencia Escolar</t>
  </si>
  <si>
    <t>La institución ha definido un programa de bienestar del personal vnculado pero este no se cumple totalmente o no abarca todas las sedes, niveles o grados.</t>
  </si>
  <si>
    <t>Comité de bienestar. Cronograma de actividades</t>
  </si>
  <si>
    <t>Existen procedicmientos establecidos par aque las sedes y lo niveles puedan elaborar el presupuesto de forma acorde con las actividades y metas establecidas en el plan operativo anual. Ademas el plan de ingresos y egresos estan relacionados con el flujo de caja. el presupuesto es instrumento de planeacion y gestion financiera que opera coherentemente con otros procesos institucionales.</t>
  </si>
  <si>
    <t>Presupuesto 2023</t>
  </si>
  <si>
    <t>La contabilidad tiene todos sus soportes; los infomres financieros se elaboran y se presentan dentro de los plazos establecidos  por las normas y se usan para el control financiero y para la toma de decisiones en el corto , mediano y largo plazo, sus resultados aportan infomracion para ajustar los planes de mejoramiento.</t>
  </si>
  <si>
    <t>La contadora cuenta con todo el archivo actualizado de las gestiones realizadas  del CER.</t>
  </si>
  <si>
    <t>Hay procesos claros para el recaudo de ingresos y la realización de los gastos, y éstos son conocidos por la comunidad. Además, su funcionamiento es coherente con la planeación financiera de la institución.</t>
  </si>
  <si>
    <t>Informes del contador, facturas y registros de ingresos y gastos.</t>
  </si>
  <si>
    <t>Informes del contador, facturas y registros de ingresos y gastos</t>
  </si>
  <si>
    <t>AÑO  2023</t>
  </si>
  <si>
    <t>La institución realiza periodicamente revisión de matricula para marcar en el SIMAT y todos se beneficien del programa de alimentación esoclar.</t>
  </si>
  <si>
    <t>La institución presenta los informes financieros a las autoridades competentes ordenada apropiada y oportunamente.</t>
  </si>
  <si>
    <t>Revisar periodicamente la estrategia de mediación de conflictos y hacer los ajustes de acuerdo a las necesidades.</t>
  </si>
  <si>
    <t>Realizar un programa de actividades para el bienestar de talento humano.</t>
  </si>
  <si>
    <t>Crear convenios con otras instituciones para crear iniciativas de investigación en los docentes.</t>
  </si>
  <si>
    <t>Las sedes y los niveles de la institución conocen la política de atención a la población  que experimentan barreras para el aprendizaje y la participación, trabajan conjuntamente para diseñar modelos pedagógicos flexibles que permitan la inclusión y la atención a estas personas, y los dan a conocer a la comunidad.</t>
  </si>
  <si>
    <t>DUA, PIAR.</t>
  </si>
  <si>
    <t xml:space="preserve">La institución ha definido políticas para atender a poblaciones pertenecientes a grupos etnicos pero carece de información sobre sus requerimientos o necesidades de su localidad o municipio. </t>
  </si>
  <si>
    <t>No hay</t>
  </si>
  <si>
    <t xml:space="preserve">La institución cuenta con mecanismos que le permiten conocer las necesidades y expectativas de todos los estudiantes y divulga esta información en su comunidad; los estudiantes encuentran elementos de identificación con la insitución. </t>
  </si>
  <si>
    <t>Plan de estudios.</t>
  </si>
  <si>
    <t>La institución cuenta con programas concertados con el cuerpo docente para apoyar a los estudiantes en su proyecto de vida. Estos programas están articulados con la identificación de las necesidades y expectativas de los estudiantes, así como con las posibilidades que ofrece el entorno para su desarrollo.</t>
  </si>
  <si>
    <t>La escuela de padres es coherente con el PEI, cuenta con el respaldo pedagógico de los docentes y se encuentra ampliamente divulgada en la comunidad.  Además, sus acogida entre los integrantes de la comunidad es significativa.</t>
  </si>
  <si>
    <t>Actas y fotos.</t>
  </si>
  <si>
    <t>La comunidad tiene participación en la vida institucional y hay procesos de seguimiento y evaluación de los programas y las actividades.  Las alianzas culturales, sociales, recreativas y productivas son permanentes y sirven como base para la realización de acciones conjuntas que propenden al desarrollo comunitario.</t>
  </si>
  <si>
    <t>Actas elección de entes administrativos y de actos socio-culturales.  Fotografias.</t>
  </si>
  <si>
    <t>La institución y la comunidad evalúan conjuntamente y mejoran de mutuo acuerdo los servicios que la primera le ofrece a la segunda en relación con la disponibilidad de los recuersos físicos y los medios (audiovisuales, biblioteca, sala de informática, etc.</t>
  </si>
  <si>
    <t>Actas y fotografias.</t>
  </si>
  <si>
    <t>El servicio social obligatorio de los estudiantes es un requisito, pero se encuentra desarticulado de la institución y su entorno.</t>
  </si>
  <si>
    <t>No aplica para la institución.</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</si>
  <si>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</si>
  <si>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Actas de elección del personero y representante de los estudiantes.  Evidencias fotográficas.</t>
  </si>
  <si>
    <t>La asamblea de padres funciona de acuerdo con lo estipulado en la normatividad vigente y el concejo de padres participa en algunas decisiones relativas al mejoramiento de la institución</t>
  </si>
  <si>
    <t>Actas de elección de los entes administrativos y registro de asistencia.</t>
  </si>
  <si>
    <t>La participación de los padres de familia es coherente con los grandes própositos institucionales. La insitución evalúa estos macanismos e instancias de participación y el proceso de mejoramiento conyempla sus necesidades y expectativas.</t>
  </si>
  <si>
    <t>Asistencia de padres de familia y fotografias.</t>
  </si>
  <si>
    <t xml:space="preserve"> Los programas de prevención de riesgos físicos son reconocidos por la comunidad y sus beneficios irradian hacía  los hogares  el mejoramiento de las condiciones de seguridad.  Se orienta a la formación de la cultura del autocuidado, la solidaridad y la prevención frente a las condiciones del riesgo físico a las que pueden estar expuestos los miembros de la comunidad.</t>
  </si>
  <si>
    <t>La institución  a identificado los principales problemas que constituyen factores de riesgos para sus estudiantes y la comunidad (SIDA, ETS, embarazo adolescente, consumo de sustancias  sicoactivas, violencia intrafamiliar, abuso sexual, físico y sicológico, etc.) y diseña acciones orientadas a su prevención.  Además, tiene en cuenta los análisis de los factores de riesgo sobre su comunidad realizados por otras entidades.</t>
  </si>
  <si>
    <t>Informes de la semana por la paz.</t>
  </si>
  <si>
    <t>La institución con algunos planes de acción frente a accidentes o desastres naturales solamente para algunas sedes o ciertos riesgos; el estado de la infraestructura física no es sujeto de monitoreo ni de evaluación.</t>
  </si>
  <si>
    <t xml:space="preserve">La insitución cuenta con un diagnóstico de cada una de las sedes, realizado por los docentes. </t>
  </si>
  <si>
    <t>Capacitación a los docentes y directivos docentes en Convivencia escolar, Proyecto PEER.</t>
  </si>
  <si>
    <t>La participación de los padres de familia y estudiantes en la vida institucional.</t>
  </si>
  <si>
    <t>Plan de estudios, capacitaciones por parte del MEN.</t>
  </si>
  <si>
    <t>Comunidad educativa participativa y colaboradora.</t>
  </si>
  <si>
    <t>Evaluar para Avanzar 2023.</t>
  </si>
  <si>
    <t>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</si>
  <si>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La estrategía de reconocimiento al personal vinculado es aplicada cabalmente y es parte fundamental de la cultura institucional.</t>
  </si>
  <si>
    <t>La estrategía de reconocimiento al personal vinculado es aplicada cabalmente  y es parte fundamental de la cultura institucional.</t>
  </si>
  <si>
    <t>La investigación en la institución se encuentra en estado incipiente; carece de apoyo y seguimiento a las iniciativas
de los docentes.</t>
  </si>
  <si>
    <t>La investigación en la institución se encuentra en estado incipiente; carece de apoyo y seguimiento a las iniciativas de los docentes</t>
  </si>
  <si>
    <t>Existen procedicmientos establecidos par aque las sedes y lo niveles puedan elaborar el presupuesto de forma acorde con las actividades y metas establecidas en el plan operativo anual. Ademas el plan de ingresos y egresos estan relacionados con el flujo de caja. el presupuesto es instrumento de planeacion y gestion financiera que opera</t>
  </si>
  <si>
    <t>Presupuesto 2024</t>
  </si>
  <si>
    <t>La institución presenta los informes financieros a las autoridades competentes de manera apropiada y oportuna. Éstos son parte del proceso de control interno y sirven para tomar decisiones y realizar seguimiento al manejo de los recursos</t>
  </si>
  <si>
    <t>La institucio revisa y hace seguimiento a los resultados de los informes financieros,para que estos san un elemento clave en el momento de planear las acciones, tomar decisiones y evaluar los resultados de las mismas</t>
  </si>
  <si>
    <t>SECOP II</t>
  </si>
  <si>
    <t>Catedra de la Afrocolombianidad</t>
  </si>
  <si>
    <t>Plan de estudios SIMPADE y Proectos Pedagogicos Productivos</t>
  </si>
  <si>
    <t>Cronograma,Actas,  fotos e informe ejecutivo</t>
  </si>
  <si>
    <t xml:space="preserve">Circulares, washapp, </t>
  </si>
  <si>
    <t>Los programas de prevención de riesgos físicos son reconocidos por la comunidad y sus beneficios irradian hacía  los hogares  el mejoramiento de las condiciones de seguridad.  Se orienta a la formación de la cultura del autocuidado, la solidaridad y la prevención frente a las condiciones del riesgo físico a las que pueden estar expuestos los miembros de la comunidad.</t>
  </si>
  <si>
    <t>Plan de estudios, PEGIRE, Simulacros</t>
  </si>
  <si>
    <t>Informe ejecutivo de la semana por la paz , Catedra de la paz y Manual de convivencia</t>
  </si>
  <si>
    <t>La institucion cuenta con planes de evacuacion frente a desastres naturales o similares y posee un sistema de monitoreo de las condiciones minomas de seguridad que verifica el estado de su iinfraestructura y alerta sobre posibles accidentes.</t>
  </si>
  <si>
    <t>Metas institucionales claras e inclusivas con ajustes periòdicos al PEI, SIE Y MANUAL DE CONVIVENCIA</t>
  </si>
  <si>
    <t>El CER cuenta con un plan de estudios articulados y coherente</t>
  </si>
  <si>
    <t>Crear estrategias para que los estudiantes realicen tareas y trabajo de repaso  en casa con la orientacion del padre de familia, con el fin de mejorar el rendimiento academico y mejorar el resultado de las pruebas externas</t>
  </si>
  <si>
    <t>El CER cuenta con un plan de estudios articulados y coherente,  proyectos Pedagogicos actualizados, catedra de la paz y catedra de la afrocolombianidad</t>
  </si>
  <si>
    <t>El CER hace seguimiento a la incidencia de los resultados de las  evaluaciones externas en las practias de aula y realiza acciones correctivas para su ajuste</t>
  </si>
  <si>
    <t xml:space="preserve">El Centro Educativo  cuenta con una profesional de apoyo para los estudiantes con Necesidades Especiales, pero no se hizo el seguimiento requerido a todos los estudiantes </t>
  </si>
  <si>
    <t>Articular el Plan de Gestion de Riesgos Institucional con el Plande Gestion de Riesgo Municipal y Departamental</t>
  </si>
  <si>
    <t>OPORTUNIDADES DE MEJORAMIENTO</t>
  </si>
  <si>
    <t>Todas las metas estabecidas para la institución inegrada e inclusiva responden a us objetivos y al direccionamiento estratégico. Ademas, estas son conocidas y puestas en práctica en la comunidad educativa</t>
  </si>
  <si>
    <t>La comunidad educativa conoce y comparte el direccionamiento estratégico. Esto se evidencia en la identidad institucional y la unidad de propósitos entre sus miembros</t>
  </si>
  <si>
    <t>La institución utiliza sistemáticamente toda la información interna y externa disponible para evaluar los resultados de sus planes y programas de trabajo así como para tomar medidas oportunas y pertinentes para ajustar lo que no está funcionando bien.</t>
  </si>
  <si>
    <t>La institución revisa periódicamente los procedimientos e instrumentos establecidos para realizar la autoevaluación integral. Con esto orienta, ajusta y mejora continuamente este proceso</t>
  </si>
  <si>
    <t>La comisión de evaluación y promoción esta conformada por sus miembros, pero no se reunen oportunamente, ni se toman las decisiones que le corresponden.</t>
  </si>
  <si>
    <t>La institución cuenta con un sistema de estimulos y reconocimientos a los logros de los docentes y estudiantes que se aplica de manera coherente sistemática y organizada.</t>
  </si>
  <si>
    <t>La institución ha implementado un precedimiento para identificar,  divulgar y documentar las buenas prácticas pedagógicas, administrativas y culturales que reconocen la diversidad de la población en todos sus componentes de gestión.  El intercambio de experiencias propician acciones de mejoramiento.</t>
  </si>
  <si>
    <t>La institución cuenta con una política y una programación completa de actividades extraformación de los estudiantes en los aspectos sociales, artísticos, deportivos, emocionales, éticos, etc.</t>
  </si>
  <si>
    <t>La comunidad educativa reconoce y utiliza el comité de convivencia para identificar y mediar los conflictos. Las actividades programadas para fortalecer la convivencia cuentan con amplia participación de los distintos estamentos de la comunidad educativa</t>
  </si>
  <si>
    <t>La institución utiliza mecanismos que combinan recursos internos y externos para prevenir situaciones de riesgo y manejar los casos difíciles, en el marco de su política sobre este tema. Además, hace seguimiento periódico alos mismos.</t>
  </si>
  <si>
    <t>Las alianzas con el sector productivo tienen objetivos y metodologías claras para apoyar el desarrollo de competencias en los estudiantes y se promueven procesos de seguimiento y evaluación periódicos.</t>
  </si>
  <si>
    <t>Las practicas pedagogicas de aula de los docentes de todas las areas, grdos y sedes apoyan en opciones didacticas comunes y especificas para cada grupo poblacional, las que son conocidas y compartidas por los diferentes estamentos de la comunidad educativa, en concordancia con el PEI y el plan de estudios</t>
  </si>
  <si>
    <t>La institución evalúa periódicamente la coherencia y la articulación de las opciones didácticas que utiliza en función del enfoque metodológico, las prácticas de aula de sus docentes, el PEI y el plan de estudios. Esta información es usada como base para la elaboración de estrategias de mejoramiento.</t>
  </si>
  <si>
    <t>Los programas de las Escuela de Padres se evaluan de forma regular; hay sistematización de estos precesos y su mejoramiento se hace teniendo en cuenta las necesidades y espectativas de los integrantes de la familia y la comunidad</t>
  </si>
  <si>
    <t>La institución conoce los requerimientos educativos de las poblaciones pertenecientes a los grupos etnicos y ha diseñado estrategias pedagogicas para atenderlas en concordancia con el PEI y la normatividad vigente</t>
  </si>
  <si>
    <t>La institución posee canales de comunicación claros y abiertos que facilitan a los padres de familia el conocimiento de sus derechos y deberes, de manera que ellos se sientan miembros legitimos de la asamblea y del consejo de padres</t>
  </si>
  <si>
    <t>La institución cuenta con programas organizados con el apoyo de otras entidades (secretaria de salud, hospitales, universidades) que buscan favorecer los aprendizajes de los estudiantes y de la comunidad de los riesgos a que estan expuestos y crear una cultura del autocuidado y de la prevencion . los estudiates y la comunidad se vinculan a estos programas. exixten mecanismos de seguimiento a los factores de riesgos identificados como significativos para la comunidad y los estudiantes</t>
  </si>
  <si>
    <t>La institución evalua periodicamente la coherencia y la articulación del enfoque metodológico con el PEI, el PMI y las prácticas de aula de sus docentes. Está información es usada como base para la realización de ajustes.</t>
  </si>
  <si>
    <t>La institución revisa periodicamente la implementación de su politica de evaluación tanto en su aplicación por parte del docente, como en su efecto sobre la diversidad de los estudiante, introduce los ajustes pertinentes.</t>
  </si>
  <si>
    <t>La institucion cuenta con una politica clara sobre la intencionalidad de las tareas escolares en el afianzamiento de los aprendizajes de los estudiantes y ésta es aplicada por todos los docentes conocida y comprendida por los estudiantes y las familias.</t>
  </si>
  <si>
    <t>La institución tiene una politica sobre el uso de los recursos para el aprendizaje que esta articulada con su propuesta pedagogica. Además, esta es aplicada por todos.</t>
  </si>
  <si>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apropiadamente.</t>
  </si>
  <si>
    <t>Aplicación de talleres a los estudiantes  en las sedes educativas.</t>
  </si>
  <si>
    <t>Informes periodicos escritos y registro único de evaluación por grados y áreas</t>
  </si>
  <si>
    <t>Control de asistencia</t>
  </si>
  <si>
    <t>La institución revisa y evalúa periódicamente los efectos de las actividades de recuperación y sus mecanismos de implementación y realiza los ajustes pertinentes con el fin de mejorar los resultados de los estudiantes</t>
  </si>
  <si>
    <t>la institucion hace seguimiento a los egresado de forma regular, y utiliza indicadores para orientar sus acciones pedagógicas. Además, promueve su participación y organización, y cuenta con una base de datos que le permite tener información sobre su destino (estudios potsecundarios y/o vinculación al mercado laboral).</t>
  </si>
  <si>
    <t>Apoyo a los estudiantes con necesidades educativas especiales por parte de la orientadora, el profesor de lengua de señas y la profesional de inclusión</t>
  </si>
  <si>
    <t>Dotación de material didáctico para los centros de interes y  apoyo al CER El Farache por parte del tutor PTA/FI 3.0 e Instituciones externas</t>
  </si>
  <si>
    <t>La institución hace evaluaciones periodicas sobre la satisfacción de las familias y los estudiantes en relación con el proceso de matricula y propicia el mejoramiento del mismo</t>
  </si>
  <si>
    <t>Formatos de prematricula y matrícula diligenciados en físico y magnético, documentos de estudiantes actualizados y libros foliados de matricula y notas finales</t>
  </si>
  <si>
    <t>La institución revisa periódicamente el sistema de expedición de boletines de calificaciones e implementa acciones para ajustarlo y mejorarlo</t>
  </si>
  <si>
    <t>La institución asegura los recursos para cumplir el programa de mantenimiento de su planta fisica.</t>
  </si>
  <si>
    <t>Adecuación y mantenimiento de la planta fisica de varias sedes.</t>
  </si>
  <si>
    <t>La institución revisa y evalua periodicamente el plan de uso de cada uno de sus espacios y diseña acciones para optimizarlos.</t>
  </si>
  <si>
    <t>Circular externa de la Secretaria de Educación.</t>
  </si>
  <si>
    <t>La institución evalua periodicamente la disponibilidad y calidad de los recursos para el aprendizaje y realiza ajustes a su plan de adquisiciones.</t>
  </si>
  <si>
    <t>El plan de compras se ajusta a las orientaciones dadas por la Secretaria de Educación.</t>
  </si>
  <si>
    <t>El mantenimiento de los equipos y otros recursos para el aprendizaje solo se realiza cuando estos sufre algun daño. Los manuales de los equipos no esta disponible para los usuarios.</t>
  </si>
  <si>
    <t>La institución revisa y evalua continuamente la definición de los perfiles y su uso en los procesos de selección, solicitud e inducción   del personal, en función ddel plan de mejoramiento y de sus necesidades</t>
  </si>
  <si>
    <t>Resolución de plana de personal y de traslados internos.</t>
  </si>
  <si>
    <t>La institución revisa y evalua periodicamente su estrategia de inducción y reinducción del personal, y realiza los ajustes pertinentes para que ésta se adecue al PEI y al Plan de Mejoramiento.</t>
  </si>
  <si>
    <t>Se lleva formato y actas de asistencia para cada jornada de trabajo.</t>
  </si>
  <si>
    <t>Protocolos diligenciados y carpetas de evidencias .</t>
  </si>
  <si>
    <t>Pacto de convivencia.</t>
  </si>
  <si>
    <t>Implementacion del centro de interes por medio del proyecto productiva.</t>
  </si>
  <si>
    <t>La institución revisa periodicamente sus estrategias de mediación de conflictos y los ajusta de acuerdo con las necesidades.</t>
  </si>
  <si>
    <t>Apoyo de la docente orientadora y la conformación del comité de convivencia.</t>
  </si>
  <si>
    <t>La institución revisa y evalua continuamente su programa de bienestar continuamente su programa de bienestar del personal vinculado y los ajusta de acuerdo a los resultados obtenidos y las nuevas necesidades.</t>
  </si>
  <si>
    <t>Actividades realizadas por los integrantes de la gestión administrativa y financiera.</t>
  </si>
  <si>
    <t>La institución evalua periodicamente los procedimientos para la elaboración del presupuesto, de manera que se logre cordinar las necesidades de las distintas sedes y niveles. Asi mismo, realiza analisis financieros y proyecciones presupuestales para la planeación y gestión institucional.</t>
  </si>
  <si>
    <t>Presupuesto 2025</t>
  </si>
  <si>
    <t>Hay seguimiento y evaluación de los procesos de recaudo de ingresos y de realización de los gastos; dicha información retroalimenta la planeación financiera y apoya la toma de decisiones.</t>
  </si>
  <si>
    <t>La institucio revisa y hace seguimiento a los resultados de los informes financieros,para que estos san un elemento clave en el momento de planear las acciones, tomar decisiones y evaluar los resultados de las mismas.</t>
  </si>
  <si>
    <t>Apoyo del PTA y la docenete orientadora</t>
  </si>
  <si>
    <t>La institución presenta los informes financieros a las autoridades competentes ordenada apropiada y oportunamente, haciendo la rendición de cuentas.</t>
  </si>
  <si>
    <t>Crear convenios con otras instituciones que puedan brindar apoyos en el mantenimiento de equipos.(SENA)</t>
  </si>
  <si>
    <t>Plan de estudios SIMPADE y Proectos Pedagogicos Productivos, centros de interes.</t>
  </si>
  <si>
    <t>Plan de estudios y capacitación con la orientadora.</t>
  </si>
  <si>
    <t xml:space="preserve">Circulares, WhatsApp, </t>
  </si>
  <si>
    <t>Plan de estudios, PEGIRE, Simulacros, capacitación docente.</t>
  </si>
  <si>
    <t>Informe ejecutivo de la semana por la paz , Catedra de la paz y Manual de convivencia, capacitacion Consejo Noruego para Refugiados.</t>
  </si>
  <si>
    <t>La institucion cuenta con planes de evacuacion frente a desastres naturales o similares y posee un sistema de monitoreo de las condiciones minimas de seguridad que verifica el estado de su iinfraestructura y alerta sobre posibles accidentes.</t>
  </si>
  <si>
    <t>Capacitación de los docentes en convivencia escolar, educación en emergencia, salud mental y emocional y PEGIRE.</t>
  </si>
  <si>
    <t>Articular el Plan De Gestión de Riesgos Escolar y el PEI, con la educación en situación de emergencia (conflicto armado).</t>
  </si>
  <si>
    <t>La institución se interesa de forma programática en la proyección personal y el futuro de sus estudiantes; este programa es conocido por la comunidad educativa, que lo apoya y enriquece.</t>
  </si>
  <si>
    <t>Los programas de prevención de riesgos físicos de la institución son monitoreados y evaluados con el fin de establecer su eficacia. Con ello, se propicia su fortalecimiento de las alianzas y la búsqueda de apoyo de otras instituciones y de la comunidad.</t>
  </si>
  <si>
    <t>Los programas de prevención que se llevan a cabo son evaluados,   así como los mecanismos de  información y análisis de los factores de riesgo psicosocial, con el fin de fortalecerlos, y por esa vía mejorar los modelos de intervención que tiene la institución.</t>
  </si>
  <si>
    <t>Angélica  Quintero Espinel</t>
  </si>
  <si>
    <t>Claudia Marina Angarita Martinez</t>
  </si>
  <si>
    <t>Lisney Karina Coronel García</t>
  </si>
  <si>
    <t>Yasmin Alejandra Ascanio Pérez</t>
  </si>
  <si>
    <t>Actualización del materilal didáctico (Guías de aprendizaje)</t>
  </si>
  <si>
    <t>Pruebas Externas quiero ser, quiero saber 2025</t>
  </si>
  <si>
    <t>14sedejurisdicciones@gmail.com</t>
  </si>
  <si>
    <t>La Institución evalua periodicamente la eficiencia y pertinencia de los criterios establecidos para su manejo y realiza ajustes para mejorarlos y lograr mayor cohesión se trabaja en equipo y se aplican distintas formas para resolver los problemas.</t>
  </si>
  <si>
    <t>El consejo Académico se reune periodicamnete para garantizar el proyecto pedagogico sea coherente con las necesidades de la diversidad y se implemente en todas las sedes, areas y niveles. Sin embargo, no hace seguimiento suficinte al mismo.</t>
  </si>
  <si>
    <t>Actas del consejo directivo y consejo academico</t>
  </si>
  <si>
    <t xml:space="preserve">La comisión de evaluación y promoción se reune oportunamente en el marco de la integración institucional, toma las desiciones pertinentes y apoya la definición de politicas institucionales de evaluación que favorece a la diversidad de la población. </t>
  </si>
  <si>
    <t>El comité de convivencia se reune periodicamente y cuenta con el aporte activo de todos sus miembros. Además, evalua los resultados de sus acciones y decisiones y los utiliza para fortalecer su trabajo.</t>
  </si>
  <si>
    <t>La asamblea de padres se reune periodicamente y cuenta con la participación activa de sus miembros. Además evalua los resultados de sus acciones y decisiones y los utiliza para fortalecer su trabajo.</t>
  </si>
  <si>
    <t>El consejo de padres se reune periodicamente y cuenta con la particación activa de todos sus miembros. Además evalua los resultados de sus acciones y decisiones y los utiliza para fortalecer su trabajo.</t>
  </si>
  <si>
    <t>La Institución evaluá periodica y sistematicamente la contribución de los diferentes equipos en relación con el logro de los objetivos institucionales y con el fortalecimiento de un buen clima institucional. A partir de estas evaluaciones, implementa acciones de mejoramiento.</t>
  </si>
  <si>
    <t>La institución evalua periodica y sistematica el impacto que tienen la socialización, la documentación y la apropiación de buenas practicas y realiza los ajustes pertinentes.</t>
  </si>
  <si>
    <t>Se evaluan peridicamente los aspectos relativos a la identificación de los estudiantes con la institución y al fortalecimiento de su sentimiento de pertenencia y se introduce medidas oportunas para promover y reforzar este sentimiento.</t>
  </si>
  <si>
    <t>La Institucón evalua sistematicamente la efectividad de su programa de inducción y de acogida a estudiantes nuevos y sus familias y a otro personal, y realiza los ajustes pertinentes.</t>
  </si>
  <si>
    <t>La Institución evalua periodicamente con las son las actitudes de los estudiantes hacia el aprendizaje y realiza acciones para favorecerla.</t>
  </si>
  <si>
    <t>La institución revisa y evalua periodicamente la efictividad de su politica relativa a las actividades curriculares y realiza los ajustes pertinentes a la misma para garantizar la participación de todos.</t>
  </si>
  <si>
    <t>La Institución revisa y evalua periodica y sistematicamente los resultados y el impacto de su programa de promoción e bienestar de los estudiantes, y realiza acciones para mejorarlo o fortalecerlo.</t>
  </si>
  <si>
    <t>La Institución evalua y ajusta el funcionamiento del comité de convivencia, recupera la información relativa a las estrategias exitosas para el manejo de conflictos y el desarrollo de competencias para la convivencia y el respeto a la diversidad. Además, propicia su transferencia y apropiación.</t>
  </si>
  <si>
    <t>La Institución evalua periodicamente la eficacia de las politicas, los mecanismos y recursos que utiliza para prevenir situaciones de riesgo y manejar los casos dificiles, y aplica acciones para mejorarlos.</t>
  </si>
  <si>
    <t>La institución revisa y evalúa las políticas, procesos de comunicación e intercambio con las autoridades educativas y con base en estos resultados realiza los ajustes pertinentes.</t>
  </si>
  <si>
    <t>Trabajo en equipo y Convivencia escolar.</t>
  </si>
  <si>
    <t>Dar mayor funcionalidad al consejo estudiantil mediante reuniones periodicas.</t>
  </si>
  <si>
    <t>Articular el personero estudiantil con el consejo estudiantil.</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</si>
  <si>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</si>
  <si>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La institución revisa y evalua periodicamente su proceso de adquisición y suministro de insumos en función de la propuesta pedagógica, y efectua los ajustes necesarios para mejorarlo.</t>
  </si>
  <si>
    <t>La institución evalúa periódica y sistemáticamente la estrategia de apoyo a los estudiantes que presentan bajo  desempeño académico o con dificultad de interacción y adelanta acciones correctivas y de gestión para mejorarla.</t>
  </si>
  <si>
    <t>SIE, acta de adopcion del Sistema Institucional de Evaluación del CER El Farache.  Seguimiento desde orientación</t>
  </si>
  <si>
    <t>La institución revvisa y evalua continiamente su programa de foprmación y capacitación en función de su incidencia en el mejoramiento de los procesos de enseñanza y aprendizaje en el desarrollo institucional.</t>
  </si>
  <si>
    <t>Capacitación con consejo noruego,capacitaciones virtuales con la Secretaria de Educación, capacitacion con la Universidad Coopertativa de Colombia. PTA</t>
  </si>
  <si>
    <t>La institución cuenta con una politica de invrestigación y ha desarrollado planes para la dibulgación del conocimiento general entre sus miembros.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</si>
</sst>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1"/>
      <color theme="1"/>
      <name val="Arial"/>
      <family val="2"/>
    </font>
    <font>
      <sz val="9"/>
      <color theme="1"/>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theme="9" tint="0.79995117038483843"/>
        <bgColor indexed="64"/>
      </patternFill>
    </fill>
  </fills>
  <borders count="2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43">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2" fillId="10" borderId="3" xfId="0" applyFont="1" applyFill="1" applyBorder="1" applyAlignment="1" applyProtection="1">
      <alignment horizontal="center" vertical="center"/>
      <protection locked="0"/>
    </xf>
    <xf numFmtId="0" fontId="43" fillId="23" borderId="3" xfId="0" applyFont="1" applyFill="1" applyBorder="1" applyAlignment="1" applyProtection="1">
      <alignment horizontal="left" vertical="justify" wrapText="1"/>
      <protection locked="0"/>
    </xf>
    <xf numFmtId="0" fontId="32" fillId="23" borderId="3" xfId="0" applyFont="1" applyFill="1" applyBorder="1" applyAlignment="1" applyProtection="1">
      <alignment horizontal="left" vertical="justify" wrapText="1"/>
      <protection locked="0"/>
    </xf>
    <xf numFmtId="0" fontId="35" fillId="23" borderId="2" xfId="0" applyFont="1"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28" fillId="0" borderId="2" xfId="2" applyBorder="1" applyAlignment="1" applyProtection="1">
      <alignment horizontal="center" vertical="center"/>
      <protection locked="0"/>
    </xf>
    <xf numFmtId="0" fontId="32" fillId="0" borderId="7" xfId="0" applyFont="1" applyBorder="1" applyAlignment="1" applyProtection="1">
      <alignment horizontal="center"/>
      <protection locked="0"/>
    </xf>
    <xf numFmtId="0" fontId="32" fillId="0" borderId="4" xfId="0" applyFont="1" applyBorder="1" applyAlignment="1" applyProtection="1">
      <alignment horizontal="center"/>
      <protection locked="0"/>
    </xf>
    <xf numFmtId="0" fontId="28" fillId="0" borderId="6" xfId="2" applyBorder="1" applyAlignment="1" applyProtection="1">
      <alignment horizontal="center"/>
      <protection locked="0"/>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applyAlignment="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29" fillId="0" borderId="22"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0.75</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0.375</c:v>
                </c:pt>
                <c:pt idx="3">
                  <c:v>0.375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0.44444444444444442</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c:v>
                </c:pt>
                <c:pt idx="3">
                  <c:v>0.88888888888888884</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0.44444444444444442</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c:v>
                </c:pt>
                <c:pt idx="3">
                  <c:v>0.88888888888888884</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0.5</c:v>
                </c:pt>
                <c:pt idx="3">
                  <c:v>0.5</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0.44444444444444442</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c:v>
                </c:pt>
                <c:pt idx="3">
                  <c:v>0.88888888888888884</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0.4</c:v>
                </c:pt>
                <c:pt idx="3">
                  <c:v>0.6</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0.16666666666666666</c:v>
                </c:pt>
                <c:pt idx="2">
                  <c:v>0.16666666666666666</c:v>
                </c:pt>
                <c:pt idx="3">
                  <c:v>0.66666666666666663</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0.16666666666666666</c:v>
                </c:pt>
                <c:pt idx="3">
                  <c:v>0.66666666666666663</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c:v>
                </c:pt>
                <c:pt idx="2">
                  <c:v>0.5714285714285714</c:v>
                </c:pt>
                <c:pt idx="3">
                  <c:v>0.14285714285714285</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c:v>
                </c:pt>
                <c:pt idx="2">
                  <c:v>0</c:v>
                </c:pt>
                <c:pt idx="3">
                  <c:v>0.14285714285714285</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c:v>
                </c:pt>
                <c:pt idx="2">
                  <c:v>0.2857142857142857</c:v>
                </c:pt>
                <c:pt idx="3">
                  <c:v>0.5714285714285714</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c:v>
                </c:pt>
                <c:pt idx="2">
                  <c:v>0.5714285714285714</c:v>
                </c:pt>
                <c:pt idx="3">
                  <c:v>0.14285714285714285</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c:v>
                </c:pt>
                <c:pt idx="2">
                  <c:v>0</c:v>
                </c:pt>
                <c:pt idx="3">
                  <c:v>0.14285714285714285</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0.2</c:v>
                </c:pt>
                <c:pt idx="2">
                  <c:v>0.2</c:v>
                </c:pt>
                <c:pt idx="3">
                  <c:v>0.5</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0.2</c:v>
                </c:pt>
                <c:pt idx="2">
                  <c:v>0.2</c:v>
                </c:pt>
                <c:pt idx="3">
                  <c:v>0.5</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0.2</c:v>
                </c:pt>
                <c:pt idx="2">
                  <c:v>0.2</c:v>
                </c:pt>
                <c:pt idx="3">
                  <c:v>0.5</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0.2</c:v>
                </c:pt>
                <c:pt idx="2">
                  <c:v>0.2</c:v>
                </c:pt>
                <c:pt idx="3">
                  <c:v>0.5</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0.25</c:v>
                </c:pt>
                <c:pt idx="3">
                  <c:v>0.5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0.75</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c:v>
                </c:pt>
                <c:pt idx="2">
                  <c:v>0</c:v>
                </c:pt>
                <c:pt idx="3">
                  <c:v>0.75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0.33333333333333331</c:v>
                </c:pt>
                <c:pt idx="3">
                  <c:v>0.33333333333333331</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0.25</c:v>
                </c:pt>
                <c:pt idx="3">
                  <c:v>0.5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c:v>
                </c:pt>
                <c:pt idx="2">
                  <c:v>0</c:v>
                </c:pt>
                <c:pt idx="3">
                  <c:v>0.75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0.375</c:v>
                </c:pt>
                <c:pt idx="3">
                  <c:v>0.375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0.33333333333333331</c:v>
                </c:pt>
                <c:pt idx="2">
                  <c:v>0</c:v>
                </c:pt>
                <c:pt idx="3">
                  <c:v>0.66666666666666663</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3" name="13 Imagen">
          <a:hlinkClick xmlns:r="http://schemas.openxmlformats.org/officeDocument/2006/relationships" r:id="rId16" tooltip="IR A RESUMEN"/>
          <a:extLst>
            <a:ext uri="{FF2B5EF4-FFF2-40B4-BE49-F238E27FC236}">
              <a16:creationId xmlns:a16="http://schemas.microsoft.com/office/drawing/2014/main" id="{65113C2D-6465-46E1-86C6-A8FA0692915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4" name="15 Imagen">
          <a:hlinkClick xmlns:r="http://schemas.openxmlformats.org/officeDocument/2006/relationships" r:id="rId19" tooltip="IR A RESUMEN"/>
          <a:extLst>
            <a:ext uri="{FF2B5EF4-FFF2-40B4-BE49-F238E27FC236}">
              <a16:creationId xmlns:a16="http://schemas.microsoft.com/office/drawing/2014/main" id="{A4682BEE-FA40-41FE-9E2D-9832ABFE4AAF}"/>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25" name="17 Imagen">
          <a:hlinkClick xmlns:r="http://schemas.openxmlformats.org/officeDocument/2006/relationships" r:id="rId22" tooltip="IR A RESUMEN"/>
          <a:extLst>
            <a:ext uri="{FF2B5EF4-FFF2-40B4-BE49-F238E27FC236}">
              <a16:creationId xmlns:a16="http://schemas.microsoft.com/office/drawing/2014/main" id="{F3B1D973-0582-4BD9-9462-B3519D0A1A5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757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26" name="18 Imagen">
          <a:hlinkClick xmlns:r="http://schemas.openxmlformats.org/officeDocument/2006/relationships" r:id="rId23" tooltip="IR A RESUMEN"/>
          <a:extLst>
            <a:ext uri="{FF2B5EF4-FFF2-40B4-BE49-F238E27FC236}">
              <a16:creationId xmlns:a16="http://schemas.microsoft.com/office/drawing/2014/main" id="{21679F8E-C347-43FF-ABDB-D8847BCF41C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27" name="20 Imagen">
          <a:hlinkClick xmlns:r="http://schemas.openxmlformats.org/officeDocument/2006/relationships" r:id="rId25" tooltip="IR A RESUMEN"/>
          <a:extLst>
            <a:ext uri="{FF2B5EF4-FFF2-40B4-BE49-F238E27FC236}">
              <a16:creationId xmlns:a16="http://schemas.microsoft.com/office/drawing/2014/main" id="{6B89EACE-DE74-4ADB-8837-BDEC7684C84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28" name="21 Imagen">
          <a:hlinkClick xmlns:r="http://schemas.openxmlformats.org/officeDocument/2006/relationships" r:id="rId26" tooltip="IR A RESUMEN"/>
          <a:extLst>
            <a:ext uri="{FF2B5EF4-FFF2-40B4-BE49-F238E27FC236}">
              <a16:creationId xmlns:a16="http://schemas.microsoft.com/office/drawing/2014/main" id="{276B9E5E-5EAE-48F2-A4F7-AEC313268E2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2771775</xdr:colOff>
      <xdr:row>53</xdr:row>
      <xdr:rowOff>9525</xdr:rowOff>
    </xdr:from>
    <xdr:ext cx="242887" cy="247650"/>
    <xdr:pic>
      <xdr:nvPicPr>
        <xdr:cNvPr id="29" name="9 Imagen">
          <a:hlinkClick xmlns:r="http://schemas.openxmlformats.org/officeDocument/2006/relationships" r:id="rId10" tooltip="IR A RESUMEN"/>
          <a:extLst>
            <a:ext uri="{FF2B5EF4-FFF2-40B4-BE49-F238E27FC236}">
              <a16:creationId xmlns:a16="http://schemas.microsoft.com/office/drawing/2014/main" id="{F5482941-A7F0-45EC-86EE-C0D404BE5E5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0838" y="20952619"/>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3" zoomScale="80" zoomScaleNormal="80" workbookViewId="0">
      <selection activeCell="K23" sqref="K23:L23"/>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14"/>
      <c r="B1" s="215"/>
      <c r="C1" s="222" t="s">
        <v>0</v>
      </c>
      <c r="D1" s="223"/>
      <c r="E1" s="223"/>
      <c r="F1" s="223"/>
      <c r="G1" s="223"/>
      <c r="H1" s="220" t="s">
        <v>1</v>
      </c>
      <c r="I1" s="221"/>
    </row>
    <row r="2" spans="1:13" ht="18.75" customHeight="1" x14ac:dyDescent="0.25">
      <c r="A2" s="216"/>
      <c r="B2" s="217"/>
      <c r="C2" s="222" t="s">
        <v>2</v>
      </c>
      <c r="D2" s="223"/>
      <c r="E2" s="223"/>
      <c r="F2" s="223"/>
      <c r="G2" s="223"/>
      <c r="H2" s="44">
        <v>41241</v>
      </c>
      <c r="I2" s="45" t="s">
        <v>3</v>
      </c>
    </row>
    <row r="3" spans="1:13" ht="21" customHeight="1" x14ac:dyDescent="0.25">
      <c r="A3" s="218"/>
      <c r="B3" s="219"/>
      <c r="C3" s="222" t="s">
        <v>4</v>
      </c>
      <c r="D3" s="223"/>
      <c r="E3" s="223"/>
      <c r="F3" s="223"/>
      <c r="G3" s="223"/>
      <c r="H3" s="220" t="s">
        <v>5</v>
      </c>
      <c r="I3" s="221"/>
    </row>
    <row r="4" spans="1:13" ht="5.25" customHeight="1" x14ac:dyDescent="0.2"/>
    <row r="5" spans="1:13" ht="34.5" customHeight="1" x14ac:dyDescent="0.2">
      <c r="A5" s="165" t="s">
        <v>6</v>
      </c>
      <c r="B5" s="165"/>
      <c r="C5" s="165"/>
      <c r="D5" s="165"/>
      <c r="E5" s="165"/>
      <c r="F5" s="165"/>
      <c r="G5" s="165"/>
      <c r="H5" s="165"/>
      <c r="I5" s="165"/>
      <c r="K5" s="166" t="s">
        <v>7</v>
      </c>
      <c r="L5" s="166"/>
      <c r="M5" s="166"/>
    </row>
    <row r="6" spans="1:13" ht="23.25" customHeight="1" x14ac:dyDescent="0.2">
      <c r="A6" s="167" t="s">
        <v>8</v>
      </c>
      <c r="B6" s="168"/>
      <c r="C6" s="168"/>
      <c r="D6" s="168"/>
      <c r="E6" s="168"/>
      <c r="F6" s="205" t="s">
        <v>9</v>
      </c>
      <c r="G6" s="206"/>
      <c r="H6" s="206"/>
      <c r="I6" s="206"/>
      <c r="K6" s="47" t="s">
        <v>10</v>
      </c>
      <c r="L6" s="48" t="s">
        <v>11</v>
      </c>
      <c r="M6" s="49" t="s">
        <v>12</v>
      </c>
    </row>
    <row r="7" spans="1:13" ht="20.100000000000001" customHeight="1" x14ac:dyDescent="0.2">
      <c r="A7" s="169" t="s">
        <v>218</v>
      </c>
      <c r="B7" s="170"/>
      <c r="C7" s="170"/>
      <c r="D7" s="170"/>
      <c r="E7" s="170"/>
      <c r="F7" s="207">
        <v>46030</v>
      </c>
      <c r="G7" s="207"/>
      <c r="H7" s="207"/>
      <c r="I7" s="207"/>
      <c r="K7" s="171" t="s">
        <v>13</v>
      </c>
      <c r="L7" s="57" t="s">
        <v>14</v>
      </c>
      <c r="M7" s="172" t="s">
        <v>15</v>
      </c>
    </row>
    <row r="8" spans="1:13" ht="33.75" customHeight="1" x14ac:dyDescent="0.2">
      <c r="A8" s="169"/>
      <c r="B8" s="170"/>
      <c r="C8" s="170"/>
      <c r="D8" s="170"/>
      <c r="E8" s="170"/>
      <c r="F8" s="173" t="s">
        <v>16</v>
      </c>
      <c r="G8" s="174"/>
      <c r="H8" s="175">
        <v>254800000108</v>
      </c>
      <c r="I8" s="176"/>
      <c r="K8" s="172"/>
      <c r="L8" s="57" t="s">
        <v>17</v>
      </c>
      <c r="M8" s="172"/>
    </row>
    <row r="9" spans="1:13" ht="20.100000000000001" customHeight="1" x14ac:dyDescent="0.2">
      <c r="A9" s="42" t="s">
        <v>18</v>
      </c>
      <c r="B9" s="43"/>
      <c r="C9" s="210" t="s">
        <v>220</v>
      </c>
      <c r="D9" s="210"/>
      <c r="E9" s="211"/>
      <c r="F9" s="212" t="s">
        <v>19</v>
      </c>
      <c r="G9" s="213"/>
      <c r="H9" s="179" t="s">
        <v>219</v>
      </c>
      <c r="I9" s="180"/>
      <c r="K9" s="172"/>
      <c r="L9" s="57" t="s">
        <v>20</v>
      </c>
      <c r="M9" s="172" t="s">
        <v>21</v>
      </c>
    </row>
    <row r="10" spans="1:13" ht="20.100000000000001" customHeight="1" x14ac:dyDescent="0.2">
      <c r="A10" s="208" t="s">
        <v>22</v>
      </c>
      <c r="B10" s="209"/>
      <c r="C10" s="210" t="s">
        <v>222</v>
      </c>
      <c r="D10" s="210"/>
      <c r="E10" s="210"/>
      <c r="F10" s="211"/>
      <c r="G10" s="46" t="s">
        <v>23</v>
      </c>
      <c r="H10" s="177">
        <v>3102169797</v>
      </c>
      <c r="I10" s="178"/>
      <c r="K10" s="172"/>
      <c r="L10" s="57" t="s">
        <v>24</v>
      </c>
      <c r="M10" s="172"/>
    </row>
    <row r="11" spans="1:13" ht="20.100000000000001" customHeight="1" x14ac:dyDescent="0.2">
      <c r="A11" s="208" t="s">
        <v>25</v>
      </c>
      <c r="B11" s="209"/>
      <c r="C11" s="210" t="s">
        <v>221</v>
      </c>
      <c r="D11" s="210"/>
      <c r="E11" s="210"/>
      <c r="F11" s="211"/>
      <c r="G11" s="46" t="s">
        <v>26</v>
      </c>
      <c r="H11" s="181" t="s">
        <v>223</v>
      </c>
      <c r="I11" s="182"/>
      <c r="K11" s="183"/>
      <c r="L11" s="58"/>
      <c r="M11" s="58"/>
    </row>
    <row r="12" spans="1:13" ht="19.5" customHeight="1" x14ac:dyDescent="0.2">
      <c r="A12" s="185" t="s">
        <v>27</v>
      </c>
      <c r="B12" s="186"/>
      <c r="C12" s="186"/>
      <c r="D12" s="186"/>
      <c r="E12" s="186"/>
      <c r="F12" s="186"/>
      <c r="G12" s="186"/>
      <c r="H12" s="186"/>
      <c r="I12" s="187"/>
      <c r="K12" s="184"/>
      <c r="L12" s="58"/>
      <c r="M12" s="184"/>
    </row>
    <row r="13" spans="1:13" ht="20.100000000000001" customHeight="1" x14ac:dyDescent="0.2">
      <c r="A13" s="188" t="s">
        <v>28</v>
      </c>
      <c r="B13" s="188"/>
      <c r="C13" s="188"/>
      <c r="D13" s="188" t="s">
        <v>29</v>
      </c>
      <c r="E13" s="188"/>
      <c r="F13" s="188"/>
      <c r="G13" s="188" t="s">
        <v>30</v>
      </c>
      <c r="H13" s="188"/>
      <c r="I13" s="188"/>
      <c r="K13" s="184"/>
      <c r="L13" s="58"/>
      <c r="M13" s="184"/>
    </row>
    <row r="14" spans="1:13" ht="20.100000000000001" customHeight="1" x14ac:dyDescent="0.2">
      <c r="A14" s="189" t="s">
        <v>235</v>
      </c>
      <c r="B14" s="189"/>
      <c r="C14" s="189"/>
      <c r="D14" s="189" t="s">
        <v>224</v>
      </c>
      <c r="E14" s="189"/>
      <c r="F14" s="189"/>
      <c r="G14" s="190" t="s">
        <v>236</v>
      </c>
      <c r="H14" s="189"/>
      <c r="I14" s="189"/>
      <c r="K14" s="184"/>
      <c r="L14" s="58"/>
      <c r="M14" s="184"/>
    </row>
    <row r="15" spans="1:13" ht="20.100000000000001" customHeight="1" x14ac:dyDescent="0.2">
      <c r="A15" s="189" t="s">
        <v>229</v>
      </c>
      <c r="B15" s="189"/>
      <c r="C15" s="189"/>
      <c r="D15" s="189" t="s">
        <v>224</v>
      </c>
      <c r="E15" s="189"/>
      <c r="F15" s="189"/>
      <c r="G15" s="190" t="s">
        <v>230</v>
      </c>
      <c r="H15" s="189"/>
      <c r="I15" s="189"/>
      <c r="K15" s="184"/>
      <c r="L15" s="58"/>
      <c r="M15" s="58"/>
    </row>
    <row r="16" spans="1:13" ht="20.100000000000001" customHeight="1" x14ac:dyDescent="0.2">
      <c r="A16" s="189" t="s">
        <v>231</v>
      </c>
      <c r="B16" s="189"/>
      <c r="C16" s="189"/>
      <c r="D16" s="189" t="s">
        <v>224</v>
      </c>
      <c r="E16" s="189"/>
      <c r="F16" s="189"/>
      <c r="G16" s="190" t="s">
        <v>232</v>
      </c>
      <c r="H16" s="189"/>
      <c r="I16" s="189"/>
      <c r="K16" s="184"/>
      <c r="L16" s="58"/>
      <c r="M16" s="58"/>
    </row>
    <row r="17" spans="1:13" ht="20.100000000000001" customHeight="1" x14ac:dyDescent="0.25">
      <c r="A17" s="191" t="s">
        <v>233</v>
      </c>
      <c r="B17" s="191"/>
      <c r="C17" s="192"/>
      <c r="D17" s="189" t="s">
        <v>224</v>
      </c>
      <c r="E17" s="189"/>
      <c r="F17" s="189"/>
      <c r="G17" s="193" t="s">
        <v>234</v>
      </c>
      <c r="H17" s="191"/>
      <c r="I17" s="191"/>
      <c r="K17" s="184"/>
      <c r="L17" s="58"/>
      <c r="M17" s="58"/>
    </row>
    <row r="18" spans="1:13" ht="20.100000000000001" customHeight="1" x14ac:dyDescent="0.2">
      <c r="A18" s="194" t="s">
        <v>237</v>
      </c>
      <c r="B18" s="194"/>
      <c r="C18" s="194"/>
      <c r="D18" s="194" t="s">
        <v>224</v>
      </c>
      <c r="E18" s="194"/>
      <c r="F18" s="194"/>
      <c r="G18" s="190" t="s">
        <v>487</v>
      </c>
      <c r="H18" s="194"/>
      <c r="I18" s="194"/>
      <c r="K18" s="195"/>
      <c r="L18" s="58"/>
      <c r="M18" s="58"/>
    </row>
    <row r="19" spans="1:13" ht="20.100000000000001" customHeight="1" x14ac:dyDescent="0.2">
      <c r="A19" s="194"/>
      <c r="B19" s="194"/>
      <c r="C19" s="194"/>
      <c r="D19" s="194"/>
      <c r="E19" s="194"/>
      <c r="F19" s="194"/>
      <c r="G19" s="190"/>
      <c r="H19" s="194"/>
      <c r="I19" s="194"/>
      <c r="K19" s="184"/>
      <c r="L19" s="58"/>
      <c r="M19" s="58"/>
    </row>
    <row r="20" spans="1:13" ht="20.100000000000001" customHeight="1" x14ac:dyDescent="0.2">
      <c r="A20" s="194"/>
      <c r="B20" s="194"/>
      <c r="C20" s="194"/>
      <c r="D20" s="194"/>
      <c r="E20" s="194"/>
      <c r="F20" s="194"/>
      <c r="G20" s="190"/>
      <c r="H20" s="194"/>
      <c r="I20" s="194"/>
      <c r="K20" s="184"/>
      <c r="L20" s="58"/>
      <c r="M20" s="58"/>
    </row>
    <row r="21" spans="1:13" ht="20.100000000000001" customHeight="1" x14ac:dyDescent="0.2">
      <c r="A21" s="194"/>
      <c r="B21" s="194"/>
      <c r="C21" s="194"/>
      <c r="D21" s="194"/>
      <c r="E21" s="194"/>
      <c r="F21" s="194"/>
      <c r="G21" s="194"/>
      <c r="H21" s="194"/>
      <c r="I21" s="194"/>
      <c r="K21" s="184"/>
      <c r="L21" s="58"/>
      <c r="M21" s="59"/>
    </row>
    <row r="22" spans="1:13" ht="20.100000000000001" customHeight="1" x14ac:dyDescent="0.2">
      <c r="A22" s="194"/>
      <c r="B22" s="194"/>
      <c r="C22" s="194"/>
      <c r="D22" s="194"/>
      <c r="E22" s="194"/>
      <c r="F22" s="194"/>
      <c r="G22" s="194"/>
      <c r="H22" s="194"/>
      <c r="I22" s="194"/>
    </row>
    <row r="23" spans="1:13" s="19" customFormat="1" ht="20.25" x14ac:dyDescent="0.3">
      <c r="A23" s="196"/>
      <c r="B23" s="196"/>
      <c r="C23" s="196"/>
      <c r="D23" s="196"/>
      <c r="E23" s="196"/>
      <c r="F23" s="196"/>
      <c r="G23" s="196"/>
      <c r="H23" s="196"/>
      <c r="I23" s="196"/>
      <c r="K23" s="197"/>
      <c r="L23" s="197"/>
    </row>
    <row r="24" spans="1:13" ht="30" customHeight="1" x14ac:dyDescent="0.2">
      <c r="A24" s="198" t="s">
        <v>31</v>
      </c>
      <c r="B24" s="198"/>
      <c r="C24" s="198"/>
      <c r="D24" s="198"/>
      <c r="E24" s="198"/>
      <c r="F24" s="198"/>
      <c r="G24" s="198"/>
      <c r="H24" s="198"/>
      <c r="I24" s="198"/>
      <c r="K24" s="20"/>
      <c r="L24" s="20"/>
    </row>
    <row r="25" spans="1:13" ht="33.75" customHeight="1" x14ac:dyDescent="0.2">
      <c r="A25" s="188" t="s">
        <v>28</v>
      </c>
      <c r="B25" s="188"/>
      <c r="C25" s="188"/>
      <c r="D25" s="188" t="s">
        <v>29</v>
      </c>
      <c r="E25" s="188"/>
      <c r="F25" s="188"/>
      <c r="G25" s="188" t="s">
        <v>32</v>
      </c>
      <c r="H25" s="188"/>
      <c r="I25" s="188"/>
      <c r="K25" s="21"/>
      <c r="L25" s="22"/>
      <c r="M25" s="18" t="s">
        <v>33</v>
      </c>
    </row>
    <row r="26" spans="1:13" ht="20.100000000000001" customHeight="1" x14ac:dyDescent="0.2">
      <c r="A26" s="194" t="s">
        <v>481</v>
      </c>
      <c r="B26" s="194"/>
      <c r="C26" s="194"/>
      <c r="D26" s="194" t="s">
        <v>224</v>
      </c>
      <c r="E26" s="194"/>
      <c r="F26" s="194"/>
      <c r="G26" s="194" t="s">
        <v>225</v>
      </c>
      <c r="H26" s="194"/>
      <c r="I26" s="194"/>
      <c r="K26" s="21"/>
      <c r="L26" s="22"/>
    </row>
    <row r="27" spans="1:13" ht="20.100000000000001" customHeight="1" x14ac:dyDescent="0.2">
      <c r="A27" s="194" t="s">
        <v>482</v>
      </c>
      <c r="B27" s="194"/>
      <c r="C27" s="194"/>
      <c r="D27" s="199" t="s">
        <v>224</v>
      </c>
      <c r="E27" s="200"/>
      <c r="F27" s="201"/>
      <c r="G27" s="199" t="s">
        <v>226</v>
      </c>
      <c r="H27" s="200"/>
      <c r="I27" s="201"/>
      <c r="K27" s="21"/>
      <c r="L27" s="23"/>
    </row>
    <row r="28" spans="1:13" ht="20.100000000000001" customHeight="1" x14ac:dyDescent="0.2">
      <c r="A28" s="194" t="s">
        <v>483</v>
      </c>
      <c r="B28" s="194"/>
      <c r="C28" s="194"/>
      <c r="D28" s="194" t="s">
        <v>224</v>
      </c>
      <c r="E28" s="194"/>
      <c r="F28" s="194"/>
      <c r="G28" s="194" t="s">
        <v>227</v>
      </c>
      <c r="H28" s="194"/>
      <c r="I28" s="194"/>
      <c r="K28" s="21"/>
      <c r="L28" s="23"/>
    </row>
    <row r="29" spans="1:13" ht="20.100000000000001" customHeight="1" x14ac:dyDescent="0.2">
      <c r="A29" s="194" t="s">
        <v>484</v>
      </c>
      <c r="B29" s="194"/>
      <c r="C29" s="194"/>
      <c r="D29" s="194" t="s">
        <v>224</v>
      </c>
      <c r="E29" s="194"/>
      <c r="F29" s="194"/>
      <c r="G29" s="194" t="s">
        <v>228</v>
      </c>
      <c r="H29" s="194"/>
      <c r="I29" s="194"/>
      <c r="K29" s="21"/>
      <c r="L29" s="22"/>
    </row>
    <row r="30" spans="1:13" ht="20.100000000000001" customHeight="1" x14ac:dyDescent="0.2">
      <c r="A30" s="194"/>
      <c r="B30" s="194"/>
      <c r="C30" s="194"/>
      <c r="D30" s="194"/>
      <c r="E30" s="194"/>
      <c r="F30" s="194"/>
      <c r="G30" s="194"/>
      <c r="H30" s="194"/>
      <c r="I30" s="194"/>
      <c r="K30" s="21"/>
      <c r="L30" s="23"/>
    </row>
    <row r="31" spans="1:13" ht="20.100000000000001" customHeight="1" x14ac:dyDescent="0.2">
      <c r="A31" s="194"/>
      <c r="B31" s="194"/>
      <c r="C31" s="194"/>
      <c r="D31" s="194"/>
      <c r="E31" s="194"/>
      <c r="F31" s="194"/>
      <c r="G31" s="194"/>
      <c r="H31" s="194"/>
      <c r="I31" s="194"/>
      <c r="K31" s="21"/>
      <c r="L31" s="24"/>
    </row>
    <row r="32" spans="1:13" ht="20.100000000000001" customHeight="1" x14ac:dyDescent="0.2">
      <c r="A32" s="194"/>
      <c r="B32" s="194"/>
      <c r="C32" s="194"/>
      <c r="D32" s="194"/>
      <c r="E32" s="194"/>
      <c r="F32" s="194"/>
      <c r="G32" s="194"/>
      <c r="H32" s="194"/>
      <c r="I32" s="194"/>
      <c r="K32" s="202"/>
      <c r="L32" s="22"/>
    </row>
    <row r="33" spans="11:12" ht="15" x14ac:dyDescent="0.2">
      <c r="K33" s="202"/>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3" t="s">
        <v>34</v>
      </c>
      <c r="B65526" s="203"/>
      <c r="C65526" s="203"/>
      <c r="D65526" s="203"/>
      <c r="E65526" s="203"/>
    </row>
    <row r="65527" spans="1:5" x14ac:dyDescent="0.2">
      <c r="A65527" s="204" t="s">
        <v>35</v>
      </c>
      <c r="B65527" s="204"/>
      <c r="C65527" s="204"/>
      <c r="D65527" s="204"/>
      <c r="E65527" s="204"/>
    </row>
    <row r="65528" spans="1:5" x14ac:dyDescent="0.2">
      <c r="A65528" s="204" t="s">
        <v>36</v>
      </c>
      <c r="B65528" s="204"/>
      <c r="C65528" s="204"/>
      <c r="D65528" s="204"/>
      <c r="E65528" s="204"/>
    </row>
    <row r="65529" spans="1:5" x14ac:dyDescent="0.2">
      <c r="A65529" s="18" t="s">
        <v>37</v>
      </c>
      <c r="D65529" s="18" t="s">
        <v>38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F68" zoomScale="95" zoomScaleNormal="95" workbookViewId="0">
      <selection activeCell="L94" sqref="L94"/>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69" t="s">
        <v>39</v>
      </c>
      <c r="C1" s="269"/>
      <c r="D1" s="269"/>
      <c r="E1" s="269"/>
      <c r="F1" s="269"/>
      <c r="G1" s="269"/>
      <c r="H1" s="269"/>
      <c r="I1" s="269"/>
      <c r="J1" s="270"/>
      <c r="K1" s="270"/>
      <c r="L1" s="87"/>
      <c r="M1" s="87"/>
      <c r="N1" s="87"/>
      <c r="O1" s="87"/>
    </row>
    <row r="2" spans="1:21" ht="15.75" x14ac:dyDescent="0.2">
      <c r="B2" s="271" t="s">
        <v>40</v>
      </c>
      <c r="C2" s="271"/>
      <c r="D2" s="225" t="s">
        <v>41</v>
      </c>
      <c r="E2" s="225"/>
      <c r="F2" s="225"/>
      <c r="G2" s="226" t="s">
        <v>42</v>
      </c>
      <c r="H2" s="226"/>
      <c r="I2" s="226"/>
      <c r="J2" s="227" t="s">
        <v>43</v>
      </c>
      <c r="K2" s="227"/>
      <c r="L2" s="227"/>
      <c r="M2" s="286" t="s">
        <v>44</v>
      </c>
      <c r="N2" s="286"/>
      <c r="O2" s="286"/>
      <c r="Q2" s="86">
        <v>1</v>
      </c>
    </row>
    <row r="3" spans="1:21" ht="15" customHeight="1" x14ac:dyDescent="0.2">
      <c r="B3" s="271"/>
      <c r="C3" s="271"/>
      <c r="D3" s="232" t="s">
        <v>45</v>
      </c>
      <c r="E3" s="230" t="s">
        <v>46</v>
      </c>
      <c r="F3" s="230" t="s">
        <v>47</v>
      </c>
      <c r="G3" s="228" t="s">
        <v>45</v>
      </c>
      <c r="H3" s="230" t="s">
        <v>46</v>
      </c>
      <c r="I3" s="230" t="s">
        <v>47</v>
      </c>
      <c r="J3" s="228" t="s">
        <v>45</v>
      </c>
      <c r="K3" s="237" t="s">
        <v>46</v>
      </c>
      <c r="L3" s="231" t="s">
        <v>47</v>
      </c>
      <c r="M3" s="228" t="s">
        <v>45</v>
      </c>
      <c r="N3" s="237" t="s">
        <v>46</v>
      </c>
      <c r="O3" s="231" t="s">
        <v>47</v>
      </c>
      <c r="Q3" s="86">
        <v>2</v>
      </c>
    </row>
    <row r="4" spans="1:21" ht="15.75" customHeight="1" x14ac:dyDescent="0.2">
      <c r="B4" s="271"/>
      <c r="C4" s="271"/>
      <c r="D4" s="233"/>
      <c r="E4" s="231"/>
      <c r="F4" s="231"/>
      <c r="G4" s="229"/>
      <c r="H4" s="231"/>
      <c r="I4" s="231"/>
      <c r="J4" s="229"/>
      <c r="K4" s="238"/>
      <c r="L4" s="248"/>
      <c r="M4" s="229"/>
      <c r="N4" s="238"/>
      <c r="O4" s="248"/>
      <c r="Q4" s="86">
        <v>3</v>
      </c>
    </row>
    <row r="5" spans="1:21" ht="15.75" x14ac:dyDescent="0.2">
      <c r="B5" s="271"/>
      <c r="C5" s="271"/>
      <c r="D5" s="88"/>
      <c r="E5" s="89"/>
      <c r="F5" s="89"/>
      <c r="G5" s="90"/>
      <c r="H5" s="91"/>
      <c r="I5" s="91"/>
      <c r="J5" s="90"/>
      <c r="K5" s="92"/>
      <c r="L5" s="91"/>
      <c r="M5" s="90"/>
      <c r="N5" s="92"/>
      <c r="O5" s="91"/>
      <c r="Q5" s="86">
        <v>4</v>
      </c>
    </row>
    <row r="6" spans="1:21" ht="18.75" x14ac:dyDescent="0.2">
      <c r="A6" s="224"/>
      <c r="B6" s="279"/>
      <c r="C6" s="93" t="s">
        <v>48</v>
      </c>
      <c r="D6" s="94"/>
      <c r="E6" s="94"/>
      <c r="F6" s="94"/>
      <c r="G6" s="94"/>
      <c r="H6" s="94"/>
      <c r="I6" s="94"/>
      <c r="J6" s="94"/>
      <c r="K6" s="94"/>
      <c r="L6" s="95"/>
      <c r="M6" s="94"/>
      <c r="N6" s="94"/>
      <c r="O6" s="95"/>
    </row>
    <row r="7" spans="1:21" ht="39.950000000000003" customHeight="1" x14ac:dyDescent="0.2">
      <c r="A7" s="224"/>
      <c r="B7" s="280"/>
      <c r="C7" s="96" t="s">
        <v>49</v>
      </c>
      <c r="D7" s="26">
        <v>4</v>
      </c>
      <c r="E7" s="60" t="s">
        <v>238</v>
      </c>
      <c r="F7" s="60" t="s">
        <v>239</v>
      </c>
      <c r="G7" s="79">
        <v>4</v>
      </c>
      <c r="H7" s="61" t="s">
        <v>238</v>
      </c>
      <c r="I7" s="61" t="s">
        <v>239</v>
      </c>
      <c r="J7" s="82">
        <v>4</v>
      </c>
      <c r="K7" s="62" t="s">
        <v>238</v>
      </c>
      <c r="L7" s="63" t="s">
        <v>239</v>
      </c>
      <c r="M7" s="84"/>
      <c r="N7" s="64"/>
      <c r="O7" s="65"/>
      <c r="R7" s="86">
        <f>COUNTIF(D7:D10,"1")</f>
        <v>0</v>
      </c>
      <c r="S7" s="86">
        <f>COUNTIF(G7:G10,"1")</f>
        <v>0</v>
      </c>
      <c r="T7" s="86">
        <f>COUNTIF(J7:J10,"1")</f>
        <v>0</v>
      </c>
      <c r="U7" s="86">
        <f>COUNTIF(M7:M10,"1")</f>
        <v>0</v>
      </c>
    </row>
    <row r="8" spans="1:21" ht="39.950000000000003" customHeight="1" x14ac:dyDescent="0.2">
      <c r="A8" s="224"/>
      <c r="B8" s="280"/>
      <c r="C8" s="97" t="s">
        <v>50</v>
      </c>
      <c r="D8" s="26">
        <v>3</v>
      </c>
      <c r="E8" s="60" t="s">
        <v>240</v>
      </c>
      <c r="F8" s="60" t="s">
        <v>241</v>
      </c>
      <c r="G8" s="79">
        <v>3</v>
      </c>
      <c r="H8" s="66" t="s">
        <v>413</v>
      </c>
      <c r="I8" s="61" t="s">
        <v>241</v>
      </c>
      <c r="J8" s="82">
        <v>3</v>
      </c>
      <c r="K8" s="67" t="s">
        <v>413</v>
      </c>
      <c r="L8" s="63" t="s">
        <v>241</v>
      </c>
      <c r="M8" s="84"/>
      <c r="N8" s="68"/>
      <c r="O8" s="65"/>
      <c r="R8" s="86">
        <f>COUNTIF(D7:D10,"2")</f>
        <v>0</v>
      </c>
      <c r="S8" s="86">
        <f>COUNTIF(G7:G10,"2")</f>
        <v>0</v>
      </c>
      <c r="T8" s="86">
        <f>COUNTIF(J7:J10,"2")</f>
        <v>0</v>
      </c>
      <c r="U8" s="86">
        <f>COUNTIF(M7:M10,"2")</f>
        <v>0</v>
      </c>
    </row>
    <row r="9" spans="1:21" ht="39.950000000000003" customHeight="1" x14ac:dyDescent="0.2">
      <c r="A9" s="224"/>
      <c r="B9" s="280"/>
      <c r="C9" s="98" t="s">
        <v>51</v>
      </c>
      <c r="D9" s="26">
        <v>3</v>
      </c>
      <c r="E9" s="60" t="s">
        <v>242</v>
      </c>
      <c r="F9" s="60" t="s">
        <v>243</v>
      </c>
      <c r="G9" s="79">
        <v>3</v>
      </c>
      <c r="H9" s="66" t="s">
        <v>414</v>
      </c>
      <c r="I9" s="61" t="s">
        <v>243</v>
      </c>
      <c r="J9" s="82">
        <v>3</v>
      </c>
      <c r="K9" s="67" t="s">
        <v>414</v>
      </c>
      <c r="L9" s="63" t="s">
        <v>243</v>
      </c>
      <c r="M9" s="84"/>
      <c r="N9" s="68"/>
      <c r="O9" s="65"/>
      <c r="R9" s="86">
        <f>COUNTIF(D7:D10,"3")</f>
        <v>3</v>
      </c>
      <c r="S9" s="86">
        <f>COUNTIF(G7:G10,"3")</f>
        <v>3</v>
      </c>
      <c r="T9" s="86">
        <f>COUNTIF(J7:J10,"3")</f>
        <v>3</v>
      </c>
      <c r="U9" s="86">
        <f>COUNTIF(M7:M10,"3")</f>
        <v>0</v>
      </c>
    </row>
    <row r="10" spans="1:21" ht="39.950000000000003" customHeight="1" x14ac:dyDescent="0.2">
      <c r="A10" s="224"/>
      <c r="B10" s="281"/>
      <c r="C10" s="98" t="s">
        <v>52</v>
      </c>
      <c r="D10" s="26">
        <v>3</v>
      </c>
      <c r="E10" s="60" t="s">
        <v>244</v>
      </c>
      <c r="F10" s="60" t="s">
        <v>245</v>
      </c>
      <c r="G10" s="79">
        <v>3</v>
      </c>
      <c r="H10" s="66" t="s">
        <v>244</v>
      </c>
      <c r="I10" s="61" t="s">
        <v>245</v>
      </c>
      <c r="J10" s="82">
        <v>3</v>
      </c>
      <c r="K10" s="67" t="s">
        <v>244</v>
      </c>
      <c r="L10" s="63" t="s">
        <v>245</v>
      </c>
      <c r="M10" s="84"/>
      <c r="N10" s="68"/>
      <c r="O10" s="65"/>
      <c r="R10" s="86">
        <f>COUNTIF(D7:D10,"4")</f>
        <v>1</v>
      </c>
      <c r="S10" s="86">
        <f>COUNTIF(G7:G10,"4")</f>
        <v>1</v>
      </c>
      <c r="T10" s="86">
        <f>COUNTIF(J7:J10,"4")</f>
        <v>1</v>
      </c>
      <c r="U10" s="86">
        <f>COUNTIF(M7:M10,"4")</f>
        <v>0</v>
      </c>
    </row>
    <row r="11" spans="1:21" ht="6" customHeight="1" x14ac:dyDescent="0.25">
      <c r="B11" s="276"/>
      <c r="C11" s="277"/>
      <c r="D11" s="277"/>
      <c r="E11" s="277"/>
      <c r="F11" s="277"/>
      <c r="G11" s="277"/>
      <c r="H11" s="277"/>
      <c r="I11" s="277"/>
      <c r="J11" s="277"/>
      <c r="K11" s="278"/>
      <c r="L11" s="99"/>
      <c r="M11" s="100"/>
      <c r="N11" s="99"/>
      <c r="O11" s="99"/>
      <c r="Q11" s="86">
        <f>COUNTIF(D7:D10,"1")</f>
        <v>0</v>
      </c>
      <c r="R11" s="86">
        <f>COUNTIF(D7:D10,"1")</f>
        <v>0</v>
      </c>
      <c r="S11" s="86">
        <f>COUNTIF(D7:D10,"3")</f>
        <v>3</v>
      </c>
    </row>
    <row r="12" spans="1:21" ht="18.75" x14ac:dyDescent="0.2">
      <c r="A12" s="224"/>
      <c r="B12" s="245"/>
      <c r="C12" s="101" t="s">
        <v>53</v>
      </c>
      <c r="D12" s="102"/>
      <c r="E12" s="102"/>
      <c r="F12" s="102"/>
      <c r="G12" s="102"/>
      <c r="H12" s="102"/>
      <c r="I12" s="102"/>
      <c r="J12" s="102"/>
      <c r="K12" s="103"/>
      <c r="L12" s="104"/>
      <c r="M12" s="102"/>
      <c r="N12" s="103"/>
      <c r="O12" s="104"/>
    </row>
    <row r="13" spans="1:21" ht="39.950000000000003" customHeight="1" x14ac:dyDescent="0.2">
      <c r="A13" s="224"/>
      <c r="B13" s="246"/>
      <c r="C13" s="105" t="s">
        <v>54</v>
      </c>
      <c r="D13" s="161">
        <v>3</v>
      </c>
      <c r="E13" s="162" t="s">
        <v>246</v>
      </c>
      <c r="F13" s="163" t="s">
        <v>247</v>
      </c>
      <c r="G13" s="80">
        <v>3</v>
      </c>
      <c r="H13" s="61" t="s">
        <v>246</v>
      </c>
      <c r="I13" s="61" t="s">
        <v>247</v>
      </c>
      <c r="J13" s="83">
        <v>4</v>
      </c>
      <c r="K13" s="70" t="s">
        <v>488</v>
      </c>
      <c r="L13" s="71" t="s">
        <v>247</v>
      </c>
      <c r="M13" s="85"/>
      <c r="N13" s="72"/>
      <c r="O13" s="73"/>
      <c r="R13" s="86">
        <f>COUNTIF(D13:D17,"1")</f>
        <v>0</v>
      </c>
      <c r="S13" s="86">
        <f>COUNTIF(G13:G17,"1")</f>
        <v>0</v>
      </c>
      <c r="T13" s="86">
        <f>COUNTIF(J13:J17,"1")</f>
        <v>0</v>
      </c>
      <c r="U13" s="86">
        <f>COUNTIF(M13:M17,"1")</f>
        <v>0</v>
      </c>
    </row>
    <row r="14" spans="1:21" ht="39.950000000000003" customHeight="1" x14ac:dyDescent="0.2">
      <c r="A14" s="224"/>
      <c r="B14" s="246"/>
      <c r="C14" s="97" t="s">
        <v>55</v>
      </c>
      <c r="D14" s="27">
        <v>4</v>
      </c>
      <c r="E14" s="164" t="s">
        <v>248</v>
      </c>
      <c r="F14" s="163" t="s">
        <v>249</v>
      </c>
      <c r="G14" s="80">
        <v>4</v>
      </c>
      <c r="H14" s="66" t="s">
        <v>248</v>
      </c>
      <c r="I14" s="61" t="s">
        <v>249</v>
      </c>
      <c r="J14" s="83">
        <v>4</v>
      </c>
      <c r="K14" s="71" t="s">
        <v>248</v>
      </c>
      <c r="L14" s="71" t="s">
        <v>249</v>
      </c>
      <c r="M14" s="85"/>
      <c r="N14" s="73"/>
      <c r="O14" s="73"/>
      <c r="R14" s="86">
        <f>COUNTIF(D13:D17,"2")</f>
        <v>0</v>
      </c>
      <c r="S14" s="86">
        <f>COUNTIF(G13:G17,"2")</f>
        <v>0</v>
      </c>
      <c r="T14" s="86">
        <f>COUNTIF(J13:J17,"2")</f>
        <v>0</v>
      </c>
      <c r="U14" s="86">
        <f>COUNTIF(M13:M17,"2")</f>
        <v>0</v>
      </c>
    </row>
    <row r="15" spans="1:21" ht="39.950000000000003" customHeight="1" x14ac:dyDescent="0.2">
      <c r="A15" s="224"/>
      <c r="B15" s="246"/>
      <c r="C15" s="97" t="s">
        <v>56</v>
      </c>
      <c r="D15" s="27">
        <v>4</v>
      </c>
      <c r="E15" s="164" t="s">
        <v>248</v>
      </c>
      <c r="F15" s="163" t="s">
        <v>250</v>
      </c>
      <c r="G15" s="80">
        <v>4</v>
      </c>
      <c r="H15" s="66" t="s">
        <v>248</v>
      </c>
      <c r="I15" s="61" t="s">
        <v>250</v>
      </c>
      <c r="J15" s="83">
        <v>4</v>
      </c>
      <c r="K15" s="71" t="s">
        <v>248</v>
      </c>
      <c r="L15" s="71" t="s">
        <v>250</v>
      </c>
      <c r="M15" s="85"/>
      <c r="N15" s="73"/>
      <c r="O15" s="73"/>
      <c r="R15" s="86">
        <f>COUNTIF(D13:D17,"3")</f>
        <v>2</v>
      </c>
      <c r="S15" s="86">
        <f>COUNTIF(G13:G17,"3")</f>
        <v>1</v>
      </c>
      <c r="T15" s="86">
        <f>COUNTIF(J13:J17,"3")</f>
        <v>0</v>
      </c>
      <c r="U15" s="86">
        <f>COUNTIF(M13:M17,"3")</f>
        <v>0</v>
      </c>
    </row>
    <row r="16" spans="1:21" ht="39.950000000000003" customHeight="1" x14ac:dyDescent="0.2">
      <c r="A16" s="224"/>
      <c r="B16" s="246"/>
      <c r="C16" s="98" t="s">
        <v>57</v>
      </c>
      <c r="D16" s="27">
        <v>4</v>
      </c>
      <c r="E16" s="74" t="s">
        <v>251</v>
      </c>
      <c r="F16" s="69" t="s">
        <v>250</v>
      </c>
      <c r="G16" s="80">
        <v>4</v>
      </c>
      <c r="H16" s="66" t="s">
        <v>415</v>
      </c>
      <c r="I16" s="61" t="s">
        <v>250</v>
      </c>
      <c r="J16" s="83">
        <v>4</v>
      </c>
      <c r="K16" s="71" t="s">
        <v>415</v>
      </c>
      <c r="L16" s="71" t="s">
        <v>250</v>
      </c>
      <c r="M16" s="85"/>
      <c r="N16" s="73"/>
      <c r="O16" s="73"/>
      <c r="R16" s="86">
        <f>COUNTIF(D13:D17,"4")</f>
        <v>3</v>
      </c>
      <c r="S16" s="86">
        <f>COUNTIF(G13:G17,"4")</f>
        <v>4</v>
      </c>
      <c r="T16" s="86">
        <f>COUNTIF(J13:J17,"4")</f>
        <v>5</v>
      </c>
      <c r="U16" s="86">
        <f>COUNTIF(M13:M17,"4")</f>
        <v>0</v>
      </c>
    </row>
    <row r="17" spans="1:21" ht="39.950000000000003" customHeight="1" x14ac:dyDescent="0.2">
      <c r="A17" s="224"/>
      <c r="B17" s="247"/>
      <c r="C17" s="97" t="s">
        <v>58</v>
      </c>
      <c r="D17" s="27">
        <v>3</v>
      </c>
      <c r="E17" s="74" t="s">
        <v>253</v>
      </c>
      <c r="F17" s="69" t="s">
        <v>252</v>
      </c>
      <c r="G17" s="80">
        <v>4</v>
      </c>
      <c r="H17" s="66" t="s">
        <v>416</v>
      </c>
      <c r="I17" s="61" t="s">
        <v>252</v>
      </c>
      <c r="J17" s="83">
        <v>4</v>
      </c>
      <c r="K17" s="71" t="s">
        <v>416</v>
      </c>
      <c r="L17" s="71" t="s">
        <v>252</v>
      </c>
      <c r="M17" s="85"/>
      <c r="N17" s="73"/>
      <c r="O17" s="73"/>
    </row>
    <row r="18" spans="1:21" ht="7.5" customHeight="1" x14ac:dyDescent="0.25">
      <c r="B18" s="234"/>
      <c r="C18" s="235"/>
      <c r="D18" s="235"/>
      <c r="E18" s="235"/>
      <c r="F18" s="235"/>
      <c r="G18" s="235"/>
      <c r="H18" s="235"/>
      <c r="I18" s="235"/>
      <c r="J18" s="235"/>
      <c r="K18" s="236"/>
      <c r="L18" s="99"/>
      <c r="M18" s="100"/>
      <c r="N18" s="99"/>
      <c r="O18" s="99"/>
    </row>
    <row r="19" spans="1:21" ht="18.75" x14ac:dyDescent="0.2">
      <c r="A19" s="224"/>
      <c r="B19" s="245"/>
      <c r="C19" s="101" t="s">
        <v>59</v>
      </c>
      <c r="D19" s="102"/>
      <c r="E19" s="102"/>
      <c r="F19" s="102"/>
      <c r="G19" s="102"/>
      <c r="H19" s="102"/>
      <c r="I19" s="102"/>
      <c r="J19" s="102"/>
      <c r="K19" s="103"/>
      <c r="L19" s="104"/>
      <c r="M19" s="102"/>
      <c r="N19" s="103"/>
      <c r="O19" s="104"/>
    </row>
    <row r="20" spans="1:21" ht="39.950000000000003" customHeight="1" x14ac:dyDescent="0.2">
      <c r="A20" s="224"/>
      <c r="B20" s="282"/>
      <c r="C20" s="106" t="s">
        <v>60</v>
      </c>
      <c r="D20" s="27">
        <v>3</v>
      </c>
      <c r="E20" s="60" t="s">
        <v>258</v>
      </c>
      <c r="F20" s="60" t="s">
        <v>259</v>
      </c>
      <c r="G20" s="80">
        <v>3</v>
      </c>
      <c r="H20" s="61" t="s">
        <v>258</v>
      </c>
      <c r="I20" s="61" t="s">
        <v>259</v>
      </c>
      <c r="J20" s="83">
        <v>3</v>
      </c>
      <c r="K20" s="75" t="s">
        <v>258</v>
      </c>
      <c r="L20" s="76" t="s">
        <v>259</v>
      </c>
      <c r="M20" s="85"/>
      <c r="N20" s="77"/>
      <c r="O20" s="78"/>
      <c r="R20" s="86">
        <f>COUNTIF(D20:D27,"1")</f>
        <v>0</v>
      </c>
      <c r="S20" s="86">
        <f>COUNTIF(G20:G27,"1")</f>
        <v>0</v>
      </c>
      <c r="T20" s="86">
        <f>COUNTIF(J20:J27,"1")</f>
        <v>0</v>
      </c>
      <c r="U20" s="86">
        <f>COUNTIF(M20:M27,"1")</f>
        <v>0</v>
      </c>
    </row>
    <row r="21" spans="1:21" ht="39.950000000000003" customHeight="1" x14ac:dyDescent="0.2">
      <c r="A21" s="224"/>
      <c r="B21" s="282"/>
      <c r="C21" s="107" t="s">
        <v>61</v>
      </c>
      <c r="D21" s="27">
        <v>2</v>
      </c>
      <c r="E21" s="74" t="s">
        <v>260</v>
      </c>
      <c r="F21" s="60" t="s">
        <v>261</v>
      </c>
      <c r="G21" s="80">
        <v>2</v>
      </c>
      <c r="H21" s="66" t="s">
        <v>260</v>
      </c>
      <c r="I21" s="61" t="s">
        <v>261</v>
      </c>
      <c r="J21" s="83">
        <v>3</v>
      </c>
      <c r="K21" s="76" t="s">
        <v>489</v>
      </c>
      <c r="L21" s="76" t="s">
        <v>490</v>
      </c>
      <c r="M21" s="85"/>
      <c r="N21" s="78"/>
      <c r="O21" s="78"/>
      <c r="R21" s="86">
        <f>COUNTIF(D20:D27,"2")</f>
        <v>6</v>
      </c>
      <c r="S21" s="86">
        <f>COUNTIF(G20:G27,"2")</f>
        <v>6</v>
      </c>
      <c r="T21" s="86">
        <f>COUNTIF(J20:J27,"2")</f>
        <v>2</v>
      </c>
      <c r="U21" s="86">
        <f>COUNTIF(M20:M27,"2")</f>
        <v>0</v>
      </c>
    </row>
    <row r="22" spans="1:21" ht="39.950000000000003" customHeight="1" x14ac:dyDescent="0.2">
      <c r="A22" s="224"/>
      <c r="B22" s="282"/>
      <c r="C22" s="107" t="s">
        <v>62</v>
      </c>
      <c r="D22" s="27">
        <v>2</v>
      </c>
      <c r="E22" s="74" t="s">
        <v>262</v>
      </c>
      <c r="F22" s="60" t="s">
        <v>263</v>
      </c>
      <c r="G22" s="80">
        <v>2</v>
      </c>
      <c r="H22" s="66" t="s">
        <v>417</v>
      </c>
      <c r="I22" s="61" t="s">
        <v>263</v>
      </c>
      <c r="J22" s="83">
        <v>3</v>
      </c>
      <c r="K22" s="76" t="s">
        <v>491</v>
      </c>
      <c r="L22" s="76" t="s">
        <v>263</v>
      </c>
      <c r="M22" s="85"/>
      <c r="N22" s="78"/>
      <c r="O22" s="78"/>
      <c r="R22" s="86">
        <f>COUNTIF(D20:D27,"3")</f>
        <v>2</v>
      </c>
      <c r="S22" s="86">
        <f>COUNTIF(G20:G27,"3")</f>
        <v>2</v>
      </c>
      <c r="T22" s="86">
        <f>COUNTIF(J20:J27,"3")</f>
        <v>3</v>
      </c>
      <c r="U22" s="86">
        <f>COUNTIF(M20:M27,"3")</f>
        <v>0</v>
      </c>
    </row>
    <row r="23" spans="1:21" ht="39.950000000000003" customHeight="1" x14ac:dyDescent="0.2">
      <c r="A23" s="224"/>
      <c r="B23" s="282"/>
      <c r="C23" s="107" t="s">
        <v>63</v>
      </c>
      <c r="D23" s="27">
        <v>3</v>
      </c>
      <c r="E23" s="74" t="s">
        <v>264</v>
      </c>
      <c r="F23" s="60" t="s">
        <v>250</v>
      </c>
      <c r="G23" s="80">
        <v>3</v>
      </c>
      <c r="H23" s="66" t="s">
        <v>264</v>
      </c>
      <c r="I23" s="61" t="s">
        <v>250</v>
      </c>
      <c r="J23" s="83">
        <v>4</v>
      </c>
      <c r="K23" s="76" t="s">
        <v>492</v>
      </c>
      <c r="L23" s="76" t="s">
        <v>250</v>
      </c>
      <c r="M23" s="85"/>
      <c r="N23" s="78"/>
      <c r="O23" s="78"/>
      <c r="R23" s="86">
        <f>COUNTIF(D20:D27,"4")</f>
        <v>0</v>
      </c>
      <c r="S23" s="86">
        <f>COUNTIF(G20:G27,"4")</f>
        <v>0</v>
      </c>
      <c r="T23" s="86">
        <f>COUNTIF(J20:J27,"4")</f>
        <v>3</v>
      </c>
      <c r="U23" s="86">
        <f>COUNTIF(M20:M27,"4")</f>
        <v>0</v>
      </c>
    </row>
    <row r="24" spans="1:21" ht="39.950000000000003" customHeight="1" x14ac:dyDescent="0.2">
      <c r="A24" s="224"/>
      <c r="B24" s="282"/>
      <c r="C24" s="107" t="s">
        <v>64</v>
      </c>
      <c r="D24" s="27">
        <v>2</v>
      </c>
      <c r="E24" s="74" t="s">
        <v>265</v>
      </c>
      <c r="F24" s="60" t="s">
        <v>252</v>
      </c>
      <c r="G24" s="80">
        <v>2</v>
      </c>
      <c r="H24" s="66" t="s">
        <v>265</v>
      </c>
      <c r="I24" s="61" t="s">
        <v>252</v>
      </c>
      <c r="J24" s="83">
        <v>2</v>
      </c>
      <c r="K24" s="76" t="s">
        <v>265</v>
      </c>
      <c r="L24" s="76" t="s">
        <v>252</v>
      </c>
      <c r="M24" s="85"/>
      <c r="N24" s="78"/>
      <c r="O24" s="78"/>
    </row>
    <row r="25" spans="1:21" ht="39.950000000000003" customHeight="1" x14ac:dyDescent="0.2">
      <c r="A25" s="224"/>
      <c r="B25" s="282"/>
      <c r="C25" s="107" t="s">
        <v>65</v>
      </c>
      <c r="D25" s="27">
        <v>2</v>
      </c>
      <c r="E25" s="74" t="s">
        <v>266</v>
      </c>
      <c r="F25" s="60" t="s">
        <v>267</v>
      </c>
      <c r="G25" s="80">
        <v>2</v>
      </c>
      <c r="H25" s="66" t="s">
        <v>266</v>
      </c>
      <c r="I25" s="61" t="s">
        <v>267</v>
      </c>
      <c r="J25" s="83">
        <v>2</v>
      </c>
      <c r="K25" s="76" t="s">
        <v>266</v>
      </c>
      <c r="L25" s="76" t="s">
        <v>267</v>
      </c>
      <c r="M25" s="85"/>
      <c r="N25" s="78"/>
      <c r="O25" s="78"/>
    </row>
    <row r="26" spans="1:21" ht="39.950000000000003" customHeight="1" x14ac:dyDescent="0.2">
      <c r="A26" s="224"/>
      <c r="B26" s="282"/>
      <c r="C26" s="107" t="s">
        <v>66</v>
      </c>
      <c r="D26" s="27">
        <v>2</v>
      </c>
      <c r="E26" s="74" t="s">
        <v>268</v>
      </c>
      <c r="F26" s="60" t="s">
        <v>269</v>
      </c>
      <c r="G26" s="80">
        <v>2</v>
      </c>
      <c r="H26" s="66" t="s">
        <v>268</v>
      </c>
      <c r="I26" s="61" t="s">
        <v>269</v>
      </c>
      <c r="J26" s="83">
        <v>4</v>
      </c>
      <c r="K26" s="76" t="s">
        <v>493</v>
      </c>
      <c r="L26" s="76" t="s">
        <v>269</v>
      </c>
      <c r="M26" s="85"/>
      <c r="N26" s="78"/>
      <c r="O26" s="78"/>
    </row>
    <row r="27" spans="1:21" ht="39.950000000000003" customHeight="1" x14ac:dyDescent="0.2">
      <c r="A27" s="224"/>
      <c r="B27" s="283"/>
      <c r="C27" s="107" t="s">
        <v>67</v>
      </c>
      <c r="D27" s="27">
        <v>2</v>
      </c>
      <c r="E27" s="74" t="s">
        <v>270</v>
      </c>
      <c r="F27" s="60" t="s">
        <v>271</v>
      </c>
      <c r="G27" s="80">
        <v>2</v>
      </c>
      <c r="H27" s="66" t="s">
        <v>270</v>
      </c>
      <c r="I27" s="61" t="s">
        <v>271</v>
      </c>
      <c r="J27" s="83">
        <v>4</v>
      </c>
      <c r="K27" s="76" t="s">
        <v>494</v>
      </c>
      <c r="L27" s="76" t="s">
        <v>271</v>
      </c>
      <c r="M27" s="85"/>
      <c r="N27" s="78"/>
      <c r="O27" s="78"/>
    </row>
    <row r="28" spans="1:21" ht="7.5" customHeight="1" x14ac:dyDescent="0.25">
      <c r="B28" s="261"/>
      <c r="C28" s="262"/>
      <c r="D28" s="262"/>
      <c r="E28" s="262"/>
      <c r="F28" s="262"/>
      <c r="G28" s="262"/>
      <c r="H28" s="262"/>
      <c r="I28" s="262"/>
      <c r="J28" s="262"/>
      <c r="K28" s="284"/>
      <c r="L28" s="99"/>
      <c r="M28" s="100"/>
      <c r="N28" s="99"/>
      <c r="O28" s="99"/>
    </row>
    <row r="29" spans="1:21" ht="18.75" x14ac:dyDescent="0.2">
      <c r="A29" s="224"/>
      <c r="B29" s="245"/>
      <c r="C29" s="101" t="s">
        <v>68</v>
      </c>
      <c r="D29" s="102"/>
      <c r="E29" s="102"/>
      <c r="F29" s="102"/>
      <c r="G29" s="102"/>
      <c r="H29" s="102"/>
      <c r="I29" s="102"/>
      <c r="J29" s="102"/>
      <c r="K29" s="103"/>
      <c r="L29" s="104"/>
      <c r="M29" s="102"/>
      <c r="N29" s="103"/>
      <c r="O29" s="104"/>
    </row>
    <row r="30" spans="1:21" ht="39.950000000000003" customHeight="1" x14ac:dyDescent="0.2">
      <c r="A30" s="224"/>
      <c r="B30" s="246"/>
      <c r="C30" s="105" t="s">
        <v>69</v>
      </c>
      <c r="D30" s="27">
        <v>4</v>
      </c>
      <c r="E30" s="60" t="s">
        <v>272</v>
      </c>
      <c r="F30" s="60" t="s">
        <v>273</v>
      </c>
      <c r="G30" s="80">
        <v>4</v>
      </c>
      <c r="H30" s="61" t="s">
        <v>272</v>
      </c>
      <c r="I30" s="61" t="s">
        <v>273</v>
      </c>
      <c r="J30" s="83">
        <v>4</v>
      </c>
      <c r="K30" s="75" t="s">
        <v>272</v>
      </c>
      <c r="L30" s="76" t="s">
        <v>273</v>
      </c>
      <c r="M30" s="85"/>
      <c r="N30" s="77"/>
      <c r="O30" s="78"/>
      <c r="R30" s="86">
        <f>COUNTIF(D30:D33,"1")</f>
        <v>0</v>
      </c>
      <c r="S30" s="86">
        <f>COUNTIF(G30:G33,"1")</f>
        <v>0</v>
      </c>
      <c r="T30" s="86">
        <f>COUNTIF(J30:J33,"1")</f>
        <v>0</v>
      </c>
      <c r="U30" s="86">
        <f>COUNTIF(M30:M33,"1")</f>
        <v>0</v>
      </c>
    </row>
    <row r="31" spans="1:21" ht="39.950000000000003" customHeight="1" x14ac:dyDescent="0.2">
      <c r="A31" s="224"/>
      <c r="B31" s="246"/>
      <c r="C31" s="97" t="s">
        <v>70</v>
      </c>
      <c r="D31" s="27">
        <v>3</v>
      </c>
      <c r="E31" s="74" t="s">
        <v>274</v>
      </c>
      <c r="F31" s="60" t="s">
        <v>275</v>
      </c>
      <c r="G31" s="80">
        <v>3</v>
      </c>
      <c r="H31" s="66" t="s">
        <v>274</v>
      </c>
      <c r="I31" s="61" t="s">
        <v>275</v>
      </c>
      <c r="J31" s="83">
        <v>4</v>
      </c>
      <c r="K31" s="76" t="s">
        <v>495</v>
      </c>
      <c r="L31" s="76" t="s">
        <v>275</v>
      </c>
      <c r="M31" s="85"/>
      <c r="N31" s="78"/>
      <c r="O31" s="78"/>
      <c r="R31" s="86">
        <f>COUNTIF(D30:D33,"2")</f>
        <v>1</v>
      </c>
      <c r="S31" s="86">
        <f>COUNTIF(G30:G33,"2")</f>
        <v>1</v>
      </c>
      <c r="T31" s="86">
        <f>COUNTIF(J30:J33,"2")</f>
        <v>1</v>
      </c>
      <c r="U31" s="86">
        <f>COUNTIF(M30:M33,"2")</f>
        <v>0</v>
      </c>
    </row>
    <row r="32" spans="1:21" ht="39.950000000000003" customHeight="1" x14ac:dyDescent="0.2">
      <c r="A32" s="224"/>
      <c r="B32" s="246"/>
      <c r="C32" s="97" t="s">
        <v>71</v>
      </c>
      <c r="D32" s="27">
        <v>2</v>
      </c>
      <c r="E32" s="74" t="s">
        <v>276</v>
      </c>
      <c r="F32" s="60" t="s">
        <v>277</v>
      </c>
      <c r="G32" s="80">
        <v>2</v>
      </c>
      <c r="H32" s="66" t="s">
        <v>418</v>
      </c>
      <c r="I32" s="61" t="s">
        <v>277</v>
      </c>
      <c r="J32" s="83">
        <v>2</v>
      </c>
      <c r="K32" s="76" t="s">
        <v>418</v>
      </c>
      <c r="L32" s="76" t="s">
        <v>277</v>
      </c>
      <c r="M32" s="85"/>
      <c r="N32" s="78"/>
      <c r="O32" s="78"/>
      <c r="R32" s="86">
        <f>COUNTIF(D30:D33,"3")</f>
        <v>2</v>
      </c>
      <c r="S32" s="86">
        <f>COUNTIF(G30:G33,"3")</f>
        <v>2</v>
      </c>
      <c r="T32" s="86">
        <f>COUNTIF(J30:J33,"31")</f>
        <v>0</v>
      </c>
      <c r="U32" s="86">
        <f>COUNTIF(M30:M33,"3")</f>
        <v>0</v>
      </c>
    </row>
    <row r="33" spans="1:21" ht="39.950000000000003" customHeight="1" x14ac:dyDescent="0.2">
      <c r="A33" s="224"/>
      <c r="B33" s="247"/>
      <c r="C33" s="97" t="s">
        <v>72</v>
      </c>
      <c r="D33" s="27">
        <v>3</v>
      </c>
      <c r="E33" s="74" t="s">
        <v>278</v>
      </c>
      <c r="F33" s="60" t="s">
        <v>279</v>
      </c>
      <c r="G33" s="80">
        <v>3</v>
      </c>
      <c r="H33" s="66" t="s">
        <v>419</v>
      </c>
      <c r="I33" s="61" t="s">
        <v>279</v>
      </c>
      <c r="J33" s="83">
        <v>4</v>
      </c>
      <c r="K33" s="76" t="s">
        <v>496</v>
      </c>
      <c r="L33" s="76" t="s">
        <v>279</v>
      </c>
      <c r="M33" s="85"/>
      <c r="N33" s="78"/>
      <c r="O33" s="78"/>
      <c r="R33" s="86">
        <f>COUNTIF(D30:D33,"4")</f>
        <v>1</v>
      </c>
      <c r="S33" s="86">
        <f>COUNTIF(G30:G33,"4")</f>
        <v>1</v>
      </c>
      <c r="T33" s="86">
        <f>COUNTIF(J30:J33,"4")</f>
        <v>3</v>
      </c>
      <c r="U33" s="86">
        <f>COUNTIF(M30:M33,"4")</f>
        <v>0</v>
      </c>
    </row>
    <row r="34" spans="1:21" ht="9" customHeight="1" x14ac:dyDescent="0.25">
      <c r="B34" s="234"/>
      <c r="C34" s="235"/>
      <c r="D34" s="235"/>
      <c r="E34" s="235"/>
      <c r="F34" s="235"/>
      <c r="G34" s="235"/>
      <c r="H34" s="235"/>
      <c r="I34" s="235"/>
      <c r="J34" s="235"/>
      <c r="K34" s="236"/>
      <c r="L34" s="99"/>
      <c r="M34" s="100"/>
      <c r="N34" s="99"/>
      <c r="O34" s="99"/>
    </row>
    <row r="35" spans="1:21" ht="18.75" x14ac:dyDescent="0.2">
      <c r="A35" s="224"/>
      <c r="B35" s="245"/>
      <c r="C35" s="108" t="s">
        <v>73</v>
      </c>
      <c r="D35" s="285"/>
      <c r="E35" s="285"/>
      <c r="F35" s="285"/>
      <c r="G35" s="285"/>
      <c r="H35" s="285"/>
      <c r="I35" s="285"/>
      <c r="J35" s="285"/>
      <c r="K35" s="285"/>
      <c r="L35" s="109"/>
      <c r="M35" s="110"/>
      <c r="N35" s="110"/>
      <c r="O35" s="109"/>
    </row>
    <row r="36" spans="1:21" ht="39.950000000000003" customHeight="1" x14ac:dyDescent="0.2">
      <c r="A36" s="224"/>
      <c r="B36" s="246"/>
      <c r="C36" s="105" t="s">
        <v>74</v>
      </c>
      <c r="D36" s="27">
        <v>3</v>
      </c>
      <c r="E36" s="60" t="s">
        <v>280</v>
      </c>
      <c r="F36" s="60" t="s">
        <v>281</v>
      </c>
      <c r="G36" s="80">
        <v>3</v>
      </c>
      <c r="H36" s="61" t="s">
        <v>280</v>
      </c>
      <c r="I36" s="61" t="s">
        <v>281</v>
      </c>
      <c r="J36" s="83">
        <v>4</v>
      </c>
      <c r="K36" s="75" t="s">
        <v>497</v>
      </c>
      <c r="L36" s="76" t="s">
        <v>281</v>
      </c>
      <c r="M36" s="85"/>
      <c r="N36" s="77"/>
      <c r="O36" s="78"/>
      <c r="R36" s="86">
        <f>COUNTIF(D36:D44,"1")</f>
        <v>0</v>
      </c>
      <c r="S36" s="86">
        <f>COUNTIF(G36:G44,"1")</f>
        <v>0</v>
      </c>
      <c r="T36" s="86">
        <f>COUNTIF(J36:J44,"1")</f>
        <v>0</v>
      </c>
      <c r="U36" s="86">
        <f>COUNTIF(M36:M44,"1")</f>
        <v>0</v>
      </c>
    </row>
    <row r="37" spans="1:21" ht="39.950000000000003" customHeight="1" x14ac:dyDescent="0.2">
      <c r="A37" s="224"/>
      <c r="B37" s="246"/>
      <c r="C37" s="97" t="s">
        <v>75</v>
      </c>
      <c r="D37" s="27">
        <v>2</v>
      </c>
      <c r="E37" s="74" t="s">
        <v>282</v>
      </c>
      <c r="F37" s="60" t="s">
        <v>283</v>
      </c>
      <c r="G37" s="80">
        <v>2</v>
      </c>
      <c r="H37" s="66" t="s">
        <v>282</v>
      </c>
      <c r="I37" s="61" t="s">
        <v>283</v>
      </c>
      <c r="J37" s="83">
        <v>2</v>
      </c>
      <c r="K37" s="76" t="s">
        <v>282</v>
      </c>
      <c r="L37" s="76" t="s">
        <v>283</v>
      </c>
      <c r="M37" s="85"/>
      <c r="N37" s="78"/>
      <c r="O37" s="78"/>
      <c r="R37" s="86">
        <f>COUNTIF(D36:D44,"2")</f>
        <v>4</v>
      </c>
      <c r="S37" s="86">
        <f>COUNTIF(G36:G44,"2")</f>
        <v>1</v>
      </c>
      <c r="T37" s="86">
        <f>COUNTIF(J36:J44,"2")</f>
        <v>1</v>
      </c>
      <c r="U37" s="86">
        <f>COUNTIF(M36:M44,"2")</f>
        <v>0</v>
      </c>
    </row>
    <row r="38" spans="1:21" ht="39.950000000000003" customHeight="1" x14ac:dyDescent="0.2">
      <c r="A38" s="224"/>
      <c r="B38" s="246"/>
      <c r="C38" s="97" t="s">
        <v>76</v>
      </c>
      <c r="D38" s="27">
        <v>3</v>
      </c>
      <c r="E38" s="74" t="s">
        <v>284</v>
      </c>
      <c r="F38" s="60" t="s">
        <v>285</v>
      </c>
      <c r="G38" s="80">
        <v>3</v>
      </c>
      <c r="H38" s="66" t="s">
        <v>284</v>
      </c>
      <c r="I38" s="61" t="s">
        <v>285</v>
      </c>
      <c r="J38" s="83">
        <v>4</v>
      </c>
      <c r="K38" s="76" t="s">
        <v>498</v>
      </c>
      <c r="L38" s="76" t="s">
        <v>285</v>
      </c>
      <c r="M38" s="85"/>
      <c r="N38" s="78"/>
      <c r="O38" s="78"/>
      <c r="R38" s="86">
        <f>COUNTIF(D36:D44,"3")</f>
        <v>4</v>
      </c>
      <c r="S38" s="86">
        <f>COUNTIF(G36:G44,"3")</f>
        <v>7</v>
      </c>
      <c r="T38" s="86">
        <f>COUNTIF(J36:J44,"3")</f>
        <v>0</v>
      </c>
      <c r="U38" s="86">
        <f>COUNTIF(M36:M44,"3")</f>
        <v>0</v>
      </c>
    </row>
    <row r="39" spans="1:21" ht="39.950000000000003" customHeight="1" x14ac:dyDescent="0.2">
      <c r="A39" s="224"/>
      <c r="B39" s="246"/>
      <c r="C39" s="97" t="s">
        <v>77</v>
      </c>
      <c r="D39" s="27">
        <v>3</v>
      </c>
      <c r="E39" s="74" t="s">
        <v>284</v>
      </c>
      <c r="F39" s="60" t="s">
        <v>286</v>
      </c>
      <c r="G39" s="80">
        <v>3</v>
      </c>
      <c r="H39" s="66" t="s">
        <v>284</v>
      </c>
      <c r="I39" s="61" t="s">
        <v>286</v>
      </c>
      <c r="J39" s="83">
        <v>4</v>
      </c>
      <c r="K39" s="76" t="s">
        <v>499</v>
      </c>
      <c r="L39" s="76" t="s">
        <v>286</v>
      </c>
      <c r="M39" s="85"/>
      <c r="N39" s="78"/>
      <c r="O39" s="78"/>
      <c r="R39" s="86">
        <f>COUNTIF(D36:D44,"4")</f>
        <v>1</v>
      </c>
      <c r="S39" s="86">
        <f>COUNTIF(G36:G44,"4")</f>
        <v>1</v>
      </c>
      <c r="T39" s="86">
        <f>COUNTIF(J36:J44,"4")</f>
        <v>8</v>
      </c>
      <c r="U39" s="86">
        <f>COUNTIF(M36:M44,"4")</f>
        <v>0</v>
      </c>
    </row>
    <row r="40" spans="1:21" ht="39.950000000000003" customHeight="1" x14ac:dyDescent="0.2">
      <c r="A40" s="224"/>
      <c r="B40" s="246"/>
      <c r="C40" s="97" t="s">
        <v>78</v>
      </c>
      <c r="D40" s="27">
        <v>4</v>
      </c>
      <c r="E40" s="74" t="s">
        <v>287</v>
      </c>
      <c r="F40" s="60" t="s">
        <v>288</v>
      </c>
      <c r="G40" s="80">
        <v>4</v>
      </c>
      <c r="H40" s="66" t="s">
        <v>287</v>
      </c>
      <c r="I40" s="61" t="s">
        <v>288</v>
      </c>
      <c r="J40" s="83">
        <v>4</v>
      </c>
      <c r="K40" s="76" t="s">
        <v>287</v>
      </c>
      <c r="L40" s="76" t="s">
        <v>288</v>
      </c>
      <c r="M40" s="85"/>
      <c r="N40" s="78"/>
      <c r="O40" s="78"/>
    </row>
    <row r="41" spans="1:21" ht="39.950000000000003" customHeight="1" x14ac:dyDescent="0.2">
      <c r="A41" s="224"/>
      <c r="B41" s="246"/>
      <c r="C41" s="97" t="s">
        <v>79</v>
      </c>
      <c r="D41" s="27">
        <v>2</v>
      </c>
      <c r="E41" s="74" t="s">
        <v>289</v>
      </c>
      <c r="F41" s="60" t="s">
        <v>290</v>
      </c>
      <c r="G41" s="80">
        <v>3</v>
      </c>
      <c r="H41" s="66" t="s">
        <v>420</v>
      </c>
      <c r="I41" s="61" t="s">
        <v>290</v>
      </c>
      <c r="J41" s="83">
        <v>4</v>
      </c>
      <c r="K41" s="76" t="s">
        <v>500</v>
      </c>
      <c r="L41" s="76" t="s">
        <v>290</v>
      </c>
      <c r="M41" s="85"/>
      <c r="N41" s="78"/>
      <c r="O41" s="78"/>
    </row>
    <row r="42" spans="1:21" ht="39.950000000000003" customHeight="1" x14ac:dyDescent="0.2">
      <c r="A42" s="224"/>
      <c r="B42" s="246"/>
      <c r="C42" s="97" t="s">
        <v>80</v>
      </c>
      <c r="D42" s="27">
        <v>3</v>
      </c>
      <c r="E42" s="74" t="s">
        <v>291</v>
      </c>
      <c r="F42" s="60" t="s">
        <v>292</v>
      </c>
      <c r="G42" s="80">
        <v>3</v>
      </c>
      <c r="H42" s="66" t="s">
        <v>291</v>
      </c>
      <c r="I42" s="61" t="s">
        <v>292</v>
      </c>
      <c r="J42" s="83">
        <v>4</v>
      </c>
      <c r="K42" s="76" t="s">
        <v>501</v>
      </c>
      <c r="L42" s="76" t="s">
        <v>292</v>
      </c>
      <c r="M42" s="85"/>
      <c r="N42" s="78"/>
      <c r="O42" s="78"/>
    </row>
    <row r="43" spans="1:21" ht="39.950000000000003" customHeight="1" x14ac:dyDescent="0.2">
      <c r="A43" s="224"/>
      <c r="B43" s="246"/>
      <c r="C43" s="97" t="s">
        <v>81</v>
      </c>
      <c r="D43" s="27">
        <v>2</v>
      </c>
      <c r="E43" s="74" t="s">
        <v>293</v>
      </c>
      <c r="F43" s="60" t="s">
        <v>294</v>
      </c>
      <c r="G43" s="80">
        <v>3</v>
      </c>
      <c r="H43" s="66" t="s">
        <v>421</v>
      </c>
      <c r="I43" s="61" t="s">
        <v>294</v>
      </c>
      <c r="J43" s="83">
        <v>4</v>
      </c>
      <c r="K43" s="76" t="s">
        <v>502</v>
      </c>
      <c r="L43" s="76" t="s">
        <v>294</v>
      </c>
      <c r="M43" s="85"/>
      <c r="N43" s="78"/>
      <c r="O43" s="78"/>
    </row>
    <row r="44" spans="1:21" ht="39.950000000000003" customHeight="1" x14ac:dyDescent="0.2">
      <c r="A44" s="224"/>
      <c r="B44" s="247"/>
      <c r="C44" s="97" t="s">
        <v>82</v>
      </c>
      <c r="D44" s="27">
        <v>2</v>
      </c>
      <c r="E44" s="74" t="s">
        <v>295</v>
      </c>
      <c r="F44" s="60" t="s">
        <v>296</v>
      </c>
      <c r="G44" s="80">
        <v>3</v>
      </c>
      <c r="H44" s="66" t="s">
        <v>422</v>
      </c>
      <c r="I44" s="61" t="s">
        <v>296</v>
      </c>
      <c r="J44" s="83">
        <v>4</v>
      </c>
      <c r="K44" s="76" t="s">
        <v>503</v>
      </c>
      <c r="L44" s="76" t="s">
        <v>296</v>
      </c>
      <c r="M44" s="85"/>
      <c r="N44" s="78"/>
      <c r="O44" s="78"/>
    </row>
    <row r="45" spans="1:21" ht="6.75" customHeight="1" x14ac:dyDescent="0.25">
      <c r="B45" s="234"/>
      <c r="C45" s="235"/>
      <c r="D45" s="235"/>
      <c r="E45" s="235"/>
      <c r="F45" s="235"/>
      <c r="G45" s="235"/>
      <c r="H45" s="235"/>
      <c r="I45" s="235"/>
      <c r="J45" s="235"/>
      <c r="K45" s="236"/>
      <c r="L45" s="99"/>
      <c r="M45" s="100"/>
      <c r="N45" s="99"/>
      <c r="O45" s="99"/>
    </row>
    <row r="46" spans="1:21" ht="18.75" x14ac:dyDescent="0.2">
      <c r="A46" s="224"/>
      <c r="B46" s="245"/>
      <c r="C46" s="101" t="s">
        <v>83</v>
      </c>
      <c r="D46" s="102"/>
      <c r="E46" s="102"/>
      <c r="F46" s="102"/>
      <c r="G46" s="102"/>
      <c r="H46" s="102"/>
      <c r="I46" s="102"/>
      <c r="J46" s="102"/>
      <c r="K46" s="103"/>
      <c r="L46" s="104"/>
      <c r="M46" s="102"/>
      <c r="N46" s="103"/>
      <c r="O46" s="104"/>
    </row>
    <row r="47" spans="1:21" ht="39.950000000000003" customHeight="1" x14ac:dyDescent="0.2">
      <c r="A47" s="224"/>
      <c r="B47" s="246"/>
      <c r="C47" s="105" t="s">
        <v>84</v>
      </c>
      <c r="D47" s="27">
        <v>4</v>
      </c>
      <c r="E47" s="30" t="s">
        <v>297</v>
      </c>
      <c r="F47" s="30" t="s">
        <v>298</v>
      </c>
      <c r="G47" s="28">
        <v>4</v>
      </c>
      <c r="H47" s="32" t="s">
        <v>297</v>
      </c>
      <c r="I47" s="32" t="s">
        <v>298</v>
      </c>
      <c r="J47" s="29">
        <v>4</v>
      </c>
      <c r="K47" s="34" t="s">
        <v>297</v>
      </c>
      <c r="L47" s="35" t="s">
        <v>298</v>
      </c>
      <c r="M47" s="52"/>
      <c r="N47" s="50"/>
      <c r="O47" s="51"/>
      <c r="R47" s="86">
        <f>COUNTIF(D47:D50,"1")</f>
        <v>0</v>
      </c>
      <c r="S47" s="86">
        <f>COUNTIF(G47:G50,"1")</f>
        <v>0</v>
      </c>
      <c r="T47" s="86">
        <f>COUNTIF(J47:J50,"1")</f>
        <v>0</v>
      </c>
      <c r="U47" s="86">
        <f>COUNTIF(M47:M50,"1")</f>
        <v>0</v>
      </c>
    </row>
    <row r="48" spans="1:21" ht="39.950000000000003" customHeight="1" x14ac:dyDescent="0.2">
      <c r="A48" s="224"/>
      <c r="B48" s="246"/>
      <c r="C48" s="97" t="s">
        <v>85</v>
      </c>
      <c r="D48" s="27">
        <v>3</v>
      </c>
      <c r="E48" s="31" t="s">
        <v>299</v>
      </c>
      <c r="F48" s="30" t="s">
        <v>300</v>
      </c>
      <c r="G48" s="28">
        <v>3</v>
      </c>
      <c r="H48" s="33" t="s">
        <v>299</v>
      </c>
      <c r="I48" s="32" t="s">
        <v>300</v>
      </c>
      <c r="J48" s="29">
        <v>4</v>
      </c>
      <c r="K48" s="35" t="s">
        <v>504</v>
      </c>
      <c r="L48" s="35" t="s">
        <v>300</v>
      </c>
      <c r="M48" s="52"/>
      <c r="N48" s="51"/>
      <c r="O48" s="51"/>
      <c r="R48" s="86">
        <f>COUNTIF(D47:D50,"2")</f>
        <v>1</v>
      </c>
      <c r="S48" s="86">
        <f>COUNTIF(G47:G50,"2")</f>
        <v>0</v>
      </c>
      <c r="T48" s="86">
        <f>COUNTIF(J47:J50,"2")</f>
        <v>0</v>
      </c>
      <c r="U48" s="86">
        <f>COUNTIF(M47:M50,"2")</f>
        <v>0</v>
      </c>
    </row>
    <row r="49" spans="1:21" ht="39.950000000000003" customHeight="1" x14ac:dyDescent="0.2">
      <c r="A49" s="224"/>
      <c r="B49" s="246"/>
      <c r="C49" s="97" t="s">
        <v>86</v>
      </c>
      <c r="D49" s="27">
        <v>3</v>
      </c>
      <c r="E49" s="31" t="s">
        <v>301</v>
      </c>
      <c r="F49" s="30" t="s">
        <v>302</v>
      </c>
      <c r="G49" s="28">
        <v>3</v>
      </c>
      <c r="H49" s="33" t="s">
        <v>301</v>
      </c>
      <c r="I49" s="32" t="s">
        <v>302</v>
      </c>
      <c r="J49" s="29">
        <v>3</v>
      </c>
      <c r="K49" s="35" t="s">
        <v>301</v>
      </c>
      <c r="L49" s="35" t="s">
        <v>302</v>
      </c>
      <c r="M49" s="52"/>
      <c r="N49" s="51"/>
      <c r="O49" s="51"/>
      <c r="R49" s="86">
        <f>COUNTIF(D47:D50,"3")</f>
        <v>2</v>
      </c>
      <c r="S49" s="86">
        <f>COUNTIF(G47:G50,"3")</f>
        <v>3</v>
      </c>
      <c r="T49" s="86">
        <f>COUNTIF(J47:J50,"3")</f>
        <v>2</v>
      </c>
      <c r="U49" s="86">
        <f>COUNTIF(M47:M50,"3")</f>
        <v>0</v>
      </c>
    </row>
    <row r="50" spans="1:21" ht="39.950000000000003" customHeight="1" x14ac:dyDescent="0.2">
      <c r="A50" s="224"/>
      <c r="B50" s="247"/>
      <c r="C50" s="97" t="s">
        <v>87</v>
      </c>
      <c r="D50" s="27">
        <v>2</v>
      </c>
      <c r="E50" s="31" t="s">
        <v>301</v>
      </c>
      <c r="F50" s="30" t="s">
        <v>303</v>
      </c>
      <c r="G50" s="28">
        <v>3</v>
      </c>
      <c r="H50" s="33" t="s">
        <v>423</v>
      </c>
      <c r="I50" s="32" t="s">
        <v>303</v>
      </c>
      <c r="J50" s="29">
        <v>3</v>
      </c>
      <c r="K50" s="35" t="s">
        <v>423</v>
      </c>
      <c r="L50" s="35" t="s">
        <v>303</v>
      </c>
      <c r="M50" s="52"/>
      <c r="N50" s="51"/>
      <c r="O50" s="51"/>
      <c r="R50" s="86">
        <f>COUNTIF(D47:D50,"4")</f>
        <v>1</v>
      </c>
      <c r="S50" s="86">
        <f>COUNTIF(G47:G50,"4")</f>
        <v>1</v>
      </c>
      <c r="T50" s="86">
        <f>COUNTIF(J47:J50,"4")</f>
        <v>2</v>
      </c>
      <c r="U50" s="86">
        <f>COUNTIF(M47:M50,"4")</f>
        <v>0</v>
      </c>
    </row>
    <row r="51" spans="1:21" ht="8.25" customHeight="1" x14ac:dyDescent="0.25">
      <c r="B51" s="234"/>
      <c r="C51" s="235"/>
      <c r="D51" s="235"/>
      <c r="E51" s="235"/>
      <c r="F51" s="235"/>
      <c r="G51" s="235"/>
      <c r="H51" s="235"/>
      <c r="I51" s="235"/>
      <c r="J51" s="235"/>
      <c r="K51" s="236"/>
      <c r="L51" s="99"/>
      <c r="M51" s="100"/>
      <c r="N51" s="99"/>
      <c r="O51" s="99"/>
    </row>
    <row r="52" spans="1:21" ht="24" customHeight="1" x14ac:dyDescent="0.2">
      <c r="B52" s="264" t="s">
        <v>88</v>
      </c>
      <c r="C52" s="265"/>
      <c r="D52" s="256">
        <v>2023</v>
      </c>
      <c r="E52" s="257"/>
      <c r="F52" s="258"/>
      <c r="G52" s="239">
        <v>2024</v>
      </c>
      <c r="H52" s="240"/>
      <c r="I52" s="241"/>
      <c r="J52" s="242">
        <v>2025</v>
      </c>
      <c r="K52" s="243"/>
      <c r="L52" s="244"/>
      <c r="M52" s="287">
        <v>2026</v>
      </c>
      <c r="N52" s="288"/>
      <c r="O52" s="289"/>
    </row>
    <row r="53" spans="1:21" ht="33" customHeight="1" x14ac:dyDescent="0.2">
      <c r="B53" s="266"/>
      <c r="C53" s="267"/>
      <c r="D53" s="111" t="s">
        <v>45</v>
      </c>
      <c r="E53" s="112" t="s">
        <v>46</v>
      </c>
      <c r="F53" s="112" t="s">
        <v>47</v>
      </c>
      <c r="G53" s="111" t="s">
        <v>45</v>
      </c>
      <c r="H53" s="112" t="s">
        <v>46</v>
      </c>
      <c r="I53" s="112" t="s">
        <v>47</v>
      </c>
      <c r="J53" s="111" t="s">
        <v>45</v>
      </c>
      <c r="K53" s="112" t="s">
        <v>46</v>
      </c>
      <c r="L53" s="113" t="s">
        <v>47</v>
      </c>
      <c r="M53" s="111"/>
      <c r="N53" s="112"/>
      <c r="O53" s="113"/>
    </row>
    <row r="54" spans="1:21" ht="18.75" x14ac:dyDescent="0.2">
      <c r="A54" s="224"/>
      <c r="B54" s="114"/>
      <c r="C54" s="268" t="s">
        <v>89</v>
      </c>
      <c r="D54" s="251"/>
      <c r="E54" s="251"/>
      <c r="F54" s="251"/>
      <c r="G54" s="251"/>
      <c r="H54" s="251"/>
      <c r="I54" s="251"/>
      <c r="J54" s="251"/>
      <c r="K54" s="251"/>
      <c r="L54" s="115"/>
      <c r="M54" s="116"/>
      <c r="N54" s="116"/>
      <c r="O54" s="115"/>
    </row>
    <row r="55" spans="1:21" ht="30" customHeight="1" x14ac:dyDescent="0.2">
      <c r="A55" s="224"/>
      <c r="B55" s="117"/>
      <c r="C55" s="105" t="s">
        <v>90</v>
      </c>
      <c r="D55" s="27">
        <v>4</v>
      </c>
      <c r="E55" s="60" t="s">
        <v>91</v>
      </c>
      <c r="F55" s="60" t="s">
        <v>92</v>
      </c>
      <c r="G55" s="80">
        <v>4</v>
      </c>
      <c r="H55" s="66" t="s">
        <v>91</v>
      </c>
      <c r="I55" s="61" t="s">
        <v>92</v>
      </c>
      <c r="J55" s="83">
        <v>4</v>
      </c>
      <c r="K55" s="75" t="s">
        <v>91</v>
      </c>
      <c r="L55" s="76" t="s">
        <v>92</v>
      </c>
      <c r="M55" s="85"/>
      <c r="N55" s="77"/>
      <c r="O55" s="78"/>
      <c r="R55" s="86">
        <f>COUNTIF(D55:D59,"1")</f>
        <v>0</v>
      </c>
      <c r="S55" s="86">
        <f>COUNTIF(G55:G59,"1")</f>
        <v>0</v>
      </c>
      <c r="T55" s="86">
        <f>COUNTIF(J55:J59,"1")</f>
        <v>0</v>
      </c>
      <c r="U55" s="86">
        <f>COUNTIF(M55:M59,"1")</f>
        <v>0</v>
      </c>
    </row>
    <row r="56" spans="1:21" ht="30" customHeight="1" x14ac:dyDescent="0.2">
      <c r="A56" s="224"/>
      <c r="B56" s="117"/>
      <c r="C56" s="97" t="s">
        <v>93</v>
      </c>
      <c r="D56" s="27">
        <v>4</v>
      </c>
      <c r="E56" s="74" t="s">
        <v>94</v>
      </c>
      <c r="F56" s="60" t="s">
        <v>92</v>
      </c>
      <c r="G56" s="80">
        <v>4</v>
      </c>
      <c r="H56" s="66" t="s">
        <v>94</v>
      </c>
      <c r="I56" s="61" t="s">
        <v>92</v>
      </c>
      <c r="J56" s="83">
        <v>4</v>
      </c>
      <c r="K56" s="76" t="s">
        <v>430</v>
      </c>
      <c r="L56" s="76" t="s">
        <v>92</v>
      </c>
      <c r="M56" s="85"/>
      <c r="N56" s="78"/>
      <c r="O56" s="78"/>
      <c r="R56" s="86">
        <f>COUNTIF(D55:D59,"2")</f>
        <v>0</v>
      </c>
      <c r="S56" s="86">
        <f>COUNTIF(G55:G59,"2")</f>
        <v>0</v>
      </c>
      <c r="T56" s="86">
        <f>COUNTIF(J55:J59,"2")</f>
        <v>0</v>
      </c>
      <c r="U56" s="86">
        <f>COUNTIF(M55:M59,"2")</f>
        <v>0</v>
      </c>
    </row>
    <row r="57" spans="1:21" ht="30" customHeight="1" x14ac:dyDescent="0.2">
      <c r="A57" s="224"/>
      <c r="B57" s="117"/>
      <c r="C57" s="97" t="s">
        <v>95</v>
      </c>
      <c r="D57" s="27">
        <v>4</v>
      </c>
      <c r="E57" s="74" t="s">
        <v>96</v>
      </c>
      <c r="F57" s="60" t="s">
        <v>97</v>
      </c>
      <c r="G57" s="80">
        <v>4</v>
      </c>
      <c r="H57" s="66" t="s">
        <v>96</v>
      </c>
      <c r="I57" s="61" t="s">
        <v>97</v>
      </c>
      <c r="J57" s="83">
        <v>4</v>
      </c>
      <c r="K57" s="76" t="s">
        <v>96</v>
      </c>
      <c r="L57" s="76" t="s">
        <v>97</v>
      </c>
      <c r="M57" s="85"/>
      <c r="N57" s="78"/>
      <c r="O57" s="78"/>
      <c r="R57" s="86">
        <f>COUNTIF(D55:D59,"3")</f>
        <v>1</v>
      </c>
      <c r="S57" s="86">
        <f>COUNTIF(G55:G59,"3")</f>
        <v>1</v>
      </c>
      <c r="T57" s="86">
        <f>COUNTIF(J55:J59,"3")</f>
        <v>0</v>
      </c>
      <c r="U57" s="86">
        <f>COUNTIF(M55:M59,"3")</f>
        <v>0</v>
      </c>
    </row>
    <row r="58" spans="1:21" ht="30" customHeight="1" x14ac:dyDescent="0.2">
      <c r="A58" s="224"/>
      <c r="B58" s="117"/>
      <c r="C58" s="97" t="s">
        <v>98</v>
      </c>
      <c r="D58" s="27">
        <v>4</v>
      </c>
      <c r="E58" s="74" t="s">
        <v>99</v>
      </c>
      <c r="F58" s="60" t="s">
        <v>100</v>
      </c>
      <c r="G58" s="80">
        <v>4</v>
      </c>
      <c r="H58" s="66" t="s">
        <v>99</v>
      </c>
      <c r="I58" s="61" t="s">
        <v>100</v>
      </c>
      <c r="J58" s="83">
        <v>4</v>
      </c>
      <c r="K58" s="76" t="s">
        <v>99</v>
      </c>
      <c r="L58" s="76" t="s">
        <v>100</v>
      </c>
      <c r="M58" s="85"/>
      <c r="N58" s="78"/>
      <c r="O58" s="78"/>
      <c r="R58" s="86">
        <f>COUNTIF(D55:D59,"4")</f>
        <v>4</v>
      </c>
      <c r="S58" s="86">
        <f>COUNTIF(G55:G59,"4")</f>
        <v>4</v>
      </c>
      <c r="T58" s="86">
        <f>COUNTIF(J55:J59,"4")</f>
        <v>5</v>
      </c>
      <c r="U58" s="86">
        <f>COUNTIF(M55:M59,"4")</f>
        <v>0</v>
      </c>
    </row>
    <row r="59" spans="1:21" ht="30" customHeight="1" x14ac:dyDescent="0.2">
      <c r="A59" s="224"/>
      <c r="B59" s="118"/>
      <c r="C59" s="97" t="s">
        <v>101</v>
      </c>
      <c r="D59" s="27">
        <v>3</v>
      </c>
      <c r="E59" s="74" t="s">
        <v>102</v>
      </c>
      <c r="F59" s="60" t="s">
        <v>103</v>
      </c>
      <c r="G59" s="80">
        <v>3</v>
      </c>
      <c r="H59" s="66" t="s">
        <v>102</v>
      </c>
      <c r="I59" s="61" t="s">
        <v>103</v>
      </c>
      <c r="J59" s="83">
        <v>4</v>
      </c>
      <c r="K59" s="76" t="s">
        <v>431</v>
      </c>
      <c r="L59" s="76" t="s">
        <v>103</v>
      </c>
      <c r="M59" s="85"/>
      <c r="N59" s="78"/>
      <c r="O59" s="78"/>
    </row>
    <row r="60" spans="1:21" ht="6.75" customHeight="1" x14ac:dyDescent="0.25">
      <c r="B60" s="249"/>
      <c r="C60" s="250"/>
      <c r="D60" s="119"/>
      <c r="E60" s="120"/>
      <c r="F60" s="120"/>
      <c r="G60" s="119"/>
      <c r="H60" s="120"/>
      <c r="I60" s="120"/>
      <c r="J60" s="119"/>
      <c r="K60" s="120"/>
      <c r="M60" s="119"/>
      <c r="N60" s="120"/>
    </row>
    <row r="61" spans="1:21" ht="18.75" x14ac:dyDescent="0.2">
      <c r="A61" s="224"/>
      <c r="B61" s="114"/>
      <c r="C61" s="268" t="s">
        <v>104</v>
      </c>
      <c r="D61" s="251"/>
      <c r="E61" s="251"/>
      <c r="F61" s="251"/>
      <c r="G61" s="251"/>
      <c r="H61" s="251"/>
      <c r="I61" s="251"/>
      <c r="J61" s="251"/>
      <c r="K61" s="252"/>
      <c r="L61" s="116"/>
      <c r="M61" s="116"/>
      <c r="N61" s="116"/>
      <c r="O61" s="116"/>
    </row>
    <row r="62" spans="1:21" ht="30" customHeight="1" x14ac:dyDescent="0.2">
      <c r="A62" s="224"/>
      <c r="B62" s="122"/>
      <c r="C62" s="96" t="s">
        <v>105</v>
      </c>
      <c r="D62" s="27">
        <v>3</v>
      </c>
      <c r="E62" s="60" t="s">
        <v>424</v>
      </c>
      <c r="F62" s="60" t="s">
        <v>106</v>
      </c>
      <c r="G62" s="80">
        <v>4</v>
      </c>
      <c r="H62" s="66" t="s">
        <v>425</v>
      </c>
      <c r="I62" s="61" t="s">
        <v>106</v>
      </c>
      <c r="J62" s="83">
        <v>4</v>
      </c>
      <c r="K62" s="76" t="s">
        <v>425</v>
      </c>
      <c r="L62" s="76" t="s">
        <v>106</v>
      </c>
      <c r="M62" s="85"/>
      <c r="N62" s="78"/>
      <c r="O62" s="78"/>
      <c r="R62" s="86">
        <f>COUNTIF(D62:D65,"1")</f>
        <v>0</v>
      </c>
      <c r="S62" s="86">
        <f>COUNTIF(G62:G65,"1")</f>
        <v>0</v>
      </c>
      <c r="T62" s="86">
        <f>COUNTIF(J62:J65,"1")</f>
        <v>0</v>
      </c>
      <c r="U62" s="86">
        <f>COUNTIF(M62:M65,"1")</f>
        <v>0</v>
      </c>
    </row>
    <row r="63" spans="1:21" ht="30" customHeight="1" x14ac:dyDescent="0.2">
      <c r="A63" s="224"/>
      <c r="B63" s="117"/>
      <c r="C63" s="97" t="s">
        <v>107</v>
      </c>
      <c r="D63" s="27">
        <v>3</v>
      </c>
      <c r="E63" s="74" t="s">
        <v>108</v>
      </c>
      <c r="F63" s="60" t="s">
        <v>109</v>
      </c>
      <c r="G63" s="80">
        <v>3</v>
      </c>
      <c r="H63" s="66" t="s">
        <v>108</v>
      </c>
      <c r="I63" s="61" t="s">
        <v>109</v>
      </c>
      <c r="J63" s="83">
        <v>3</v>
      </c>
      <c r="K63" s="76" t="s">
        <v>432</v>
      </c>
      <c r="L63" s="76" t="s">
        <v>109</v>
      </c>
      <c r="M63" s="85"/>
      <c r="N63" s="78"/>
      <c r="O63" s="78"/>
      <c r="R63" s="86">
        <f>COUNTIF(D62:D65,"2")</f>
        <v>0</v>
      </c>
      <c r="S63" s="86">
        <f>COUNTIF(G62:G65,"2")</f>
        <v>0</v>
      </c>
      <c r="T63" s="86">
        <f>COUNTIF(J62:J65,"2")</f>
        <v>0</v>
      </c>
      <c r="U63" s="86">
        <f>COUNTIF(M62:M65,"2")</f>
        <v>0</v>
      </c>
    </row>
    <row r="64" spans="1:21" ht="30" customHeight="1" x14ac:dyDescent="0.2">
      <c r="A64" s="224"/>
      <c r="B64" s="117"/>
      <c r="C64" s="97" t="s">
        <v>110</v>
      </c>
      <c r="D64" s="27">
        <v>3</v>
      </c>
      <c r="E64" s="74" t="s">
        <v>111</v>
      </c>
      <c r="F64" s="60" t="s">
        <v>112</v>
      </c>
      <c r="G64" s="80">
        <v>3</v>
      </c>
      <c r="H64" s="66" t="s">
        <v>111</v>
      </c>
      <c r="I64" s="61" t="s">
        <v>112</v>
      </c>
      <c r="J64" s="83">
        <v>3</v>
      </c>
      <c r="K64" s="76" t="s">
        <v>433</v>
      </c>
      <c r="L64" s="76" t="s">
        <v>112</v>
      </c>
      <c r="M64" s="85"/>
      <c r="N64" s="78"/>
      <c r="O64" s="78"/>
      <c r="R64" s="86">
        <f>COUNTIF(D62:D65,"3")</f>
        <v>3</v>
      </c>
      <c r="S64" s="86">
        <f>COUNTIF(G62:G65,"3")</f>
        <v>2</v>
      </c>
      <c r="T64" s="86">
        <f>COUNTIF(J62:J65,"3")</f>
        <v>2</v>
      </c>
      <c r="U64" s="86">
        <f>COUNTIF(M62:M65,"3")</f>
        <v>0</v>
      </c>
    </row>
    <row r="65" spans="1:21" ht="30" customHeight="1" x14ac:dyDescent="0.2">
      <c r="A65" s="224"/>
      <c r="B65" s="118"/>
      <c r="C65" s="97" t="s">
        <v>113</v>
      </c>
      <c r="D65" s="27">
        <v>4</v>
      </c>
      <c r="E65" s="74" t="s">
        <v>114</v>
      </c>
      <c r="F65" s="60" t="s">
        <v>115</v>
      </c>
      <c r="G65" s="80">
        <v>4</v>
      </c>
      <c r="H65" s="66" t="s">
        <v>114</v>
      </c>
      <c r="I65" s="61" t="s">
        <v>115</v>
      </c>
      <c r="J65" s="83">
        <v>4</v>
      </c>
      <c r="K65" s="76" t="s">
        <v>434</v>
      </c>
      <c r="L65" s="76" t="s">
        <v>115</v>
      </c>
      <c r="M65" s="85"/>
      <c r="N65" s="78"/>
      <c r="O65" s="78"/>
      <c r="R65" s="86">
        <f>COUNTIF(D62:D65,"4")</f>
        <v>1</v>
      </c>
      <c r="S65" s="86">
        <f>COUNTIF(G62:G65,"4")</f>
        <v>2</v>
      </c>
      <c r="T65" s="86">
        <f>COUNTIF(J62:J65,"4")</f>
        <v>2</v>
      </c>
      <c r="U65" s="86">
        <f>COUNTIF(M62:M65,"4")</f>
        <v>0</v>
      </c>
    </row>
    <row r="66" spans="1:21" ht="9" customHeight="1" x14ac:dyDescent="0.25">
      <c r="B66" s="261"/>
      <c r="C66" s="262"/>
      <c r="D66" s="262"/>
      <c r="E66" s="262"/>
      <c r="F66" s="262"/>
      <c r="G66" s="262"/>
      <c r="H66" s="262"/>
      <c r="I66" s="262"/>
      <c r="J66" s="262"/>
      <c r="K66" s="263"/>
      <c r="L66" s="99"/>
      <c r="M66" s="100"/>
      <c r="N66" s="99"/>
      <c r="O66" s="99"/>
    </row>
    <row r="67" spans="1:21" ht="18.75" x14ac:dyDescent="0.2">
      <c r="A67" s="224"/>
      <c r="B67" s="114"/>
      <c r="C67" s="268" t="s">
        <v>116</v>
      </c>
      <c r="D67" s="251"/>
      <c r="E67" s="251"/>
      <c r="F67" s="251"/>
      <c r="G67" s="251"/>
      <c r="H67" s="251"/>
      <c r="I67" s="251"/>
      <c r="J67" s="251"/>
      <c r="K67" s="252"/>
      <c r="L67" s="123"/>
      <c r="M67" s="123"/>
      <c r="N67" s="123"/>
      <c r="O67" s="123"/>
    </row>
    <row r="68" spans="1:21" ht="30" customHeight="1" x14ac:dyDescent="0.2">
      <c r="A68" s="224"/>
      <c r="B68" s="117"/>
      <c r="C68" s="105" t="s">
        <v>117</v>
      </c>
      <c r="D68" s="27">
        <v>4</v>
      </c>
      <c r="E68" s="69" t="s">
        <v>118</v>
      </c>
      <c r="F68" s="60" t="s">
        <v>119</v>
      </c>
      <c r="G68" s="80">
        <v>3</v>
      </c>
      <c r="H68" s="61" t="s">
        <v>118</v>
      </c>
      <c r="I68" s="61" t="s">
        <v>119</v>
      </c>
      <c r="J68" s="83">
        <v>3</v>
      </c>
      <c r="K68" s="76" t="s">
        <v>118</v>
      </c>
      <c r="L68" s="76" t="s">
        <v>119</v>
      </c>
      <c r="M68" s="85"/>
      <c r="N68" s="78"/>
      <c r="O68" s="78"/>
      <c r="R68" s="86">
        <f>COUNTIF(D68:D71,"1")</f>
        <v>0</v>
      </c>
      <c r="S68" s="86">
        <f>COUNTIF(G68:G71,"1")</f>
        <v>0</v>
      </c>
      <c r="T68" s="86">
        <f>COUNTIF(J68:J71,"1")</f>
        <v>0</v>
      </c>
      <c r="U68" s="86">
        <f>COUNTIF(M68:M71,"1")</f>
        <v>0</v>
      </c>
    </row>
    <row r="69" spans="1:21" ht="30" customHeight="1" x14ac:dyDescent="0.2">
      <c r="A69" s="224"/>
      <c r="B69" s="117"/>
      <c r="C69" s="97" t="s">
        <v>120</v>
      </c>
      <c r="D69" s="27">
        <v>4</v>
      </c>
      <c r="E69" s="81" t="s">
        <v>121</v>
      </c>
      <c r="F69" s="60" t="s">
        <v>122</v>
      </c>
      <c r="G69" s="80">
        <v>4</v>
      </c>
      <c r="H69" s="66" t="s">
        <v>121</v>
      </c>
      <c r="I69" s="61" t="s">
        <v>122</v>
      </c>
      <c r="J69" s="83">
        <v>4</v>
      </c>
      <c r="K69" s="76" t="s">
        <v>121</v>
      </c>
      <c r="L69" s="76" t="s">
        <v>122</v>
      </c>
      <c r="M69" s="85"/>
      <c r="N69" s="78"/>
      <c r="O69" s="78"/>
      <c r="R69" s="86">
        <f>COUNTIF(D68:D71,"2")</f>
        <v>1</v>
      </c>
      <c r="S69" s="86">
        <f>COUNTIF(G68:G71,"2")</f>
        <v>1</v>
      </c>
      <c r="T69" s="86">
        <f>COUNTIF(J68:J71,"2")</f>
        <v>0</v>
      </c>
      <c r="U69" s="86">
        <f>COUNTIF(M68:M71,"2")</f>
        <v>0</v>
      </c>
    </row>
    <row r="70" spans="1:21" ht="30" customHeight="1" x14ac:dyDescent="0.2">
      <c r="A70" s="224"/>
      <c r="B70" s="117"/>
      <c r="C70" s="97" t="s">
        <v>123</v>
      </c>
      <c r="D70" s="27">
        <v>2</v>
      </c>
      <c r="E70" s="81" t="s">
        <v>124</v>
      </c>
      <c r="F70" s="60" t="s">
        <v>125</v>
      </c>
      <c r="G70" s="80">
        <v>2</v>
      </c>
      <c r="H70" s="66" t="s">
        <v>124</v>
      </c>
      <c r="I70" s="61" t="s">
        <v>125</v>
      </c>
      <c r="J70" s="83">
        <v>3</v>
      </c>
      <c r="K70" s="76" t="s">
        <v>508</v>
      </c>
      <c r="L70" s="76" t="s">
        <v>435</v>
      </c>
      <c r="M70" s="85"/>
      <c r="N70" s="78"/>
      <c r="O70" s="78"/>
      <c r="R70" s="86">
        <f>COUNTIF(D68:D71,"3")</f>
        <v>0</v>
      </c>
      <c r="S70" s="86">
        <f>COUNTIF(G68:G71,"3")</f>
        <v>1</v>
      </c>
      <c r="T70" s="86">
        <f>COUNTIF(J68:J71,"3")</f>
        <v>2</v>
      </c>
      <c r="U70" s="86">
        <f>COUNTIF(M68:M71,"3")</f>
        <v>0</v>
      </c>
    </row>
    <row r="71" spans="1:21" ht="30" customHeight="1" x14ac:dyDescent="0.2">
      <c r="A71" s="224"/>
      <c r="B71" s="118"/>
      <c r="C71" s="97" t="s">
        <v>126</v>
      </c>
      <c r="D71" s="27">
        <v>4</v>
      </c>
      <c r="E71" s="81" t="s">
        <v>127</v>
      </c>
      <c r="F71" s="60" t="s">
        <v>128</v>
      </c>
      <c r="G71" s="80">
        <v>4</v>
      </c>
      <c r="H71" s="66" t="s">
        <v>127</v>
      </c>
      <c r="I71" s="61" t="s">
        <v>128</v>
      </c>
      <c r="J71" s="83">
        <v>4</v>
      </c>
      <c r="K71" s="76" t="s">
        <v>127</v>
      </c>
      <c r="L71" s="76" t="s">
        <v>436</v>
      </c>
      <c r="M71" s="85"/>
      <c r="N71" s="78"/>
      <c r="O71" s="78"/>
      <c r="R71" s="86">
        <f>COUNTIF(D68:D71,"4")</f>
        <v>3</v>
      </c>
      <c r="S71" s="86">
        <f>COUNTIF(G68:G71,"4")</f>
        <v>2</v>
      </c>
      <c r="T71" s="86">
        <f>COUNTIF(J68:J71,"4")</f>
        <v>2</v>
      </c>
      <c r="U71" s="86">
        <f>COUNTIF(M68:M71,"4")</f>
        <v>0</v>
      </c>
    </row>
    <row r="72" spans="1:21" ht="8.25" customHeight="1" x14ac:dyDescent="0.25">
      <c r="B72" s="261"/>
      <c r="C72" s="262"/>
      <c r="D72" s="262"/>
      <c r="E72" s="262"/>
      <c r="F72" s="262"/>
      <c r="G72" s="262"/>
      <c r="H72" s="262"/>
      <c r="I72" s="262"/>
      <c r="J72" s="262"/>
      <c r="K72" s="263"/>
      <c r="L72" s="99"/>
      <c r="M72" s="100"/>
      <c r="N72" s="99"/>
      <c r="O72" s="99"/>
    </row>
    <row r="73" spans="1:21" ht="18.75" x14ac:dyDescent="0.2">
      <c r="A73" s="224"/>
      <c r="B73" s="114"/>
      <c r="C73" s="268" t="s">
        <v>129</v>
      </c>
      <c r="D73" s="251"/>
      <c r="E73" s="251"/>
      <c r="F73" s="251"/>
      <c r="G73" s="251"/>
      <c r="H73" s="251"/>
      <c r="I73" s="251"/>
      <c r="J73" s="251"/>
      <c r="K73" s="252"/>
      <c r="L73" s="116"/>
      <c r="M73" s="116"/>
      <c r="N73" s="116"/>
      <c r="O73" s="116"/>
    </row>
    <row r="74" spans="1:21" ht="30" customHeight="1" x14ac:dyDescent="0.2">
      <c r="A74" s="224"/>
      <c r="B74" s="117"/>
      <c r="C74" s="105" t="s">
        <v>130</v>
      </c>
      <c r="D74" s="27">
        <v>4</v>
      </c>
      <c r="E74" s="60" t="s">
        <v>131</v>
      </c>
      <c r="F74" s="60" t="s">
        <v>132</v>
      </c>
      <c r="G74" s="80">
        <v>4</v>
      </c>
      <c r="H74" s="61" t="s">
        <v>131</v>
      </c>
      <c r="I74" s="61" t="s">
        <v>132</v>
      </c>
      <c r="J74" s="83">
        <v>4</v>
      </c>
      <c r="K74" s="76" t="s">
        <v>131</v>
      </c>
      <c r="L74" s="76" t="s">
        <v>132</v>
      </c>
      <c r="M74" s="85"/>
      <c r="N74" s="78"/>
      <c r="O74" s="78"/>
      <c r="R74" s="86">
        <f>COUNTIF(D74:D79,"1")</f>
        <v>0</v>
      </c>
      <c r="S74" s="86">
        <f>COUNTIF(G74:G79,"1")</f>
        <v>0</v>
      </c>
      <c r="T74" s="86">
        <f>COUNTIF(J74:J79,"1")</f>
        <v>0</v>
      </c>
      <c r="U74" s="86">
        <f>COUNTIF(M74:M79,"1")</f>
        <v>0</v>
      </c>
    </row>
    <row r="75" spans="1:21" ht="30" customHeight="1" x14ac:dyDescent="0.2">
      <c r="A75" s="224"/>
      <c r="B75" s="117"/>
      <c r="C75" s="97" t="s">
        <v>133</v>
      </c>
      <c r="D75" s="27">
        <v>4</v>
      </c>
      <c r="E75" s="74" t="s">
        <v>134</v>
      </c>
      <c r="F75" s="60" t="s">
        <v>135</v>
      </c>
      <c r="G75" s="80">
        <v>4</v>
      </c>
      <c r="H75" s="66" t="s">
        <v>134</v>
      </c>
      <c r="I75" s="61" t="s">
        <v>386</v>
      </c>
      <c r="J75" s="83">
        <v>4</v>
      </c>
      <c r="K75" s="76" t="s">
        <v>134</v>
      </c>
      <c r="L75" s="76" t="s">
        <v>486</v>
      </c>
      <c r="M75" s="85"/>
      <c r="N75" s="78"/>
      <c r="O75" s="78"/>
      <c r="R75" s="86">
        <f>COUNTIF(D74:D79,"2")</f>
        <v>1</v>
      </c>
      <c r="S75" s="86">
        <f>COUNTIF(G74:G79,"2")</f>
        <v>1</v>
      </c>
      <c r="T75" s="86">
        <f>COUNTIF(J74:J79,"2")</f>
        <v>0</v>
      </c>
      <c r="U75" s="86">
        <f>COUNTIF(M74:M79,"2")</f>
        <v>0</v>
      </c>
    </row>
    <row r="76" spans="1:21" ht="30" customHeight="1" x14ac:dyDescent="0.2">
      <c r="A76" s="224"/>
      <c r="B76" s="117"/>
      <c r="C76" s="97" t="s">
        <v>136</v>
      </c>
      <c r="D76" s="27">
        <v>4</v>
      </c>
      <c r="E76" s="74" t="s">
        <v>137</v>
      </c>
      <c r="F76" s="60" t="s">
        <v>138</v>
      </c>
      <c r="G76" s="80">
        <v>4</v>
      </c>
      <c r="H76" s="66" t="s">
        <v>137</v>
      </c>
      <c r="I76" s="61" t="s">
        <v>137</v>
      </c>
      <c r="J76" s="83">
        <v>4</v>
      </c>
      <c r="K76" s="76" t="s">
        <v>137</v>
      </c>
      <c r="L76" s="76" t="s">
        <v>437</v>
      </c>
      <c r="M76" s="85"/>
      <c r="N76" s="78"/>
      <c r="O76" s="78"/>
      <c r="R76" s="86">
        <f>COUNTIF(D74:D79,"2")</f>
        <v>1</v>
      </c>
      <c r="S76" s="86">
        <f>COUNTIF(G74:G79,"3")</f>
        <v>1</v>
      </c>
      <c r="T76" s="86">
        <f>COUNTIF(J74:J79,"3")</f>
        <v>2</v>
      </c>
      <c r="U76" s="86">
        <f>COUNTIF(M74:M79,"3")</f>
        <v>0</v>
      </c>
    </row>
    <row r="77" spans="1:21" ht="30" customHeight="1" x14ac:dyDescent="0.2">
      <c r="A77" s="224"/>
      <c r="B77" s="117"/>
      <c r="C77" s="97" t="s">
        <v>139</v>
      </c>
      <c r="D77" s="27">
        <v>4</v>
      </c>
      <c r="E77" s="74" t="s">
        <v>140</v>
      </c>
      <c r="F77" s="60" t="s">
        <v>141</v>
      </c>
      <c r="G77" s="80">
        <v>4</v>
      </c>
      <c r="H77" s="66" t="s">
        <v>140</v>
      </c>
      <c r="I77" s="61" t="s">
        <v>141</v>
      </c>
      <c r="J77" s="83">
        <v>4</v>
      </c>
      <c r="K77" s="76" t="s">
        <v>438</v>
      </c>
      <c r="L77" s="76" t="s">
        <v>141</v>
      </c>
      <c r="M77" s="85"/>
      <c r="N77" s="78"/>
      <c r="O77" s="78"/>
      <c r="R77" s="86">
        <f>COUNTIF(D74:D79,"4")</f>
        <v>4</v>
      </c>
      <c r="S77" s="86">
        <f>COUNTIF(G74:G79,"4")</f>
        <v>4</v>
      </c>
      <c r="T77" s="86">
        <f>COUNTIF(J74:J79,"4")</f>
        <v>4</v>
      </c>
      <c r="U77" s="86">
        <f>COUNTIF(M74:M79,"4")</f>
        <v>0</v>
      </c>
    </row>
    <row r="78" spans="1:21" ht="30" customHeight="1" x14ac:dyDescent="0.2">
      <c r="A78" s="224"/>
      <c r="B78" s="122"/>
      <c r="C78" s="98" t="s">
        <v>142</v>
      </c>
      <c r="D78" s="27">
        <v>3</v>
      </c>
      <c r="E78" s="74" t="s">
        <v>143</v>
      </c>
      <c r="F78" s="60" t="s">
        <v>144</v>
      </c>
      <c r="G78" s="80">
        <v>3</v>
      </c>
      <c r="H78" s="66" t="s">
        <v>143</v>
      </c>
      <c r="I78" s="61" t="s">
        <v>144</v>
      </c>
      <c r="J78" s="83">
        <v>3</v>
      </c>
      <c r="K78" s="76" t="s">
        <v>143</v>
      </c>
      <c r="L78" s="76" t="s">
        <v>144</v>
      </c>
      <c r="M78" s="85"/>
      <c r="N78" s="78"/>
      <c r="O78" s="78"/>
    </row>
    <row r="79" spans="1:21" ht="30" customHeight="1" x14ac:dyDescent="0.2">
      <c r="A79" s="224"/>
      <c r="B79" s="118"/>
      <c r="C79" s="97" t="s">
        <v>145</v>
      </c>
      <c r="D79" s="27">
        <v>2</v>
      </c>
      <c r="E79" s="74" t="s">
        <v>146</v>
      </c>
      <c r="F79" s="60" t="s">
        <v>147</v>
      </c>
      <c r="G79" s="80">
        <v>2</v>
      </c>
      <c r="H79" s="66" t="s">
        <v>146</v>
      </c>
      <c r="I79" s="61" t="s">
        <v>147</v>
      </c>
      <c r="J79" s="83">
        <v>3</v>
      </c>
      <c r="K79" s="76" t="s">
        <v>439</v>
      </c>
      <c r="L79" s="76" t="s">
        <v>147</v>
      </c>
      <c r="M79" s="85"/>
      <c r="N79" s="78"/>
      <c r="O79" s="78"/>
    </row>
    <row r="80" spans="1:21" ht="9" customHeight="1" x14ac:dyDescent="0.25">
      <c r="B80" s="249"/>
      <c r="C80" s="250"/>
      <c r="D80" s="119"/>
      <c r="E80" s="120"/>
      <c r="F80" s="120"/>
      <c r="G80" s="119"/>
      <c r="H80" s="120"/>
      <c r="I80" s="120"/>
      <c r="J80" s="119"/>
      <c r="K80" s="124"/>
      <c r="M80" s="119"/>
      <c r="N80" s="124"/>
    </row>
    <row r="81" spans="1:21" ht="18.75" customHeight="1" x14ac:dyDescent="0.2">
      <c r="B81" s="272" t="s">
        <v>148</v>
      </c>
      <c r="C81" s="273"/>
      <c r="D81" s="256" t="s">
        <v>350</v>
      </c>
      <c r="E81" s="257"/>
      <c r="F81" s="258"/>
      <c r="G81" s="239">
        <v>2024</v>
      </c>
      <c r="H81" s="240"/>
      <c r="I81" s="241"/>
      <c r="J81" s="242">
        <v>2025</v>
      </c>
      <c r="K81" s="243"/>
      <c r="L81" s="244"/>
      <c r="M81" s="287">
        <v>2026</v>
      </c>
      <c r="N81" s="288"/>
      <c r="O81" s="289"/>
    </row>
    <row r="82" spans="1:21" ht="34.5" customHeight="1" x14ac:dyDescent="0.2">
      <c r="B82" s="274"/>
      <c r="C82" s="275"/>
      <c r="D82" s="111" t="s">
        <v>45</v>
      </c>
      <c r="E82" s="112" t="s">
        <v>46</v>
      </c>
      <c r="F82" s="112"/>
      <c r="G82" s="111" t="s">
        <v>45</v>
      </c>
      <c r="H82" s="112" t="s">
        <v>46</v>
      </c>
      <c r="I82" s="112" t="s">
        <v>47</v>
      </c>
      <c r="J82" s="111" t="s">
        <v>45</v>
      </c>
      <c r="K82" s="112" t="s">
        <v>46</v>
      </c>
      <c r="L82" s="113" t="s">
        <v>47</v>
      </c>
      <c r="M82" s="111" t="s">
        <v>45</v>
      </c>
      <c r="N82" s="112" t="s">
        <v>46</v>
      </c>
      <c r="O82" s="113" t="s">
        <v>47</v>
      </c>
    </row>
    <row r="83" spans="1:21" ht="18.75" x14ac:dyDescent="0.2">
      <c r="A83" s="224"/>
      <c r="B83" s="125"/>
      <c r="C83" s="251" t="s">
        <v>149</v>
      </c>
      <c r="D83" s="251"/>
      <c r="E83" s="251"/>
      <c r="F83" s="251"/>
      <c r="G83" s="251"/>
      <c r="H83" s="251"/>
      <c r="I83" s="251"/>
      <c r="J83" s="251"/>
      <c r="K83" s="251"/>
      <c r="L83" s="126"/>
      <c r="M83" s="127"/>
      <c r="N83" s="127"/>
      <c r="O83" s="126"/>
    </row>
    <row r="84" spans="1:21" ht="30" customHeight="1" x14ac:dyDescent="0.2">
      <c r="A84" s="224"/>
      <c r="B84" s="118"/>
      <c r="C84" s="105" t="s">
        <v>150</v>
      </c>
      <c r="D84" s="27">
        <v>4</v>
      </c>
      <c r="E84" s="74" t="s">
        <v>304</v>
      </c>
      <c r="F84" s="60" t="s">
        <v>305</v>
      </c>
      <c r="G84" s="80">
        <v>4</v>
      </c>
      <c r="H84" s="66" t="s">
        <v>304</v>
      </c>
      <c r="I84" s="61" t="s">
        <v>305</v>
      </c>
      <c r="J84" s="83">
        <v>4</v>
      </c>
      <c r="K84" s="76" t="s">
        <v>442</v>
      </c>
      <c r="L84" s="76" t="s">
        <v>443</v>
      </c>
      <c r="M84" s="85"/>
      <c r="N84" s="78"/>
      <c r="O84" s="78"/>
      <c r="R84" s="86">
        <f>COUNTIF(D84:D86,"1")</f>
        <v>0</v>
      </c>
      <c r="S84" s="86">
        <f>COUNTIF(G84:G86,"1")</f>
        <v>0</v>
      </c>
      <c r="T84" s="86">
        <f>COUNTIF(J84:J86,"1")</f>
        <v>0</v>
      </c>
      <c r="U84" s="86">
        <f>COUNTIF(M84:M86,"1")</f>
        <v>0</v>
      </c>
    </row>
    <row r="85" spans="1:21" ht="30" customHeight="1" x14ac:dyDescent="0.2">
      <c r="A85" s="224"/>
      <c r="B85" s="125"/>
      <c r="C85" s="97" t="s">
        <v>151</v>
      </c>
      <c r="D85" s="27">
        <v>4</v>
      </c>
      <c r="E85" s="74" t="s">
        <v>306</v>
      </c>
      <c r="F85" s="60" t="s">
        <v>307</v>
      </c>
      <c r="G85" s="80">
        <v>4</v>
      </c>
      <c r="H85" s="66" t="s">
        <v>306</v>
      </c>
      <c r="I85" s="61" t="s">
        <v>307</v>
      </c>
      <c r="J85" s="83">
        <v>4</v>
      </c>
      <c r="K85" s="76" t="s">
        <v>306</v>
      </c>
      <c r="L85" s="76" t="s">
        <v>307</v>
      </c>
      <c r="M85" s="85"/>
      <c r="N85" s="78"/>
      <c r="O85" s="78"/>
      <c r="R85" s="86">
        <f>COUNTIF(D84:D86,"2")</f>
        <v>0</v>
      </c>
      <c r="S85" s="86">
        <f>COUNTIF(G84:G86,"2")</f>
        <v>0</v>
      </c>
      <c r="T85" s="86">
        <f>COUNTIF(J84:J86,"2")</f>
        <v>0</v>
      </c>
      <c r="U85" s="86">
        <f>COUNTIF(M84:M86,"2")</f>
        <v>0</v>
      </c>
    </row>
    <row r="86" spans="1:21" ht="30" customHeight="1" x14ac:dyDescent="0.2">
      <c r="A86" s="224"/>
      <c r="B86" s="125"/>
      <c r="C86" s="97" t="s">
        <v>152</v>
      </c>
      <c r="D86" s="27">
        <v>4</v>
      </c>
      <c r="E86" s="74" t="s">
        <v>308</v>
      </c>
      <c r="F86" s="60" t="s">
        <v>309</v>
      </c>
      <c r="G86" s="80">
        <v>4</v>
      </c>
      <c r="H86" s="66" t="s">
        <v>309</v>
      </c>
      <c r="I86" s="61" t="s">
        <v>309</v>
      </c>
      <c r="J86" s="83">
        <v>4</v>
      </c>
      <c r="K86" s="76" t="s">
        <v>444</v>
      </c>
      <c r="L86" s="76" t="s">
        <v>309</v>
      </c>
      <c r="M86" s="85"/>
      <c r="N86" s="78"/>
      <c r="O86" s="78"/>
      <c r="R86" s="86">
        <f>COUNTIF(D84:D86,"3")</f>
        <v>0</v>
      </c>
      <c r="S86" s="86">
        <f>COUNTIF(G84:G86,"3")</f>
        <v>0</v>
      </c>
      <c r="T86" s="86">
        <f>COUNTIF(J84:J86,"3")</f>
        <v>0</v>
      </c>
      <c r="U86" s="86">
        <f>COUNTIF(M84:M86,"3")</f>
        <v>0</v>
      </c>
    </row>
    <row r="87" spans="1:21" ht="21" customHeight="1" x14ac:dyDescent="0.25">
      <c r="B87" s="249"/>
      <c r="C87" s="250"/>
      <c r="D87" s="119"/>
      <c r="E87" s="120"/>
      <c r="F87" s="120"/>
      <c r="G87" s="119"/>
      <c r="H87" s="120"/>
      <c r="I87" s="120"/>
      <c r="J87" s="119"/>
      <c r="K87" s="120"/>
      <c r="M87" s="119"/>
      <c r="N87" s="120"/>
      <c r="R87" s="86">
        <f>COUNTIF(D84:D86,"4")</f>
        <v>3</v>
      </c>
      <c r="S87" s="86">
        <f>COUNTIF(G84:G86,"4")</f>
        <v>3</v>
      </c>
      <c r="T87" s="86">
        <f>COUNTIF(J84:J86,"4")</f>
        <v>3</v>
      </c>
      <c r="U87" s="86">
        <f>COUNTIF(M84:M86,"4")</f>
        <v>0</v>
      </c>
    </row>
    <row r="88" spans="1:21" ht="18.75" x14ac:dyDescent="0.2">
      <c r="A88" s="224"/>
      <c r="B88" s="128"/>
      <c r="C88" s="290" t="s">
        <v>153</v>
      </c>
      <c r="D88" s="291"/>
      <c r="E88" s="291"/>
      <c r="F88" s="291"/>
      <c r="G88" s="291"/>
      <c r="H88" s="291"/>
      <c r="I88" s="291"/>
      <c r="J88" s="291"/>
      <c r="K88" s="292"/>
      <c r="L88" s="116"/>
      <c r="M88" s="116"/>
      <c r="N88" s="116"/>
      <c r="O88" s="116"/>
    </row>
    <row r="89" spans="1:21" ht="30" customHeight="1" x14ac:dyDescent="0.2">
      <c r="A89" s="224"/>
      <c r="B89" s="118"/>
      <c r="C89" s="96" t="s">
        <v>154</v>
      </c>
      <c r="D89" s="27">
        <v>1</v>
      </c>
      <c r="E89" s="60" t="s">
        <v>310</v>
      </c>
      <c r="F89" s="60" t="s">
        <v>311</v>
      </c>
      <c r="G89" s="80">
        <v>1</v>
      </c>
      <c r="H89" s="61" t="s">
        <v>310</v>
      </c>
      <c r="I89" s="61" t="s">
        <v>311</v>
      </c>
      <c r="J89" s="83">
        <v>3</v>
      </c>
      <c r="K89" s="76" t="s">
        <v>445</v>
      </c>
      <c r="L89" s="76" t="s">
        <v>446</v>
      </c>
      <c r="M89" s="85"/>
      <c r="N89" s="78"/>
      <c r="O89" s="78"/>
      <c r="R89" s="86">
        <f>COUNTIF(D89:D95,"1")</f>
        <v>2</v>
      </c>
      <c r="S89" s="86">
        <f>COUNTIF(G89:G95,"1")</f>
        <v>2</v>
      </c>
      <c r="T89" s="86">
        <f>COUNTIF(J89:J95,"1")</f>
        <v>1</v>
      </c>
      <c r="U89" s="86">
        <f>COUNTIF(M89:M95,"1")</f>
        <v>0</v>
      </c>
    </row>
    <row r="90" spans="1:21" ht="30" customHeight="1" x14ac:dyDescent="0.2">
      <c r="A90" s="224"/>
      <c r="B90" s="129"/>
      <c r="C90" s="98" t="s">
        <v>155</v>
      </c>
      <c r="D90" s="27">
        <v>3</v>
      </c>
      <c r="E90" s="74" t="s">
        <v>312</v>
      </c>
      <c r="F90" s="60" t="s">
        <v>313</v>
      </c>
      <c r="G90" s="80">
        <v>3</v>
      </c>
      <c r="H90" s="66" t="s">
        <v>312</v>
      </c>
      <c r="I90" s="61" t="s">
        <v>313</v>
      </c>
      <c r="J90" s="83">
        <v>3</v>
      </c>
      <c r="K90" s="76" t="s">
        <v>312</v>
      </c>
      <c r="L90" s="76" t="s">
        <v>313</v>
      </c>
      <c r="M90" s="85"/>
      <c r="N90" s="78"/>
      <c r="O90" s="78"/>
      <c r="R90" s="86">
        <f>COUNTIF(D89:D95,"2")</f>
        <v>0</v>
      </c>
      <c r="S90" s="86">
        <f>COUNTIF(G89:G95,"2")</f>
        <v>0</v>
      </c>
      <c r="T90" s="86">
        <f>COUNTIF(J89:J95,"2")</f>
        <v>0</v>
      </c>
      <c r="U90" s="86">
        <f>COUNTIF(M89:M95,"2")</f>
        <v>0</v>
      </c>
    </row>
    <row r="91" spans="1:21" ht="30" customHeight="1" x14ac:dyDescent="0.2">
      <c r="A91" s="224"/>
      <c r="B91" s="125"/>
      <c r="C91" s="97" t="s">
        <v>156</v>
      </c>
      <c r="D91" s="27">
        <v>3</v>
      </c>
      <c r="E91" s="74" t="s">
        <v>314</v>
      </c>
      <c r="F91" s="60" t="s">
        <v>315</v>
      </c>
      <c r="G91" s="80">
        <v>3</v>
      </c>
      <c r="H91" s="66" t="s">
        <v>314</v>
      </c>
      <c r="I91" s="61" t="s">
        <v>315</v>
      </c>
      <c r="J91" s="83">
        <v>4</v>
      </c>
      <c r="K91" s="76" t="s">
        <v>447</v>
      </c>
      <c r="L91" s="76" t="s">
        <v>448</v>
      </c>
      <c r="M91" s="85"/>
      <c r="N91" s="78"/>
      <c r="O91" s="78"/>
      <c r="R91" s="86">
        <f>COUNTIF(D89:D95,"3")</f>
        <v>4</v>
      </c>
      <c r="S91" s="86">
        <f>COUNTIF(G89:G95,"3")</f>
        <v>4</v>
      </c>
      <c r="T91" s="86">
        <f>COUNTIF(J89:J95,"3")</f>
        <v>2</v>
      </c>
      <c r="U91" s="86">
        <f>COUNTIF(M89:M95,"3")</f>
        <v>0</v>
      </c>
    </row>
    <row r="92" spans="1:21" ht="30" customHeight="1" x14ac:dyDescent="0.2">
      <c r="A92" s="224"/>
      <c r="B92" s="125"/>
      <c r="C92" s="98" t="s">
        <v>157</v>
      </c>
      <c r="D92" s="27">
        <v>3</v>
      </c>
      <c r="E92" s="74" t="s">
        <v>387</v>
      </c>
      <c r="F92" s="60" t="s">
        <v>316</v>
      </c>
      <c r="G92" s="80">
        <v>3</v>
      </c>
      <c r="H92" s="66" t="s">
        <v>387</v>
      </c>
      <c r="I92" s="61" t="s">
        <v>316</v>
      </c>
      <c r="J92" s="83">
        <v>4</v>
      </c>
      <c r="K92" s="76" t="s">
        <v>449</v>
      </c>
      <c r="L92" s="76" t="s">
        <v>450</v>
      </c>
      <c r="M92" s="85"/>
      <c r="N92" s="78"/>
      <c r="O92" s="78"/>
      <c r="R92" s="86">
        <f>COUNTIF(D89:D95,"4")</f>
        <v>1</v>
      </c>
      <c r="S92" s="86">
        <f>COUNTIF(G89:G95,"4")</f>
        <v>1</v>
      </c>
      <c r="T92" s="86">
        <f>COUNTIF(J89:J95,"4")</f>
        <v>4</v>
      </c>
      <c r="U92" s="86">
        <f>COUNTIF(M89:M95,"4")</f>
        <v>0</v>
      </c>
    </row>
    <row r="93" spans="1:21" ht="30" customHeight="1" x14ac:dyDescent="0.2">
      <c r="A93" s="224"/>
      <c r="B93" s="125"/>
      <c r="C93" s="97" t="s">
        <v>158</v>
      </c>
      <c r="D93" s="27">
        <v>3</v>
      </c>
      <c r="E93" s="74" t="s">
        <v>317</v>
      </c>
      <c r="F93" s="60" t="s">
        <v>318</v>
      </c>
      <c r="G93" s="80">
        <v>3</v>
      </c>
      <c r="H93" s="66" t="s">
        <v>317</v>
      </c>
      <c r="I93" s="61" t="s">
        <v>318</v>
      </c>
      <c r="J93" s="83">
        <v>4</v>
      </c>
      <c r="K93" s="76" t="s">
        <v>509</v>
      </c>
      <c r="L93" s="76" t="s">
        <v>318</v>
      </c>
      <c r="M93" s="85"/>
      <c r="N93" s="78"/>
      <c r="O93" s="78"/>
    </row>
    <row r="94" spans="1:21" ht="30" customHeight="1" x14ac:dyDescent="0.2">
      <c r="A94" s="224"/>
      <c r="B94" s="129"/>
      <c r="C94" s="98" t="s">
        <v>159</v>
      </c>
      <c r="D94" s="27">
        <v>1</v>
      </c>
      <c r="E94" s="74" t="s">
        <v>319</v>
      </c>
      <c r="F94" s="60"/>
      <c r="G94" s="80">
        <v>1</v>
      </c>
      <c r="H94" s="66" t="s">
        <v>319</v>
      </c>
      <c r="I94" s="61"/>
      <c r="J94" s="83">
        <v>1</v>
      </c>
      <c r="K94" s="76" t="s">
        <v>451</v>
      </c>
      <c r="L94" s="76"/>
      <c r="M94" s="85"/>
      <c r="N94" s="78"/>
      <c r="O94" s="78"/>
    </row>
    <row r="95" spans="1:21" ht="30" customHeight="1" x14ac:dyDescent="0.2">
      <c r="A95" s="224"/>
      <c r="B95" s="125"/>
      <c r="C95" s="97" t="s">
        <v>160</v>
      </c>
      <c r="D95" s="27">
        <v>4</v>
      </c>
      <c r="E95" s="74" t="s">
        <v>320</v>
      </c>
      <c r="F95" s="60" t="s">
        <v>321</v>
      </c>
      <c r="G95" s="80">
        <v>4</v>
      </c>
      <c r="H95" s="66" t="s">
        <v>320</v>
      </c>
      <c r="I95" s="61" t="s">
        <v>321</v>
      </c>
      <c r="J95" s="83">
        <v>4</v>
      </c>
      <c r="K95" s="76" t="s">
        <v>320</v>
      </c>
      <c r="L95" s="76" t="s">
        <v>321</v>
      </c>
      <c r="M95" s="85"/>
      <c r="N95" s="78"/>
      <c r="O95" s="78"/>
    </row>
    <row r="96" spans="1:21" ht="5.25" customHeight="1" x14ac:dyDescent="0.25">
      <c r="B96" s="249"/>
      <c r="C96" s="250"/>
      <c r="D96" s="119"/>
      <c r="E96" s="120"/>
      <c r="F96" s="120"/>
      <c r="G96" s="119"/>
      <c r="H96" s="120"/>
      <c r="I96" s="120"/>
      <c r="J96" s="119"/>
      <c r="K96" s="124"/>
      <c r="M96" s="119"/>
      <c r="N96" s="124"/>
    </row>
    <row r="97" spans="1:21" ht="18.75" x14ac:dyDescent="0.2">
      <c r="A97" s="224"/>
      <c r="B97" s="114"/>
      <c r="C97" s="268" t="s">
        <v>161</v>
      </c>
      <c r="D97" s="251"/>
      <c r="E97" s="251"/>
      <c r="F97" s="251"/>
      <c r="G97" s="251"/>
      <c r="H97" s="251"/>
      <c r="I97" s="251"/>
      <c r="J97" s="251"/>
      <c r="K97" s="251"/>
      <c r="L97" s="251"/>
      <c r="M97" s="130"/>
      <c r="N97" s="130"/>
      <c r="O97" s="131"/>
    </row>
    <row r="98" spans="1:21" ht="72" x14ac:dyDescent="0.2">
      <c r="A98" s="224"/>
      <c r="B98" s="122"/>
      <c r="C98" s="96" t="s">
        <v>162</v>
      </c>
      <c r="D98" s="27">
        <v>4</v>
      </c>
      <c r="E98" s="30" t="s">
        <v>322</v>
      </c>
      <c r="F98" s="30" t="s">
        <v>323</v>
      </c>
      <c r="G98" s="28">
        <v>4</v>
      </c>
      <c r="H98" s="32" t="s">
        <v>322</v>
      </c>
      <c r="I98" s="32" t="s">
        <v>323</v>
      </c>
      <c r="J98" s="29">
        <v>4</v>
      </c>
      <c r="K98" s="35" t="s">
        <v>322</v>
      </c>
      <c r="L98" s="35" t="s">
        <v>323</v>
      </c>
      <c r="M98" s="52"/>
      <c r="N98" s="51"/>
      <c r="O98" s="51"/>
      <c r="R98" s="86">
        <f>COUNTIF(D98:D99,"1")</f>
        <v>0</v>
      </c>
      <c r="S98" s="86">
        <f>COUNTIF(G98:G99,"1")</f>
        <v>0</v>
      </c>
      <c r="T98" s="86">
        <f>COUNTIF(J98:J99,"1")</f>
        <v>0</v>
      </c>
      <c r="U98" s="86">
        <f>COUNTIF(M98:M99,"1")</f>
        <v>0</v>
      </c>
    </row>
    <row r="99" spans="1:21" ht="108" x14ac:dyDescent="0.2">
      <c r="A99" s="224"/>
      <c r="B99" s="132"/>
      <c r="C99" s="98" t="s">
        <v>163</v>
      </c>
      <c r="D99" s="27">
        <v>3</v>
      </c>
      <c r="E99" s="31" t="s">
        <v>324</v>
      </c>
      <c r="F99" s="30" t="s">
        <v>325</v>
      </c>
      <c r="G99" s="28">
        <v>3</v>
      </c>
      <c r="H99" s="33" t="s">
        <v>324</v>
      </c>
      <c r="I99" s="32" t="s">
        <v>325</v>
      </c>
      <c r="J99" s="29">
        <v>4</v>
      </c>
      <c r="K99" s="35" t="s">
        <v>510</v>
      </c>
      <c r="L99" s="35" t="s">
        <v>511</v>
      </c>
      <c r="M99" s="52"/>
      <c r="N99" s="51"/>
      <c r="O99" s="51"/>
      <c r="R99" s="86">
        <f>COUNTIF(D98:D99,"2")</f>
        <v>0</v>
      </c>
      <c r="S99" s="86">
        <f>COUNTIF(G98:G99,"2")</f>
        <v>0</v>
      </c>
      <c r="T99" s="86">
        <f>COUNTIF(J98:J99,"2")</f>
        <v>0</v>
      </c>
      <c r="U99" s="86">
        <f>COUNTIF(M98:M99,"2")</f>
        <v>0</v>
      </c>
    </row>
    <row r="100" spans="1:21" ht="8.25" customHeight="1" x14ac:dyDescent="0.25">
      <c r="B100" s="249"/>
      <c r="C100" s="250"/>
      <c r="D100" s="119"/>
      <c r="E100" s="120"/>
      <c r="F100" s="120"/>
      <c r="G100" s="119"/>
      <c r="H100" s="120"/>
      <c r="I100" s="120"/>
      <c r="J100" s="119"/>
      <c r="K100" s="124"/>
      <c r="M100" s="119"/>
      <c r="N100" s="124"/>
      <c r="R100" s="86">
        <f>COUNTIF(D98:D99,"3")</f>
        <v>1</v>
      </c>
      <c r="S100" s="86">
        <f>COUNTIF(G98:G99,"3")</f>
        <v>1</v>
      </c>
      <c r="T100" s="86">
        <f>COUNTIF(J98:J99,"3")</f>
        <v>0</v>
      </c>
      <c r="U100" s="86">
        <f>COUNTIF(M98:M99,"3")</f>
        <v>0</v>
      </c>
    </row>
    <row r="101" spans="1:21" ht="18.75" x14ac:dyDescent="0.2">
      <c r="A101" s="224"/>
      <c r="B101" s="125"/>
      <c r="C101" s="251" t="s">
        <v>164</v>
      </c>
      <c r="D101" s="251"/>
      <c r="E101" s="251"/>
      <c r="F101" s="251"/>
      <c r="G101" s="251"/>
      <c r="H101" s="251"/>
      <c r="I101" s="251"/>
      <c r="J101" s="251"/>
      <c r="K101" s="252"/>
      <c r="L101" s="116"/>
      <c r="M101" s="116"/>
      <c r="N101" s="116"/>
      <c r="O101" s="116"/>
      <c r="R101" s="86">
        <f>COUNTIF(D98:D99,"4")</f>
        <v>1</v>
      </c>
      <c r="S101" s="86">
        <f>COUNTIF(G98:G99,"4")</f>
        <v>1</v>
      </c>
      <c r="T101" s="86">
        <f>COUNTIF(J98:J99,"4")</f>
        <v>2</v>
      </c>
      <c r="U101" s="86">
        <f>COUNTIF(M98:M99,"4")</f>
        <v>0</v>
      </c>
    </row>
    <row r="102" spans="1:21" ht="30" customHeight="1" x14ac:dyDescent="0.2">
      <c r="A102" s="224"/>
      <c r="B102" s="118"/>
      <c r="C102" s="105" t="s">
        <v>165</v>
      </c>
      <c r="D102" s="27">
        <v>4</v>
      </c>
      <c r="E102" s="60" t="s">
        <v>326</v>
      </c>
      <c r="F102" s="60" t="s">
        <v>327</v>
      </c>
      <c r="G102" s="80">
        <v>4</v>
      </c>
      <c r="H102" s="61" t="s">
        <v>326</v>
      </c>
      <c r="I102" s="61" t="s">
        <v>327</v>
      </c>
      <c r="J102" s="83">
        <v>4</v>
      </c>
      <c r="K102" s="76" t="s">
        <v>452</v>
      </c>
      <c r="L102" s="76" t="s">
        <v>453</v>
      </c>
      <c r="M102" s="85"/>
      <c r="N102" s="78"/>
      <c r="O102" s="78"/>
      <c r="R102" s="86">
        <f>COUNTIF(D102:D111,"1")</f>
        <v>1</v>
      </c>
      <c r="S102" s="86">
        <f>COUNTIF(G102:G111,"1")</f>
        <v>1</v>
      </c>
      <c r="T102" s="86">
        <f>COUNTIF(J102:J111,"1")</f>
        <v>0</v>
      </c>
      <c r="U102" s="86">
        <f>COUNTIF(M102:M111,"1")</f>
        <v>0</v>
      </c>
    </row>
    <row r="103" spans="1:21" ht="30" customHeight="1" x14ac:dyDescent="0.2">
      <c r="A103" s="224"/>
      <c r="B103" s="125"/>
      <c r="C103" s="97" t="s">
        <v>166</v>
      </c>
      <c r="D103" s="27">
        <v>4</v>
      </c>
      <c r="E103" s="74" t="s">
        <v>328</v>
      </c>
      <c r="F103" s="60" t="s">
        <v>329</v>
      </c>
      <c r="G103" s="80">
        <v>4</v>
      </c>
      <c r="H103" s="66" t="s">
        <v>328</v>
      </c>
      <c r="I103" s="61" t="s">
        <v>329</v>
      </c>
      <c r="J103" s="83">
        <v>4</v>
      </c>
      <c r="K103" s="76" t="s">
        <v>454</v>
      </c>
      <c r="L103" s="76" t="s">
        <v>329</v>
      </c>
      <c r="M103" s="85"/>
      <c r="N103" s="78"/>
      <c r="O103" s="78"/>
      <c r="R103" s="86">
        <f>COUNTIF(D102:D111,"2")</f>
        <v>2</v>
      </c>
      <c r="S103" s="86">
        <f>COUNTIF(G102:G111,"2")</f>
        <v>2</v>
      </c>
      <c r="T103" s="86">
        <f>COUNTIF(J102:J111,"2")</f>
        <v>0</v>
      </c>
      <c r="U103" s="86">
        <f>COUNTIF(M102:M111,"2")</f>
        <v>0</v>
      </c>
    </row>
    <row r="104" spans="1:21" ht="30" customHeight="1" x14ac:dyDescent="0.2">
      <c r="A104" s="224"/>
      <c r="B104" s="125"/>
      <c r="C104" s="97" t="s">
        <v>167</v>
      </c>
      <c r="D104" s="27">
        <v>2</v>
      </c>
      <c r="E104" s="74" t="s">
        <v>330</v>
      </c>
      <c r="F104" s="60" t="s">
        <v>331</v>
      </c>
      <c r="G104" s="80">
        <v>2</v>
      </c>
      <c r="H104" s="66" t="s">
        <v>330</v>
      </c>
      <c r="I104" s="61" t="s">
        <v>331</v>
      </c>
      <c r="J104" s="83">
        <v>4</v>
      </c>
      <c r="K104" s="76" t="s">
        <v>512</v>
      </c>
      <c r="L104" s="76" t="s">
        <v>513</v>
      </c>
      <c r="M104" s="85"/>
      <c r="N104" s="78"/>
      <c r="O104" s="78"/>
      <c r="R104" s="86">
        <f>COUNTIF(D102:D111,"3")</f>
        <v>2</v>
      </c>
      <c r="S104" s="86">
        <f>COUNTIF(G102:G111,"3")</f>
        <v>2</v>
      </c>
      <c r="T104" s="86">
        <f>COUNTIF(J102:J111,"3")</f>
        <v>2</v>
      </c>
      <c r="U104" s="86">
        <f>COUNTIF(M102:M111,"3")</f>
        <v>0</v>
      </c>
    </row>
    <row r="105" spans="1:21" ht="30" customHeight="1" x14ac:dyDescent="0.2">
      <c r="A105" s="224"/>
      <c r="B105" s="125"/>
      <c r="C105" s="97" t="s">
        <v>168</v>
      </c>
      <c r="D105" s="27">
        <v>4</v>
      </c>
      <c r="E105" s="74" t="s">
        <v>332</v>
      </c>
      <c r="F105" s="60" t="s">
        <v>333</v>
      </c>
      <c r="G105" s="80">
        <v>4</v>
      </c>
      <c r="H105" s="66" t="s">
        <v>332</v>
      </c>
      <c r="I105" s="61" t="s">
        <v>333</v>
      </c>
      <c r="J105" s="83">
        <v>4</v>
      </c>
      <c r="K105" s="76" t="s">
        <v>332</v>
      </c>
      <c r="L105" s="76" t="s">
        <v>333</v>
      </c>
      <c r="M105" s="85"/>
      <c r="N105" s="78"/>
      <c r="O105" s="78"/>
      <c r="R105" s="86">
        <f>COUNTIF(D102:D111,"4")</f>
        <v>5</v>
      </c>
      <c r="S105" s="86">
        <f>COUNTIF(G102:G111,"4")</f>
        <v>5</v>
      </c>
      <c r="T105" s="86">
        <f>COUNTIF(J102:J111,"4")</f>
        <v>8</v>
      </c>
      <c r="U105" s="86">
        <f>COUNTIF(M102:M111,"4")</f>
        <v>0</v>
      </c>
    </row>
    <row r="106" spans="1:21" ht="30" customHeight="1" x14ac:dyDescent="0.2">
      <c r="A106" s="224"/>
      <c r="B106" s="125"/>
      <c r="C106" s="97" t="s">
        <v>169</v>
      </c>
      <c r="D106" s="27">
        <v>4</v>
      </c>
      <c r="E106" s="74" t="s">
        <v>334</v>
      </c>
      <c r="F106" s="60" t="s">
        <v>335</v>
      </c>
      <c r="G106" s="80">
        <v>4</v>
      </c>
      <c r="H106" s="66" t="s">
        <v>334</v>
      </c>
      <c r="I106" s="61" t="s">
        <v>335</v>
      </c>
      <c r="J106" s="83">
        <v>4</v>
      </c>
      <c r="K106" s="76" t="s">
        <v>334</v>
      </c>
      <c r="L106" s="76" t="s">
        <v>455</v>
      </c>
      <c r="M106" s="85"/>
      <c r="N106" s="78"/>
      <c r="O106" s="78"/>
    </row>
    <row r="107" spans="1:21" ht="30" customHeight="1" x14ac:dyDescent="0.2">
      <c r="A107" s="224"/>
      <c r="B107" s="125"/>
      <c r="C107" s="97" t="s">
        <v>170</v>
      </c>
      <c r="D107" s="27">
        <v>4</v>
      </c>
      <c r="E107" s="74" t="s">
        <v>336</v>
      </c>
      <c r="F107" s="60" t="s">
        <v>337</v>
      </c>
      <c r="G107" s="80">
        <v>4</v>
      </c>
      <c r="H107" s="66" t="s">
        <v>336</v>
      </c>
      <c r="I107" s="61" t="s">
        <v>337</v>
      </c>
      <c r="J107" s="83">
        <v>4</v>
      </c>
      <c r="K107" s="76" t="s">
        <v>336</v>
      </c>
      <c r="L107" s="76" t="s">
        <v>456</v>
      </c>
      <c r="M107" s="85"/>
      <c r="N107" s="78"/>
      <c r="O107" s="78"/>
    </row>
    <row r="108" spans="1:21" ht="30" customHeight="1" x14ac:dyDescent="0.2">
      <c r="A108" s="224"/>
      <c r="B108" s="125"/>
      <c r="C108" s="97" t="s">
        <v>171</v>
      </c>
      <c r="D108" s="27">
        <v>3</v>
      </c>
      <c r="E108" s="74" t="s">
        <v>388</v>
      </c>
      <c r="F108" s="60" t="s">
        <v>338</v>
      </c>
      <c r="G108" s="80">
        <v>3</v>
      </c>
      <c r="H108" s="66" t="s">
        <v>389</v>
      </c>
      <c r="I108" s="61" t="s">
        <v>338</v>
      </c>
      <c r="J108" s="83">
        <v>3</v>
      </c>
      <c r="K108" s="76" t="s">
        <v>389</v>
      </c>
      <c r="L108" s="76" t="s">
        <v>457</v>
      </c>
      <c r="M108" s="85"/>
      <c r="N108" s="78"/>
      <c r="O108" s="78"/>
    </row>
    <row r="109" spans="1:21" ht="30" customHeight="1" x14ac:dyDescent="0.2">
      <c r="A109" s="224"/>
      <c r="B109" s="125"/>
      <c r="C109" s="97" t="s">
        <v>172</v>
      </c>
      <c r="D109" s="27">
        <v>1</v>
      </c>
      <c r="E109" s="74" t="s">
        <v>390</v>
      </c>
      <c r="F109" s="60"/>
      <c r="G109" s="80">
        <v>1</v>
      </c>
      <c r="H109" s="66" t="s">
        <v>391</v>
      </c>
      <c r="I109" s="61"/>
      <c r="J109" s="83">
        <v>3</v>
      </c>
      <c r="K109" s="76" t="s">
        <v>514</v>
      </c>
      <c r="L109" s="76" t="s">
        <v>458</v>
      </c>
      <c r="M109" s="85"/>
      <c r="N109" s="78"/>
      <c r="O109" s="78"/>
    </row>
    <row r="110" spans="1:21" ht="30" customHeight="1" x14ac:dyDescent="0.2">
      <c r="A110" s="224"/>
      <c r="B110" s="125"/>
      <c r="C110" s="97" t="s">
        <v>173</v>
      </c>
      <c r="D110" s="27">
        <v>3</v>
      </c>
      <c r="E110" s="74" t="s">
        <v>339</v>
      </c>
      <c r="F110" s="60" t="s">
        <v>340</v>
      </c>
      <c r="G110" s="80">
        <v>3</v>
      </c>
      <c r="H110" s="66" t="s">
        <v>339</v>
      </c>
      <c r="I110" s="61" t="s">
        <v>340</v>
      </c>
      <c r="J110" s="83">
        <v>4</v>
      </c>
      <c r="K110" s="76" t="s">
        <v>459</v>
      </c>
      <c r="L110" s="76" t="s">
        <v>460</v>
      </c>
      <c r="M110" s="85"/>
      <c r="N110" s="78"/>
      <c r="O110" s="78"/>
    </row>
    <row r="111" spans="1:21" ht="30" customHeight="1" x14ac:dyDescent="0.2">
      <c r="A111" s="224"/>
      <c r="B111" s="125"/>
      <c r="C111" s="97" t="s">
        <v>174</v>
      </c>
      <c r="D111" s="27">
        <v>2</v>
      </c>
      <c r="E111" s="74" t="s">
        <v>341</v>
      </c>
      <c r="F111" s="60" t="s">
        <v>342</v>
      </c>
      <c r="G111" s="80">
        <v>2</v>
      </c>
      <c r="H111" s="66" t="s">
        <v>341</v>
      </c>
      <c r="I111" s="61" t="s">
        <v>342</v>
      </c>
      <c r="J111" s="83">
        <v>4</v>
      </c>
      <c r="K111" s="76" t="s">
        <v>461</v>
      </c>
      <c r="L111" s="76" t="s">
        <v>462</v>
      </c>
      <c r="M111" s="85"/>
      <c r="N111" s="78"/>
      <c r="O111" s="78"/>
    </row>
    <row r="112" spans="1:21" ht="5.25" customHeight="1" x14ac:dyDescent="0.25">
      <c r="B112" s="253"/>
      <c r="C112" s="254"/>
      <c r="D112" s="133"/>
      <c r="E112" s="134"/>
      <c r="F112" s="134"/>
      <c r="G112" s="133"/>
      <c r="H112" s="134"/>
      <c r="I112" s="134"/>
      <c r="J112" s="133"/>
      <c r="K112" s="135"/>
      <c r="M112" s="133"/>
      <c r="N112" s="135"/>
    </row>
    <row r="113" spans="1:21" ht="18.75" x14ac:dyDescent="0.2">
      <c r="A113" s="224"/>
      <c r="B113" s="125"/>
      <c r="C113" s="251" t="s">
        <v>175</v>
      </c>
      <c r="D113" s="251"/>
      <c r="E113" s="251"/>
      <c r="F113" s="251"/>
      <c r="G113" s="251"/>
      <c r="H113" s="251"/>
      <c r="I113" s="251"/>
      <c r="J113" s="251"/>
      <c r="K113" s="252"/>
      <c r="L113" s="116"/>
      <c r="M113" s="116"/>
      <c r="N113" s="116"/>
      <c r="O113" s="116"/>
    </row>
    <row r="114" spans="1:21" ht="30" customHeight="1" x14ac:dyDescent="0.2">
      <c r="A114" s="224"/>
      <c r="B114" s="129"/>
      <c r="C114" s="98" t="s">
        <v>176</v>
      </c>
      <c r="D114" s="27">
        <v>3</v>
      </c>
      <c r="E114" s="74" t="s">
        <v>343</v>
      </c>
      <c r="F114" s="60" t="s">
        <v>344</v>
      </c>
      <c r="G114" s="80">
        <v>3</v>
      </c>
      <c r="H114" s="66" t="s">
        <v>392</v>
      </c>
      <c r="I114" s="61" t="s">
        <v>393</v>
      </c>
      <c r="J114" s="83">
        <v>4</v>
      </c>
      <c r="K114" s="76" t="s">
        <v>463</v>
      </c>
      <c r="L114" s="76" t="s">
        <v>464</v>
      </c>
      <c r="M114" s="85"/>
      <c r="N114" s="78"/>
      <c r="O114" s="78"/>
      <c r="R114" s="86">
        <f>COUNTIF(D114:D117,"1")</f>
        <v>0</v>
      </c>
      <c r="S114" s="86">
        <f>COUNTIF(G114:G117,"1")</f>
        <v>0</v>
      </c>
      <c r="T114" s="86">
        <f>COUNTIF(J114:J117,"1")</f>
        <v>0</v>
      </c>
      <c r="U114" s="86">
        <f>COUNTIF(M114:M117,"1")</f>
        <v>0</v>
      </c>
    </row>
    <row r="115" spans="1:21" ht="30" customHeight="1" x14ac:dyDescent="0.2">
      <c r="A115" s="224"/>
      <c r="B115" s="125"/>
      <c r="C115" s="97" t="s">
        <v>177</v>
      </c>
      <c r="D115" s="27">
        <v>4</v>
      </c>
      <c r="E115" s="74" t="s">
        <v>345</v>
      </c>
      <c r="F115" s="60" t="s">
        <v>346</v>
      </c>
      <c r="G115" s="80">
        <v>4</v>
      </c>
      <c r="H115" s="66" t="s">
        <v>345</v>
      </c>
      <c r="I115" s="61" t="s">
        <v>346</v>
      </c>
      <c r="J115" s="83">
        <v>4</v>
      </c>
      <c r="K115" s="76" t="s">
        <v>345</v>
      </c>
      <c r="L115" s="76" t="s">
        <v>346</v>
      </c>
      <c r="M115" s="85"/>
      <c r="N115" s="78"/>
      <c r="O115" s="78"/>
      <c r="R115" s="86">
        <f>COUNTIF(D114:D117,"2")</f>
        <v>0</v>
      </c>
      <c r="S115" s="86">
        <f>COUNTIF(G114:G117,"2")</f>
        <v>0</v>
      </c>
      <c r="T115" s="86">
        <f>COUNTIF(J114:J117,"2")</f>
        <v>0</v>
      </c>
      <c r="U115" s="86">
        <f>COUNTIF(M114:M117,"2")</f>
        <v>0</v>
      </c>
    </row>
    <row r="116" spans="1:21" ht="30" customHeight="1" x14ac:dyDescent="0.2">
      <c r="A116" s="224"/>
      <c r="B116" s="125"/>
      <c r="C116" s="97" t="s">
        <v>178</v>
      </c>
      <c r="D116" s="27">
        <v>3</v>
      </c>
      <c r="E116" s="74" t="s">
        <v>347</v>
      </c>
      <c r="F116" s="60" t="s">
        <v>348</v>
      </c>
      <c r="G116" s="80">
        <v>3</v>
      </c>
      <c r="H116" s="66" t="s">
        <v>347</v>
      </c>
      <c r="I116" s="61" t="s">
        <v>348</v>
      </c>
      <c r="J116" s="83">
        <v>4</v>
      </c>
      <c r="K116" s="76" t="s">
        <v>465</v>
      </c>
      <c r="L116" s="76" t="s">
        <v>348</v>
      </c>
      <c r="M116" s="85"/>
      <c r="N116" s="78"/>
      <c r="O116" s="78"/>
      <c r="R116" s="86">
        <f>COUNTIF(D114:D117,"3")</f>
        <v>3</v>
      </c>
      <c r="S116" s="86">
        <f>COUNTIF(G114:G117,"3")</f>
        <v>2</v>
      </c>
      <c r="T116" s="86">
        <f>COUNTIF(J114:J117,"3")</f>
        <v>0</v>
      </c>
      <c r="U116" s="86">
        <f>COUNTIF(M114:M117,"3")</f>
        <v>0</v>
      </c>
    </row>
    <row r="117" spans="1:21" ht="30" customHeight="1" x14ac:dyDescent="0.2">
      <c r="A117" s="224"/>
      <c r="B117" s="125"/>
      <c r="C117" s="97" t="s">
        <v>179</v>
      </c>
      <c r="D117" s="27">
        <v>3</v>
      </c>
      <c r="E117" s="74" t="s">
        <v>394</v>
      </c>
      <c r="F117" s="60" t="s">
        <v>349</v>
      </c>
      <c r="G117" s="80">
        <v>4</v>
      </c>
      <c r="H117" s="66" t="s">
        <v>395</v>
      </c>
      <c r="I117" s="61" t="s">
        <v>396</v>
      </c>
      <c r="J117" s="83">
        <v>4</v>
      </c>
      <c r="K117" s="76" t="s">
        <v>466</v>
      </c>
      <c r="L117" s="76" t="s">
        <v>396</v>
      </c>
      <c r="M117" s="85"/>
      <c r="N117" s="78"/>
      <c r="O117" s="78"/>
      <c r="R117" s="86">
        <f>COUNTIF(D114:D117,"4")</f>
        <v>1</v>
      </c>
      <c r="S117" s="86">
        <f>COUNTIF(G114:G117,"4")</f>
        <v>2</v>
      </c>
      <c r="T117" s="86">
        <f>COUNTIF(J114:J117,"4")</f>
        <v>4</v>
      </c>
      <c r="U117" s="86">
        <f>COUNTIF(M114:M117,"4")</f>
        <v>0</v>
      </c>
    </row>
    <row r="118" spans="1:21" ht="7.5" customHeight="1" x14ac:dyDescent="0.25">
      <c r="B118" s="249"/>
      <c r="C118" s="250"/>
      <c r="D118" s="133"/>
      <c r="E118" s="134"/>
      <c r="F118" s="134"/>
      <c r="G118" s="133"/>
      <c r="H118" s="134"/>
      <c r="I118" s="134"/>
      <c r="J118" s="119"/>
      <c r="K118" s="124"/>
      <c r="M118" s="119"/>
      <c r="N118" s="124"/>
    </row>
    <row r="119" spans="1:21" ht="15.75" customHeight="1" x14ac:dyDescent="0.2">
      <c r="B119" s="264" t="s">
        <v>180</v>
      </c>
      <c r="C119" s="265"/>
      <c r="D119" s="256" t="s">
        <v>350</v>
      </c>
      <c r="E119" s="257"/>
      <c r="F119" s="258"/>
      <c r="G119" s="239" t="s">
        <v>42</v>
      </c>
      <c r="H119" s="240"/>
      <c r="I119" s="241"/>
      <c r="J119" s="255" t="s">
        <v>43</v>
      </c>
      <c r="K119" s="255"/>
      <c r="L119" s="255"/>
      <c r="M119" s="286" t="s">
        <v>44</v>
      </c>
      <c r="N119" s="286"/>
      <c r="O119" s="286"/>
    </row>
    <row r="120" spans="1:21" ht="15.75" customHeight="1" x14ac:dyDescent="0.2">
      <c r="B120" s="266"/>
      <c r="C120" s="267"/>
      <c r="D120" s="111" t="s">
        <v>45</v>
      </c>
      <c r="E120" s="112" t="s">
        <v>46</v>
      </c>
      <c r="F120" s="112"/>
      <c r="G120" s="111" t="s">
        <v>45</v>
      </c>
      <c r="H120" s="112" t="s">
        <v>46</v>
      </c>
      <c r="I120" s="112"/>
      <c r="J120" s="111" t="s">
        <v>45</v>
      </c>
      <c r="K120" s="112" t="s">
        <v>46</v>
      </c>
      <c r="L120" s="136" t="s">
        <v>47</v>
      </c>
      <c r="M120" s="111" t="s">
        <v>45</v>
      </c>
      <c r="N120" s="112" t="s">
        <v>46</v>
      </c>
      <c r="O120" s="136"/>
    </row>
    <row r="121" spans="1:21" ht="18.75" x14ac:dyDescent="0.2">
      <c r="A121" s="224"/>
      <c r="B121" s="128"/>
      <c r="C121" s="251" t="s">
        <v>181</v>
      </c>
      <c r="D121" s="251"/>
      <c r="E121" s="251"/>
      <c r="F121" s="251"/>
      <c r="G121" s="251"/>
      <c r="H121" s="251"/>
      <c r="I121" s="251"/>
      <c r="J121" s="251"/>
      <c r="K121" s="252"/>
      <c r="L121" s="116"/>
      <c r="M121" s="116"/>
      <c r="N121" s="116"/>
      <c r="O121" s="116"/>
    </row>
    <row r="122" spans="1:21" ht="39" customHeight="1" x14ac:dyDescent="0.2">
      <c r="A122" s="224"/>
      <c r="B122" s="132"/>
      <c r="C122" s="137" t="s">
        <v>182</v>
      </c>
      <c r="D122" s="27">
        <v>3</v>
      </c>
      <c r="E122" s="60" t="s">
        <v>356</v>
      </c>
      <c r="F122" s="60" t="s">
        <v>357</v>
      </c>
      <c r="G122" s="80">
        <v>3</v>
      </c>
      <c r="H122" s="61" t="s">
        <v>356</v>
      </c>
      <c r="I122" s="61" t="s">
        <v>357</v>
      </c>
      <c r="J122" s="83">
        <v>4</v>
      </c>
      <c r="K122" s="76" t="s">
        <v>356</v>
      </c>
      <c r="L122" s="76" t="s">
        <v>357</v>
      </c>
      <c r="M122" s="85"/>
      <c r="N122" s="78"/>
      <c r="O122" s="78"/>
      <c r="R122" s="86">
        <f>COUNTIF(D122:D125,"1")</f>
        <v>1</v>
      </c>
      <c r="S122" s="86">
        <f>COUNTIF(G122:G125,"1")</f>
        <v>0</v>
      </c>
      <c r="T122" s="86">
        <f>COUNTIF(J122:J125,"1")</f>
        <v>0</v>
      </c>
      <c r="U122" s="86">
        <f>COUNTIF(M122:M125,"1")</f>
        <v>0</v>
      </c>
    </row>
    <row r="123" spans="1:21" ht="30" customHeight="1" x14ac:dyDescent="0.2">
      <c r="A123" s="224"/>
      <c r="B123" s="129"/>
      <c r="C123" s="98" t="s">
        <v>183</v>
      </c>
      <c r="D123" s="27">
        <v>1</v>
      </c>
      <c r="E123" s="74" t="s">
        <v>358</v>
      </c>
      <c r="F123" s="60" t="s">
        <v>359</v>
      </c>
      <c r="G123" s="80">
        <v>2</v>
      </c>
      <c r="H123" s="66" t="s">
        <v>427</v>
      </c>
      <c r="I123" s="61" t="s">
        <v>397</v>
      </c>
      <c r="J123" s="83">
        <v>2</v>
      </c>
      <c r="K123" s="76" t="s">
        <v>427</v>
      </c>
      <c r="L123" s="76" t="s">
        <v>397</v>
      </c>
      <c r="M123" s="85"/>
      <c r="N123" s="78"/>
      <c r="O123" s="78"/>
      <c r="R123" s="86">
        <f>COUNTIF(D122:D125,"2")</f>
        <v>1</v>
      </c>
      <c r="S123" s="86">
        <f>COUNTIF(G122:G125,"2")</f>
        <v>2</v>
      </c>
      <c r="T123" s="86">
        <f>COUNTIF(J122:J125,"2")</f>
        <v>1</v>
      </c>
      <c r="U123" s="86">
        <f>COUNTIF(M122:M125,"2")</f>
        <v>0</v>
      </c>
    </row>
    <row r="124" spans="1:21" ht="30" customHeight="1" x14ac:dyDescent="0.2">
      <c r="A124" s="224"/>
      <c r="B124" s="125"/>
      <c r="C124" s="98" t="s">
        <v>184</v>
      </c>
      <c r="D124" s="27">
        <v>3</v>
      </c>
      <c r="E124" s="74" t="s">
        <v>360</v>
      </c>
      <c r="F124" s="60" t="s">
        <v>361</v>
      </c>
      <c r="G124" s="80">
        <v>3</v>
      </c>
      <c r="H124" s="66" t="s">
        <v>360</v>
      </c>
      <c r="I124" s="61" t="s">
        <v>398</v>
      </c>
      <c r="J124" s="83">
        <v>3</v>
      </c>
      <c r="K124" s="76" t="s">
        <v>360</v>
      </c>
      <c r="L124" s="76" t="s">
        <v>470</v>
      </c>
      <c r="M124" s="85"/>
      <c r="N124" s="78"/>
      <c r="O124" s="78"/>
      <c r="R124" s="86">
        <f>COUNTIF(D122:D125,"3")</f>
        <v>2</v>
      </c>
      <c r="S124" s="86">
        <f>COUNTIF(G122:G125,"3")</f>
        <v>2</v>
      </c>
      <c r="T124" s="86">
        <f>COUNTIF(J122:J125,"3")</f>
        <v>2</v>
      </c>
      <c r="U124" s="86">
        <f>COUNTIF(M122:M125,"3")</f>
        <v>0</v>
      </c>
    </row>
    <row r="125" spans="1:21" ht="30" customHeight="1" x14ac:dyDescent="0.2">
      <c r="A125" s="224"/>
      <c r="B125" s="125"/>
      <c r="C125" s="97" t="s">
        <v>185</v>
      </c>
      <c r="D125" s="27">
        <v>2</v>
      </c>
      <c r="E125" s="74" t="s">
        <v>362</v>
      </c>
      <c r="F125" s="60" t="s">
        <v>361</v>
      </c>
      <c r="G125" s="80">
        <v>2</v>
      </c>
      <c r="H125" s="66" t="s">
        <v>362</v>
      </c>
      <c r="I125" s="61" t="s">
        <v>361</v>
      </c>
      <c r="J125" s="83">
        <v>3</v>
      </c>
      <c r="K125" s="76" t="s">
        <v>478</v>
      </c>
      <c r="L125" s="76" t="s">
        <v>471</v>
      </c>
      <c r="M125" s="85"/>
      <c r="N125" s="78"/>
      <c r="O125" s="78"/>
      <c r="R125" s="86">
        <f>COUNTIF(D122:D125,"4")</f>
        <v>0</v>
      </c>
      <c r="S125" s="86">
        <f>COUNTIF(G122:G125,"4")</f>
        <v>0</v>
      </c>
      <c r="T125" s="86">
        <f>COUNTIF(J122:J125,"4")</f>
        <v>1</v>
      </c>
      <c r="U125" s="86">
        <f>COUNTIF(M122:M125,"4")</f>
        <v>0</v>
      </c>
    </row>
    <row r="126" spans="1:21" ht="8.25" customHeight="1" x14ac:dyDescent="0.25">
      <c r="B126" s="249"/>
      <c r="C126" s="250"/>
      <c r="D126" s="119"/>
      <c r="E126" s="120"/>
      <c r="F126" s="120"/>
      <c r="G126" s="119"/>
      <c r="H126" s="120"/>
      <c r="I126" s="120"/>
      <c r="J126" s="119"/>
      <c r="K126" s="124"/>
      <c r="M126" s="119"/>
      <c r="N126" s="124"/>
    </row>
    <row r="127" spans="1:21" ht="18.75" x14ac:dyDescent="0.2">
      <c r="A127" s="224"/>
      <c r="B127" s="125"/>
      <c r="C127" s="251" t="s">
        <v>186</v>
      </c>
      <c r="D127" s="251"/>
      <c r="E127" s="251"/>
      <c r="F127" s="251"/>
      <c r="G127" s="251"/>
      <c r="H127" s="251"/>
      <c r="I127" s="251"/>
      <c r="J127" s="251"/>
      <c r="K127" s="252"/>
      <c r="L127" s="116"/>
      <c r="M127" s="116"/>
      <c r="N127" s="116"/>
      <c r="O127" s="116"/>
    </row>
    <row r="128" spans="1:21" ht="30" customHeight="1" x14ac:dyDescent="0.2">
      <c r="A128" s="224"/>
      <c r="B128" s="118"/>
      <c r="C128" s="105" t="s">
        <v>187</v>
      </c>
      <c r="D128" s="27">
        <v>3</v>
      </c>
      <c r="E128" s="60" t="s">
        <v>363</v>
      </c>
      <c r="F128" s="60" t="s">
        <v>364</v>
      </c>
      <c r="G128" s="80">
        <v>4</v>
      </c>
      <c r="H128" s="61" t="s">
        <v>426</v>
      </c>
      <c r="I128" s="61" t="s">
        <v>399</v>
      </c>
      <c r="J128" s="83">
        <v>4</v>
      </c>
      <c r="K128" s="76" t="s">
        <v>426</v>
      </c>
      <c r="L128" s="76" t="s">
        <v>399</v>
      </c>
      <c r="M128" s="85"/>
      <c r="N128" s="78"/>
      <c r="O128" s="78"/>
      <c r="R128" s="86">
        <f>COUNTIF(D128:D131,"1")</f>
        <v>1</v>
      </c>
      <c r="S128" s="86">
        <f>COUNTIF(G128:G131,"1")</f>
        <v>1</v>
      </c>
      <c r="T128" s="86">
        <f>COUNTIF(J128:J131,"1")</f>
        <v>0</v>
      </c>
      <c r="U128" s="86">
        <f>COUNTIF(M128:M131,"1")</f>
        <v>0</v>
      </c>
    </row>
    <row r="129" spans="1:21" ht="30" customHeight="1" x14ac:dyDescent="0.2">
      <c r="A129" s="224"/>
      <c r="B129" s="125"/>
      <c r="C129" s="97" t="s">
        <v>188</v>
      </c>
      <c r="D129" s="27">
        <v>4</v>
      </c>
      <c r="E129" s="74" t="s">
        <v>365</v>
      </c>
      <c r="F129" s="60" t="s">
        <v>366</v>
      </c>
      <c r="G129" s="80">
        <v>4</v>
      </c>
      <c r="H129" s="66" t="s">
        <v>365</v>
      </c>
      <c r="I129" s="61" t="s">
        <v>366</v>
      </c>
      <c r="J129" s="83">
        <v>4</v>
      </c>
      <c r="K129" s="76" t="s">
        <v>365</v>
      </c>
      <c r="L129" s="76" t="s">
        <v>366</v>
      </c>
      <c r="M129" s="85"/>
      <c r="N129" s="78"/>
      <c r="O129" s="78"/>
      <c r="R129" s="86">
        <f>COUNTIF(D128:D131,"2")</f>
        <v>0</v>
      </c>
      <c r="S129" s="86">
        <f>COUNTIF(G128:G131,"2")</f>
        <v>0</v>
      </c>
      <c r="T129" s="86">
        <f>COUNTIF(J128:J131,"2")</f>
        <v>0</v>
      </c>
      <c r="U129" s="86">
        <f>COUNTIF(M128:M131,"2")</f>
        <v>0</v>
      </c>
    </row>
    <row r="130" spans="1:21" ht="30" customHeight="1" x14ac:dyDescent="0.2">
      <c r="A130" s="224"/>
      <c r="B130" s="125"/>
      <c r="C130" s="97" t="s">
        <v>189</v>
      </c>
      <c r="D130" s="27">
        <v>4</v>
      </c>
      <c r="E130" s="74" t="s">
        <v>367</v>
      </c>
      <c r="F130" s="60" t="s">
        <v>368</v>
      </c>
      <c r="G130" s="80">
        <v>4</v>
      </c>
      <c r="H130" s="66" t="s">
        <v>367</v>
      </c>
      <c r="I130" s="61" t="s">
        <v>368</v>
      </c>
      <c r="J130" s="83">
        <v>4</v>
      </c>
      <c r="K130" s="76" t="s">
        <v>367</v>
      </c>
      <c r="L130" s="76" t="s">
        <v>368</v>
      </c>
      <c r="M130" s="85"/>
      <c r="N130" s="78"/>
      <c r="O130" s="78"/>
      <c r="R130" s="86">
        <f>COUNTIF(D128:D131,"3")</f>
        <v>1</v>
      </c>
      <c r="S130" s="86">
        <f>COUNTIF(G128:G131,"3")</f>
        <v>0</v>
      </c>
      <c r="T130" s="86">
        <f>COUNTIF(J128:J131,"3")</f>
        <v>0</v>
      </c>
      <c r="U130" s="86">
        <f>COUNTIF(M128:M131,"3")</f>
        <v>0</v>
      </c>
    </row>
    <row r="131" spans="1:21" ht="30" customHeight="1" x14ac:dyDescent="0.2">
      <c r="A131" s="224"/>
      <c r="B131" s="125"/>
      <c r="C131" s="97" t="s">
        <v>190</v>
      </c>
      <c r="D131" s="27">
        <v>1</v>
      </c>
      <c r="E131" s="74" t="s">
        <v>369</v>
      </c>
      <c r="F131" s="60" t="s">
        <v>370</v>
      </c>
      <c r="G131" s="80">
        <v>1</v>
      </c>
      <c r="H131" s="66" t="s">
        <v>369</v>
      </c>
      <c r="I131" s="61" t="s">
        <v>370</v>
      </c>
      <c r="J131" s="83"/>
      <c r="K131" s="76" t="s">
        <v>370</v>
      </c>
      <c r="L131" s="76"/>
      <c r="M131" s="85"/>
      <c r="N131" s="78"/>
      <c r="O131" s="78"/>
      <c r="R131" s="86">
        <f>COUNTIF(D128:D131,"4")</f>
        <v>2</v>
      </c>
      <c r="S131" s="86">
        <f>COUNTIF(G128:G131,"4")</f>
        <v>3</v>
      </c>
      <c r="T131" s="86">
        <f>COUNTIF(J128:J131,"4")</f>
        <v>3</v>
      </c>
      <c r="U131" s="86">
        <f>COUNTIF(M128:M131,"4")</f>
        <v>0</v>
      </c>
    </row>
    <row r="132" spans="1:21" ht="9" customHeight="1" x14ac:dyDescent="0.25">
      <c r="B132" s="249"/>
      <c r="C132" s="250"/>
      <c r="D132" s="119"/>
      <c r="E132" s="120"/>
      <c r="F132" s="120"/>
      <c r="G132" s="119"/>
      <c r="H132" s="120"/>
      <c r="I132" s="120"/>
      <c r="J132" s="119"/>
      <c r="K132" s="124"/>
      <c r="M132" s="119"/>
      <c r="N132" s="124"/>
    </row>
    <row r="133" spans="1:21" ht="18.75" x14ac:dyDescent="0.2">
      <c r="A133" s="224"/>
      <c r="B133" s="125"/>
      <c r="C133" s="251" t="s">
        <v>191</v>
      </c>
      <c r="D133" s="251"/>
      <c r="E133" s="251"/>
      <c r="F133" s="251"/>
      <c r="G133" s="251"/>
      <c r="H133" s="251"/>
      <c r="I133" s="251"/>
      <c r="J133" s="251"/>
      <c r="K133" s="252"/>
      <c r="L133" s="116"/>
      <c r="M133" s="116"/>
      <c r="N133" s="116"/>
      <c r="O133" s="116"/>
    </row>
    <row r="134" spans="1:21" ht="30" customHeight="1" x14ac:dyDescent="0.2">
      <c r="A134" s="224"/>
      <c r="B134" s="118"/>
      <c r="C134" s="105" t="s">
        <v>192</v>
      </c>
      <c r="D134" s="27">
        <v>3</v>
      </c>
      <c r="E134" s="60" t="s">
        <v>371</v>
      </c>
      <c r="F134" s="60" t="s">
        <v>372</v>
      </c>
      <c r="G134" s="80">
        <v>3</v>
      </c>
      <c r="H134" s="61" t="s">
        <v>371</v>
      </c>
      <c r="I134" s="61" t="s">
        <v>372</v>
      </c>
      <c r="J134" s="83">
        <v>3</v>
      </c>
      <c r="K134" s="76" t="s">
        <v>371</v>
      </c>
      <c r="L134" s="76" t="s">
        <v>372</v>
      </c>
      <c r="M134" s="85"/>
      <c r="N134" s="78"/>
      <c r="O134" s="78"/>
      <c r="R134" s="86">
        <f>COUNTIF(D134:D136,"1")</f>
        <v>0</v>
      </c>
      <c r="S134" s="86">
        <f>COUNTIF(G134:G136,"1")</f>
        <v>0</v>
      </c>
      <c r="T134" s="86">
        <f>COUNTIF(J134:J136,"1")</f>
        <v>0</v>
      </c>
      <c r="U134" s="86">
        <f>COUNTIF(M134:M136,"1")</f>
        <v>0</v>
      </c>
    </row>
    <row r="135" spans="1:21" ht="30" customHeight="1" x14ac:dyDescent="0.2">
      <c r="A135" s="224"/>
      <c r="B135" s="125"/>
      <c r="C135" s="97" t="s">
        <v>193</v>
      </c>
      <c r="D135" s="27">
        <v>2</v>
      </c>
      <c r="E135" s="60" t="s">
        <v>373</v>
      </c>
      <c r="F135" s="60" t="s">
        <v>374</v>
      </c>
      <c r="G135" s="80">
        <v>3</v>
      </c>
      <c r="H135" s="66" t="s">
        <v>428</v>
      </c>
      <c r="I135" s="61" t="s">
        <v>400</v>
      </c>
      <c r="J135" s="83">
        <v>3</v>
      </c>
      <c r="K135" s="76" t="s">
        <v>428</v>
      </c>
      <c r="L135" s="76" t="s">
        <v>472</v>
      </c>
      <c r="M135" s="85"/>
      <c r="N135" s="78"/>
      <c r="O135" s="78"/>
      <c r="R135" s="86">
        <f>COUNTIF(D134:D136,"2")</f>
        <v>1</v>
      </c>
      <c r="S135" s="86">
        <f>COUNTIF(G134:G136,"2")</f>
        <v>0</v>
      </c>
      <c r="T135" s="86">
        <f>COUNTIF(J134:J136,"2")</f>
        <v>0</v>
      </c>
      <c r="U135" s="86">
        <f>COUNTIF(M134:M136,"2")</f>
        <v>0</v>
      </c>
    </row>
    <row r="136" spans="1:21" ht="30" customHeight="1" x14ac:dyDescent="0.2">
      <c r="A136" s="224"/>
      <c r="B136" s="125"/>
      <c r="C136" s="97" t="s">
        <v>194</v>
      </c>
      <c r="D136" s="27">
        <v>4</v>
      </c>
      <c r="E136" s="74" t="s">
        <v>375</v>
      </c>
      <c r="F136" s="60" t="s">
        <v>376</v>
      </c>
      <c r="G136" s="80">
        <v>4</v>
      </c>
      <c r="H136" s="66" t="s">
        <v>375</v>
      </c>
      <c r="I136" s="61" t="s">
        <v>376</v>
      </c>
      <c r="J136" s="83">
        <v>4</v>
      </c>
      <c r="K136" s="76" t="s">
        <v>375</v>
      </c>
      <c r="L136" s="76" t="s">
        <v>376</v>
      </c>
      <c r="M136" s="85"/>
      <c r="N136" s="78"/>
      <c r="O136" s="78"/>
      <c r="R136" s="86">
        <f>COUNTIF(D134:D136,"3")</f>
        <v>1</v>
      </c>
      <c r="S136" s="86">
        <f>COUNTIF(G134:G136,"3")</f>
        <v>2</v>
      </c>
      <c r="T136" s="86">
        <f>COUNTIF(J134:J136,"3")</f>
        <v>2</v>
      </c>
      <c r="U136" s="86">
        <f>COUNTIF(M134:M136,"3")</f>
        <v>0</v>
      </c>
    </row>
    <row r="137" spans="1:21" ht="9" customHeight="1" x14ac:dyDescent="0.25">
      <c r="B137" s="249"/>
      <c r="C137" s="250"/>
      <c r="D137" s="119"/>
      <c r="E137" s="120"/>
      <c r="F137" s="120"/>
      <c r="G137" s="119"/>
      <c r="H137" s="120"/>
      <c r="I137" s="120"/>
      <c r="J137" s="119"/>
      <c r="K137" s="124"/>
      <c r="M137" s="119"/>
      <c r="N137" s="124"/>
      <c r="R137" s="86">
        <f>COUNTIF(D134:D136,"4")</f>
        <v>1</v>
      </c>
      <c r="S137" s="86">
        <f>COUNTIF(G134:G136,"4")</f>
        <v>1</v>
      </c>
      <c r="T137" s="86">
        <f>COUNTIF(J134:J136,"4")</f>
        <v>1</v>
      </c>
    </row>
    <row r="138" spans="1:21" ht="18.75" x14ac:dyDescent="0.2">
      <c r="A138" s="224"/>
      <c r="B138" s="125"/>
      <c r="C138" s="251" t="s">
        <v>195</v>
      </c>
      <c r="D138" s="251"/>
      <c r="E138" s="251"/>
      <c r="F138" s="251"/>
      <c r="G138" s="251"/>
      <c r="H138" s="251"/>
      <c r="I138" s="251"/>
      <c r="J138" s="251"/>
      <c r="K138" s="252"/>
      <c r="L138" s="116"/>
      <c r="M138" s="116"/>
      <c r="N138" s="116"/>
      <c r="O138" s="116"/>
    </row>
    <row r="139" spans="1:21" ht="30" customHeight="1" x14ac:dyDescent="0.2">
      <c r="A139" s="224"/>
      <c r="B139" s="118"/>
      <c r="C139" s="105" t="s">
        <v>196</v>
      </c>
      <c r="D139" s="27">
        <v>3</v>
      </c>
      <c r="E139" s="60" t="s">
        <v>377</v>
      </c>
      <c r="F139" s="60" t="s">
        <v>361</v>
      </c>
      <c r="G139" s="80">
        <v>3</v>
      </c>
      <c r="H139" s="61" t="s">
        <v>401</v>
      </c>
      <c r="I139" s="61" t="s">
        <v>402</v>
      </c>
      <c r="J139" s="83">
        <v>4</v>
      </c>
      <c r="K139" s="76" t="s">
        <v>479</v>
      </c>
      <c r="L139" s="76" t="s">
        <v>473</v>
      </c>
      <c r="M139" s="85"/>
      <c r="N139" s="78"/>
      <c r="O139" s="78"/>
      <c r="P139" s="138"/>
      <c r="Q139" s="138"/>
      <c r="R139" s="86">
        <f>COUNTIF(D139:D141,"1")</f>
        <v>1</v>
      </c>
      <c r="S139" s="86">
        <f>COUNTIF(G139:G141,"1")</f>
        <v>0</v>
      </c>
      <c r="T139" s="86">
        <f>COUNTIF(J139:J141,"1")</f>
        <v>0</v>
      </c>
      <c r="U139" s="86">
        <f>COUNTIF(M139:M141,"1")</f>
        <v>0</v>
      </c>
    </row>
    <row r="140" spans="1:21" ht="30" customHeight="1" x14ac:dyDescent="0.2">
      <c r="A140" s="224"/>
      <c r="B140" s="125"/>
      <c r="C140" s="97" t="s">
        <v>197</v>
      </c>
      <c r="D140" s="27">
        <v>2</v>
      </c>
      <c r="E140" s="74" t="s">
        <v>378</v>
      </c>
      <c r="F140" s="60" t="s">
        <v>379</v>
      </c>
      <c r="G140" s="80">
        <v>3</v>
      </c>
      <c r="H140" s="66" t="s">
        <v>429</v>
      </c>
      <c r="I140" s="61" t="s">
        <v>403</v>
      </c>
      <c r="J140" s="83">
        <v>4</v>
      </c>
      <c r="K140" s="76" t="s">
        <v>480</v>
      </c>
      <c r="L140" s="76" t="s">
        <v>474</v>
      </c>
      <c r="M140" s="85"/>
      <c r="N140" s="78"/>
      <c r="O140" s="78"/>
      <c r="P140" s="138"/>
      <c r="Q140" s="138"/>
      <c r="R140" s="86">
        <f>COUNTIF(D139:D141,"2")</f>
        <v>1</v>
      </c>
      <c r="S140" s="86">
        <f>COUNTIF(G139:G141,"2")</f>
        <v>1</v>
      </c>
      <c r="T140" s="86">
        <f>COUNTIF(J139:J141,"2")</f>
        <v>1</v>
      </c>
      <c r="U140" s="86">
        <f>COUNTIF(M139:M141,"2")</f>
        <v>0</v>
      </c>
    </row>
    <row r="141" spans="1:21" ht="30" customHeight="1" x14ac:dyDescent="0.2">
      <c r="A141" s="224"/>
      <c r="B141" s="125"/>
      <c r="C141" s="97" t="s">
        <v>198</v>
      </c>
      <c r="D141" s="27">
        <v>1</v>
      </c>
      <c r="E141" s="74" t="s">
        <v>380</v>
      </c>
      <c r="F141" s="60" t="s">
        <v>381</v>
      </c>
      <c r="G141" s="80">
        <v>2</v>
      </c>
      <c r="H141" s="66" t="s">
        <v>404</v>
      </c>
      <c r="I141" s="61" t="s">
        <v>402</v>
      </c>
      <c r="J141" s="83">
        <v>2</v>
      </c>
      <c r="K141" s="76" t="s">
        <v>475</v>
      </c>
      <c r="L141" s="76" t="s">
        <v>402</v>
      </c>
      <c r="M141" s="85"/>
      <c r="N141" s="78"/>
      <c r="O141" s="78"/>
      <c r="P141" s="138"/>
      <c r="Q141" s="138"/>
      <c r="R141" s="86">
        <f>COUNTIF(D139:D141,"3")</f>
        <v>1</v>
      </c>
      <c r="S141" s="86">
        <f>COUNTIF(G139:G141,"3")</f>
        <v>2</v>
      </c>
      <c r="T141" s="86">
        <f>COUNTIF(J139:J141,"3")</f>
        <v>0</v>
      </c>
      <c r="U141" s="86">
        <f>COUNTIF(M139:M141,"3")</f>
        <v>0</v>
      </c>
    </row>
    <row r="142" spans="1:21" x14ac:dyDescent="0.2">
      <c r="R142" s="86">
        <f>COUNTIF(D139:D141,"4")</f>
        <v>0</v>
      </c>
      <c r="S142" s="86">
        <f>COUNTIF(G139:G141,"4")</f>
        <v>0</v>
      </c>
      <c r="T142" s="86">
        <f>COUNTIF(J139:J141,"4")</f>
        <v>2</v>
      </c>
    </row>
    <row r="65530" spans="2:6" ht="15" x14ac:dyDescent="0.25">
      <c r="B65530" s="260" t="s">
        <v>34</v>
      </c>
      <c r="C65530" s="260"/>
      <c r="D65530" s="260"/>
      <c r="E65530" s="260"/>
      <c r="F65530" s="99"/>
    </row>
    <row r="65531" spans="2:6" x14ac:dyDescent="0.2">
      <c r="B65531" s="259" t="s">
        <v>35</v>
      </c>
      <c r="C65531" s="259"/>
      <c r="D65531" s="259"/>
      <c r="E65531" s="259"/>
      <c r="F65531" s="140"/>
    </row>
    <row r="65532" spans="2:6" x14ac:dyDescent="0.2">
      <c r="B65532" s="259" t="s">
        <v>36</v>
      </c>
      <c r="C65532" s="259"/>
      <c r="D65532" s="259"/>
      <c r="E65532" s="259"/>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53">
      <iconSet iconSet="4TrafficLights">
        <cfvo type="percent" val="0"/>
        <cfvo type="num" val="1"/>
        <cfvo type="num" val="3"/>
        <cfvo type="num" val="4"/>
      </iconSet>
    </cfRule>
  </conditionalFormatting>
  <conditionalFormatting sqref="D13:D17">
    <cfRule type="iconSet" priority="149">
      <iconSet iconSet="4TrafficLights">
        <cfvo type="percent" val="0"/>
        <cfvo type="num" val="1"/>
        <cfvo type="num" val="3"/>
        <cfvo type="num" val="4"/>
      </iconSet>
    </cfRule>
  </conditionalFormatting>
  <conditionalFormatting sqref="D20:D27">
    <cfRule type="iconSet" priority="142">
      <iconSet iconSet="4TrafficLights">
        <cfvo type="percent" val="0"/>
        <cfvo type="num" val="1"/>
        <cfvo type="num" val="3"/>
        <cfvo type="num" val="4"/>
      </iconSet>
    </cfRule>
  </conditionalFormatting>
  <conditionalFormatting sqref="D30:D33">
    <cfRule type="iconSet" priority="137">
      <iconSet iconSet="4TrafficLights">
        <cfvo type="percent" val="0"/>
        <cfvo type="num" val="1"/>
        <cfvo type="num" val="3"/>
        <cfvo type="num" val="4"/>
      </iconSet>
    </cfRule>
  </conditionalFormatting>
  <conditionalFormatting sqref="D36:D44">
    <cfRule type="iconSet" priority="132">
      <iconSet iconSet="4TrafficLights">
        <cfvo type="percent" val="0"/>
        <cfvo type="num" val="1"/>
        <cfvo type="num" val="3"/>
        <cfvo type="num" val="4"/>
      </iconSet>
    </cfRule>
  </conditionalFormatting>
  <conditionalFormatting sqref="D47:D50">
    <cfRule type="iconSet" priority="127">
      <iconSet iconSet="4TrafficLights">
        <cfvo type="percent" val="0"/>
        <cfvo type="num" val="1"/>
        <cfvo type="num" val="3"/>
        <cfvo type="num" val="4"/>
      </iconSet>
    </cfRule>
  </conditionalFormatting>
  <conditionalFormatting sqref="D55:D59">
    <cfRule type="iconSet" priority="122">
      <iconSet iconSet="4TrafficLights">
        <cfvo type="percent" val="0"/>
        <cfvo type="num" val="1"/>
        <cfvo type="num" val="3"/>
        <cfvo type="num" val="4"/>
      </iconSet>
    </cfRule>
  </conditionalFormatting>
  <conditionalFormatting sqref="D62:D65">
    <cfRule type="iconSet" priority="116">
      <iconSet iconSet="4TrafficLights">
        <cfvo type="percent" val="0"/>
        <cfvo type="num" val="1"/>
        <cfvo type="num" val="3"/>
        <cfvo type="num" val="4"/>
      </iconSet>
    </cfRule>
  </conditionalFormatting>
  <conditionalFormatting sqref="D68:D71">
    <cfRule type="iconSet" priority="94">
      <iconSet iconSet="4TrafficLights">
        <cfvo type="percent" val="0"/>
        <cfvo type="num" val="1"/>
        <cfvo type="num" val="3"/>
        <cfvo type="num" val="4"/>
      </iconSet>
    </cfRule>
  </conditionalFormatting>
  <conditionalFormatting sqref="D74:D79">
    <cfRule type="iconSet" priority="77">
      <iconSet iconSet="4TrafficLights">
        <cfvo type="percent" val="0"/>
        <cfvo type="num" val="1"/>
        <cfvo type="num" val="3"/>
        <cfvo type="num" val="4"/>
      </iconSet>
    </cfRule>
  </conditionalFormatting>
  <conditionalFormatting sqref="D84:D86">
    <cfRule type="iconSet" priority="13">
      <iconSet iconSet="4TrafficLights">
        <cfvo type="percent" val="0"/>
        <cfvo type="num" val="1"/>
        <cfvo type="num" val="3"/>
        <cfvo type="num" val="4"/>
      </iconSet>
    </cfRule>
  </conditionalFormatting>
  <conditionalFormatting sqref="D89:D95">
    <cfRule type="iconSet" priority="12">
      <iconSet iconSet="4TrafficLights">
        <cfvo type="percent" val="0"/>
        <cfvo type="num" val="1"/>
        <cfvo type="num" val="3"/>
        <cfvo type="num" val="4"/>
      </iconSet>
    </cfRule>
  </conditionalFormatting>
  <conditionalFormatting sqref="D98:D99">
    <cfRule type="iconSet" priority="11">
      <iconSet iconSet="4TrafficLights">
        <cfvo type="percent" val="0"/>
        <cfvo type="num" val="1"/>
        <cfvo type="num" val="3"/>
        <cfvo type="num" val="4"/>
      </iconSet>
    </cfRule>
  </conditionalFormatting>
  <conditionalFormatting sqref="D102:D111">
    <cfRule type="iconSet" priority="10">
      <iconSet iconSet="4TrafficLights">
        <cfvo type="percent" val="0"/>
        <cfvo type="num" val="1"/>
        <cfvo type="num" val="3"/>
        <cfvo type="num" val="4"/>
      </iconSet>
    </cfRule>
  </conditionalFormatting>
  <conditionalFormatting sqref="D114:D117">
    <cfRule type="iconSet" priority="9">
      <iconSet iconSet="4TrafficLights">
        <cfvo type="percent" val="0"/>
        <cfvo type="num" val="1"/>
        <cfvo type="num" val="3"/>
        <cfvo type="num" val="4"/>
      </iconSet>
    </cfRule>
  </conditionalFormatting>
  <conditionalFormatting sqref="D122:D125">
    <cfRule type="iconSet" priority="8">
      <iconSet iconSet="4TrafficLights">
        <cfvo type="percent" val="0"/>
        <cfvo type="num" val="1"/>
        <cfvo type="num" val="3"/>
        <cfvo type="num" val="4"/>
      </iconSet>
    </cfRule>
  </conditionalFormatting>
  <conditionalFormatting sqref="D128:D131">
    <cfRule type="iconSet" priority="7">
      <iconSet iconSet="4TrafficLights">
        <cfvo type="percent" val="0"/>
        <cfvo type="num" val="1"/>
        <cfvo type="num" val="3"/>
        <cfvo type="num" val="4"/>
      </iconSet>
    </cfRule>
  </conditionalFormatting>
  <conditionalFormatting sqref="D134:D136">
    <cfRule type="iconSet" priority="5">
      <iconSet iconSet="4TrafficLights">
        <cfvo type="percent" val="0"/>
        <cfvo type="num" val="1"/>
        <cfvo type="num" val="3"/>
        <cfvo type="num" val="4"/>
      </iconSet>
    </cfRule>
    <cfRule type="iconSet" priority="6">
      <iconSet iconSet="4TrafficLights">
        <cfvo type="percent" val="0"/>
        <cfvo type="num" val="1"/>
        <cfvo type="num" val="3"/>
        <cfvo type="num" val="4"/>
      </iconSet>
    </cfRule>
  </conditionalFormatting>
  <conditionalFormatting sqref="D139:D141">
    <cfRule type="iconSet" priority="4">
      <iconSet iconSet="4TrafficLights">
        <cfvo type="percent" val="0"/>
        <cfvo type="num" val="1"/>
        <cfvo type="num" val="3"/>
        <cfvo type="num" val="4"/>
      </iconSet>
    </cfRule>
  </conditionalFormatting>
  <conditionalFormatting sqref="G7:G10">
    <cfRule type="iconSet" priority="151">
      <iconSet iconSet="4TrafficLights">
        <cfvo type="percent" val="0"/>
        <cfvo type="num" val="1"/>
        <cfvo type="num" val="3"/>
        <cfvo type="num" val="4"/>
      </iconSet>
    </cfRule>
  </conditionalFormatting>
  <conditionalFormatting sqref="G13:G17">
    <cfRule type="iconSet" priority="148">
      <iconSet iconSet="4TrafficLights">
        <cfvo type="percent" val="0"/>
        <cfvo type="num" val="1"/>
        <cfvo type="num" val="3"/>
        <cfvo type="num" val="4"/>
      </iconSet>
    </cfRule>
  </conditionalFormatting>
  <conditionalFormatting sqref="G20:G27">
    <cfRule type="iconSet" priority="141">
      <iconSet iconSet="4TrafficLights">
        <cfvo type="percent" val="0"/>
        <cfvo type="num" val="1"/>
        <cfvo type="num" val="3"/>
        <cfvo type="num" val="4"/>
      </iconSet>
    </cfRule>
  </conditionalFormatting>
  <conditionalFormatting sqref="G30:G33">
    <cfRule type="iconSet" priority="136">
      <iconSet iconSet="4TrafficLights">
        <cfvo type="percent" val="0"/>
        <cfvo type="num" val="1"/>
        <cfvo type="num" val="3"/>
        <cfvo type="num" val="4"/>
      </iconSet>
    </cfRule>
  </conditionalFormatting>
  <conditionalFormatting sqref="G36:G44">
    <cfRule type="iconSet" priority="131">
      <iconSet iconSet="4TrafficLights">
        <cfvo type="percent" val="0"/>
        <cfvo type="num" val="1"/>
        <cfvo type="num" val="3"/>
        <cfvo type="num" val="4"/>
      </iconSet>
    </cfRule>
  </conditionalFormatting>
  <conditionalFormatting sqref="G47:G50">
    <cfRule type="iconSet" priority="126">
      <iconSet iconSet="4TrafficLights">
        <cfvo type="percent" val="0"/>
        <cfvo type="num" val="1"/>
        <cfvo type="num" val="3"/>
        <cfvo type="num" val="4"/>
      </iconSet>
    </cfRule>
  </conditionalFormatting>
  <conditionalFormatting sqref="G55:G59">
    <cfRule type="iconSet" priority="1">
      <iconSet iconSet="4TrafficLights">
        <cfvo type="percent" val="0"/>
        <cfvo type="num" val="1"/>
        <cfvo type="num" val="3"/>
        <cfvo type="num" val="4"/>
      </iconSet>
    </cfRule>
  </conditionalFormatting>
  <conditionalFormatting sqref="G62:G65">
    <cfRule type="iconSet" priority="114">
      <iconSet iconSet="4TrafficLights">
        <cfvo type="percent" val="0"/>
        <cfvo type="num" val="1"/>
        <cfvo type="num" val="3"/>
        <cfvo type="num" val="4"/>
      </iconSet>
    </cfRule>
  </conditionalFormatting>
  <conditionalFormatting sqref="G68:G71">
    <cfRule type="iconSet" priority="92">
      <iconSet iconSet="4TrafficLights">
        <cfvo type="percent" val="0"/>
        <cfvo type="num" val="1"/>
        <cfvo type="num" val="3"/>
        <cfvo type="num" val="4"/>
      </iconSet>
    </cfRule>
  </conditionalFormatting>
  <conditionalFormatting sqref="G74:G79">
    <cfRule type="iconSet" priority="75">
      <iconSet iconSet="4TrafficLights">
        <cfvo type="percent" val="0"/>
        <cfvo type="num" val="1"/>
        <cfvo type="num" val="3"/>
        <cfvo type="num" val="4"/>
      </iconSet>
    </cfRule>
  </conditionalFormatting>
  <conditionalFormatting sqref="G84:G86">
    <cfRule type="iconSet" priority="59">
      <iconSet iconSet="4TrafficLights">
        <cfvo type="percent" val="0"/>
        <cfvo type="num" val="1"/>
        <cfvo type="num" val="3"/>
        <cfvo type="num" val="4"/>
      </iconSet>
    </cfRule>
  </conditionalFormatting>
  <conditionalFormatting sqref="G89:G95">
    <cfRule type="iconSet" priority="56">
      <iconSet iconSet="4TrafficLights">
        <cfvo type="percent" val="0"/>
        <cfvo type="num" val="1"/>
        <cfvo type="num" val="3"/>
        <cfvo type="num" val="4"/>
      </iconSet>
    </cfRule>
  </conditionalFormatting>
  <conditionalFormatting sqref="G98:G99">
    <cfRule type="iconSet" priority="53">
      <iconSet iconSet="4TrafficLights">
        <cfvo type="percent" val="0"/>
        <cfvo type="num" val="1"/>
        <cfvo type="num" val="3"/>
        <cfvo type="num" val="4"/>
      </iconSet>
    </cfRule>
  </conditionalFormatting>
  <conditionalFormatting sqref="G102:G111">
    <cfRule type="iconSet" priority="50">
      <iconSet iconSet="4TrafficLights">
        <cfvo type="percent" val="0"/>
        <cfvo type="num" val="1"/>
        <cfvo type="num" val="3"/>
        <cfvo type="num" val="4"/>
      </iconSet>
    </cfRule>
  </conditionalFormatting>
  <conditionalFormatting sqref="G114:G117">
    <cfRule type="iconSet" priority="47">
      <iconSet iconSet="4TrafficLights">
        <cfvo type="percent" val="0"/>
        <cfvo type="num" val="1"/>
        <cfvo type="num" val="3"/>
        <cfvo type="num" val="4"/>
      </iconSet>
    </cfRule>
  </conditionalFormatting>
  <conditionalFormatting sqref="G122:G125">
    <cfRule type="iconSet" priority="44">
      <iconSet iconSet="4TrafficLights">
        <cfvo type="percent" val="0"/>
        <cfvo type="num" val="1"/>
        <cfvo type="num" val="3"/>
        <cfvo type="num" val="4"/>
      </iconSet>
    </cfRule>
  </conditionalFormatting>
  <conditionalFormatting sqref="G128:G131">
    <cfRule type="iconSet" priority="41">
      <iconSet iconSet="4TrafficLights">
        <cfvo type="percent" val="0"/>
        <cfvo type="num" val="1"/>
        <cfvo type="num" val="3"/>
        <cfvo type="num" val="4"/>
      </iconSet>
    </cfRule>
  </conditionalFormatting>
  <conditionalFormatting sqref="G134:G136">
    <cfRule type="iconSet" priority="38">
      <iconSet iconSet="4TrafficLights">
        <cfvo type="percent" val="0"/>
        <cfvo type="num" val="1"/>
        <cfvo type="num" val="3"/>
        <cfvo type="num" val="4"/>
      </iconSet>
    </cfRule>
  </conditionalFormatting>
  <conditionalFormatting sqref="G139:G141">
    <cfRule type="iconSet" priority="35">
      <iconSet iconSet="4TrafficLights">
        <cfvo type="percent" val="0"/>
        <cfvo type="num" val="1"/>
        <cfvo type="num" val="3"/>
        <cfvo type="num" val="4"/>
      </iconSet>
    </cfRule>
  </conditionalFormatting>
  <conditionalFormatting sqref="J7:J10">
    <cfRule type="iconSet" priority="150">
      <iconSet iconSet="4TrafficLights">
        <cfvo type="percent" val="0"/>
        <cfvo type="num" val="1"/>
        <cfvo type="num" val="3"/>
        <cfvo type="num" val="4"/>
      </iconSet>
    </cfRule>
  </conditionalFormatting>
  <conditionalFormatting sqref="J13:J17">
    <cfRule type="iconSet" priority="147">
      <iconSet iconSet="4TrafficLights">
        <cfvo type="percent" val="0"/>
        <cfvo type="num" val="1"/>
        <cfvo type="num" val="3"/>
        <cfvo type="num" val="4"/>
      </iconSet>
    </cfRule>
  </conditionalFormatting>
  <conditionalFormatting sqref="J20:J27">
    <cfRule type="iconSet" priority="138">
      <iconSet iconSet="4TrafficLights">
        <cfvo type="percent" val="0"/>
        <cfvo type="num" val="1"/>
        <cfvo type="num" val="3"/>
        <cfvo type="num" val="4"/>
      </iconSet>
    </cfRule>
  </conditionalFormatting>
  <conditionalFormatting sqref="J30:J33">
    <cfRule type="iconSet" priority="133">
      <iconSet iconSet="4TrafficLights">
        <cfvo type="percent" val="0"/>
        <cfvo type="num" val="1"/>
        <cfvo type="num" val="3"/>
        <cfvo type="num" val="4"/>
      </iconSet>
    </cfRule>
  </conditionalFormatting>
  <conditionalFormatting sqref="J36:J44">
    <cfRule type="iconSet" priority="128">
      <iconSet iconSet="4TrafficLights">
        <cfvo type="percent" val="0"/>
        <cfvo type="num" val="1"/>
        <cfvo type="num" val="3"/>
        <cfvo type="num" val="4"/>
      </iconSet>
    </cfRule>
  </conditionalFormatting>
  <conditionalFormatting sqref="J47:J50">
    <cfRule type="iconSet" priority="123">
      <iconSet iconSet="4TrafficLights">
        <cfvo type="percent" val="0"/>
        <cfvo type="num" val="1"/>
        <cfvo type="num" val="3"/>
        <cfvo type="num" val="4"/>
      </iconSet>
    </cfRule>
  </conditionalFormatting>
  <conditionalFormatting sqref="J55:J59">
    <cfRule type="iconSet" priority="118">
      <iconSet iconSet="4TrafficLights">
        <cfvo type="percent" val="0"/>
        <cfvo type="num" val="1"/>
        <cfvo type="num" val="3"/>
        <cfvo type="num" val="4"/>
      </iconSet>
    </cfRule>
  </conditionalFormatting>
  <conditionalFormatting sqref="J62:J65">
    <cfRule type="iconSet" priority="112">
      <iconSet iconSet="4TrafficLights">
        <cfvo type="percent" val="0"/>
        <cfvo type="num" val="1"/>
        <cfvo type="num" val="3"/>
        <cfvo type="num" val="4"/>
      </iconSet>
    </cfRule>
  </conditionalFormatting>
  <conditionalFormatting sqref="J68:J71">
    <cfRule type="iconSet" priority="90">
      <iconSet iconSet="4TrafficLights">
        <cfvo type="percent" val="0"/>
        <cfvo type="num" val="1"/>
        <cfvo type="num" val="3"/>
        <cfvo type="num" val="4"/>
      </iconSet>
    </cfRule>
  </conditionalFormatting>
  <conditionalFormatting sqref="J74:J79">
    <cfRule type="iconSet" priority="73">
      <iconSet iconSet="4TrafficLights">
        <cfvo type="percent" val="0"/>
        <cfvo type="num" val="1"/>
        <cfvo type="num" val="3"/>
        <cfvo type="num" val="4"/>
      </iconSet>
    </cfRule>
  </conditionalFormatting>
  <conditionalFormatting sqref="J84:J86">
    <cfRule type="iconSet" priority="58">
      <iconSet iconSet="4TrafficLights">
        <cfvo type="percent" val="0"/>
        <cfvo type="num" val="1"/>
        <cfvo type="num" val="3"/>
        <cfvo type="num" val="4"/>
      </iconSet>
    </cfRule>
  </conditionalFormatting>
  <conditionalFormatting sqref="J89:J95">
    <cfRule type="iconSet" priority="55">
      <iconSet iconSet="4TrafficLights">
        <cfvo type="percent" val="0"/>
        <cfvo type="num" val="1"/>
        <cfvo type="num" val="3"/>
        <cfvo type="num" val="4"/>
      </iconSet>
    </cfRule>
  </conditionalFormatting>
  <conditionalFormatting sqref="J98:J99">
    <cfRule type="iconSet" priority="52">
      <iconSet iconSet="4TrafficLights">
        <cfvo type="percent" val="0"/>
        <cfvo type="num" val="1"/>
        <cfvo type="num" val="3"/>
        <cfvo type="num" val="4"/>
      </iconSet>
    </cfRule>
  </conditionalFormatting>
  <conditionalFormatting sqref="J102:J111">
    <cfRule type="iconSet" priority="49">
      <iconSet iconSet="4TrafficLights">
        <cfvo type="percent" val="0"/>
        <cfvo type="num" val="1"/>
        <cfvo type="num" val="3"/>
        <cfvo type="num" val="4"/>
      </iconSet>
    </cfRule>
  </conditionalFormatting>
  <conditionalFormatting sqref="J114:J117">
    <cfRule type="iconSet" priority="46">
      <iconSet iconSet="4TrafficLights">
        <cfvo type="percent" val="0"/>
        <cfvo type="num" val="1"/>
        <cfvo type="num" val="3"/>
        <cfvo type="num" val="4"/>
      </iconSet>
    </cfRule>
  </conditionalFormatting>
  <conditionalFormatting sqref="J122:J125">
    <cfRule type="iconSet" priority="43">
      <iconSet iconSet="4TrafficLights">
        <cfvo type="percent" val="0"/>
        <cfvo type="num" val="1"/>
        <cfvo type="num" val="3"/>
        <cfvo type="num" val="4"/>
      </iconSet>
    </cfRule>
  </conditionalFormatting>
  <conditionalFormatting sqref="J128:J131">
    <cfRule type="iconSet" priority="40">
      <iconSet iconSet="4TrafficLights">
        <cfvo type="percent" val="0"/>
        <cfvo type="num" val="1"/>
        <cfvo type="num" val="3"/>
        <cfvo type="num" val="4"/>
      </iconSet>
    </cfRule>
  </conditionalFormatting>
  <conditionalFormatting sqref="J134:J136">
    <cfRule type="iconSet" priority="37">
      <iconSet iconSet="4TrafficLights">
        <cfvo type="percent" val="0"/>
        <cfvo type="num" val="1"/>
        <cfvo type="num" val="3"/>
        <cfvo type="num" val="4"/>
      </iconSet>
    </cfRule>
  </conditionalFormatting>
  <conditionalFormatting sqref="J139:J141">
    <cfRule type="iconSet" priority="34">
      <iconSet iconSet="4TrafficLights">
        <cfvo type="percent" val="0"/>
        <cfvo type="num" val="1"/>
        <cfvo type="num" val="3"/>
        <cfvo type="num" val="4"/>
      </iconSet>
    </cfRule>
  </conditionalFormatting>
  <conditionalFormatting sqref="M7:M10">
    <cfRule type="iconSet" priority="32">
      <iconSet iconSet="4TrafficLights">
        <cfvo type="percent" val="0"/>
        <cfvo type="num" val="1"/>
        <cfvo type="num" val="3"/>
        <cfvo type="num" val="4"/>
      </iconSet>
    </cfRule>
  </conditionalFormatting>
  <conditionalFormatting sqref="M13:M17">
    <cfRule type="iconSet" priority="31">
      <iconSet iconSet="4TrafficLights">
        <cfvo type="percent" val="0"/>
        <cfvo type="num" val="1"/>
        <cfvo type="num" val="3"/>
        <cfvo type="num" val="4"/>
      </iconSet>
    </cfRule>
  </conditionalFormatting>
  <conditionalFormatting sqref="M20:M27">
    <cfRule type="iconSet" priority="30">
      <iconSet iconSet="4TrafficLights">
        <cfvo type="percent" val="0"/>
        <cfvo type="num" val="1"/>
        <cfvo type="num" val="3"/>
        <cfvo type="num" val="4"/>
      </iconSet>
    </cfRule>
  </conditionalFormatting>
  <conditionalFormatting sqref="M30:M33">
    <cfRule type="iconSet" priority="29">
      <iconSet iconSet="4TrafficLights">
        <cfvo type="percent" val="0"/>
        <cfvo type="num" val="1"/>
        <cfvo type="num" val="3"/>
        <cfvo type="num" val="4"/>
      </iconSet>
    </cfRule>
  </conditionalFormatting>
  <conditionalFormatting sqref="M36:M44">
    <cfRule type="iconSet" priority="28">
      <iconSet iconSet="4TrafficLights">
        <cfvo type="percent" val="0"/>
        <cfvo type="num" val="1"/>
        <cfvo type="num" val="3"/>
        <cfvo type="num" val="4"/>
      </iconSet>
    </cfRule>
  </conditionalFormatting>
  <conditionalFormatting sqref="M47:M50">
    <cfRule type="iconSet" priority="27">
      <iconSet iconSet="4TrafficLights">
        <cfvo type="percent" val="0"/>
        <cfvo type="num" val="1"/>
        <cfvo type="num" val="3"/>
        <cfvo type="num" val="4"/>
      </iconSet>
    </cfRule>
  </conditionalFormatting>
  <conditionalFormatting sqref="M55:M59">
    <cfRule type="iconSet" priority="26">
      <iconSet iconSet="4TrafficLights">
        <cfvo type="percent" val="0"/>
        <cfvo type="num" val="1"/>
        <cfvo type="num" val="3"/>
        <cfvo type="num" val="4"/>
      </iconSet>
    </cfRule>
  </conditionalFormatting>
  <conditionalFormatting sqref="M62:M65">
    <cfRule type="iconSet" priority="25">
      <iconSet iconSet="4TrafficLights">
        <cfvo type="percent" val="0"/>
        <cfvo type="num" val="1"/>
        <cfvo type="num" val="3"/>
        <cfvo type="num" val="4"/>
      </iconSet>
    </cfRule>
  </conditionalFormatting>
  <conditionalFormatting sqref="M68:M71">
    <cfRule type="iconSet" priority="24">
      <iconSet iconSet="4TrafficLights">
        <cfvo type="percent" val="0"/>
        <cfvo type="num" val="1"/>
        <cfvo type="num" val="3"/>
        <cfvo type="num" val="4"/>
      </iconSet>
    </cfRule>
  </conditionalFormatting>
  <conditionalFormatting sqref="M74:M79">
    <cfRule type="iconSet" priority="23">
      <iconSet iconSet="4TrafficLights">
        <cfvo type="percent" val="0"/>
        <cfvo type="num" val="1"/>
        <cfvo type="num" val="3"/>
        <cfvo type="num" val="4"/>
      </iconSet>
    </cfRule>
  </conditionalFormatting>
  <conditionalFormatting sqref="M84:M86">
    <cfRule type="iconSet" priority="22">
      <iconSet iconSet="4TrafficLights">
        <cfvo type="percent" val="0"/>
        <cfvo type="num" val="1"/>
        <cfvo type="num" val="3"/>
        <cfvo type="num" val="4"/>
      </iconSet>
    </cfRule>
  </conditionalFormatting>
  <conditionalFormatting sqref="M89:M95">
    <cfRule type="iconSet" priority="21">
      <iconSet iconSet="4TrafficLights">
        <cfvo type="percent" val="0"/>
        <cfvo type="num" val="1"/>
        <cfvo type="num" val="3"/>
        <cfvo type="num" val="4"/>
      </iconSet>
    </cfRule>
  </conditionalFormatting>
  <conditionalFormatting sqref="M98:M99">
    <cfRule type="iconSet" priority="20">
      <iconSet iconSet="4TrafficLights">
        <cfvo type="percent" val="0"/>
        <cfvo type="num" val="1"/>
        <cfvo type="num" val="3"/>
        <cfvo type="num" val="4"/>
      </iconSet>
    </cfRule>
  </conditionalFormatting>
  <conditionalFormatting sqref="M102:M111">
    <cfRule type="iconSet" priority="19">
      <iconSet iconSet="4TrafficLights">
        <cfvo type="percent" val="0"/>
        <cfvo type="num" val="1"/>
        <cfvo type="num" val="3"/>
        <cfvo type="num" val="4"/>
      </iconSet>
    </cfRule>
  </conditionalFormatting>
  <conditionalFormatting sqref="M114:M117">
    <cfRule type="iconSet" priority="18">
      <iconSet iconSet="4TrafficLights">
        <cfvo type="percent" val="0"/>
        <cfvo type="num" val="1"/>
        <cfvo type="num" val="3"/>
        <cfvo type="num" val="4"/>
      </iconSet>
    </cfRule>
  </conditionalFormatting>
  <conditionalFormatting sqref="M122:M125">
    <cfRule type="iconSet" priority="17">
      <iconSet iconSet="4TrafficLights">
        <cfvo type="percent" val="0"/>
        <cfvo type="num" val="1"/>
        <cfvo type="num" val="3"/>
        <cfvo type="num" val="4"/>
      </iconSet>
    </cfRule>
  </conditionalFormatting>
  <conditionalFormatting sqref="M128:M131">
    <cfRule type="iconSet" priority="16">
      <iconSet iconSet="4TrafficLights">
        <cfvo type="percent" val="0"/>
        <cfvo type="num" val="1"/>
        <cfvo type="num" val="3"/>
        <cfvo type="num" val="4"/>
      </iconSet>
    </cfRule>
  </conditionalFormatting>
  <conditionalFormatting sqref="M134:M136">
    <cfRule type="iconSet" priority="15">
      <iconSet iconSet="4TrafficLights">
        <cfvo type="percent" val="0"/>
        <cfvo type="num" val="1"/>
        <cfvo type="num" val="3"/>
        <cfvo type="num" val="4"/>
      </iconSet>
    </cfRule>
  </conditionalFormatting>
  <conditionalFormatting sqref="M139:M141">
    <cfRule type="iconSet" priority="14">
      <iconSet iconSet="4TrafficLights">
        <cfvo type="percent" val="0"/>
        <cfvo type="num" val="1"/>
        <cfvo type="num" val="3"/>
        <cfvo type="num" val="4"/>
      </iconSet>
    </cfRule>
  </conditionalFormatting>
  <conditionalFormatting sqref="P7:P9">
    <cfRule type="iconSet" priority="143">
      <iconSet iconSet="3Flags">
        <cfvo type="percent" val="0"/>
        <cfvo type="num" val="0"/>
        <cfvo type="num" val="1" gte="0"/>
      </iconSet>
    </cfRule>
  </conditionalFormatting>
  <conditionalFormatting sqref="Q7">
    <cfRule type="cellIs" dxfId="1" priority="144"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32" zoomScale="80" zoomScaleNormal="80" workbookViewId="0">
      <selection activeCell="Y38" sqref="Y38"/>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297" t="s">
        <v>40</v>
      </c>
      <c r="C2" s="296" t="s">
        <v>41</v>
      </c>
      <c r="D2" s="296"/>
      <c r="E2" s="296"/>
      <c r="F2" s="296"/>
      <c r="G2" s="142"/>
      <c r="H2" s="294" t="s">
        <v>42</v>
      </c>
      <c r="I2" s="294"/>
      <c r="J2" s="294"/>
      <c r="K2" s="294"/>
      <c r="L2" s="142"/>
      <c r="M2" s="295" t="s">
        <v>43</v>
      </c>
      <c r="N2" s="295"/>
      <c r="O2" s="295"/>
      <c r="P2" s="295"/>
      <c r="Q2" s="143"/>
      <c r="R2" s="303" t="s">
        <v>44</v>
      </c>
      <c r="S2" s="303"/>
      <c r="T2" s="303"/>
      <c r="U2" s="303"/>
      <c r="V2" s="293"/>
    </row>
    <row r="3" spans="2:22" ht="24.75" customHeight="1" thickBot="1" x14ac:dyDescent="0.25">
      <c r="B3" s="298"/>
      <c r="C3" s="144">
        <v>1</v>
      </c>
      <c r="D3" s="144">
        <v>2</v>
      </c>
      <c r="E3" s="145">
        <v>3</v>
      </c>
      <c r="F3" s="146">
        <v>4</v>
      </c>
      <c r="G3" s="301"/>
      <c r="H3" s="144">
        <v>1</v>
      </c>
      <c r="I3" s="144">
        <v>2</v>
      </c>
      <c r="J3" s="145">
        <v>3</v>
      </c>
      <c r="K3" s="146">
        <v>4</v>
      </c>
      <c r="L3" s="299"/>
      <c r="M3" s="144">
        <v>1</v>
      </c>
      <c r="N3" s="144">
        <v>2</v>
      </c>
      <c r="O3" s="145">
        <v>3</v>
      </c>
      <c r="P3" s="146">
        <v>4</v>
      </c>
      <c r="Q3" s="143"/>
      <c r="R3" s="144">
        <v>1</v>
      </c>
      <c r="S3" s="144">
        <v>2</v>
      </c>
      <c r="T3" s="145">
        <v>3</v>
      </c>
      <c r="U3" s="146">
        <v>4</v>
      </c>
      <c r="V3" s="293"/>
    </row>
    <row r="4" spans="2:22" ht="38.1" customHeight="1" thickTop="1" thickBot="1" x14ac:dyDescent="0.25">
      <c r="B4" s="147" t="s">
        <v>48</v>
      </c>
      <c r="C4" s="148">
        <f>Autoevaluación!R7/SUM(Autoevaluación!R7:R10)</f>
        <v>0</v>
      </c>
      <c r="D4" s="149">
        <f>Autoevaluación!R8/SUM(Autoevaluación!R7:R10)</f>
        <v>0</v>
      </c>
      <c r="E4" s="149">
        <f>Autoevaluación!R9/SUM(Autoevaluación!R7:R10)</f>
        <v>0.75</v>
      </c>
      <c r="F4" s="149">
        <f>Autoevaluación!R10/SUM(Autoevaluación!R7:R10)</f>
        <v>0.25</v>
      </c>
      <c r="G4" s="302"/>
      <c r="H4" s="149">
        <f>Autoevaluación!S7/SUM(Autoevaluación!S7:S10)</f>
        <v>0</v>
      </c>
      <c r="I4" s="149">
        <f>Autoevaluación!S8/SUM(Autoevaluación!S7:S10)</f>
        <v>0</v>
      </c>
      <c r="J4" s="149">
        <f>Autoevaluación!S9/SUM(Autoevaluación!S7:S10)</f>
        <v>0.75</v>
      </c>
      <c r="K4" s="149">
        <f>Autoevaluación!S10/SUM(Autoevaluación!S7:S10)</f>
        <v>0.25</v>
      </c>
      <c r="L4" s="300"/>
      <c r="M4" s="149">
        <f>Autoevaluación!T7/SUM(Autoevaluación!T7:T10)</f>
        <v>0</v>
      </c>
      <c r="N4" s="149">
        <f>Autoevaluación!T8/SUM(Autoevaluación!T7:T10)</f>
        <v>0</v>
      </c>
      <c r="O4" s="149">
        <f>Autoevaluación!T9/SUM(Autoevaluación!T7:T10)</f>
        <v>0.75</v>
      </c>
      <c r="P4" s="149">
        <f>Autoevaluación!T10/SUM(Autoevaluación!T7:T10)</f>
        <v>0.25</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25">
      <c r="B5" s="147" t="s">
        <v>53</v>
      </c>
      <c r="C5" s="148">
        <f>Autoevaluación!R13/SUM(Autoevaluación!R13:R16)</f>
        <v>0</v>
      </c>
      <c r="D5" s="149">
        <f>Autoevaluación!R14/SUM(Autoevaluación!R13:R16)</f>
        <v>0</v>
      </c>
      <c r="E5" s="149">
        <f>Autoevaluación!R15/SUM(Autoevaluación!R13:R16)</f>
        <v>0.4</v>
      </c>
      <c r="F5" s="149">
        <f>Autoevaluación!R16/SUM(Autoevaluación!R13:R16)</f>
        <v>0.6</v>
      </c>
      <c r="G5" s="302"/>
      <c r="H5" s="149">
        <f>Autoevaluación!S13/SUM(Autoevaluación!S13:S16)</f>
        <v>0</v>
      </c>
      <c r="I5" s="149">
        <f>Autoevaluación!S14/SUM(Autoevaluación!S13:S16)</f>
        <v>0</v>
      </c>
      <c r="J5" s="149">
        <f>Autoevaluación!S15/SUM(Autoevaluación!S13:S16)</f>
        <v>0.2</v>
      </c>
      <c r="K5" s="149">
        <f>Autoevaluación!S16/SUM(Autoevaluación!S13:S16)</f>
        <v>0.8</v>
      </c>
      <c r="L5" s="300"/>
      <c r="M5" s="149">
        <f>Autoevaluación!T13/SUM(Autoevaluación!T13:T16)</f>
        <v>0</v>
      </c>
      <c r="N5" s="149">
        <f>Autoevaluación!T14/SUM(Autoevaluación!T13:T16)</f>
        <v>0</v>
      </c>
      <c r="O5" s="149">
        <f>Autoevaluación!T15/SUM(Autoevaluación!T13:T16)</f>
        <v>0</v>
      </c>
      <c r="P5" s="149">
        <f>Autoevaluación!T16/SUM(Autoevaluación!T13:T16)</f>
        <v>1</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59</v>
      </c>
      <c r="C6" s="148">
        <f>Autoevaluación!R20/SUM(Autoevaluación!R20:R23)</f>
        <v>0</v>
      </c>
      <c r="D6" s="149">
        <f>Autoevaluación!R21/SUM(Autoevaluación!R20:R23)</f>
        <v>0.75</v>
      </c>
      <c r="E6" s="149">
        <f>Autoevaluación!R22/SUM(Autoevaluación!R20:R23)</f>
        <v>0.25</v>
      </c>
      <c r="F6" s="149">
        <f>Autoevaluación!R23/SUM(Autoevaluación!R20:R23)</f>
        <v>0</v>
      </c>
      <c r="G6" s="302"/>
      <c r="H6" s="149">
        <f>Autoevaluación!S20/SUM(Autoevaluación!S20:S23)</f>
        <v>0</v>
      </c>
      <c r="I6" s="149">
        <f>Autoevaluación!S21/SUM(Autoevaluación!S20:S23)</f>
        <v>0.75</v>
      </c>
      <c r="J6" s="149">
        <f>Autoevaluación!S20/SUM(Autoevaluación!S20:S23)</f>
        <v>0</v>
      </c>
      <c r="K6" s="149">
        <f>Autoevaluación!S23/SUM(Autoevaluación!S20:S23)</f>
        <v>0</v>
      </c>
      <c r="L6" s="300"/>
      <c r="M6" s="149">
        <f>Autoevaluación!T20/SUM(Autoevaluación!T20:T23)</f>
        <v>0</v>
      </c>
      <c r="N6" s="149">
        <f>Autoevaluación!T21/SUM(Autoevaluación!T20:T23)</f>
        <v>0.25</v>
      </c>
      <c r="O6" s="149">
        <f>Autoevaluación!T22/SUM(Autoevaluación!T20:T23)</f>
        <v>0.375</v>
      </c>
      <c r="P6" s="149">
        <f>Autoevaluación!T23/SUM(Autoevaluación!T20:T23)</f>
        <v>0.375</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68</v>
      </c>
      <c r="C7" s="148">
        <f>Autoevaluación!R30/SUM(Autoevaluación!R30:R33)</f>
        <v>0</v>
      </c>
      <c r="D7" s="149">
        <f>Autoevaluación!R31/SUM(Autoevaluación!R30:R33)</f>
        <v>0.25</v>
      </c>
      <c r="E7" s="149">
        <f>Autoevaluación!R32/SUM(Autoevaluación!R30:R33)</f>
        <v>0.5</v>
      </c>
      <c r="F7" s="149">
        <f>Autoevaluación!R33/SUM(Autoevaluación!R30:R33)</f>
        <v>0.25</v>
      </c>
      <c r="G7" s="302"/>
      <c r="H7" s="149">
        <f>Autoevaluación!S30/SUM(Autoevaluación!S30:S33)</f>
        <v>0</v>
      </c>
      <c r="I7" s="149">
        <f>Autoevaluación!S31/SUM(Autoevaluación!S30:S33)</f>
        <v>0.25</v>
      </c>
      <c r="J7" s="149">
        <f>Autoevaluación!S32/SUM(Autoevaluación!S30:S33)</f>
        <v>0.5</v>
      </c>
      <c r="K7" s="149">
        <f>Autoevaluación!S33/SUM(Autoevaluación!S30:S33)</f>
        <v>0.25</v>
      </c>
      <c r="L7" s="300"/>
      <c r="M7" s="149">
        <f>Autoevaluación!T30/SUM(Autoevaluación!T30:T33)</f>
        <v>0</v>
      </c>
      <c r="N7" s="149">
        <f>Autoevaluación!T31/SUM(Autoevaluación!T30:T33)</f>
        <v>0.25</v>
      </c>
      <c r="O7" s="149">
        <f>Autoevaluación!T32/SUM(Autoevaluación!T30:T33)</f>
        <v>0</v>
      </c>
      <c r="P7" s="149">
        <f>Autoevaluación!T33/SUM(Autoevaluación!T30:T33)</f>
        <v>0.75</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73</v>
      </c>
      <c r="C8" s="148">
        <f>Autoevaluación!R36/SUM(Autoevaluación!R36:R39)</f>
        <v>0</v>
      </c>
      <c r="D8" s="149">
        <f>Autoevaluación!R37/SUM(Autoevaluación!R36:R39)</f>
        <v>0.44444444444444442</v>
      </c>
      <c r="E8" s="149">
        <f>Autoevaluación!R38/SUM(Autoevaluación!R36:R39)</f>
        <v>0.44444444444444442</v>
      </c>
      <c r="F8" s="149">
        <f>Autoevaluación!R39/SUM(Autoevaluación!R36:R39)</f>
        <v>0.1111111111111111</v>
      </c>
      <c r="G8" s="302"/>
      <c r="H8" s="149">
        <f>Autoevaluación!S36/SUM(Autoevaluación!S36:S39)</f>
        <v>0</v>
      </c>
      <c r="I8" s="149">
        <f>Autoevaluación!S37/SUM(Autoevaluación!S36:S39)</f>
        <v>0.1111111111111111</v>
      </c>
      <c r="J8" s="149">
        <f>Autoevaluación!S38/SUM(Autoevaluación!S36:S39)</f>
        <v>0.77777777777777779</v>
      </c>
      <c r="K8" s="149">
        <f>Autoevaluación!S39/SUM(Autoevaluación!S36:S39)</f>
        <v>0.1111111111111111</v>
      </c>
      <c r="L8" s="300"/>
      <c r="M8" s="149">
        <f>Autoevaluación!T36/SUM(Autoevaluación!T36:T39)</f>
        <v>0</v>
      </c>
      <c r="N8" s="149">
        <f>Autoevaluación!T37/SUM(Autoevaluación!T36:T39)</f>
        <v>0.1111111111111111</v>
      </c>
      <c r="O8" s="149">
        <f>Autoevaluación!T38/SUM(Autoevaluación!T36:T39)</f>
        <v>0</v>
      </c>
      <c r="P8" s="149">
        <f>Autoevaluación!T39/SUM(Autoevaluación!T36:T39)</f>
        <v>0.88888888888888884</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83</v>
      </c>
      <c r="C9" s="148">
        <f>Autoevaluación!R47/SUM(Autoevaluación!R47:R50)</f>
        <v>0</v>
      </c>
      <c r="D9" s="149">
        <f>Autoevaluación!R48/SUM(Autoevaluación!R47:R50)</f>
        <v>0.25</v>
      </c>
      <c r="E9" s="149">
        <f>Autoevaluación!R49/SUM(Autoevaluación!R47:R50)</f>
        <v>0.5</v>
      </c>
      <c r="F9" s="149">
        <f>Autoevaluación!R50/SUM(Autoevaluación!R47:R50)</f>
        <v>0.25</v>
      </c>
      <c r="G9" s="302"/>
      <c r="H9" s="149">
        <f>Autoevaluación!S47/SUM(Autoevaluación!S47:S50)</f>
        <v>0</v>
      </c>
      <c r="I9" s="149">
        <f>Autoevaluación!S48/SUM(Autoevaluación!S47:S50)</f>
        <v>0</v>
      </c>
      <c r="J9" s="149">
        <f>Autoevaluación!S49/SUM(Autoevaluación!S47:S50)</f>
        <v>0.75</v>
      </c>
      <c r="K9" s="149">
        <f>Autoevaluación!S50/SUM(Autoevaluación!S47:S50)</f>
        <v>0.25</v>
      </c>
      <c r="L9" s="300"/>
      <c r="M9" s="149">
        <f>Autoevaluación!T47/SUM(Autoevaluación!T47:T50)</f>
        <v>0</v>
      </c>
      <c r="N9" s="149">
        <f>Autoevaluación!T48/SUM(Autoevaluación!T47:T50)</f>
        <v>0</v>
      </c>
      <c r="O9" s="149">
        <f>Autoevaluación!T49/SUM(Autoevaluación!T47:T50)</f>
        <v>0.5</v>
      </c>
      <c r="P9" s="149">
        <f>Autoevaluación!T50/SUM(Autoevaluación!T47:T50)</f>
        <v>0.5</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199</v>
      </c>
      <c r="C10" s="153">
        <f>AVERAGE(C4:C9)</f>
        <v>0</v>
      </c>
      <c r="D10" s="153">
        <f>AVERAGE(D4:D9)</f>
        <v>0.28240740740740738</v>
      </c>
      <c r="E10" s="153">
        <f>AVERAGE(E4:E9)</f>
        <v>0.47407407407407404</v>
      </c>
      <c r="F10" s="153">
        <f>AVERAGE(F4:F9)</f>
        <v>0.24351851851851855</v>
      </c>
      <c r="G10" s="154"/>
      <c r="H10" s="153">
        <f>AVERAGE(H4:H9)</f>
        <v>0</v>
      </c>
      <c r="I10" s="153">
        <f>AVERAGE(I4:I9)</f>
        <v>0.1851851851851852</v>
      </c>
      <c r="J10" s="153">
        <f>AVERAGE(J4:J9)</f>
        <v>0.49629629629629629</v>
      </c>
      <c r="K10" s="153">
        <f>AVERAGE(K4:K9)</f>
        <v>0.27685185185185185</v>
      </c>
      <c r="L10" s="154"/>
      <c r="M10" s="153">
        <f>AVERAGE(M4:M9)</f>
        <v>0</v>
      </c>
      <c r="N10" s="153">
        <f>AVERAGE(N4:N9)</f>
        <v>0.10185185185185186</v>
      </c>
      <c r="O10" s="153">
        <f>AVERAGE(O4:O9)</f>
        <v>0.27083333333333331</v>
      </c>
      <c r="P10" s="153">
        <f>AVERAGE(P4:P9)</f>
        <v>0.62731481481481477</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304">
        <v>2023</v>
      </c>
      <c r="C12" s="305"/>
      <c r="D12" s="305"/>
      <c r="E12" s="305"/>
      <c r="F12" s="305"/>
      <c r="G12" s="305"/>
      <c r="H12" s="305"/>
      <c r="I12" s="305"/>
      <c r="J12" s="305"/>
      <c r="K12" s="305"/>
      <c r="L12" s="305"/>
      <c r="M12" s="305"/>
      <c r="N12" s="305"/>
      <c r="O12" s="305"/>
      <c r="P12" s="305"/>
      <c r="Q12" s="305"/>
      <c r="R12" s="305"/>
      <c r="S12" s="305"/>
      <c r="T12" s="305"/>
      <c r="U12" s="306"/>
    </row>
    <row r="13" spans="2:22" ht="24.95" customHeight="1" x14ac:dyDescent="0.2">
      <c r="B13" s="307" t="s">
        <v>200</v>
      </c>
      <c r="C13" s="308"/>
      <c r="D13" s="308"/>
      <c r="E13" s="308"/>
      <c r="F13" s="308"/>
      <c r="G13" s="308"/>
      <c r="H13" s="308"/>
      <c r="I13" s="308"/>
      <c r="J13" s="308"/>
      <c r="K13" s="308"/>
      <c r="L13" s="308"/>
      <c r="M13" s="308"/>
      <c r="N13" s="308"/>
      <c r="O13" s="308"/>
      <c r="P13" s="308"/>
      <c r="Q13" s="308"/>
      <c r="R13" s="308"/>
      <c r="S13" s="308"/>
      <c r="T13" s="308"/>
      <c r="U13" s="308"/>
    </row>
    <row r="14" spans="2:22" ht="60" customHeight="1" x14ac:dyDescent="0.2">
      <c r="B14" s="309" t="s">
        <v>254</v>
      </c>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2">
      <c r="B15" s="309" t="s">
        <v>255</v>
      </c>
      <c r="C15" s="309"/>
      <c r="D15" s="309"/>
      <c r="E15" s="309"/>
      <c r="F15" s="309"/>
      <c r="G15" s="309"/>
      <c r="H15" s="309"/>
      <c r="I15" s="309"/>
      <c r="J15" s="309"/>
      <c r="K15" s="309"/>
      <c r="L15" s="309"/>
      <c r="M15" s="309"/>
      <c r="N15" s="309"/>
      <c r="O15" s="309"/>
      <c r="P15" s="309"/>
      <c r="Q15" s="309"/>
      <c r="R15" s="309"/>
      <c r="S15" s="309"/>
      <c r="T15" s="309"/>
      <c r="U15" s="309"/>
    </row>
    <row r="16" spans="2:22" s="157" customFormat="1" ht="24.95" customHeight="1" x14ac:dyDescent="0.25">
      <c r="B16" s="310" t="s">
        <v>201</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312" t="s">
        <v>256</v>
      </c>
      <c r="C17" s="313"/>
      <c r="D17" s="313"/>
      <c r="E17" s="313"/>
      <c r="F17" s="313"/>
      <c r="G17" s="313"/>
      <c r="H17" s="313"/>
      <c r="I17" s="313"/>
      <c r="J17" s="313"/>
      <c r="K17" s="313"/>
      <c r="L17" s="313"/>
      <c r="M17" s="313"/>
      <c r="N17" s="313"/>
      <c r="O17" s="313"/>
      <c r="P17" s="313"/>
      <c r="Q17" s="313"/>
      <c r="R17" s="313"/>
      <c r="S17" s="313"/>
      <c r="T17" s="313"/>
      <c r="U17" s="314"/>
    </row>
    <row r="18" spans="2:21" ht="60" customHeight="1" x14ac:dyDescent="0.2">
      <c r="B18" s="312" t="s">
        <v>257</v>
      </c>
      <c r="C18" s="313"/>
      <c r="D18" s="313"/>
      <c r="E18" s="313"/>
      <c r="F18" s="313"/>
      <c r="G18" s="313"/>
      <c r="H18" s="313"/>
      <c r="I18" s="313"/>
      <c r="J18" s="313"/>
      <c r="K18" s="313"/>
      <c r="L18" s="313"/>
      <c r="M18" s="313"/>
      <c r="N18" s="313"/>
      <c r="O18" s="313"/>
      <c r="P18" s="313"/>
      <c r="Q18" s="313"/>
      <c r="R18" s="313"/>
      <c r="S18" s="313"/>
      <c r="T18" s="313"/>
      <c r="U18" s="314"/>
    </row>
    <row r="19" spans="2:21" ht="60" customHeight="1" x14ac:dyDescent="0.2">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316">
        <v>2024</v>
      </c>
      <c r="C21" s="316"/>
      <c r="D21" s="316"/>
      <c r="E21" s="316"/>
      <c r="F21" s="316"/>
      <c r="G21" s="316"/>
      <c r="H21" s="316"/>
      <c r="I21" s="316"/>
      <c r="J21" s="316"/>
      <c r="K21" s="316"/>
      <c r="L21" s="316"/>
      <c r="M21" s="316"/>
      <c r="N21" s="316"/>
      <c r="O21" s="316"/>
      <c r="P21" s="316"/>
      <c r="Q21" s="316"/>
      <c r="R21" s="316"/>
      <c r="S21" s="316"/>
      <c r="T21" s="316"/>
      <c r="U21" s="316"/>
    </row>
    <row r="22" spans="2:21" ht="24.95" customHeight="1" x14ac:dyDescent="0.2">
      <c r="B22" s="317" t="s">
        <v>200</v>
      </c>
      <c r="C22" s="317"/>
      <c r="D22" s="317"/>
      <c r="E22" s="317"/>
      <c r="F22" s="317"/>
      <c r="G22" s="317"/>
      <c r="H22" s="317"/>
      <c r="I22" s="317"/>
      <c r="J22" s="317"/>
      <c r="K22" s="317"/>
      <c r="L22" s="317"/>
      <c r="M22" s="317"/>
      <c r="N22" s="317"/>
      <c r="O22" s="317"/>
      <c r="P22" s="317"/>
      <c r="Q22" s="317"/>
      <c r="R22" s="317"/>
      <c r="S22" s="317"/>
      <c r="T22" s="317"/>
      <c r="U22" s="317"/>
    </row>
    <row r="23" spans="2:21" ht="60" customHeight="1" x14ac:dyDescent="0.2">
      <c r="B23" s="309" t="s">
        <v>405</v>
      </c>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09"/>
      <c r="C24" s="309"/>
      <c r="D24" s="309"/>
      <c r="E24" s="309"/>
      <c r="F24" s="309"/>
      <c r="G24" s="309"/>
      <c r="H24" s="309"/>
      <c r="I24" s="309"/>
      <c r="J24" s="309"/>
      <c r="K24" s="309"/>
      <c r="L24" s="309"/>
      <c r="M24" s="309"/>
      <c r="N24" s="309"/>
      <c r="O24" s="309"/>
      <c r="P24" s="309"/>
      <c r="Q24" s="309"/>
      <c r="R24" s="309"/>
      <c r="S24" s="309"/>
      <c r="T24" s="309"/>
      <c r="U24" s="309"/>
    </row>
    <row r="25" spans="2:21" s="157" customFormat="1" ht="24.95" customHeight="1" x14ac:dyDescent="0.25">
      <c r="B25" s="310" t="s">
        <v>201</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312" t="s">
        <v>256</v>
      </c>
      <c r="C26" s="313"/>
      <c r="D26" s="313"/>
      <c r="E26" s="313"/>
      <c r="F26" s="313"/>
      <c r="G26" s="313"/>
      <c r="H26" s="313"/>
      <c r="I26" s="313"/>
      <c r="J26" s="313"/>
      <c r="K26" s="313"/>
      <c r="L26" s="313"/>
      <c r="M26" s="313"/>
      <c r="N26" s="313"/>
      <c r="O26" s="313"/>
      <c r="P26" s="313"/>
      <c r="Q26" s="313"/>
      <c r="R26" s="313"/>
      <c r="S26" s="313"/>
      <c r="T26" s="313"/>
      <c r="U26" s="314"/>
    </row>
    <row r="27" spans="2:21" ht="60" customHeight="1" x14ac:dyDescent="0.2">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318">
        <v>2025</v>
      </c>
      <c r="C30" s="319"/>
      <c r="D30" s="319"/>
      <c r="E30" s="319"/>
      <c r="F30" s="319"/>
      <c r="G30" s="319"/>
      <c r="H30" s="319"/>
      <c r="I30" s="319"/>
      <c r="J30" s="319"/>
      <c r="K30" s="319"/>
      <c r="L30" s="319"/>
      <c r="M30" s="319"/>
      <c r="N30" s="319"/>
      <c r="O30" s="319"/>
      <c r="P30" s="319"/>
      <c r="Q30" s="319"/>
      <c r="R30" s="319"/>
      <c r="S30" s="319"/>
      <c r="T30" s="319"/>
      <c r="U30" s="319"/>
    </row>
    <row r="31" spans="2:21" ht="24.95" customHeight="1" x14ac:dyDescent="0.2">
      <c r="B31" s="320" t="s">
        <v>200</v>
      </c>
      <c r="C31" s="321"/>
      <c r="D31" s="321"/>
      <c r="E31" s="321"/>
      <c r="F31" s="321"/>
      <c r="G31" s="321"/>
      <c r="H31" s="321"/>
      <c r="I31" s="321"/>
      <c r="J31" s="321"/>
      <c r="K31" s="321"/>
      <c r="L31" s="321"/>
      <c r="M31" s="321"/>
      <c r="N31" s="321"/>
      <c r="O31" s="321"/>
      <c r="P31" s="321"/>
      <c r="Q31" s="321"/>
      <c r="R31" s="321"/>
      <c r="S31" s="321"/>
      <c r="T31" s="321"/>
      <c r="U31" s="321"/>
    </row>
    <row r="32" spans="2:21" ht="60" customHeight="1" x14ac:dyDescent="0.2">
      <c r="B32" s="315" t="s">
        <v>505</v>
      </c>
      <c r="C32" s="315"/>
      <c r="D32" s="315"/>
      <c r="E32" s="315"/>
      <c r="F32" s="315"/>
      <c r="G32" s="315"/>
      <c r="H32" s="315"/>
      <c r="I32" s="315"/>
      <c r="J32" s="315"/>
      <c r="K32" s="315"/>
      <c r="L32" s="315"/>
      <c r="M32" s="315"/>
      <c r="N32" s="315"/>
      <c r="O32" s="315"/>
      <c r="P32" s="315"/>
      <c r="Q32" s="315"/>
      <c r="R32" s="315"/>
      <c r="S32" s="315"/>
      <c r="T32" s="315"/>
      <c r="U32" s="315"/>
    </row>
    <row r="33" spans="2:21" ht="60" customHeight="1" x14ac:dyDescent="0.2">
      <c r="B33" s="309"/>
      <c r="C33" s="309"/>
      <c r="D33" s="309"/>
      <c r="E33" s="309"/>
      <c r="F33" s="309"/>
      <c r="G33" s="309"/>
      <c r="H33" s="309"/>
      <c r="I33" s="309"/>
      <c r="J33" s="309"/>
      <c r="K33" s="309"/>
      <c r="L33" s="309"/>
      <c r="M33" s="309"/>
      <c r="N33" s="309"/>
      <c r="O33" s="309"/>
      <c r="P33" s="309"/>
      <c r="Q33" s="309"/>
      <c r="R33" s="309"/>
      <c r="S33" s="309"/>
      <c r="T33" s="309"/>
      <c r="U33" s="309"/>
    </row>
    <row r="34" spans="2:21" s="157" customFormat="1" ht="24.95" customHeight="1" x14ac:dyDescent="0.25">
      <c r="B34" s="310" t="s">
        <v>201</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315" t="s">
        <v>506</v>
      </c>
      <c r="C35" s="315"/>
      <c r="D35" s="315"/>
      <c r="E35" s="315"/>
      <c r="F35" s="315"/>
      <c r="G35" s="315"/>
      <c r="H35" s="315"/>
      <c r="I35" s="315"/>
      <c r="J35" s="315"/>
      <c r="K35" s="315"/>
      <c r="L35" s="315"/>
      <c r="M35" s="315"/>
      <c r="N35" s="315"/>
      <c r="O35" s="315"/>
      <c r="P35" s="315"/>
      <c r="Q35" s="315"/>
      <c r="R35" s="315"/>
      <c r="S35" s="315"/>
      <c r="T35" s="315"/>
      <c r="U35" s="315"/>
    </row>
    <row r="36" spans="2:21" ht="60" customHeight="1" x14ac:dyDescent="0.2">
      <c r="B36" s="315" t="s">
        <v>507</v>
      </c>
      <c r="C36" s="315"/>
      <c r="D36" s="315"/>
      <c r="E36" s="315"/>
      <c r="F36" s="315"/>
      <c r="G36" s="315"/>
      <c r="H36" s="315"/>
      <c r="I36" s="315"/>
      <c r="J36" s="315"/>
      <c r="K36" s="315"/>
      <c r="L36" s="315"/>
      <c r="M36" s="315"/>
      <c r="N36" s="315"/>
      <c r="O36" s="315"/>
      <c r="P36" s="315"/>
      <c r="Q36" s="315"/>
      <c r="R36" s="315"/>
      <c r="S36" s="315"/>
      <c r="T36" s="315"/>
      <c r="U36" s="315"/>
    </row>
    <row r="37" spans="2:21" ht="60" customHeight="1" x14ac:dyDescent="0.2">
      <c r="B37" s="309"/>
      <c r="C37" s="309"/>
      <c r="D37" s="309"/>
      <c r="E37" s="309"/>
      <c r="F37" s="309"/>
      <c r="G37" s="309"/>
      <c r="H37" s="309"/>
      <c r="I37" s="309"/>
      <c r="J37" s="309"/>
      <c r="K37" s="309"/>
      <c r="L37" s="309"/>
      <c r="M37" s="309"/>
      <c r="N37" s="309"/>
      <c r="O37" s="309"/>
      <c r="P37" s="309"/>
      <c r="Q37" s="309"/>
      <c r="R37" s="309"/>
      <c r="S37" s="309"/>
      <c r="T37" s="309"/>
      <c r="U37" s="309"/>
    </row>
    <row r="39" spans="2:21" x14ac:dyDescent="0.2">
      <c r="B39" s="322">
        <v>2026</v>
      </c>
      <c r="C39" s="323"/>
      <c r="D39" s="323"/>
      <c r="E39" s="323"/>
      <c r="F39" s="323"/>
      <c r="G39" s="323"/>
      <c r="H39" s="323"/>
      <c r="I39" s="323"/>
      <c r="J39" s="323"/>
      <c r="K39" s="323"/>
      <c r="L39" s="323"/>
      <c r="M39" s="323"/>
      <c r="N39" s="323"/>
      <c r="O39" s="323"/>
      <c r="P39" s="323"/>
      <c r="Q39" s="323"/>
      <c r="R39" s="323"/>
      <c r="S39" s="323"/>
      <c r="T39" s="323"/>
      <c r="U39" s="323"/>
    </row>
    <row r="40" spans="2:21" ht="19.5" x14ac:dyDescent="0.2">
      <c r="B40" s="320" t="s">
        <v>200</v>
      </c>
      <c r="C40" s="321"/>
      <c r="D40" s="321"/>
      <c r="E40" s="321"/>
      <c r="F40" s="321"/>
      <c r="G40" s="321"/>
      <c r="H40" s="321"/>
      <c r="I40" s="321"/>
      <c r="J40" s="321"/>
      <c r="K40" s="321"/>
      <c r="L40" s="321"/>
      <c r="M40" s="321"/>
      <c r="N40" s="321"/>
      <c r="O40" s="321"/>
      <c r="P40" s="321"/>
      <c r="Q40" s="321"/>
      <c r="R40" s="321"/>
      <c r="S40" s="321"/>
      <c r="T40" s="321"/>
      <c r="U40" s="321"/>
    </row>
    <row r="41" spans="2:21" ht="60.75" customHeight="1" x14ac:dyDescent="0.2">
      <c r="B41" s="309"/>
      <c r="C41" s="309"/>
      <c r="D41" s="309"/>
      <c r="E41" s="309"/>
      <c r="F41" s="309"/>
      <c r="G41" s="309"/>
      <c r="H41" s="309"/>
      <c r="I41" s="309"/>
      <c r="J41" s="309"/>
      <c r="K41" s="309"/>
      <c r="L41" s="309"/>
      <c r="M41" s="309"/>
      <c r="N41" s="309"/>
      <c r="O41" s="309"/>
      <c r="P41" s="309"/>
      <c r="Q41" s="309"/>
      <c r="R41" s="309"/>
      <c r="S41" s="309"/>
      <c r="T41" s="309"/>
      <c r="U41" s="309"/>
    </row>
    <row r="42" spans="2:21" ht="60" customHeight="1" x14ac:dyDescent="0.2">
      <c r="B42" s="309"/>
      <c r="C42" s="309"/>
      <c r="D42" s="309"/>
      <c r="E42" s="309"/>
      <c r="F42" s="309"/>
      <c r="G42" s="309"/>
      <c r="H42" s="309"/>
      <c r="I42" s="309"/>
      <c r="J42" s="309"/>
      <c r="K42" s="309"/>
      <c r="L42" s="309"/>
      <c r="M42" s="309"/>
      <c r="N42" s="309"/>
      <c r="O42" s="309"/>
      <c r="P42" s="309"/>
      <c r="Q42" s="309"/>
      <c r="R42" s="309"/>
      <c r="S42" s="309"/>
      <c r="T42" s="309"/>
      <c r="U42" s="309"/>
    </row>
    <row r="43" spans="2:21" ht="19.5" x14ac:dyDescent="0.2">
      <c r="B43" s="310" t="s">
        <v>201</v>
      </c>
      <c r="C43" s="311"/>
      <c r="D43" s="311"/>
      <c r="E43" s="311"/>
      <c r="F43" s="311"/>
      <c r="G43" s="311"/>
      <c r="H43" s="311"/>
      <c r="I43" s="311"/>
      <c r="J43" s="311"/>
      <c r="K43" s="311"/>
      <c r="L43" s="311"/>
      <c r="M43" s="311"/>
      <c r="N43" s="311"/>
      <c r="O43" s="311"/>
      <c r="P43" s="311"/>
      <c r="Q43" s="311"/>
      <c r="R43" s="311"/>
      <c r="S43" s="311"/>
      <c r="T43" s="311"/>
      <c r="U43" s="311"/>
    </row>
    <row r="44" spans="2:21" ht="45.75" customHeight="1" x14ac:dyDescent="0.2">
      <c r="B44" s="309"/>
      <c r="C44" s="309"/>
      <c r="D44" s="309"/>
      <c r="E44" s="309"/>
      <c r="F44" s="309"/>
      <c r="G44" s="309"/>
      <c r="H44" s="309"/>
      <c r="I44" s="309"/>
      <c r="J44" s="309"/>
      <c r="K44" s="309"/>
      <c r="L44" s="309"/>
      <c r="M44" s="309"/>
      <c r="N44" s="309"/>
      <c r="O44" s="309"/>
      <c r="P44" s="309"/>
      <c r="Q44" s="309"/>
      <c r="R44" s="309"/>
      <c r="S44" s="309"/>
      <c r="T44" s="309"/>
      <c r="U44" s="309"/>
    </row>
    <row r="45" spans="2:21" ht="48" customHeight="1" x14ac:dyDescent="0.2">
      <c r="B45" s="309"/>
      <c r="C45" s="309"/>
      <c r="D45" s="309"/>
      <c r="E45" s="309"/>
      <c r="F45" s="309"/>
      <c r="G45" s="309"/>
      <c r="H45" s="309"/>
      <c r="I45" s="309"/>
      <c r="J45" s="309"/>
      <c r="K45" s="309"/>
      <c r="L45" s="309"/>
      <c r="M45" s="309"/>
      <c r="N45" s="309"/>
      <c r="O45" s="309"/>
      <c r="P45" s="309"/>
      <c r="Q45" s="309"/>
      <c r="R45" s="309"/>
      <c r="S45" s="309"/>
      <c r="T45" s="309"/>
      <c r="U45" s="309"/>
    </row>
    <row r="46" spans="2:21" ht="56.25" customHeight="1" x14ac:dyDescent="0.2">
      <c r="B46" s="309"/>
      <c r="C46" s="309"/>
      <c r="D46" s="309"/>
      <c r="E46" s="309"/>
      <c r="F46" s="309"/>
      <c r="G46" s="309"/>
      <c r="H46" s="309"/>
      <c r="I46" s="309"/>
      <c r="J46" s="309"/>
      <c r="K46" s="309"/>
      <c r="L46" s="309"/>
      <c r="M46" s="309"/>
      <c r="N46" s="309"/>
      <c r="O46" s="309"/>
      <c r="P46" s="309"/>
      <c r="Q46" s="309"/>
      <c r="R46" s="309"/>
      <c r="S46" s="309"/>
      <c r="T46" s="309"/>
      <c r="U46" s="309"/>
    </row>
    <row r="65495" spans="2:22" x14ac:dyDescent="0.2">
      <c r="B65495" s="159" t="s">
        <v>34</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35</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36</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7" zoomScale="70" zoomScaleNormal="70" workbookViewId="0">
      <selection activeCell="X35" sqref="X35"/>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7" t="s">
        <v>202</v>
      </c>
      <c r="C2" s="334" t="s">
        <v>41</v>
      </c>
      <c r="D2" s="334"/>
      <c r="E2" s="334"/>
      <c r="F2" s="334"/>
      <c r="G2" s="2"/>
      <c r="H2" s="335" t="s">
        <v>42</v>
      </c>
      <c r="I2" s="335"/>
      <c r="J2" s="335"/>
      <c r="K2" s="335"/>
      <c r="L2" s="2"/>
      <c r="M2" s="329" t="s">
        <v>43</v>
      </c>
      <c r="N2" s="329"/>
      <c r="O2" s="329"/>
      <c r="P2" s="329"/>
      <c r="Q2" s="55"/>
      <c r="R2" s="336" t="s">
        <v>44</v>
      </c>
      <c r="S2" s="336"/>
      <c r="T2" s="336"/>
      <c r="U2" s="336"/>
      <c r="V2" s="331"/>
    </row>
    <row r="3" spans="2:22" ht="24.75" customHeight="1" thickBot="1" x14ac:dyDescent="0.25">
      <c r="B3" s="328"/>
      <c r="C3" s="3">
        <v>1</v>
      </c>
      <c r="D3" s="3">
        <v>2</v>
      </c>
      <c r="E3" s="4">
        <v>3</v>
      </c>
      <c r="F3" s="5">
        <v>4</v>
      </c>
      <c r="G3" s="325"/>
      <c r="H3" s="3">
        <v>1</v>
      </c>
      <c r="I3" s="3">
        <v>2</v>
      </c>
      <c r="J3" s="4">
        <v>3</v>
      </c>
      <c r="K3" s="5">
        <v>4</v>
      </c>
      <c r="L3" s="332"/>
      <c r="M3" s="3">
        <v>1</v>
      </c>
      <c r="N3" s="3">
        <v>2</v>
      </c>
      <c r="O3" s="4">
        <v>3</v>
      </c>
      <c r="P3" s="5">
        <v>4</v>
      </c>
      <c r="Q3" s="56"/>
      <c r="R3" s="3">
        <v>1</v>
      </c>
      <c r="S3" s="3">
        <v>2</v>
      </c>
      <c r="T3" s="4">
        <v>3</v>
      </c>
      <c r="U3" s="5">
        <v>4</v>
      </c>
      <c r="V3" s="331"/>
    </row>
    <row r="4" spans="2:22" ht="38.1" customHeight="1" thickTop="1" thickBot="1" x14ac:dyDescent="0.25">
      <c r="B4" s="37" t="s">
        <v>203</v>
      </c>
      <c r="C4" s="36">
        <f>Autoevaluación!R55/SUM(Autoevaluación!R55:R58)</f>
        <v>0</v>
      </c>
      <c r="D4" s="7">
        <f>Autoevaluación!R56/SUM(Autoevaluación!R55:R58)</f>
        <v>0</v>
      </c>
      <c r="E4" s="7">
        <f>Autoevaluación!R57/SUM(Autoevaluación!R55:R58)</f>
        <v>0.2</v>
      </c>
      <c r="F4" s="7">
        <f>Autoevaluación!R58/SUM(Autoevaluación!R55:R58)</f>
        <v>0.8</v>
      </c>
      <c r="G4" s="326"/>
      <c r="H4" s="7">
        <f>Autoevaluación!S55/SUM(Autoevaluación!S55:S59)</f>
        <v>0</v>
      </c>
      <c r="I4" s="7">
        <f>Autoevaluación!S56/SUM(Autoevaluación!S55:S58)</f>
        <v>0</v>
      </c>
      <c r="J4" s="7">
        <f>Autoevaluación!S57/SUM(Autoevaluación!S55:S58)</f>
        <v>0.2</v>
      </c>
      <c r="K4" s="7">
        <f>Autoevaluación!S58/SUM(Autoevaluación!S55:S58)</f>
        <v>0.8</v>
      </c>
      <c r="L4" s="333"/>
      <c r="M4" s="7">
        <f>Autoevaluación!T55/SUM(Autoevaluación!T55:T58)</f>
        <v>0</v>
      </c>
      <c r="N4" s="7">
        <f>Autoevaluación!T56/SUM(Autoevaluación!T55:T58)</f>
        <v>0</v>
      </c>
      <c r="O4" s="7">
        <f>Autoevaluación!T57/SUM(Autoevaluación!T55:T58)</f>
        <v>0</v>
      </c>
      <c r="P4" s="7">
        <f>Autoevaluación!T58/SUM(Autoevaluación!T55:T58)</f>
        <v>1</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204</v>
      </c>
      <c r="C5" s="36">
        <f>Autoevaluación!R62/SUM(Autoevaluación!R62:R65)</f>
        <v>0</v>
      </c>
      <c r="D5" s="7">
        <f>Autoevaluación!R63/SUM(Autoevaluación!R62:R65)</f>
        <v>0</v>
      </c>
      <c r="E5" s="7">
        <f>Autoevaluación!R64/SUM(Autoevaluación!R62:R65)</f>
        <v>0.75</v>
      </c>
      <c r="F5" s="7">
        <f>Autoevaluación!R65/SUM(Autoevaluación!R62:R65)</f>
        <v>0.25</v>
      </c>
      <c r="G5" s="326"/>
      <c r="H5" s="7">
        <f>Autoevaluación!S62/SUM(Autoevaluación!S62:S65)</f>
        <v>0</v>
      </c>
      <c r="I5" s="7">
        <f>Autoevaluación!S63/SUM(Autoevaluación!S62:S65)</f>
        <v>0</v>
      </c>
      <c r="J5" s="7">
        <f>Autoevaluación!S64/SUM(Autoevaluación!S62:S65)</f>
        <v>0.5</v>
      </c>
      <c r="K5" s="7">
        <f>Autoevaluación!S65/SUM(Autoevaluación!S62:S65)</f>
        <v>0.5</v>
      </c>
      <c r="L5" s="333"/>
      <c r="M5" s="7">
        <f>Autoevaluación!T62/SUM(Autoevaluación!T62:T65)</f>
        <v>0</v>
      </c>
      <c r="N5" s="7">
        <f>Autoevaluación!T63/SUM(Autoevaluación!T62:T65)</f>
        <v>0</v>
      </c>
      <c r="O5" s="7">
        <f>Autoevaluación!T64/SUM(Autoevaluación!T62:T65)</f>
        <v>0.5</v>
      </c>
      <c r="P5" s="7">
        <f>Autoevaluación!T65/SUM(Autoevaluación!T62:T65)</f>
        <v>0.5</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205</v>
      </c>
      <c r="C6" s="36">
        <f>Autoevaluación!R68/SUM(Autoevaluación!R68:R71)</f>
        <v>0</v>
      </c>
      <c r="D6" s="7">
        <f>Autoevaluación!R69/SUM(Autoevaluación!R68:R71)</f>
        <v>0.25</v>
      </c>
      <c r="E6" s="7">
        <f>Autoevaluación!R70/SUM(Autoevaluación!R68:R71)</f>
        <v>0</v>
      </c>
      <c r="F6" s="7">
        <f>Autoevaluación!R71/SUM(Autoevaluación!R68:R71)</f>
        <v>0.75</v>
      </c>
      <c r="G6" s="326"/>
      <c r="H6" s="7">
        <f>Autoevaluación!S68/SUM(Autoevaluación!S68:S71)</f>
        <v>0</v>
      </c>
      <c r="I6" s="7">
        <f>Autoevaluación!S69/SUM(Autoevaluación!S68:S71)</f>
        <v>0.25</v>
      </c>
      <c r="J6" s="7">
        <f>Autoevaluación!S70/SUM(Autoevaluación!S68:S71)</f>
        <v>0.25</v>
      </c>
      <c r="K6" s="7">
        <f>Autoevaluación!S71/SUM(Autoevaluación!S68:S71)</f>
        <v>0.5</v>
      </c>
      <c r="L6" s="333"/>
      <c r="M6" s="7">
        <f>Autoevaluación!T68/SUM(Autoevaluación!T68:T71)</f>
        <v>0</v>
      </c>
      <c r="N6" s="7">
        <f>Autoevaluación!T69/SUM(Autoevaluación!T68:T71)</f>
        <v>0</v>
      </c>
      <c r="O6" s="7">
        <f>Autoevaluación!T70/SUM(Autoevaluación!T68:T71)</f>
        <v>0.5</v>
      </c>
      <c r="P6" s="7">
        <f>Autoevaluación!T71/SUM(Autoevaluación!T68:T71)</f>
        <v>0.5</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206</v>
      </c>
      <c r="C7" s="36">
        <f>Autoevaluación!R74/SUM(Autoevaluación!R74:R77)</f>
        <v>0</v>
      </c>
      <c r="D7" s="7">
        <f>Autoevaluación!R75/SUM(Autoevaluación!R74:R77)</f>
        <v>0.16666666666666666</v>
      </c>
      <c r="E7" s="7">
        <f>Autoevaluación!R76/SUM(Autoevaluación!R74:R77)</f>
        <v>0.16666666666666666</v>
      </c>
      <c r="F7" s="7">
        <f>Autoevaluación!R77/SUM(Autoevaluación!R74:R77)</f>
        <v>0.66666666666666663</v>
      </c>
      <c r="G7" s="326"/>
      <c r="H7" s="7">
        <f>Autoevaluación!S74/SUM(Autoevaluación!S74:S77)</f>
        <v>0</v>
      </c>
      <c r="I7" s="7">
        <f>Autoevaluación!S75/SUM(Autoevaluación!S74:S77)</f>
        <v>0.16666666666666666</v>
      </c>
      <c r="J7" s="7">
        <f>Autoevaluación!S76/SUM(Autoevaluación!S74:S77)</f>
        <v>0.16666666666666666</v>
      </c>
      <c r="K7" s="7">
        <f>Autoevaluación!S77/SUM(Autoevaluación!S74:S77)</f>
        <v>0.66666666666666663</v>
      </c>
      <c r="L7" s="333"/>
      <c r="M7" s="7">
        <f>Autoevaluación!T74/SUM(Autoevaluación!T74:T77)</f>
        <v>0</v>
      </c>
      <c r="N7" s="7">
        <f>Autoevaluación!T75/SUM(Autoevaluación!T74:T77)</f>
        <v>0</v>
      </c>
      <c r="O7" s="7">
        <f>Autoevaluación!T76/SUM(Autoevaluación!T74:T77)</f>
        <v>0.33333333333333331</v>
      </c>
      <c r="P7" s="7">
        <f>Autoevaluación!T77/SUM(Autoevaluación!T74:T77)</f>
        <v>0.66666666666666663</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26"/>
      <c r="H8" s="7"/>
      <c r="I8" s="7"/>
      <c r="J8" s="7"/>
      <c r="K8" s="7"/>
      <c r="L8" s="333"/>
      <c r="M8" s="7"/>
      <c r="N8" s="7"/>
      <c r="O8" s="7"/>
      <c r="P8" s="7"/>
      <c r="Q8" s="53"/>
      <c r="R8" s="7"/>
      <c r="S8" s="7"/>
      <c r="T8" s="7"/>
      <c r="U8" s="7"/>
    </row>
    <row r="9" spans="2:22" ht="38.1" customHeight="1" x14ac:dyDescent="0.2">
      <c r="B9" s="6"/>
      <c r="C9" s="7"/>
      <c r="D9" s="7"/>
      <c r="E9" s="7"/>
      <c r="F9" s="7"/>
      <c r="G9" s="326"/>
      <c r="H9" s="7"/>
      <c r="I9" s="7"/>
      <c r="J9" s="7"/>
      <c r="K9" s="7"/>
      <c r="L9" s="333"/>
      <c r="M9" s="7"/>
      <c r="N9" s="7"/>
      <c r="O9" s="7"/>
      <c r="P9" s="7"/>
      <c r="Q9" s="53"/>
      <c r="R9" s="7"/>
      <c r="S9" s="7"/>
      <c r="T9" s="7"/>
      <c r="U9" s="7"/>
    </row>
    <row r="10" spans="2:22" ht="38.1" customHeight="1" x14ac:dyDescent="0.2">
      <c r="B10" s="15" t="s">
        <v>207</v>
      </c>
      <c r="C10" s="12">
        <f>AVERAGE(C4:C9)</f>
        <v>0</v>
      </c>
      <c r="D10" s="12">
        <f>AVERAGE(D4:D9)</f>
        <v>0.10416666666666666</v>
      </c>
      <c r="E10" s="12">
        <f>AVERAGE(E4:E9)</f>
        <v>0.27916666666666667</v>
      </c>
      <c r="F10" s="12">
        <f>AVERAGE(F4:F9)</f>
        <v>0.6166666666666667</v>
      </c>
      <c r="G10" s="9"/>
      <c r="H10" s="12">
        <f>AVERAGE(H4:H9)</f>
        <v>0</v>
      </c>
      <c r="I10" s="12">
        <f>AVERAGE(I4:I9)</f>
        <v>0.10416666666666666</v>
      </c>
      <c r="J10" s="12">
        <f>AVERAGE(J4:J9)</f>
        <v>0.27916666666666667</v>
      </c>
      <c r="K10" s="12">
        <f>AVERAGE(K4:K9)</f>
        <v>0.6166666666666667</v>
      </c>
      <c r="L10" s="9"/>
      <c r="M10" s="12">
        <f>AVERAGE(M4:M9)</f>
        <v>0</v>
      </c>
      <c r="N10" s="12">
        <f>AVERAGE(N4:N9)</f>
        <v>0</v>
      </c>
      <c r="O10" s="12">
        <f>AVERAGE(O4:O9)</f>
        <v>0.33333333333333331</v>
      </c>
      <c r="P10" s="12">
        <f>AVERAGE(P4:P9)</f>
        <v>0.66666666666666663</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4" t="s">
        <v>41</v>
      </c>
      <c r="C12" s="334"/>
      <c r="D12" s="334"/>
      <c r="E12" s="334"/>
      <c r="F12" s="334"/>
      <c r="G12" s="334"/>
      <c r="H12" s="334"/>
      <c r="I12" s="334"/>
      <c r="J12" s="334"/>
      <c r="K12" s="334"/>
      <c r="L12" s="334"/>
      <c r="M12" s="334"/>
      <c r="N12" s="334"/>
      <c r="O12" s="334"/>
      <c r="P12" s="334"/>
      <c r="Q12" s="334"/>
      <c r="R12" s="334"/>
      <c r="S12" s="334"/>
      <c r="T12" s="334"/>
      <c r="U12" s="334"/>
    </row>
    <row r="13" spans="2:22" ht="24.95" customHeight="1" x14ac:dyDescent="0.2">
      <c r="B13" s="337" t="s">
        <v>200</v>
      </c>
      <c r="C13" s="337"/>
      <c r="D13" s="337"/>
      <c r="E13" s="337"/>
      <c r="F13" s="337"/>
      <c r="G13" s="337"/>
      <c r="H13" s="337"/>
      <c r="I13" s="337"/>
      <c r="J13" s="337"/>
      <c r="K13" s="337"/>
      <c r="L13" s="337"/>
      <c r="M13" s="337"/>
      <c r="N13" s="337"/>
      <c r="O13" s="337"/>
      <c r="P13" s="337"/>
      <c r="Q13" s="337"/>
      <c r="R13" s="337"/>
      <c r="S13" s="337"/>
      <c r="T13" s="337"/>
      <c r="U13" s="337"/>
    </row>
    <row r="14" spans="2:22" ht="60" customHeight="1" x14ac:dyDescent="0.2">
      <c r="B14" s="324" t="s">
        <v>406</v>
      </c>
      <c r="C14" s="324"/>
      <c r="D14" s="324"/>
      <c r="E14" s="324"/>
      <c r="F14" s="324"/>
      <c r="G14" s="324"/>
      <c r="H14" s="324"/>
      <c r="I14" s="324"/>
      <c r="J14" s="324"/>
      <c r="K14" s="324"/>
      <c r="L14" s="324"/>
      <c r="M14" s="324"/>
      <c r="N14" s="324"/>
      <c r="O14" s="324"/>
      <c r="P14" s="324"/>
      <c r="Q14" s="324"/>
      <c r="R14" s="324"/>
      <c r="S14" s="324"/>
      <c r="T14" s="324"/>
      <c r="U14" s="324"/>
    </row>
    <row r="15" spans="2:22" ht="60" customHeight="1" x14ac:dyDescent="0.2">
      <c r="B15" s="324" t="s">
        <v>208</v>
      </c>
      <c r="C15" s="324"/>
      <c r="D15" s="324"/>
      <c r="E15" s="324"/>
      <c r="F15" s="324"/>
      <c r="G15" s="324"/>
      <c r="H15" s="324"/>
      <c r="I15" s="324"/>
      <c r="J15" s="324"/>
      <c r="K15" s="324"/>
      <c r="L15" s="324"/>
      <c r="M15" s="324"/>
      <c r="N15" s="324"/>
      <c r="O15" s="324"/>
      <c r="P15" s="324"/>
      <c r="Q15" s="324"/>
      <c r="R15" s="324"/>
      <c r="S15" s="324"/>
      <c r="T15" s="324"/>
      <c r="U15" s="324"/>
    </row>
    <row r="16" spans="2:22" s="14" customFormat="1" ht="24.95" customHeight="1" x14ac:dyDescent="0.25">
      <c r="B16" s="330" t="s">
        <v>201</v>
      </c>
      <c r="C16" s="330"/>
      <c r="D16" s="330"/>
      <c r="E16" s="330"/>
      <c r="F16" s="330"/>
      <c r="G16" s="330"/>
      <c r="H16" s="330"/>
      <c r="I16" s="330"/>
      <c r="J16" s="330"/>
      <c r="K16" s="330"/>
      <c r="L16" s="330"/>
      <c r="M16" s="330"/>
      <c r="N16" s="330"/>
      <c r="O16" s="330"/>
      <c r="P16" s="330"/>
      <c r="Q16" s="330"/>
      <c r="R16" s="330"/>
      <c r="S16" s="330"/>
      <c r="T16" s="330"/>
      <c r="U16" s="330"/>
    </row>
    <row r="17" spans="2:21" ht="60" customHeight="1" x14ac:dyDescent="0.2">
      <c r="B17" s="324" t="s">
        <v>209</v>
      </c>
      <c r="C17" s="324"/>
      <c r="D17" s="324"/>
      <c r="E17" s="324"/>
      <c r="F17" s="324"/>
      <c r="G17" s="324"/>
      <c r="H17" s="324"/>
      <c r="I17" s="324"/>
      <c r="J17" s="324"/>
      <c r="K17" s="324"/>
      <c r="L17" s="324"/>
      <c r="M17" s="324"/>
      <c r="N17" s="324"/>
      <c r="O17" s="324"/>
      <c r="P17" s="324"/>
      <c r="Q17" s="324"/>
      <c r="R17" s="324"/>
      <c r="S17" s="324"/>
      <c r="T17" s="324"/>
      <c r="U17" s="324"/>
    </row>
    <row r="18" spans="2:21" ht="60" customHeight="1" x14ac:dyDescent="0.2">
      <c r="B18" s="324" t="s">
        <v>407</v>
      </c>
      <c r="C18" s="324"/>
      <c r="D18" s="324"/>
      <c r="E18" s="324"/>
      <c r="F18" s="324"/>
      <c r="G18" s="324"/>
      <c r="H18" s="324"/>
      <c r="I18" s="324"/>
      <c r="J18" s="324"/>
      <c r="K18" s="324"/>
      <c r="L18" s="324"/>
      <c r="M18" s="324"/>
      <c r="N18" s="324"/>
      <c r="O18" s="324"/>
      <c r="P18" s="324"/>
      <c r="Q18" s="324"/>
      <c r="R18" s="324"/>
      <c r="S18" s="324"/>
      <c r="T18" s="324"/>
      <c r="U18" s="324"/>
    </row>
    <row r="19" spans="2:21" ht="60" customHeight="1" x14ac:dyDescent="0.2">
      <c r="B19" s="324"/>
      <c r="C19" s="324"/>
      <c r="D19" s="324"/>
      <c r="E19" s="324"/>
      <c r="F19" s="324"/>
      <c r="G19" s="324"/>
      <c r="H19" s="324"/>
      <c r="I19" s="324"/>
      <c r="J19" s="324"/>
      <c r="K19" s="324"/>
      <c r="L19" s="324"/>
      <c r="M19" s="324"/>
      <c r="N19" s="324"/>
      <c r="O19" s="324"/>
      <c r="P19" s="324"/>
      <c r="Q19" s="324"/>
      <c r="R19" s="324"/>
      <c r="S19" s="324"/>
      <c r="T19" s="324"/>
      <c r="U19" s="324"/>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8" t="s">
        <v>42</v>
      </c>
      <c r="C21" s="338"/>
      <c r="D21" s="338"/>
      <c r="E21" s="338"/>
      <c r="F21" s="338"/>
      <c r="G21" s="338"/>
      <c r="H21" s="338"/>
      <c r="I21" s="338"/>
      <c r="J21" s="338"/>
      <c r="K21" s="338"/>
      <c r="L21" s="338"/>
      <c r="M21" s="338"/>
      <c r="N21" s="338"/>
      <c r="O21" s="338"/>
      <c r="P21" s="338"/>
      <c r="Q21" s="338"/>
      <c r="R21" s="338"/>
      <c r="S21" s="338"/>
      <c r="T21" s="338"/>
      <c r="U21" s="338"/>
    </row>
    <row r="22" spans="2:21" ht="24.95" customHeight="1" x14ac:dyDescent="0.2">
      <c r="B22" s="339" t="s">
        <v>200</v>
      </c>
      <c r="C22" s="339"/>
      <c r="D22" s="339"/>
      <c r="E22" s="339"/>
      <c r="F22" s="339"/>
      <c r="G22" s="339"/>
      <c r="H22" s="339"/>
      <c r="I22" s="339"/>
      <c r="J22" s="339"/>
      <c r="K22" s="339"/>
      <c r="L22" s="339"/>
      <c r="M22" s="339"/>
      <c r="N22" s="339"/>
      <c r="O22" s="339"/>
      <c r="P22" s="339"/>
      <c r="Q22" s="339"/>
      <c r="R22" s="339"/>
      <c r="S22" s="339"/>
      <c r="T22" s="339"/>
      <c r="U22" s="339"/>
    </row>
    <row r="23" spans="2:21" ht="60" customHeight="1" x14ac:dyDescent="0.2">
      <c r="B23" s="324" t="s">
        <v>408</v>
      </c>
      <c r="C23" s="324"/>
      <c r="D23" s="324"/>
      <c r="E23" s="324"/>
      <c r="F23" s="324"/>
      <c r="G23" s="324"/>
      <c r="H23" s="324"/>
      <c r="I23" s="324"/>
      <c r="J23" s="324"/>
      <c r="K23" s="324"/>
      <c r="L23" s="324"/>
      <c r="M23" s="324"/>
      <c r="N23" s="324"/>
      <c r="O23" s="324"/>
      <c r="P23" s="324"/>
      <c r="Q23" s="324"/>
      <c r="R23" s="324"/>
      <c r="S23" s="324"/>
      <c r="T23" s="324"/>
      <c r="U23" s="324"/>
    </row>
    <row r="24" spans="2:21" ht="60" customHeight="1" x14ac:dyDescent="0.2">
      <c r="B24" s="324" t="s">
        <v>409</v>
      </c>
      <c r="C24" s="324"/>
      <c r="D24" s="324"/>
      <c r="E24" s="324"/>
      <c r="F24" s="324"/>
      <c r="G24" s="324"/>
      <c r="H24" s="324"/>
      <c r="I24" s="324"/>
      <c r="J24" s="324"/>
      <c r="K24" s="324"/>
      <c r="L24" s="324"/>
      <c r="M24" s="324"/>
      <c r="N24" s="324"/>
      <c r="O24" s="324"/>
      <c r="P24" s="324"/>
      <c r="Q24" s="324"/>
      <c r="R24" s="324"/>
      <c r="S24" s="324"/>
      <c r="T24" s="324"/>
      <c r="U24" s="324"/>
    </row>
    <row r="25" spans="2:21" s="14" customFormat="1" ht="24.95" customHeight="1" x14ac:dyDescent="0.25">
      <c r="B25" s="330" t="s">
        <v>201</v>
      </c>
      <c r="C25" s="330"/>
      <c r="D25" s="330"/>
      <c r="E25" s="330"/>
      <c r="F25" s="330"/>
      <c r="G25" s="330"/>
      <c r="H25" s="330"/>
      <c r="I25" s="330"/>
      <c r="J25" s="330"/>
      <c r="K25" s="330"/>
      <c r="L25" s="330"/>
      <c r="M25" s="330"/>
      <c r="N25" s="330"/>
      <c r="O25" s="330"/>
      <c r="P25" s="330"/>
      <c r="Q25" s="330"/>
      <c r="R25" s="330"/>
      <c r="S25" s="330"/>
      <c r="T25" s="330"/>
      <c r="U25" s="330"/>
    </row>
    <row r="26" spans="2:21" ht="60" customHeight="1" x14ac:dyDescent="0.2">
      <c r="B26" s="324" t="s">
        <v>410</v>
      </c>
      <c r="C26" s="324"/>
      <c r="D26" s="324"/>
      <c r="E26" s="324"/>
      <c r="F26" s="324"/>
      <c r="G26" s="324"/>
      <c r="H26" s="324"/>
      <c r="I26" s="324"/>
      <c r="J26" s="324"/>
      <c r="K26" s="324"/>
      <c r="L26" s="324"/>
      <c r="M26" s="324"/>
      <c r="N26" s="324"/>
      <c r="O26" s="324"/>
      <c r="P26" s="324"/>
      <c r="Q26" s="324"/>
      <c r="R26" s="324"/>
      <c r="S26" s="324"/>
      <c r="T26" s="324"/>
      <c r="U26" s="324"/>
    </row>
    <row r="27" spans="2:21" ht="60" customHeight="1" x14ac:dyDescent="0.2">
      <c r="B27" s="324"/>
      <c r="C27" s="324"/>
      <c r="D27" s="324"/>
      <c r="E27" s="324"/>
      <c r="F27" s="324"/>
      <c r="G27" s="324"/>
      <c r="H27" s="324"/>
      <c r="I27" s="324"/>
      <c r="J27" s="324"/>
      <c r="K27" s="324"/>
      <c r="L27" s="324"/>
      <c r="M27" s="324"/>
      <c r="N27" s="324"/>
      <c r="O27" s="324"/>
      <c r="P27" s="324"/>
      <c r="Q27" s="324"/>
      <c r="R27" s="324"/>
      <c r="S27" s="324"/>
      <c r="T27" s="324"/>
      <c r="U27" s="324"/>
    </row>
    <row r="28" spans="2:21" ht="60" customHeight="1" x14ac:dyDescent="0.2">
      <c r="B28" s="324"/>
      <c r="C28" s="324"/>
      <c r="D28" s="324"/>
      <c r="E28" s="324"/>
      <c r="F28" s="324"/>
      <c r="G28" s="324"/>
      <c r="H28" s="324"/>
      <c r="I28" s="324"/>
      <c r="J28" s="324"/>
      <c r="K28" s="324"/>
      <c r="L28" s="324"/>
      <c r="M28" s="324"/>
      <c r="N28" s="324"/>
      <c r="O28" s="324"/>
      <c r="P28" s="324"/>
      <c r="Q28" s="324"/>
      <c r="R28" s="324"/>
      <c r="S28" s="324"/>
      <c r="T28" s="324"/>
      <c r="U28" s="32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0" t="s">
        <v>43</v>
      </c>
      <c r="C30" s="340"/>
      <c r="D30" s="340"/>
      <c r="E30" s="340"/>
      <c r="F30" s="340"/>
      <c r="G30" s="340"/>
      <c r="H30" s="340"/>
      <c r="I30" s="340"/>
      <c r="J30" s="340"/>
      <c r="K30" s="340"/>
      <c r="L30" s="340"/>
      <c r="M30" s="340"/>
      <c r="N30" s="340"/>
      <c r="O30" s="340"/>
      <c r="P30" s="340"/>
      <c r="Q30" s="340"/>
      <c r="R30" s="340"/>
      <c r="S30" s="340"/>
      <c r="T30" s="340"/>
      <c r="U30" s="340"/>
    </row>
    <row r="31" spans="2:21" ht="24.95" customHeight="1" x14ac:dyDescent="0.2">
      <c r="B31" s="341" t="s">
        <v>200</v>
      </c>
      <c r="C31" s="342"/>
      <c r="D31" s="342"/>
      <c r="E31" s="342"/>
      <c r="F31" s="342"/>
      <c r="G31" s="342"/>
      <c r="H31" s="342"/>
      <c r="I31" s="342"/>
      <c r="J31" s="342"/>
      <c r="K31" s="342"/>
      <c r="L31" s="342"/>
      <c r="M31" s="342"/>
      <c r="N31" s="342"/>
      <c r="O31" s="342"/>
      <c r="P31" s="342"/>
      <c r="Q31" s="342"/>
      <c r="R31" s="342"/>
      <c r="S31" s="342"/>
      <c r="T31" s="342"/>
      <c r="U31" s="342"/>
    </row>
    <row r="32" spans="2:21" ht="60" customHeight="1" x14ac:dyDescent="0.2">
      <c r="B32" s="324" t="s">
        <v>440</v>
      </c>
      <c r="C32" s="324"/>
      <c r="D32" s="324"/>
      <c r="E32" s="324"/>
      <c r="F32" s="324"/>
      <c r="G32" s="324"/>
      <c r="H32" s="324"/>
      <c r="I32" s="324"/>
      <c r="J32" s="324"/>
      <c r="K32" s="324"/>
      <c r="L32" s="324"/>
      <c r="M32" s="324"/>
      <c r="N32" s="324"/>
      <c r="O32" s="324"/>
      <c r="P32" s="324"/>
      <c r="Q32" s="324"/>
      <c r="R32" s="324"/>
      <c r="S32" s="324"/>
      <c r="T32" s="324"/>
      <c r="U32" s="324"/>
    </row>
    <row r="33" spans="2:21" ht="60" customHeight="1" x14ac:dyDescent="0.2">
      <c r="B33" s="324" t="s">
        <v>441</v>
      </c>
      <c r="C33" s="324"/>
      <c r="D33" s="324"/>
      <c r="E33" s="324"/>
      <c r="F33" s="324"/>
      <c r="G33" s="324"/>
      <c r="H33" s="324"/>
      <c r="I33" s="324"/>
      <c r="J33" s="324"/>
      <c r="K33" s="324"/>
      <c r="L33" s="324"/>
      <c r="M33" s="324"/>
      <c r="N33" s="324"/>
      <c r="O33" s="324"/>
      <c r="P33" s="324"/>
      <c r="Q33" s="324"/>
      <c r="R33" s="324"/>
      <c r="S33" s="324"/>
      <c r="T33" s="324"/>
      <c r="U33" s="324"/>
    </row>
    <row r="34" spans="2:21" s="14" customFormat="1" ht="24.95" customHeight="1" x14ac:dyDescent="0.25">
      <c r="B34" s="330" t="s">
        <v>201</v>
      </c>
      <c r="C34" s="330"/>
      <c r="D34" s="330"/>
      <c r="E34" s="330"/>
      <c r="F34" s="330"/>
      <c r="G34" s="330"/>
      <c r="H34" s="330"/>
      <c r="I34" s="330"/>
      <c r="J34" s="330"/>
      <c r="K34" s="330"/>
      <c r="L34" s="330"/>
      <c r="M34" s="330"/>
      <c r="N34" s="330"/>
      <c r="O34" s="330"/>
      <c r="P34" s="330"/>
      <c r="Q34" s="330"/>
      <c r="R34" s="330"/>
      <c r="S34" s="330"/>
      <c r="T34" s="330"/>
      <c r="U34" s="330"/>
    </row>
    <row r="35" spans="2:21" ht="60" customHeight="1" x14ac:dyDescent="0.2">
      <c r="B35" s="324" t="s">
        <v>485</v>
      </c>
      <c r="C35" s="324"/>
      <c r="D35" s="324"/>
      <c r="E35" s="324"/>
      <c r="F35" s="324"/>
      <c r="G35" s="324"/>
      <c r="H35" s="324"/>
      <c r="I35" s="324"/>
      <c r="J35" s="324"/>
      <c r="K35" s="324"/>
      <c r="L35" s="324"/>
      <c r="M35" s="324"/>
      <c r="N35" s="324"/>
      <c r="O35" s="324"/>
      <c r="P35" s="324"/>
      <c r="Q35" s="324"/>
      <c r="R35" s="324"/>
      <c r="S35" s="324"/>
      <c r="T35" s="324"/>
      <c r="U35" s="324"/>
    </row>
    <row r="36" spans="2:21" ht="60" customHeight="1" x14ac:dyDescent="0.2">
      <c r="B36" s="324"/>
      <c r="C36" s="324"/>
      <c r="D36" s="324"/>
      <c r="E36" s="324"/>
      <c r="F36" s="324"/>
      <c r="G36" s="324"/>
      <c r="H36" s="324"/>
      <c r="I36" s="324"/>
      <c r="J36" s="324"/>
      <c r="K36" s="324"/>
      <c r="L36" s="324"/>
      <c r="M36" s="324"/>
      <c r="N36" s="324"/>
      <c r="O36" s="324"/>
      <c r="P36" s="324"/>
      <c r="Q36" s="324"/>
      <c r="R36" s="324"/>
      <c r="S36" s="324"/>
      <c r="T36" s="324"/>
      <c r="U36" s="324"/>
    </row>
    <row r="37" spans="2:21" ht="60" customHeight="1" x14ac:dyDescent="0.2">
      <c r="B37" s="324"/>
      <c r="C37" s="324"/>
      <c r="D37" s="324"/>
      <c r="E37" s="324"/>
      <c r="F37" s="324"/>
      <c r="G37" s="324"/>
      <c r="H37" s="324"/>
      <c r="I37" s="324"/>
      <c r="J37" s="324"/>
      <c r="K37" s="324"/>
      <c r="L37" s="324"/>
      <c r="M37" s="324"/>
      <c r="N37" s="324"/>
      <c r="O37" s="324"/>
      <c r="P37" s="324"/>
      <c r="Q37" s="324"/>
      <c r="R37" s="324"/>
      <c r="S37" s="324"/>
      <c r="T37" s="324"/>
      <c r="U37" s="324"/>
    </row>
    <row r="39" spans="2:21" x14ac:dyDescent="0.2">
      <c r="B39" s="336" t="s">
        <v>44</v>
      </c>
      <c r="C39" s="336"/>
      <c r="D39" s="336"/>
      <c r="E39" s="336"/>
      <c r="F39" s="336"/>
      <c r="G39" s="336"/>
      <c r="H39" s="336"/>
      <c r="I39" s="336"/>
      <c r="J39" s="336"/>
      <c r="K39" s="336"/>
      <c r="L39" s="336"/>
      <c r="M39" s="336"/>
      <c r="N39" s="336"/>
      <c r="O39" s="336"/>
      <c r="P39" s="336"/>
      <c r="Q39" s="336"/>
      <c r="R39" s="336"/>
      <c r="S39" s="336"/>
      <c r="T39" s="336"/>
      <c r="U39" s="336"/>
    </row>
    <row r="40" spans="2:21" ht="19.5" x14ac:dyDescent="0.2">
      <c r="B40" s="341" t="s">
        <v>200</v>
      </c>
      <c r="C40" s="342"/>
      <c r="D40" s="342"/>
      <c r="E40" s="342"/>
      <c r="F40" s="342"/>
      <c r="G40" s="342"/>
      <c r="H40" s="342"/>
      <c r="I40" s="342"/>
      <c r="J40" s="342"/>
      <c r="K40" s="342"/>
      <c r="L40" s="342"/>
      <c r="M40" s="342"/>
      <c r="N40" s="342"/>
      <c r="O40" s="342"/>
      <c r="P40" s="342"/>
      <c r="Q40" s="342"/>
      <c r="R40" s="342"/>
      <c r="S40" s="342"/>
      <c r="T40" s="342"/>
      <c r="U40" s="342"/>
    </row>
    <row r="41" spans="2:21" ht="51.75" customHeight="1" x14ac:dyDescent="0.2">
      <c r="B41" s="324"/>
      <c r="C41" s="324"/>
      <c r="D41" s="324"/>
      <c r="E41" s="324"/>
      <c r="F41" s="324"/>
      <c r="G41" s="324"/>
      <c r="H41" s="324"/>
      <c r="I41" s="324"/>
      <c r="J41" s="324"/>
      <c r="K41" s="324"/>
      <c r="L41" s="324"/>
      <c r="M41" s="324"/>
      <c r="N41" s="324"/>
      <c r="O41" s="324"/>
      <c r="P41" s="324"/>
      <c r="Q41" s="324"/>
      <c r="R41" s="324"/>
      <c r="S41" s="324"/>
      <c r="T41" s="324"/>
      <c r="U41" s="324"/>
    </row>
    <row r="42" spans="2:21" ht="50.25" customHeight="1" x14ac:dyDescent="0.2">
      <c r="B42" s="324"/>
      <c r="C42" s="324"/>
      <c r="D42" s="324"/>
      <c r="E42" s="324"/>
      <c r="F42" s="324"/>
      <c r="G42" s="324"/>
      <c r="H42" s="324"/>
      <c r="I42" s="324"/>
      <c r="J42" s="324"/>
      <c r="K42" s="324"/>
      <c r="L42" s="324"/>
      <c r="M42" s="324"/>
      <c r="N42" s="324"/>
      <c r="O42" s="324"/>
      <c r="P42" s="324"/>
      <c r="Q42" s="324"/>
      <c r="R42" s="324"/>
      <c r="S42" s="324"/>
      <c r="T42" s="324"/>
      <c r="U42" s="324"/>
    </row>
    <row r="43" spans="2:21" ht="19.5" x14ac:dyDescent="0.2">
      <c r="B43" s="330" t="s">
        <v>201</v>
      </c>
      <c r="C43" s="330"/>
      <c r="D43" s="330"/>
      <c r="E43" s="330"/>
      <c r="F43" s="330"/>
      <c r="G43" s="330"/>
      <c r="H43" s="330"/>
      <c r="I43" s="330"/>
      <c r="J43" s="330"/>
      <c r="K43" s="330"/>
      <c r="L43" s="330"/>
      <c r="M43" s="330"/>
      <c r="N43" s="330"/>
      <c r="O43" s="330"/>
      <c r="P43" s="330"/>
      <c r="Q43" s="330"/>
      <c r="R43" s="330"/>
      <c r="S43" s="330"/>
      <c r="T43" s="330"/>
      <c r="U43" s="330"/>
    </row>
    <row r="44" spans="2:21" ht="69.75" customHeight="1" x14ac:dyDescent="0.2">
      <c r="B44" s="324"/>
      <c r="C44" s="324"/>
      <c r="D44" s="324"/>
      <c r="E44" s="324"/>
      <c r="F44" s="324"/>
      <c r="G44" s="324"/>
      <c r="H44" s="324"/>
      <c r="I44" s="324"/>
      <c r="J44" s="324"/>
      <c r="K44" s="324"/>
      <c r="L44" s="324"/>
      <c r="M44" s="324"/>
      <c r="N44" s="324"/>
      <c r="O44" s="324"/>
      <c r="P44" s="324"/>
      <c r="Q44" s="324"/>
      <c r="R44" s="324"/>
      <c r="S44" s="324"/>
      <c r="T44" s="324"/>
      <c r="U44" s="324"/>
    </row>
    <row r="45" spans="2:21" ht="60" customHeight="1" x14ac:dyDescent="0.2">
      <c r="B45" s="324"/>
      <c r="C45" s="324"/>
      <c r="D45" s="324"/>
      <c r="E45" s="324"/>
      <c r="F45" s="324"/>
      <c r="G45" s="324"/>
      <c r="H45" s="324"/>
      <c r="I45" s="324"/>
      <c r="J45" s="324"/>
      <c r="K45" s="324"/>
      <c r="L45" s="324"/>
      <c r="M45" s="324"/>
      <c r="N45" s="324"/>
      <c r="O45" s="324"/>
      <c r="P45" s="324"/>
      <c r="Q45" s="324"/>
      <c r="R45" s="324"/>
      <c r="S45" s="324"/>
      <c r="T45" s="324"/>
      <c r="U45" s="324"/>
    </row>
    <row r="46" spans="2:21" ht="59.25" customHeight="1" x14ac:dyDescent="0.2">
      <c r="B46" s="324"/>
      <c r="C46" s="324"/>
      <c r="D46" s="324"/>
      <c r="E46" s="324"/>
      <c r="F46" s="324"/>
      <c r="G46" s="324"/>
      <c r="H46" s="324"/>
      <c r="I46" s="324"/>
      <c r="J46" s="324"/>
      <c r="K46" s="324"/>
      <c r="L46" s="324"/>
      <c r="M46" s="324"/>
      <c r="N46" s="324"/>
      <c r="O46" s="324"/>
      <c r="P46" s="324"/>
      <c r="Q46" s="324"/>
      <c r="R46" s="324"/>
      <c r="S46" s="324"/>
      <c r="T46" s="324"/>
      <c r="U46" s="324"/>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abSelected="1" topLeftCell="A32" zoomScale="70" zoomScaleNormal="70" workbookViewId="0">
      <selection activeCell="V35" sqref="V3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7" t="s">
        <v>210</v>
      </c>
      <c r="C2" s="334" t="s">
        <v>41</v>
      </c>
      <c r="D2" s="334"/>
      <c r="E2" s="334"/>
      <c r="F2" s="334"/>
      <c r="G2" s="2"/>
      <c r="H2" s="335" t="s">
        <v>42</v>
      </c>
      <c r="I2" s="335"/>
      <c r="J2" s="335"/>
      <c r="K2" s="335"/>
      <c r="L2" s="2"/>
      <c r="M2" s="329" t="s">
        <v>43</v>
      </c>
      <c r="N2" s="329"/>
      <c r="O2" s="329"/>
      <c r="P2" s="329"/>
      <c r="Q2" s="55"/>
      <c r="R2" s="336" t="s">
        <v>44</v>
      </c>
      <c r="S2" s="336"/>
      <c r="T2" s="336"/>
      <c r="U2" s="336"/>
      <c r="V2" s="331"/>
    </row>
    <row r="3" spans="2:22" ht="24.75" customHeight="1" thickBot="1" x14ac:dyDescent="0.25">
      <c r="B3" s="328"/>
      <c r="C3" s="3">
        <v>1</v>
      </c>
      <c r="D3" s="3">
        <v>2</v>
      </c>
      <c r="E3" s="4">
        <v>3</v>
      </c>
      <c r="F3" s="5">
        <v>4</v>
      </c>
      <c r="G3" s="325"/>
      <c r="H3" s="3">
        <v>1</v>
      </c>
      <c r="I3" s="3">
        <v>2</v>
      </c>
      <c r="J3" s="4">
        <v>3</v>
      </c>
      <c r="K3" s="5">
        <v>4</v>
      </c>
      <c r="L3" s="332"/>
      <c r="M3" s="3">
        <v>1</v>
      </c>
      <c r="N3" s="3">
        <v>2</v>
      </c>
      <c r="O3" s="4">
        <v>3</v>
      </c>
      <c r="P3" s="5">
        <v>4</v>
      </c>
      <c r="Q3" s="56"/>
      <c r="R3" s="3">
        <v>1</v>
      </c>
      <c r="S3" s="3">
        <v>2</v>
      </c>
      <c r="T3" s="4">
        <v>3</v>
      </c>
      <c r="U3" s="5">
        <v>4</v>
      </c>
      <c r="V3" s="331"/>
    </row>
    <row r="4" spans="2:22" ht="38.1" customHeight="1" thickTop="1" thickBot="1" x14ac:dyDescent="0.25">
      <c r="B4" s="37" t="s">
        <v>211</v>
      </c>
      <c r="C4" s="36">
        <f>Autoevaluación!R84/SUM(Autoevaluación!R84:R87)</f>
        <v>0</v>
      </c>
      <c r="D4" s="7">
        <f>Autoevaluación!R85/SUM(Autoevaluación!R84:R87)</f>
        <v>0</v>
      </c>
      <c r="E4" s="7">
        <f>Autoevaluación!R86/SUM(Autoevaluación!R84:R87)</f>
        <v>0</v>
      </c>
      <c r="F4" s="7">
        <f>Autoevaluación!R87/SUM(Autoevaluación!R84:R87)</f>
        <v>1</v>
      </c>
      <c r="G4" s="326"/>
      <c r="H4" s="17">
        <f>Autoevaluación!S84/SUM(Autoevaluación!S84:S87)</f>
        <v>0</v>
      </c>
      <c r="I4" s="7">
        <f>Autoevaluación!S85/SUM(Autoevaluación!S84:S87)</f>
        <v>0</v>
      </c>
      <c r="J4" s="7">
        <f>Autoevaluación!S86/SUM(Autoevaluación!S84:S87)</f>
        <v>0</v>
      </c>
      <c r="K4" s="7">
        <f>Autoevaluación!S87/SUM(Autoevaluación!S84:S87)</f>
        <v>1</v>
      </c>
      <c r="L4" s="333"/>
      <c r="M4" s="7">
        <f>Autoevaluación!T84/SUM(Autoevaluación!T84:T87)</f>
        <v>0</v>
      </c>
      <c r="N4" s="7">
        <f>Autoevaluación!T85/SUM(Autoevaluación!T84:T87)</f>
        <v>0</v>
      </c>
      <c r="O4" s="7">
        <f>Autoevaluación!T86/SUM(Autoevaluación!T84:T87)</f>
        <v>0</v>
      </c>
      <c r="P4" s="7">
        <f>Autoevaluación!T87/SUM(Autoevaluación!T84:T87)</f>
        <v>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212</v>
      </c>
      <c r="C5" s="36">
        <f>Autoevaluación!R89/SUM(Autoevaluación!R89:R92)</f>
        <v>0.2857142857142857</v>
      </c>
      <c r="D5" s="7">
        <f>Autoevaluación!R90/SUM(Autoevaluación!R89:R92)</f>
        <v>0</v>
      </c>
      <c r="E5" s="7">
        <f>Autoevaluación!R91/SUM(Autoevaluación!R89:R92)</f>
        <v>0.5714285714285714</v>
      </c>
      <c r="F5" s="7">
        <f>Autoevaluación!R92/SUM(Autoevaluación!R89:R92)</f>
        <v>0.14285714285714285</v>
      </c>
      <c r="G5" s="326"/>
      <c r="H5" s="17">
        <f>Autoevaluación!S89/SUM(Autoevaluación!S89:S92)</f>
        <v>0.2857142857142857</v>
      </c>
      <c r="I5" s="7">
        <f>Autoevaluación!S90/SUM(Autoevaluación!S89:S92)</f>
        <v>0</v>
      </c>
      <c r="J5" s="7" t="e">
        <f>Autoevaluación!S91/SUM(Autoevaluación!S89:Q92Q13:V16)</f>
        <v>#NAME?</v>
      </c>
      <c r="K5" s="7">
        <f>Autoevaluación!S92/SUM(Autoevaluación!S89:S92)</f>
        <v>0.14285714285714285</v>
      </c>
      <c r="L5" s="333"/>
      <c r="M5" s="7">
        <f>Autoevaluación!T89/SUM(Autoevaluación!T89:T92)</f>
        <v>0.14285714285714285</v>
      </c>
      <c r="N5" s="7">
        <f>Autoevaluación!T90/SUM(Autoevaluación!T89:T92)</f>
        <v>0</v>
      </c>
      <c r="O5" s="7">
        <f>Autoevaluación!T91/SUM(Autoevaluación!T89:T92)</f>
        <v>0.2857142857142857</v>
      </c>
      <c r="P5" s="7">
        <f>Autoevaluación!T92/SUM(Autoevaluación!T89:T92)</f>
        <v>0.5714285714285714</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213</v>
      </c>
      <c r="C6" s="36">
        <f>Autoevaluación!R98/SUM(Autoevaluación!R98:R101)</f>
        <v>0</v>
      </c>
      <c r="D6" s="7">
        <f>Autoevaluación!R99/SUM(Autoevaluación!R98:R101)</f>
        <v>0</v>
      </c>
      <c r="E6" s="7">
        <f>Autoevaluación!R100/SUM(Autoevaluación!R98:R101)</f>
        <v>0.5</v>
      </c>
      <c r="F6" s="7">
        <f>Autoevaluación!R101/SUM(Autoevaluación!R98:R101)</f>
        <v>0.5</v>
      </c>
      <c r="G6" s="326"/>
      <c r="H6" s="17">
        <f>Autoevaluación!S98/SUM(Autoevaluación!S98:S101)</f>
        <v>0</v>
      </c>
      <c r="I6" s="7">
        <f>Autoevaluación!S99/SUM(Autoevaluación!S98:S101)</f>
        <v>0</v>
      </c>
      <c r="J6" s="7">
        <f>Autoevaluación!S100/SUM(Autoevaluación!S98:S101)</f>
        <v>0.5</v>
      </c>
      <c r="K6" s="7">
        <f>Autoevaluación!S10/SUM(Autoevaluación!S98:S101)</f>
        <v>0.5</v>
      </c>
      <c r="L6" s="333"/>
      <c r="M6" s="7">
        <f>Autoevaluación!T98/SUM(Autoevaluación!T98:T101)</f>
        <v>0</v>
      </c>
      <c r="N6" s="7">
        <f>Autoevaluación!T99/SUM(Autoevaluación!T98:T101)</f>
        <v>0</v>
      </c>
      <c r="O6" s="7">
        <f>Autoevaluación!T100/SUM(Autoevaluación!T98:T101)</f>
        <v>0</v>
      </c>
      <c r="P6" s="7">
        <f>Autoevaluación!T101/SUM(Autoevaluación!T98:T101)</f>
        <v>1</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214</v>
      </c>
      <c r="C7" s="36">
        <f>Autoevaluación!R102/SUM(Autoevaluación!R102:R105)</f>
        <v>0.1</v>
      </c>
      <c r="D7" s="7">
        <f>Autoevaluación!R103/SUM(Autoevaluación!R102:R105)</f>
        <v>0.2</v>
      </c>
      <c r="E7" s="7">
        <f>Autoevaluación!R104/SUM(Autoevaluación!R102:R105)</f>
        <v>0.2</v>
      </c>
      <c r="F7" s="7">
        <f>Autoevaluación!R105/SUM(Autoevaluación!R102:R105)</f>
        <v>0.5</v>
      </c>
      <c r="G7" s="326"/>
      <c r="H7" s="17">
        <f>Autoevaluación!S102/SUM(Autoevaluación!S102:S105)</f>
        <v>0.1</v>
      </c>
      <c r="I7" s="7">
        <f>Autoevaluación!S103/SUM(Autoevaluación!S102:S105)</f>
        <v>0.2</v>
      </c>
      <c r="J7" s="7">
        <f>Autoevaluación!S104/SUM(Autoevaluación!S102:S105)</f>
        <v>0.2</v>
      </c>
      <c r="K7" s="7">
        <f>Autoevaluación!S105/SUM(Autoevaluación!S102:S105)</f>
        <v>0.5</v>
      </c>
      <c r="L7" s="333"/>
      <c r="M7" s="7">
        <f>Autoevaluación!T102/SUM(Autoevaluación!T102:T105)</f>
        <v>0</v>
      </c>
      <c r="N7" s="7">
        <f>Autoevaluación!T103/SUM(Autoevaluación!T102:T105)</f>
        <v>0</v>
      </c>
      <c r="O7" s="7">
        <f>Autoevaluación!T104/SUM(Autoevaluación!T102:T105)</f>
        <v>0.2</v>
      </c>
      <c r="P7" s="7">
        <f>Autoevaluación!T105/SUM(Autoevaluación!T102:T105)</f>
        <v>0.8</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215</v>
      </c>
      <c r="C8" s="36">
        <f>Autoevaluación!R114/SUM(Autoevaluación!R114:R117)</f>
        <v>0</v>
      </c>
      <c r="D8" s="7">
        <f>Autoevaluación!R115/SUM(Autoevaluación!R114:R117)</f>
        <v>0</v>
      </c>
      <c r="E8" s="7">
        <f>Autoevaluación!R116/SUM(Autoevaluación!R114:R117)</f>
        <v>0.75</v>
      </c>
      <c r="F8" s="7">
        <f>Autoevaluación!R117/SUM(Autoevaluación!R114:R117)</f>
        <v>0.25</v>
      </c>
      <c r="G8" s="326"/>
      <c r="H8" s="17">
        <f>Autoevaluación!S114/SUM(Autoevaluación!S114:S117)</f>
        <v>0</v>
      </c>
      <c r="I8" s="7">
        <f>Autoevaluación!S115/SUM(Autoevaluación!S114:S117)</f>
        <v>0</v>
      </c>
      <c r="J8" s="7">
        <f>Autoevaluación!S116/SUM(Autoevaluación!S114:S117)</f>
        <v>0.5</v>
      </c>
      <c r="K8" s="7">
        <f>Autoevaluación!S117/SUM(Autoevaluación!S114:S117)</f>
        <v>0.5</v>
      </c>
      <c r="L8" s="333"/>
      <c r="M8" s="7">
        <f>Autoevaluación!T114/SUM(Autoevaluación!T114:T117)</f>
        <v>0</v>
      </c>
      <c r="N8" s="7">
        <f>Autoevaluación!T115/SUM(Autoevaluación!T114:T117)</f>
        <v>0</v>
      </c>
      <c r="O8" s="7">
        <f>Autoevaluación!T116/SUM(Autoevaluación!T114:T117)</f>
        <v>0</v>
      </c>
      <c r="P8" s="7">
        <f>Autoevaluación!T117/SUM(Autoevaluación!T114:T117)</f>
        <v>1</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26"/>
      <c r="H9" s="7"/>
      <c r="I9" s="7"/>
      <c r="J9" s="7"/>
      <c r="K9" s="7"/>
      <c r="L9" s="333"/>
      <c r="M9" s="7"/>
      <c r="N9" s="7"/>
      <c r="O9" s="7"/>
      <c r="P9" s="7"/>
      <c r="Q9" s="53"/>
      <c r="R9" s="7"/>
      <c r="S9" s="7"/>
      <c r="T9" s="7"/>
      <c r="U9" s="7"/>
    </row>
    <row r="10" spans="2:22" ht="42" customHeight="1" x14ac:dyDescent="0.2">
      <c r="B10" s="15" t="s">
        <v>216</v>
      </c>
      <c r="C10" s="12">
        <f>AVERAGE(C4:C9)</f>
        <v>7.7142857142857138E-2</v>
      </c>
      <c r="D10" s="12">
        <f>AVERAGE(D4:D9)</f>
        <v>0.04</v>
      </c>
      <c r="E10" s="12">
        <f>AVERAGE(E4:E9)</f>
        <v>0.40428571428571425</v>
      </c>
      <c r="F10" s="12">
        <f>AVERAGE(F4:F9)</f>
        <v>0.47857142857142854</v>
      </c>
      <c r="G10" s="9"/>
      <c r="H10" s="12">
        <f>AVERAGE(H4:H9)</f>
        <v>7.7142857142857138E-2</v>
      </c>
      <c r="I10" s="12">
        <f>AVERAGE(I4:I9)</f>
        <v>0.04</v>
      </c>
      <c r="J10" s="12" t="e">
        <f>AVERAGE(J4:J9)</f>
        <v>#NAME?</v>
      </c>
      <c r="K10" s="12">
        <f>AVERAGE(K4:K9)</f>
        <v>0.52857142857142858</v>
      </c>
      <c r="L10" s="9"/>
      <c r="M10" s="12">
        <f>AVERAGE(M4:M9)</f>
        <v>2.8571428571428571E-2</v>
      </c>
      <c r="N10" s="12">
        <f>AVERAGE(N4:N9)</f>
        <v>0</v>
      </c>
      <c r="O10" s="12">
        <f>AVERAGE(O4:O9)</f>
        <v>9.7142857142857142E-2</v>
      </c>
      <c r="P10" s="12">
        <f>AVERAGE(P4:P9)</f>
        <v>0.87428571428571422</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4" t="s">
        <v>41</v>
      </c>
      <c r="C12" s="334"/>
      <c r="D12" s="334"/>
      <c r="E12" s="334"/>
      <c r="F12" s="334"/>
      <c r="G12" s="334"/>
      <c r="H12" s="334"/>
      <c r="I12" s="334"/>
      <c r="J12" s="334"/>
      <c r="K12" s="334"/>
      <c r="L12" s="334"/>
      <c r="M12" s="334"/>
      <c r="N12" s="334"/>
      <c r="O12" s="334"/>
      <c r="P12" s="334"/>
      <c r="Q12" s="334"/>
      <c r="R12" s="334"/>
      <c r="S12" s="334"/>
      <c r="T12" s="334"/>
      <c r="U12" s="334"/>
    </row>
    <row r="13" spans="2:22" ht="24.95" customHeight="1" x14ac:dyDescent="0.2">
      <c r="B13" s="337" t="s">
        <v>200</v>
      </c>
      <c r="C13" s="337"/>
      <c r="D13" s="337"/>
      <c r="E13" s="337"/>
      <c r="F13" s="337"/>
      <c r="G13" s="337"/>
      <c r="H13" s="337"/>
      <c r="I13" s="337"/>
      <c r="J13" s="337"/>
      <c r="K13" s="337"/>
      <c r="L13" s="337"/>
      <c r="M13" s="337"/>
      <c r="N13" s="337"/>
      <c r="O13" s="337"/>
      <c r="P13" s="337"/>
      <c r="Q13" s="337"/>
      <c r="R13" s="337"/>
      <c r="S13" s="337"/>
      <c r="T13" s="337"/>
      <c r="U13" s="337"/>
    </row>
    <row r="14" spans="2:22" ht="60" customHeight="1" x14ac:dyDescent="0.2">
      <c r="B14" s="309" t="s">
        <v>351</v>
      </c>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2">
      <c r="B15" s="309" t="s">
        <v>352</v>
      </c>
      <c r="C15" s="309"/>
      <c r="D15" s="309"/>
      <c r="E15" s="309"/>
      <c r="F15" s="309"/>
      <c r="G15" s="309"/>
      <c r="H15" s="309"/>
      <c r="I15" s="309"/>
      <c r="J15" s="309"/>
      <c r="K15" s="309"/>
      <c r="L15" s="309"/>
      <c r="M15" s="309"/>
      <c r="N15" s="309"/>
      <c r="O15" s="309"/>
      <c r="P15" s="309"/>
      <c r="Q15" s="309"/>
      <c r="R15" s="309"/>
      <c r="S15" s="309"/>
      <c r="T15" s="309"/>
      <c r="U15" s="309"/>
    </row>
    <row r="16" spans="2:22" s="14" customFormat="1" ht="24.95" customHeight="1" x14ac:dyDescent="0.25">
      <c r="B16" s="330" t="s">
        <v>201</v>
      </c>
      <c r="C16" s="330"/>
      <c r="D16" s="330"/>
      <c r="E16" s="330"/>
      <c r="F16" s="330"/>
      <c r="G16" s="330"/>
      <c r="H16" s="330"/>
      <c r="I16" s="330"/>
      <c r="J16" s="330"/>
      <c r="K16" s="330"/>
      <c r="L16" s="330"/>
      <c r="M16" s="330"/>
      <c r="N16" s="330"/>
      <c r="O16" s="330"/>
      <c r="P16" s="330"/>
      <c r="Q16" s="330"/>
      <c r="R16" s="330"/>
      <c r="S16" s="330"/>
      <c r="T16" s="330"/>
      <c r="U16" s="330"/>
    </row>
    <row r="17" spans="2:21" ht="60" customHeight="1" x14ac:dyDescent="0.2">
      <c r="B17" s="309" t="s">
        <v>353</v>
      </c>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2">
      <c r="B18" s="309" t="s">
        <v>354</v>
      </c>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2">
      <c r="B19" s="309" t="s">
        <v>355</v>
      </c>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8" t="s">
        <v>42</v>
      </c>
      <c r="C21" s="338"/>
      <c r="D21" s="338"/>
      <c r="E21" s="338"/>
      <c r="F21" s="338"/>
      <c r="G21" s="338"/>
      <c r="H21" s="338"/>
      <c r="I21" s="338"/>
      <c r="J21" s="338"/>
      <c r="K21" s="338"/>
      <c r="L21" s="338"/>
      <c r="M21" s="338"/>
      <c r="N21" s="338"/>
      <c r="O21" s="338"/>
      <c r="P21" s="338"/>
      <c r="Q21" s="338"/>
      <c r="R21" s="338"/>
      <c r="S21" s="338"/>
      <c r="T21" s="338"/>
      <c r="U21" s="338"/>
    </row>
    <row r="22" spans="2:21" ht="24.95" customHeight="1" x14ac:dyDescent="0.2">
      <c r="B22" s="341" t="s">
        <v>200</v>
      </c>
      <c r="C22" s="342"/>
      <c r="D22" s="342"/>
      <c r="E22" s="342"/>
      <c r="F22" s="342"/>
      <c r="G22" s="342"/>
      <c r="H22" s="342"/>
      <c r="I22" s="342"/>
      <c r="J22" s="342"/>
      <c r="K22" s="342"/>
      <c r="L22" s="342"/>
      <c r="M22" s="342"/>
      <c r="N22" s="342"/>
      <c r="O22" s="342"/>
      <c r="P22" s="342"/>
      <c r="Q22" s="342"/>
      <c r="R22" s="342"/>
      <c r="S22" s="342"/>
      <c r="T22" s="342"/>
      <c r="U22" s="342"/>
    </row>
    <row r="23" spans="2:21" ht="60" customHeight="1" x14ac:dyDescent="0.2">
      <c r="B23" s="309" t="s">
        <v>351</v>
      </c>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09" t="s">
        <v>352</v>
      </c>
      <c r="C24" s="309"/>
      <c r="D24" s="309"/>
      <c r="E24" s="309"/>
      <c r="F24" s="309"/>
      <c r="G24" s="309"/>
      <c r="H24" s="309"/>
      <c r="I24" s="309"/>
      <c r="J24" s="309"/>
      <c r="K24" s="309"/>
      <c r="L24" s="309"/>
      <c r="M24" s="309"/>
      <c r="N24" s="309"/>
      <c r="O24" s="309"/>
      <c r="P24" s="309"/>
      <c r="Q24" s="309"/>
      <c r="R24" s="309"/>
      <c r="S24" s="309"/>
      <c r="T24" s="309"/>
      <c r="U24" s="309"/>
    </row>
    <row r="25" spans="2:21" s="14" customFormat="1" ht="24.95" customHeight="1" x14ac:dyDescent="0.25">
      <c r="B25" s="330" t="s">
        <v>201</v>
      </c>
      <c r="C25" s="330"/>
      <c r="D25" s="330"/>
      <c r="E25" s="330"/>
      <c r="F25" s="330"/>
      <c r="G25" s="330"/>
      <c r="H25" s="330"/>
      <c r="I25" s="330"/>
      <c r="J25" s="330"/>
      <c r="K25" s="330"/>
      <c r="L25" s="330"/>
      <c r="M25" s="330"/>
      <c r="N25" s="330"/>
      <c r="O25" s="330"/>
      <c r="P25" s="330"/>
      <c r="Q25" s="330"/>
      <c r="R25" s="330"/>
      <c r="S25" s="330"/>
      <c r="T25" s="330"/>
      <c r="U25" s="330"/>
    </row>
    <row r="26" spans="2:21" ht="60" customHeight="1" x14ac:dyDescent="0.2">
      <c r="B26" s="309" t="s">
        <v>353</v>
      </c>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2">
      <c r="B27" s="309" t="s">
        <v>354</v>
      </c>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309" t="s">
        <v>355</v>
      </c>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0" t="s">
        <v>43</v>
      </c>
      <c r="C30" s="340"/>
      <c r="D30" s="340"/>
      <c r="E30" s="340"/>
      <c r="F30" s="340"/>
      <c r="G30" s="340"/>
      <c r="H30" s="340"/>
      <c r="I30" s="340"/>
      <c r="J30" s="340"/>
      <c r="K30" s="340"/>
      <c r="L30" s="340"/>
      <c r="M30" s="340"/>
      <c r="N30" s="340"/>
      <c r="O30" s="340"/>
      <c r="P30" s="340"/>
      <c r="Q30" s="340"/>
      <c r="R30" s="340"/>
      <c r="S30" s="340"/>
      <c r="T30" s="340"/>
      <c r="U30" s="340"/>
    </row>
    <row r="31" spans="2:21" ht="24.95" customHeight="1" x14ac:dyDescent="0.2">
      <c r="B31" s="339" t="s">
        <v>200</v>
      </c>
      <c r="C31" s="339"/>
      <c r="D31" s="339"/>
      <c r="E31" s="339"/>
      <c r="F31" s="339"/>
      <c r="G31" s="339"/>
      <c r="H31" s="339"/>
      <c r="I31" s="339"/>
      <c r="J31" s="339"/>
      <c r="K31" s="339"/>
      <c r="L31" s="339"/>
      <c r="M31" s="339"/>
      <c r="N31" s="339"/>
      <c r="O31" s="339"/>
      <c r="P31" s="339"/>
      <c r="Q31" s="339"/>
      <c r="R31" s="339"/>
      <c r="S31" s="339"/>
      <c r="T31" s="339"/>
      <c r="U31" s="339"/>
    </row>
    <row r="32" spans="2:21" ht="60" customHeight="1" x14ac:dyDescent="0.2">
      <c r="B32" s="315" t="s">
        <v>467</v>
      </c>
      <c r="C32" s="315"/>
      <c r="D32" s="315"/>
      <c r="E32" s="315"/>
      <c r="F32" s="315"/>
      <c r="G32" s="315"/>
      <c r="H32" s="315"/>
      <c r="I32" s="315"/>
      <c r="J32" s="315"/>
      <c r="K32" s="315"/>
      <c r="L32" s="315"/>
      <c r="M32" s="315"/>
      <c r="N32" s="315"/>
      <c r="O32" s="315"/>
      <c r="P32" s="315"/>
      <c r="Q32" s="315"/>
      <c r="R32" s="315"/>
      <c r="S32" s="315"/>
      <c r="T32" s="315"/>
      <c r="U32" s="315"/>
    </row>
    <row r="33" spans="2:21" ht="60" customHeight="1" x14ac:dyDescent="0.2">
      <c r="B33" s="315" t="s">
        <v>468</v>
      </c>
      <c r="C33" s="315"/>
      <c r="D33" s="315"/>
      <c r="E33" s="315"/>
      <c r="F33" s="315"/>
      <c r="G33" s="315"/>
      <c r="H33" s="315"/>
      <c r="I33" s="315"/>
      <c r="J33" s="315"/>
      <c r="K33" s="315"/>
      <c r="L33" s="315"/>
      <c r="M33" s="315"/>
      <c r="N33" s="315"/>
      <c r="O33" s="315"/>
      <c r="P33" s="315"/>
      <c r="Q33" s="315"/>
      <c r="R33" s="315"/>
      <c r="S33" s="315"/>
      <c r="T33" s="315"/>
      <c r="U33" s="315"/>
    </row>
    <row r="34" spans="2:21" s="14" customFormat="1" ht="24.95" customHeight="1" x14ac:dyDescent="0.25">
      <c r="B34" s="330" t="s">
        <v>201</v>
      </c>
      <c r="C34" s="330"/>
      <c r="D34" s="330"/>
      <c r="E34" s="330"/>
      <c r="F34" s="330"/>
      <c r="G34" s="330"/>
      <c r="H34" s="330"/>
      <c r="I34" s="330"/>
      <c r="J34" s="330"/>
      <c r="K34" s="330"/>
      <c r="L34" s="330"/>
      <c r="M34" s="330"/>
      <c r="N34" s="330"/>
      <c r="O34" s="330"/>
      <c r="P34" s="330"/>
      <c r="Q34" s="330"/>
      <c r="R34" s="330"/>
      <c r="S34" s="330"/>
      <c r="T34" s="330"/>
      <c r="U34" s="330"/>
    </row>
    <row r="35" spans="2:21" ht="60" customHeight="1" x14ac:dyDescent="0.2">
      <c r="B35" s="315" t="s">
        <v>355</v>
      </c>
      <c r="C35" s="315"/>
      <c r="D35" s="315"/>
      <c r="E35" s="315"/>
      <c r="F35" s="315"/>
      <c r="G35" s="315"/>
      <c r="H35" s="315"/>
      <c r="I35" s="315"/>
      <c r="J35" s="315"/>
      <c r="K35" s="315"/>
      <c r="L35" s="315"/>
      <c r="M35" s="315"/>
      <c r="N35" s="315"/>
      <c r="O35" s="315"/>
      <c r="P35" s="315"/>
      <c r="Q35" s="315"/>
      <c r="R35" s="315"/>
      <c r="S35" s="315"/>
      <c r="T35" s="315"/>
      <c r="U35" s="315"/>
    </row>
    <row r="36" spans="2:21" ht="60" customHeight="1" x14ac:dyDescent="0.2">
      <c r="B36" s="315" t="s">
        <v>469</v>
      </c>
      <c r="C36" s="315"/>
      <c r="D36" s="315"/>
      <c r="E36" s="315"/>
      <c r="F36" s="315"/>
      <c r="G36" s="315"/>
      <c r="H36" s="315"/>
      <c r="I36" s="315"/>
      <c r="J36" s="315"/>
      <c r="K36" s="315"/>
      <c r="L36" s="315"/>
      <c r="M36" s="315"/>
      <c r="N36" s="315"/>
      <c r="O36" s="315"/>
      <c r="P36" s="315"/>
      <c r="Q36" s="315"/>
      <c r="R36" s="315"/>
      <c r="S36" s="315"/>
      <c r="T36" s="315"/>
      <c r="U36" s="315"/>
    </row>
    <row r="37" spans="2:21" ht="60" customHeight="1" x14ac:dyDescent="0.2">
      <c r="B37" s="309"/>
      <c r="C37" s="309"/>
      <c r="D37" s="309"/>
      <c r="E37" s="309"/>
      <c r="F37" s="309"/>
      <c r="G37" s="309"/>
      <c r="H37" s="309"/>
      <c r="I37" s="309"/>
      <c r="J37" s="309"/>
      <c r="K37" s="309"/>
      <c r="L37" s="309"/>
      <c r="M37" s="309"/>
      <c r="N37" s="309"/>
      <c r="O37" s="309"/>
      <c r="P37" s="309"/>
      <c r="Q37" s="309"/>
      <c r="R37" s="309"/>
      <c r="S37" s="309"/>
      <c r="T37" s="309"/>
      <c r="U37" s="309"/>
    </row>
    <row r="39" spans="2:21" x14ac:dyDescent="0.2">
      <c r="B39" s="336" t="s">
        <v>44</v>
      </c>
      <c r="C39" s="336"/>
      <c r="D39" s="336"/>
      <c r="E39" s="336"/>
      <c r="F39" s="336"/>
      <c r="G39" s="336"/>
      <c r="H39" s="336"/>
      <c r="I39" s="336"/>
      <c r="J39" s="336"/>
      <c r="K39" s="336"/>
      <c r="L39" s="336"/>
      <c r="M39" s="336"/>
      <c r="N39" s="336"/>
      <c r="O39" s="336"/>
      <c r="P39" s="336"/>
      <c r="Q39" s="336"/>
      <c r="R39" s="336"/>
      <c r="S39" s="336"/>
      <c r="T39" s="336"/>
      <c r="U39" s="336"/>
    </row>
    <row r="40" spans="2:21" ht="19.5" x14ac:dyDescent="0.2">
      <c r="B40" s="339" t="s">
        <v>200</v>
      </c>
      <c r="C40" s="339"/>
      <c r="D40" s="339"/>
      <c r="E40" s="339"/>
      <c r="F40" s="339"/>
      <c r="G40" s="339"/>
      <c r="H40" s="339"/>
      <c r="I40" s="339"/>
      <c r="J40" s="339"/>
      <c r="K40" s="339"/>
      <c r="L40" s="339"/>
      <c r="M40" s="339"/>
      <c r="N40" s="339"/>
      <c r="O40" s="339"/>
      <c r="P40" s="339"/>
      <c r="Q40" s="339"/>
      <c r="R40" s="339"/>
      <c r="S40" s="339"/>
      <c r="T40" s="339"/>
      <c r="U40" s="339"/>
    </row>
    <row r="41" spans="2:21" ht="50.25" customHeight="1" x14ac:dyDescent="0.2">
      <c r="B41" s="309"/>
      <c r="C41" s="309"/>
      <c r="D41" s="309"/>
      <c r="E41" s="309"/>
      <c r="F41" s="309"/>
      <c r="G41" s="309"/>
      <c r="H41" s="309"/>
      <c r="I41" s="309"/>
      <c r="J41" s="309"/>
      <c r="K41" s="309"/>
      <c r="L41" s="309"/>
      <c r="M41" s="309"/>
      <c r="N41" s="309"/>
      <c r="O41" s="309"/>
      <c r="P41" s="309"/>
      <c r="Q41" s="309"/>
      <c r="R41" s="309"/>
      <c r="S41" s="309"/>
      <c r="T41" s="309"/>
      <c r="U41" s="309"/>
    </row>
    <row r="42" spans="2:21" ht="51.75" customHeight="1" x14ac:dyDescent="0.2">
      <c r="B42" s="309"/>
      <c r="C42" s="309"/>
      <c r="D42" s="309"/>
      <c r="E42" s="309"/>
      <c r="F42" s="309"/>
      <c r="G42" s="309"/>
      <c r="H42" s="309"/>
      <c r="I42" s="309"/>
      <c r="J42" s="309"/>
      <c r="K42" s="309"/>
      <c r="L42" s="309"/>
      <c r="M42" s="309"/>
      <c r="N42" s="309"/>
      <c r="O42" s="309"/>
      <c r="P42" s="309"/>
      <c r="Q42" s="309"/>
      <c r="R42" s="309"/>
      <c r="S42" s="309"/>
      <c r="T42" s="309"/>
      <c r="U42" s="309"/>
    </row>
    <row r="43" spans="2:21" ht="19.5" x14ac:dyDescent="0.2">
      <c r="B43" s="330" t="s">
        <v>201</v>
      </c>
      <c r="C43" s="330"/>
      <c r="D43" s="330"/>
      <c r="E43" s="330"/>
      <c r="F43" s="330"/>
      <c r="G43" s="330"/>
      <c r="H43" s="330"/>
      <c r="I43" s="330"/>
      <c r="J43" s="330"/>
      <c r="K43" s="330"/>
      <c r="L43" s="330"/>
      <c r="M43" s="330"/>
      <c r="N43" s="330"/>
      <c r="O43" s="330"/>
      <c r="P43" s="330"/>
      <c r="Q43" s="330"/>
      <c r="R43" s="330"/>
      <c r="S43" s="330"/>
      <c r="T43" s="330"/>
      <c r="U43" s="330"/>
    </row>
    <row r="44" spans="2:21" ht="45" customHeight="1" x14ac:dyDescent="0.2">
      <c r="B44" s="309"/>
      <c r="C44" s="309"/>
      <c r="D44" s="309"/>
      <c r="E44" s="309"/>
      <c r="F44" s="309"/>
      <c r="G44" s="309"/>
      <c r="H44" s="309"/>
      <c r="I44" s="309"/>
      <c r="J44" s="309"/>
      <c r="K44" s="309"/>
      <c r="L44" s="309"/>
      <c r="M44" s="309"/>
      <c r="N44" s="309"/>
      <c r="O44" s="309"/>
      <c r="P44" s="309"/>
      <c r="Q44" s="309"/>
      <c r="R44" s="309"/>
      <c r="S44" s="309"/>
      <c r="T44" s="309"/>
      <c r="U44" s="309"/>
    </row>
    <row r="45" spans="2:21" ht="52.5" customHeight="1" x14ac:dyDescent="0.2">
      <c r="B45" s="309"/>
      <c r="C45" s="309"/>
      <c r="D45" s="309"/>
      <c r="E45" s="309"/>
      <c r="F45" s="309"/>
      <c r="G45" s="309"/>
      <c r="H45" s="309"/>
      <c r="I45" s="309"/>
      <c r="J45" s="309"/>
      <c r="K45" s="309"/>
      <c r="L45" s="309"/>
      <c r="M45" s="309"/>
      <c r="N45" s="309"/>
      <c r="O45" s="309"/>
      <c r="P45" s="309"/>
      <c r="Q45" s="309"/>
      <c r="R45" s="309"/>
      <c r="S45" s="309"/>
      <c r="T45" s="309"/>
      <c r="U45" s="309"/>
    </row>
    <row r="46" spans="2:21" ht="55.5" customHeight="1" x14ac:dyDescent="0.2">
      <c r="B46" s="309"/>
      <c r="C46" s="309"/>
      <c r="D46" s="309"/>
      <c r="E46" s="309"/>
      <c r="F46" s="309"/>
      <c r="G46" s="309"/>
      <c r="H46" s="309"/>
      <c r="I46" s="309"/>
      <c r="J46" s="309"/>
      <c r="K46" s="309"/>
      <c r="L46" s="309"/>
      <c r="M46" s="309"/>
      <c r="N46" s="309"/>
      <c r="O46" s="309"/>
      <c r="P46" s="309"/>
      <c r="Q46" s="309"/>
      <c r="R46" s="309"/>
      <c r="S46" s="309"/>
      <c r="T46" s="309"/>
      <c r="U46" s="309"/>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33" zoomScale="70" zoomScaleNormal="70" workbookViewId="0">
      <selection activeCell="Z36" sqref="Z3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7" t="s">
        <v>180</v>
      </c>
      <c r="C2" s="334" t="s">
        <v>41</v>
      </c>
      <c r="D2" s="334"/>
      <c r="E2" s="334"/>
      <c r="F2" s="334"/>
      <c r="G2" s="2"/>
      <c r="H2" s="335" t="s">
        <v>42</v>
      </c>
      <c r="I2" s="335"/>
      <c r="J2" s="335"/>
      <c r="K2" s="335"/>
      <c r="L2" s="2"/>
      <c r="M2" s="329" t="s">
        <v>43</v>
      </c>
      <c r="N2" s="329"/>
      <c r="O2" s="329"/>
      <c r="P2" s="329"/>
      <c r="Q2" s="55"/>
      <c r="R2" s="336" t="s">
        <v>44</v>
      </c>
      <c r="S2" s="336"/>
      <c r="T2" s="336"/>
      <c r="U2" s="336"/>
      <c r="V2" s="331"/>
    </row>
    <row r="3" spans="2:22" ht="24.75" customHeight="1" thickBot="1" x14ac:dyDescent="0.25">
      <c r="B3" s="328"/>
      <c r="C3" s="3">
        <v>1</v>
      </c>
      <c r="D3" s="3">
        <v>2</v>
      </c>
      <c r="E3" s="4">
        <v>3</v>
      </c>
      <c r="F3" s="5">
        <v>4</v>
      </c>
      <c r="G3" s="325"/>
      <c r="H3" s="3">
        <v>1</v>
      </c>
      <c r="I3" s="3">
        <v>2</v>
      </c>
      <c r="J3" s="4">
        <v>3</v>
      </c>
      <c r="K3" s="5">
        <v>4</v>
      </c>
      <c r="L3" s="332"/>
      <c r="M3" s="3">
        <v>1</v>
      </c>
      <c r="N3" s="3">
        <v>2</v>
      </c>
      <c r="O3" s="4">
        <v>3</v>
      </c>
      <c r="P3" s="5">
        <v>4</v>
      </c>
      <c r="Q3" s="56"/>
      <c r="R3" s="3">
        <v>1</v>
      </c>
      <c r="S3" s="3">
        <v>2</v>
      </c>
      <c r="T3" s="4">
        <v>3</v>
      </c>
      <c r="U3" s="5">
        <v>4</v>
      </c>
      <c r="V3" s="331"/>
    </row>
    <row r="4" spans="2:22" ht="38.1" customHeight="1" thickTop="1" thickBot="1" x14ac:dyDescent="0.25">
      <c r="B4" s="40" t="s">
        <v>181</v>
      </c>
      <c r="C4" s="36">
        <f>Autoevaluación!R122/SUM(Autoevaluación!R122:R125)</f>
        <v>0.25</v>
      </c>
      <c r="D4" s="7">
        <f>Autoevaluación!R123/SUM(Autoevaluación!R122:R125)</f>
        <v>0.25</v>
      </c>
      <c r="E4" s="7">
        <f>Autoevaluación!R124/SUM(Autoevaluación!R122:R125)</f>
        <v>0.5</v>
      </c>
      <c r="F4" s="7">
        <f>Autoevaluación!R125/SUM(Autoevaluación!R122:R125)</f>
        <v>0</v>
      </c>
      <c r="G4" s="326"/>
      <c r="H4" s="7">
        <f>Autoevaluación!S122/SUM(Autoevaluación!S122:S125)</f>
        <v>0</v>
      </c>
      <c r="I4" s="7">
        <f>Autoevaluación!S123/SUM(Autoevaluación!S122:S125)</f>
        <v>0.5</v>
      </c>
      <c r="J4" s="7">
        <f>Autoevaluación!S124/SUM(Autoevaluación!S122:S125)</f>
        <v>0.5</v>
      </c>
      <c r="K4" s="7">
        <f>Autoevaluación!S125/SUM(Autoevaluación!S122:S125)</f>
        <v>0</v>
      </c>
      <c r="L4" s="333"/>
      <c r="M4" s="7">
        <f>Autoevaluación!T122/SUM(Autoevaluación!T122:T125)</f>
        <v>0</v>
      </c>
      <c r="N4" s="7">
        <f>Autoevaluación!T123/SUM(Autoevaluación!T122:T125)</f>
        <v>0.25</v>
      </c>
      <c r="O4" s="7">
        <f>Autoevaluación!T124/SUM(Autoevaluación!T122:T125)</f>
        <v>0.5</v>
      </c>
      <c r="P4" s="7">
        <f>Autoevaluación!T125/SUM(Autoevaluación!T122:T125)</f>
        <v>0.25</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186</v>
      </c>
      <c r="C5" s="36">
        <f>Autoevaluación!R128/SUM(Autoevaluación!R128:R131)</f>
        <v>0.25</v>
      </c>
      <c r="D5" s="7">
        <f>Autoevaluación!R129/SUM(Autoevaluación!R128:R131)</f>
        <v>0</v>
      </c>
      <c r="E5" s="7">
        <f>Autoevaluación!R130/SUM(Autoevaluación!R128:R131)</f>
        <v>0.25</v>
      </c>
      <c r="F5" s="7">
        <f>Autoevaluación!R131/SUM(Autoevaluación!R128:R131)</f>
        <v>0.5</v>
      </c>
      <c r="G5" s="326"/>
      <c r="H5" s="7">
        <f>Autoevaluación!S128/SUM(Autoevaluación!S128:S131)</f>
        <v>0.25</v>
      </c>
      <c r="I5" s="7">
        <f>Autoevaluación!S129/SUM(Autoevaluación!S128:S131)</f>
        <v>0</v>
      </c>
      <c r="J5" s="7">
        <f>Autoevaluación!S130/SUM(Autoevaluación!S128:S131)</f>
        <v>0</v>
      </c>
      <c r="K5" s="7">
        <f>Autoevaluación!S131/SUM(Autoevaluación!S128:S131)</f>
        <v>0.75</v>
      </c>
      <c r="L5" s="333"/>
      <c r="M5" s="7">
        <f>Autoevaluación!T128/SUM(Autoevaluación!T128:T131)</f>
        <v>0</v>
      </c>
      <c r="N5" s="7">
        <f>Autoevaluación!T129/SUM(Autoevaluación!T128:T131)</f>
        <v>0</v>
      </c>
      <c r="O5" s="7">
        <f>Autoevaluación!T130/SUM(Autoevaluación!T128:T131)</f>
        <v>0</v>
      </c>
      <c r="P5" s="7">
        <f>Autoevaluación!T131/SUM(Autoevaluación!T128:T131)</f>
        <v>1</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191</v>
      </c>
      <c r="C6" s="36">
        <f>Autoevaluación!R134/SUM(Autoevaluación!R134:R137)</f>
        <v>0</v>
      </c>
      <c r="D6" s="7">
        <f>Autoevaluación!R135/SUM(Autoevaluación!R134:R137)</f>
        <v>0.33333333333333331</v>
      </c>
      <c r="E6" s="7">
        <f>Autoevaluación!R136/SUM(Autoevaluación!R134:R137)</f>
        <v>0.33333333333333331</v>
      </c>
      <c r="F6" s="7">
        <f>Autoevaluación!R137/SUM(Autoevaluación!R134:R137)</f>
        <v>0.33333333333333331</v>
      </c>
      <c r="G6" s="326"/>
      <c r="H6" s="7">
        <f>Autoevaluación!S134/SUM(Autoevaluación!S134:S137)</f>
        <v>0</v>
      </c>
      <c r="I6" s="7">
        <f>Autoevaluación!S135/SUM(Autoevaluación!S134:S137)</f>
        <v>0</v>
      </c>
      <c r="J6" s="7">
        <f>Autoevaluación!S136/SUM(Autoevaluación!S134:S137)</f>
        <v>0.66666666666666663</v>
      </c>
      <c r="K6" s="7">
        <f>Autoevaluación!S137/SUM(Autoevaluación!S134:S137)</f>
        <v>0.33333333333333331</v>
      </c>
      <c r="L6" s="333"/>
      <c r="M6" s="7">
        <f>Autoevaluación!T134/SUM(Autoevaluación!T134:T137)</f>
        <v>0</v>
      </c>
      <c r="N6" s="7">
        <f>Autoevaluación!T135/SUM(Autoevaluación!T134:T137)</f>
        <v>0</v>
      </c>
      <c r="O6" s="7">
        <f>Autoevaluación!T136/SUM(Autoevaluación!T134:T137)</f>
        <v>0.66666666666666663</v>
      </c>
      <c r="P6" s="7">
        <f>Autoevaluación!T137/SUM(Autoevaluación!T134:T137)</f>
        <v>0.33333333333333331</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195</v>
      </c>
      <c r="C7" s="36">
        <f>Autoevaluación!R139/SUM(Autoevaluación!R139:R142)</f>
        <v>0.33333333333333331</v>
      </c>
      <c r="D7" s="7">
        <f>Autoevaluación!R140/SUM(Autoevaluación!R139:R142)</f>
        <v>0.33333333333333331</v>
      </c>
      <c r="E7" s="7">
        <f>Autoevaluación!R141/SUM(Autoevaluación!R139:R142)</f>
        <v>0.33333333333333331</v>
      </c>
      <c r="F7" s="7">
        <f>Autoevaluación!R142/SUM(Autoevaluación!R139:R142)</f>
        <v>0</v>
      </c>
      <c r="G7" s="326"/>
      <c r="H7" s="7">
        <f>Autoevaluación!S139/SUM(Autoevaluación!S139:S142)</f>
        <v>0</v>
      </c>
      <c r="I7" s="7">
        <f>Autoevaluación!S140/SUM(Autoevaluación!S139:S142)</f>
        <v>0.33333333333333331</v>
      </c>
      <c r="J7" s="7">
        <f>Autoevaluación!S141/SUM(Autoevaluación!S139:S142)</f>
        <v>0.66666666666666663</v>
      </c>
      <c r="K7" s="7">
        <f>Autoevaluación!S142/SUM(Autoevaluación!S139:S142)</f>
        <v>0</v>
      </c>
      <c r="L7" s="333"/>
      <c r="M7" s="7">
        <f>Autoevaluación!T139/SUM(Autoevaluación!T139:T142)</f>
        <v>0</v>
      </c>
      <c r="N7" s="7">
        <f>Autoevaluación!T140/SUM(Autoevaluación!T139:T142)</f>
        <v>0.33333333333333331</v>
      </c>
      <c r="O7" s="7">
        <f>Autoevaluación!T141/SUM(Autoevaluación!T139:T142)</f>
        <v>0</v>
      </c>
      <c r="P7" s="7">
        <f>Autoevaluación!T142/SUM(Autoevaluación!T139:T142)</f>
        <v>0.66666666666666663</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26"/>
      <c r="H8" s="7"/>
      <c r="I8" s="7"/>
      <c r="J8" s="7"/>
      <c r="K8" s="7"/>
      <c r="L8" s="333"/>
      <c r="M8" s="7"/>
      <c r="N8" s="7"/>
      <c r="O8" s="7"/>
      <c r="P8" s="7"/>
      <c r="Q8" s="53"/>
      <c r="R8" s="7"/>
      <c r="S8" s="7"/>
      <c r="T8" s="7"/>
      <c r="U8" s="7"/>
    </row>
    <row r="9" spans="2:22" ht="38.1" customHeight="1" x14ac:dyDescent="0.2">
      <c r="B9" s="6"/>
      <c r="C9" s="7"/>
      <c r="D9" s="7"/>
      <c r="E9" s="7"/>
      <c r="F9" s="7"/>
      <c r="G9" s="326"/>
      <c r="H9" s="7"/>
      <c r="I9" s="7"/>
      <c r="J9" s="7"/>
      <c r="K9" s="7"/>
      <c r="L9" s="333"/>
      <c r="M9" s="7"/>
      <c r="N9" s="7"/>
      <c r="O9" s="7"/>
      <c r="P9" s="7"/>
      <c r="Q9" s="53"/>
      <c r="R9" s="7"/>
      <c r="S9" s="7"/>
      <c r="T9" s="7"/>
      <c r="U9" s="7"/>
    </row>
    <row r="10" spans="2:22" ht="42" customHeight="1" x14ac:dyDescent="0.2">
      <c r="B10" s="15" t="s">
        <v>217</v>
      </c>
      <c r="C10" s="12">
        <f>AVERAGE(C4:C9)</f>
        <v>0.20833333333333331</v>
      </c>
      <c r="D10" s="12">
        <f>AVERAGE(D4:D9)</f>
        <v>0.22916666666666663</v>
      </c>
      <c r="E10" s="12">
        <f>AVERAGE(E4:E9)</f>
        <v>0.35416666666666663</v>
      </c>
      <c r="F10" s="12">
        <f>AVERAGE(F4:F9)</f>
        <v>0.20833333333333331</v>
      </c>
      <c r="G10" s="9"/>
      <c r="H10" s="12">
        <f>AVERAGE(H4:H9)</f>
        <v>6.25E-2</v>
      </c>
      <c r="I10" s="12">
        <f>AVERAGE(I4:I9)</f>
        <v>0.20833333333333331</v>
      </c>
      <c r="J10" s="12">
        <f>AVERAGE(J4:J9)</f>
        <v>0.45833333333333326</v>
      </c>
      <c r="K10" s="12">
        <f>AVERAGE(K4:K9)</f>
        <v>0.27083333333333331</v>
      </c>
      <c r="L10" s="9"/>
      <c r="M10" s="12">
        <f>AVERAGE(M4:M9)</f>
        <v>0</v>
      </c>
      <c r="N10" s="12">
        <f>AVERAGE(N4:N9)</f>
        <v>0.14583333333333331</v>
      </c>
      <c r="O10" s="12">
        <f>AVERAGE(O4:O9)</f>
        <v>0.29166666666666663</v>
      </c>
      <c r="P10" s="12">
        <f>AVERAGE(P4:P9)</f>
        <v>0.5625</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4" t="s">
        <v>41</v>
      </c>
      <c r="C12" s="334"/>
      <c r="D12" s="334"/>
      <c r="E12" s="334"/>
      <c r="F12" s="334"/>
      <c r="G12" s="334"/>
      <c r="H12" s="334"/>
      <c r="I12" s="334"/>
      <c r="J12" s="334"/>
      <c r="K12" s="334"/>
      <c r="L12" s="334"/>
      <c r="M12" s="334"/>
      <c r="N12" s="334"/>
      <c r="O12" s="334"/>
      <c r="P12" s="334"/>
      <c r="Q12" s="334"/>
      <c r="R12" s="334"/>
      <c r="S12" s="334"/>
      <c r="T12" s="334"/>
      <c r="U12" s="334"/>
    </row>
    <row r="13" spans="2:22" ht="24.95" customHeight="1" x14ac:dyDescent="0.2">
      <c r="B13" s="337" t="s">
        <v>200</v>
      </c>
      <c r="C13" s="337"/>
      <c r="D13" s="337"/>
      <c r="E13" s="337"/>
      <c r="F13" s="337"/>
      <c r="G13" s="337"/>
      <c r="H13" s="337"/>
      <c r="I13" s="337"/>
      <c r="J13" s="337"/>
      <c r="K13" s="337"/>
      <c r="L13" s="337"/>
      <c r="M13" s="337"/>
      <c r="N13" s="337"/>
      <c r="O13" s="337"/>
      <c r="P13" s="337"/>
      <c r="Q13" s="337"/>
      <c r="R13" s="337"/>
      <c r="S13" s="337"/>
      <c r="T13" s="337"/>
      <c r="U13" s="337"/>
    </row>
    <row r="14" spans="2:22" ht="60" customHeight="1" x14ac:dyDescent="0.2">
      <c r="B14" s="309" t="s">
        <v>382</v>
      </c>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2">
      <c r="B15" s="309" t="s">
        <v>383</v>
      </c>
      <c r="C15" s="309"/>
      <c r="D15" s="309"/>
      <c r="E15" s="309"/>
      <c r="F15" s="309"/>
      <c r="G15" s="309"/>
      <c r="H15" s="309"/>
      <c r="I15" s="309"/>
      <c r="J15" s="309"/>
      <c r="K15" s="309"/>
      <c r="L15" s="309"/>
      <c r="M15" s="309"/>
      <c r="N15" s="309"/>
      <c r="O15" s="309"/>
      <c r="P15" s="309"/>
      <c r="Q15" s="309"/>
      <c r="R15" s="309"/>
      <c r="S15" s="309"/>
      <c r="T15" s="309"/>
      <c r="U15" s="309"/>
    </row>
    <row r="16" spans="2:22" s="14" customFormat="1" ht="24.95" customHeight="1" x14ac:dyDescent="0.25">
      <c r="B16" s="330" t="s">
        <v>412</v>
      </c>
      <c r="C16" s="330"/>
      <c r="D16" s="330"/>
      <c r="E16" s="330"/>
      <c r="F16" s="330"/>
      <c r="G16" s="330"/>
      <c r="H16" s="330"/>
      <c r="I16" s="330"/>
      <c r="J16" s="330"/>
      <c r="K16" s="330"/>
      <c r="L16" s="330"/>
      <c r="M16" s="330"/>
      <c r="N16" s="330"/>
      <c r="O16" s="330"/>
      <c r="P16" s="330"/>
      <c r="Q16" s="330"/>
      <c r="R16" s="330"/>
      <c r="S16" s="330"/>
      <c r="T16" s="330"/>
      <c r="U16" s="330"/>
    </row>
    <row r="17" spans="2:21" ht="60" customHeight="1" x14ac:dyDescent="0.2">
      <c r="B17" s="309" t="s">
        <v>384</v>
      </c>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2">
      <c r="B18" s="309" t="s">
        <v>385</v>
      </c>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2">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8" t="s">
        <v>42</v>
      </c>
      <c r="C21" s="338"/>
      <c r="D21" s="338"/>
      <c r="E21" s="338"/>
      <c r="F21" s="338"/>
      <c r="G21" s="338"/>
      <c r="H21" s="338"/>
      <c r="I21" s="338"/>
      <c r="J21" s="338"/>
      <c r="K21" s="338"/>
      <c r="L21" s="338"/>
      <c r="M21" s="338"/>
      <c r="N21" s="338"/>
      <c r="O21" s="338"/>
      <c r="P21" s="338"/>
      <c r="Q21" s="338"/>
      <c r="R21" s="338"/>
      <c r="S21" s="338"/>
      <c r="T21" s="338"/>
      <c r="U21" s="338"/>
    </row>
    <row r="22" spans="2:21" ht="24.95" customHeight="1" x14ac:dyDescent="0.2">
      <c r="B22" s="339" t="s">
        <v>200</v>
      </c>
      <c r="C22" s="339"/>
      <c r="D22" s="339"/>
      <c r="E22" s="339"/>
      <c r="F22" s="339"/>
      <c r="G22" s="339"/>
      <c r="H22" s="339"/>
      <c r="I22" s="339"/>
      <c r="J22" s="339"/>
      <c r="K22" s="339"/>
      <c r="L22" s="339"/>
      <c r="M22" s="339"/>
      <c r="N22" s="339"/>
      <c r="O22" s="339"/>
      <c r="P22" s="339"/>
      <c r="Q22" s="339"/>
      <c r="R22" s="339"/>
      <c r="S22" s="339"/>
      <c r="T22" s="339"/>
      <c r="U22" s="339"/>
    </row>
    <row r="23" spans="2:21" ht="60" customHeight="1" x14ac:dyDescent="0.2">
      <c r="B23" s="309" t="s">
        <v>382</v>
      </c>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09" t="s">
        <v>383</v>
      </c>
      <c r="C24" s="309"/>
      <c r="D24" s="309"/>
      <c r="E24" s="309"/>
      <c r="F24" s="309"/>
      <c r="G24" s="309"/>
      <c r="H24" s="309"/>
      <c r="I24" s="309"/>
      <c r="J24" s="309"/>
      <c r="K24" s="309"/>
      <c r="L24" s="309"/>
      <c r="M24" s="309"/>
      <c r="N24" s="309"/>
      <c r="O24" s="309"/>
      <c r="P24" s="309"/>
      <c r="Q24" s="309"/>
      <c r="R24" s="309"/>
      <c r="S24" s="309"/>
      <c r="T24" s="309"/>
      <c r="U24" s="309"/>
    </row>
    <row r="25" spans="2:21" s="14" customFormat="1" ht="24.95" customHeight="1" x14ac:dyDescent="0.25">
      <c r="B25" s="330" t="s">
        <v>412</v>
      </c>
      <c r="C25" s="330"/>
      <c r="D25" s="330"/>
      <c r="E25" s="330"/>
      <c r="F25" s="330"/>
      <c r="G25" s="330"/>
      <c r="H25" s="330"/>
      <c r="I25" s="330"/>
      <c r="J25" s="330"/>
      <c r="K25" s="330"/>
      <c r="L25" s="330"/>
      <c r="M25" s="330"/>
      <c r="N25" s="330"/>
      <c r="O25" s="330"/>
      <c r="P25" s="330"/>
      <c r="Q25" s="330"/>
      <c r="R25" s="330"/>
      <c r="S25" s="330"/>
      <c r="T25" s="330"/>
      <c r="U25" s="330"/>
    </row>
    <row r="26" spans="2:21" ht="60" customHeight="1" x14ac:dyDescent="0.2">
      <c r="B26" s="309" t="s">
        <v>411</v>
      </c>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2">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0" t="s">
        <v>43</v>
      </c>
      <c r="C30" s="340"/>
      <c r="D30" s="340"/>
      <c r="E30" s="340"/>
      <c r="F30" s="340"/>
      <c r="G30" s="340"/>
      <c r="H30" s="340"/>
      <c r="I30" s="340"/>
      <c r="J30" s="340"/>
      <c r="K30" s="340"/>
      <c r="L30" s="340"/>
      <c r="M30" s="340"/>
      <c r="N30" s="340"/>
      <c r="O30" s="340"/>
      <c r="P30" s="340"/>
      <c r="Q30" s="340"/>
      <c r="R30" s="340"/>
      <c r="S30" s="340"/>
      <c r="T30" s="340"/>
      <c r="U30" s="340"/>
    </row>
    <row r="31" spans="2:21" ht="24.95" customHeight="1" x14ac:dyDescent="0.2">
      <c r="B31" s="341" t="s">
        <v>200</v>
      </c>
      <c r="C31" s="342"/>
      <c r="D31" s="342"/>
      <c r="E31" s="342"/>
      <c r="F31" s="342"/>
      <c r="G31" s="342"/>
      <c r="H31" s="342"/>
      <c r="I31" s="342"/>
      <c r="J31" s="342"/>
      <c r="K31" s="342"/>
      <c r="L31" s="342"/>
      <c r="M31" s="342"/>
      <c r="N31" s="342"/>
      <c r="O31" s="342"/>
      <c r="P31" s="342"/>
      <c r="Q31" s="342"/>
      <c r="R31" s="342"/>
      <c r="S31" s="342"/>
      <c r="T31" s="342"/>
      <c r="U31" s="342"/>
    </row>
    <row r="32" spans="2:21" ht="60" customHeight="1" x14ac:dyDescent="0.2">
      <c r="B32" s="309" t="s">
        <v>476</v>
      </c>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2">
      <c r="B33" s="309" t="s">
        <v>383</v>
      </c>
      <c r="C33" s="309"/>
      <c r="D33" s="309"/>
      <c r="E33" s="309"/>
      <c r="F33" s="309"/>
      <c r="G33" s="309"/>
      <c r="H33" s="309"/>
      <c r="I33" s="309"/>
      <c r="J33" s="309"/>
      <c r="K33" s="309"/>
      <c r="L33" s="309"/>
      <c r="M33" s="309"/>
      <c r="N33" s="309"/>
      <c r="O33" s="309"/>
      <c r="P33" s="309"/>
      <c r="Q33" s="309"/>
      <c r="R33" s="309"/>
      <c r="S33" s="309"/>
      <c r="T33" s="309"/>
      <c r="U33" s="309"/>
    </row>
    <row r="34" spans="2:21" s="14" customFormat="1" ht="24.95" customHeight="1" x14ac:dyDescent="0.25">
      <c r="B34" s="330" t="s">
        <v>412</v>
      </c>
      <c r="C34" s="330"/>
      <c r="D34" s="330"/>
      <c r="E34" s="330"/>
      <c r="F34" s="330"/>
      <c r="G34" s="330"/>
      <c r="H34" s="330"/>
      <c r="I34" s="330"/>
      <c r="J34" s="330"/>
      <c r="K34" s="330"/>
      <c r="L34" s="330"/>
      <c r="M34" s="330"/>
      <c r="N34" s="330"/>
      <c r="O34" s="330"/>
      <c r="P34" s="330"/>
      <c r="Q34" s="330"/>
      <c r="R34" s="330"/>
      <c r="S34" s="330"/>
      <c r="T34" s="330"/>
      <c r="U34" s="330"/>
    </row>
    <row r="35" spans="2:21" ht="60" customHeight="1" x14ac:dyDescent="0.2">
      <c r="B35" s="309" t="s">
        <v>477</v>
      </c>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2">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2">
      <c r="B37" s="309"/>
      <c r="C37" s="309"/>
      <c r="D37" s="309"/>
      <c r="E37" s="309"/>
      <c r="F37" s="309"/>
      <c r="G37" s="309"/>
      <c r="H37" s="309"/>
      <c r="I37" s="309"/>
      <c r="J37" s="309"/>
      <c r="K37" s="309"/>
      <c r="L37" s="309"/>
      <c r="M37" s="309"/>
      <c r="N37" s="309"/>
      <c r="O37" s="309"/>
      <c r="P37" s="309"/>
      <c r="Q37" s="309"/>
      <c r="R37" s="309"/>
      <c r="S37" s="309"/>
      <c r="T37" s="309"/>
      <c r="U37" s="309"/>
    </row>
    <row r="40" spans="2:21" x14ac:dyDescent="0.2">
      <c r="B40" s="336" t="s">
        <v>44</v>
      </c>
      <c r="C40" s="336"/>
      <c r="D40" s="336"/>
      <c r="E40" s="336"/>
      <c r="F40" s="336"/>
      <c r="G40" s="336"/>
      <c r="H40" s="336"/>
      <c r="I40" s="336"/>
      <c r="J40" s="336"/>
      <c r="K40" s="336"/>
      <c r="L40" s="336"/>
      <c r="M40" s="336"/>
      <c r="N40" s="336"/>
      <c r="O40" s="336"/>
      <c r="P40" s="336"/>
      <c r="Q40" s="336"/>
      <c r="R40" s="336"/>
      <c r="S40" s="336"/>
      <c r="T40" s="336"/>
      <c r="U40" s="336"/>
    </row>
    <row r="41" spans="2:21" ht="19.5" x14ac:dyDescent="0.2">
      <c r="B41" s="341" t="s">
        <v>200</v>
      </c>
      <c r="C41" s="342"/>
      <c r="D41" s="342"/>
      <c r="E41" s="342"/>
      <c r="F41" s="342"/>
      <c r="G41" s="342"/>
      <c r="H41" s="342"/>
      <c r="I41" s="342"/>
      <c r="J41" s="342"/>
      <c r="K41" s="342"/>
      <c r="L41" s="342"/>
      <c r="M41" s="342"/>
      <c r="N41" s="342"/>
      <c r="O41" s="342"/>
      <c r="P41" s="342"/>
      <c r="Q41" s="342"/>
      <c r="R41" s="342"/>
      <c r="S41" s="342"/>
      <c r="T41" s="342"/>
      <c r="U41" s="342"/>
    </row>
    <row r="42" spans="2:21" ht="62.25" customHeight="1" x14ac:dyDescent="0.2">
      <c r="B42" s="309"/>
      <c r="C42" s="309"/>
      <c r="D42" s="309"/>
      <c r="E42" s="309"/>
      <c r="F42" s="309"/>
      <c r="G42" s="309"/>
      <c r="H42" s="309"/>
      <c r="I42" s="309"/>
      <c r="J42" s="309"/>
      <c r="K42" s="309"/>
      <c r="L42" s="309"/>
      <c r="M42" s="309"/>
      <c r="N42" s="309"/>
      <c r="O42" s="309"/>
      <c r="P42" s="309"/>
      <c r="Q42" s="309"/>
      <c r="R42" s="309"/>
      <c r="S42" s="309"/>
      <c r="T42" s="309"/>
      <c r="U42" s="309"/>
    </row>
    <row r="43" spans="2:21" ht="64.5" customHeight="1" x14ac:dyDescent="0.2">
      <c r="B43" s="309"/>
      <c r="C43" s="309"/>
      <c r="D43" s="309"/>
      <c r="E43" s="309"/>
      <c r="F43" s="309"/>
      <c r="G43" s="309"/>
      <c r="H43" s="309"/>
      <c r="I43" s="309"/>
      <c r="J43" s="309"/>
      <c r="K43" s="309"/>
      <c r="L43" s="309"/>
      <c r="M43" s="309"/>
      <c r="N43" s="309"/>
      <c r="O43" s="309"/>
      <c r="P43" s="309"/>
      <c r="Q43" s="309"/>
      <c r="R43" s="309"/>
      <c r="S43" s="309"/>
      <c r="T43" s="309"/>
      <c r="U43" s="309"/>
    </row>
    <row r="44" spans="2:21" ht="19.5" x14ac:dyDescent="0.2">
      <c r="B44" s="330" t="s">
        <v>201</v>
      </c>
      <c r="C44" s="330"/>
      <c r="D44" s="330"/>
      <c r="E44" s="330"/>
      <c r="F44" s="330"/>
      <c r="G44" s="330"/>
      <c r="H44" s="330"/>
      <c r="I44" s="330"/>
      <c r="J44" s="330"/>
      <c r="K44" s="330"/>
      <c r="L44" s="330"/>
      <c r="M44" s="330"/>
      <c r="N44" s="330"/>
      <c r="O44" s="330"/>
      <c r="P44" s="330"/>
      <c r="Q44" s="330"/>
      <c r="R44" s="330"/>
      <c r="S44" s="330"/>
      <c r="T44" s="330"/>
      <c r="U44" s="330"/>
    </row>
    <row r="45" spans="2:21" ht="54.75" customHeight="1" x14ac:dyDescent="0.2">
      <c r="B45" s="309"/>
      <c r="C45" s="309"/>
      <c r="D45" s="309"/>
      <c r="E45" s="309"/>
      <c r="F45" s="309"/>
      <c r="G45" s="309"/>
      <c r="H45" s="309"/>
      <c r="I45" s="309"/>
      <c r="J45" s="309"/>
      <c r="K45" s="309"/>
      <c r="L45" s="309"/>
      <c r="M45" s="309"/>
      <c r="N45" s="309"/>
      <c r="O45" s="309"/>
      <c r="P45" s="309"/>
      <c r="Q45" s="309"/>
      <c r="R45" s="309"/>
      <c r="S45" s="309"/>
      <c r="T45" s="309"/>
      <c r="U45" s="309"/>
    </row>
    <row r="46" spans="2:21" ht="61.5" customHeight="1" x14ac:dyDescent="0.2">
      <c r="B46" s="309"/>
      <c r="C46" s="309"/>
      <c r="D46" s="309"/>
      <c r="E46" s="309"/>
      <c r="F46" s="309"/>
      <c r="G46" s="309"/>
      <c r="H46" s="309"/>
      <c r="I46" s="309"/>
      <c r="J46" s="309"/>
      <c r="K46" s="309"/>
      <c r="L46" s="309"/>
      <c r="M46" s="309"/>
      <c r="N46" s="309"/>
      <c r="O46" s="309"/>
      <c r="P46" s="309"/>
      <c r="Q46" s="309"/>
      <c r="R46" s="309"/>
      <c r="S46" s="309"/>
      <c r="T46" s="309"/>
      <c r="U46" s="309"/>
    </row>
    <row r="47" spans="2:21" ht="64.5" customHeight="1" x14ac:dyDescent="0.2">
      <c r="B47" s="309"/>
      <c r="C47" s="309"/>
      <c r="D47" s="309"/>
      <c r="E47" s="309"/>
      <c r="F47" s="309"/>
      <c r="G47" s="309"/>
      <c r="H47" s="309"/>
      <c r="I47" s="309"/>
      <c r="J47" s="309"/>
      <c r="K47" s="309"/>
      <c r="L47" s="309"/>
      <c r="M47" s="309"/>
      <c r="N47" s="309"/>
      <c r="O47" s="309"/>
      <c r="P47" s="309"/>
      <c r="Q47" s="309"/>
      <c r="R47" s="309"/>
      <c r="S47" s="309"/>
      <c r="T47" s="309"/>
      <c r="U47" s="309"/>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alqaui</dc:creator>
  <cp:keywords/>
  <dc:description/>
  <cp:lastModifiedBy>USUARIO</cp:lastModifiedBy>
  <cp:revision/>
  <dcterms:created xsi:type="dcterms:W3CDTF">2010-02-23T19:10:51Z</dcterms:created>
  <dcterms:modified xsi:type="dcterms:W3CDTF">2026-01-15T22:02:02Z</dcterms:modified>
  <cp:category/>
  <cp:contentStatus/>
</cp:coreProperties>
</file>