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DOC 2021-2025\2025\2025\"/>
    </mc:Choice>
  </mc:AlternateContent>
  <bookViews>
    <workbookView xWindow="0" yWindow="0" windowWidth="7120" windowHeight="3540"/>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U98" i="1"/>
  <c r="U99" i="1"/>
  <c r="U101" i="1"/>
  <c r="U87" i="1"/>
  <c r="U92" i="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J5" i="6" s="1"/>
  <c r="S92" i="1"/>
  <c r="T89" i="1"/>
  <c r="T90" i="1"/>
  <c r="T91" i="1"/>
  <c r="T92" i="1"/>
  <c r="R90" i="1"/>
  <c r="R91" i="1"/>
  <c r="R92" i="1"/>
  <c r="R98" i="1"/>
  <c r="R99" i="1"/>
  <c r="R100" i="1"/>
  <c r="R101" i="1"/>
  <c r="T98" i="1"/>
  <c r="T101" i="1"/>
  <c r="T99" i="1"/>
  <c r="T100" i="1"/>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T7" i="5" l="1"/>
  <c r="H4" i="5"/>
  <c r="S5" i="6"/>
  <c r="R4" i="6"/>
  <c r="R10" i="6" s="1"/>
  <c r="R5" i="4"/>
  <c r="H5" i="2"/>
  <c r="U4" i="2"/>
  <c r="U6" i="6"/>
  <c r="R4" i="2"/>
  <c r="S7" i="4"/>
  <c r="M6" i="4"/>
  <c r="F5" i="4"/>
  <c r="S4" i="4"/>
  <c r="S10" i="4" s="1"/>
  <c r="C7" i="6"/>
  <c r="R9" i="2"/>
  <c r="O6" i="6"/>
  <c r="O7" i="4"/>
  <c r="C7" i="4"/>
  <c r="T6" i="4"/>
  <c r="T5" i="4"/>
  <c r="S6" i="2"/>
  <c r="P5" i="2"/>
  <c r="U7" i="5"/>
  <c r="T7" i="4"/>
  <c r="N4" i="2"/>
  <c r="R5" i="6"/>
  <c r="S6" i="6"/>
  <c r="O4" i="2"/>
  <c r="S6" i="4"/>
  <c r="U4" i="4"/>
  <c r="U10" i="4" s="1"/>
  <c r="M4" i="4"/>
  <c r="T9" i="2"/>
  <c r="O9" i="2"/>
  <c r="P8" i="2"/>
  <c r="U7" i="2"/>
  <c r="N6" i="2"/>
  <c r="O5" i="2"/>
  <c r="J6" i="6"/>
  <c r="P4" i="2"/>
  <c r="T6" i="6"/>
  <c r="U4" i="6"/>
  <c r="U10" i="6" s="1"/>
  <c r="K6" i="4"/>
  <c r="O5" i="5"/>
  <c r="R4" i="5"/>
  <c r="R10" i="5" s="1"/>
  <c r="U8" i="6"/>
  <c r="N8" i="6"/>
  <c r="J7" i="6"/>
  <c r="O7" i="6"/>
  <c r="D7" i="6"/>
  <c r="R8" i="2"/>
  <c r="T7" i="2"/>
  <c r="M8" i="2"/>
  <c r="T5" i="6"/>
  <c r="D6" i="5"/>
  <c r="D4" i="6"/>
  <c r="S9" i="2"/>
  <c r="U7" i="4"/>
  <c r="R7" i="5"/>
  <c r="S6" i="5"/>
  <c r="R8" i="6"/>
  <c r="R6" i="6"/>
  <c r="P7" i="4"/>
  <c r="P6" i="4"/>
  <c r="C4" i="4"/>
  <c r="S7" i="2"/>
  <c r="E7" i="2"/>
  <c r="T6" i="2"/>
  <c r="N6" i="5"/>
  <c r="N4" i="6"/>
  <c r="D6" i="4"/>
  <c r="O4" i="4"/>
  <c r="E7" i="5"/>
  <c r="I6" i="6"/>
  <c r="P7" i="5"/>
  <c r="E6" i="5"/>
  <c r="P5" i="4"/>
  <c r="D5" i="4"/>
  <c r="T4" i="4"/>
  <c r="T10" i="4" s="1"/>
  <c r="U5" i="6"/>
  <c r="C4" i="6"/>
  <c r="H7" i="4"/>
  <c r="H6" i="4"/>
  <c r="N5" i="4"/>
  <c r="K5" i="4"/>
  <c r="D4" i="4"/>
  <c r="H9" i="2"/>
  <c r="N8" i="2"/>
  <c r="N7" i="2"/>
  <c r="M5" i="2"/>
  <c r="H6" i="6"/>
  <c r="O5" i="4"/>
  <c r="C6" i="5"/>
  <c r="C6" i="4"/>
  <c r="R4" i="4"/>
  <c r="R10" i="4" s="1"/>
  <c r="O7" i="5"/>
  <c r="D7" i="5"/>
  <c r="R6" i="5"/>
  <c r="M6" i="5"/>
  <c r="N5" i="5"/>
  <c r="E5" i="5"/>
  <c r="D4" i="5"/>
  <c r="S4" i="5"/>
  <c r="S10" i="5" s="1"/>
  <c r="T8" i="6"/>
  <c r="E8" i="6"/>
  <c r="T7" i="6"/>
  <c r="N5" i="6"/>
  <c r="T4" i="6"/>
  <c r="T10" i="6" s="1"/>
  <c r="R7" i="4"/>
  <c r="E6" i="4"/>
  <c r="S5" i="4"/>
  <c r="M9" i="2"/>
  <c r="U8" i="2"/>
  <c r="S8" i="2"/>
  <c r="R5" i="2"/>
  <c r="S4" i="2"/>
  <c r="F6" i="5"/>
  <c r="T5" i="5"/>
  <c r="J5" i="5"/>
  <c r="K4" i="5"/>
  <c r="R7" i="6"/>
  <c r="S4" i="6"/>
  <c r="S10" i="6" s="1"/>
  <c r="C5" i="4"/>
  <c r="U9" i="2"/>
  <c r="M4" i="2"/>
  <c r="F7" i="5"/>
  <c r="C5" i="5"/>
  <c r="P5" i="5"/>
  <c r="M5" i="5"/>
  <c r="I4" i="5"/>
  <c r="M4" i="5"/>
  <c r="P7" i="6"/>
  <c r="P5" i="6"/>
  <c r="C5" i="6"/>
  <c r="K4" i="6"/>
  <c r="P4" i="6"/>
  <c r="J4" i="6"/>
  <c r="U6" i="4"/>
  <c r="O6" i="4"/>
  <c r="E5" i="4"/>
  <c r="P9" i="2"/>
  <c r="O6" i="2"/>
  <c r="K7" i="5"/>
  <c r="I6" i="5"/>
  <c r="K8" i="6"/>
  <c r="I7" i="6"/>
  <c r="K5" i="6"/>
  <c r="H5" i="6"/>
  <c r="J10" i="6"/>
  <c r="H4" i="6"/>
  <c r="J7" i="4"/>
  <c r="K7" i="4"/>
  <c r="I6" i="4"/>
  <c r="J5" i="4"/>
  <c r="J4" i="4"/>
  <c r="K4" i="4"/>
  <c r="J6" i="5"/>
  <c r="H6" i="5"/>
  <c r="I5" i="5"/>
  <c r="I9" i="2"/>
  <c r="K9" i="2"/>
  <c r="J9" i="2"/>
  <c r="H8" i="2"/>
  <c r="K8" i="2"/>
  <c r="H7" i="2"/>
  <c r="J7" i="2"/>
  <c r="H6" i="2"/>
  <c r="J6" i="2"/>
  <c r="K6" i="2"/>
  <c r="J5" i="2"/>
  <c r="K5" i="2"/>
  <c r="I5" i="2"/>
  <c r="D5" i="6"/>
  <c r="E4" i="5"/>
  <c r="C4" i="5"/>
  <c r="F4" i="5"/>
  <c r="F8" i="6"/>
  <c r="D6" i="6"/>
  <c r="E6" i="6"/>
  <c r="C6" i="6"/>
  <c r="F5" i="6"/>
  <c r="E5" i="6"/>
  <c r="F7" i="4"/>
  <c r="E9" i="2"/>
  <c r="D9" i="2"/>
  <c r="F9" i="2"/>
  <c r="C9" i="2"/>
  <c r="F8" i="2"/>
  <c r="D8" i="2"/>
  <c r="C7" i="2"/>
  <c r="D6" i="2"/>
  <c r="F6" i="2"/>
  <c r="C6" i="2"/>
  <c r="F5" i="2"/>
  <c r="D5" i="2"/>
  <c r="T5" i="2"/>
  <c r="C5" i="2"/>
  <c r="U5" i="2"/>
  <c r="C7" i="5"/>
  <c r="D5" i="5"/>
  <c r="K6" i="5"/>
  <c r="O6" i="5"/>
  <c r="R5" i="5"/>
  <c r="N7" i="6"/>
  <c r="N6" i="6"/>
  <c r="O8" i="6"/>
  <c r="I8" i="6"/>
  <c r="S7" i="6"/>
  <c r="S5" i="5"/>
  <c r="I7" i="5"/>
  <c r="H7" i="5"/>
  <c r="U6" i="5"/>
  <c r="P4" i="5"/>
  <c r="M8" i="6"/>
  <c r="C8" i="6"/>
  <c r="D8" i="6"/>
  <c r="K7" i="6"/>
  <c r="H7" i="6"/>
  <c r="P6" i="6"/>
  <c r="M6" i="6"/>
  <c r="M4" i="6"/>
  <c r="F4" i="6"/>
  <c r="I7" i="4"/>
  <c r="J6" i="4"/>
  <c r="N6" i="4"/>
  <c r="R6" i="4"/>
  <c r="F6" i="4"/>
  <c r="U5" i="4"/>
  <c r="M5" i="4"/>
  <c r="N9" i="2"/>
  <c r="J8" i="2"/>
  <c r="F7" i="2"/>
  <c r="I7" i="2"/>
  <c r="D7" i="2"/>
  <c r="M7" i="2"/>
  <c r="I6" i="2"/>
  <c r="T4" i="2"/>
  <c r="M5" i="6"/>
  <c r="O5" i="6"/>
  <c r="I5" i="6"/>
  <c r="E4" i="6"/>
  <c r="N7" i="4"/>
  <c r="M7" i="4"/>
  <c r="D7" i="4"/>
  <c r="E7" i="4"/>
  <c r="I5" i="4"/>
  <c r="H5" i="4"/>
  <c r="P4" i="4"/>
  <c r="E4" i="4"/>
  <c r="I8" i="2"/>
  <c r="O8" i="2"/>
  <c r="C8" i="2"/>
  <c r="O7" i="2"/>
  <c r="K7" i="2"/>
  <c r="R7" i="2"/>
  <c r="U6" i="2"/>
  <c r="E6" i="2"/>
  <c r="N5" i="2"/>
  <c r="H5" i="5"/>
  <c r="J4" i="5"/>
  <c r="U4" i="5"/>
  <c r="U10" i="5" s="1"/>
  <c r="T4" i="5"/>
  <c r="T10" i="5" s="1"/>
  <c r="P8" i="6"/>
  <c r="U7" i="6"/>
  <c r="E7" i="6"/>
  <c r="M7" i="6"/>
  <c r="F7" i="6"/>
  <c r="N4" i="4"/>
  <c r="R6" i="2"/>
  <c r="E5" i="2"/>
  <c r="H8" i="6"/>
  <c r="F6" i="6"/>
  <c r="T6" i="5"/>
  <c r="U5" i="5"/>
  <c r="J8" i="6"/>
  <c r="J7" i="5"/>
  <c r="S7" i="5"/>
  <c r="F5" i="5"/>
  <c r="N7" i="5"/>
  <c r="M7" i="5"/>
  <c r="P6" i="5"/>
  <c r="K5" i="5"/>
  <c r="O4" i="5"/>
  <c r="N4" i="5"/>
  <c r="S8" i="6"/>
  <c r="I4" i="6"/>
  <c r="O4" i="6"/>
  <c r="I4" i="4"/>
  <c r="H4" i="4"/>
  <c r="F4" i="4"/>
  <c r="T8" i="2"/>
  <c r="E8" i="2"/>
  <c r="P7" i="2"/>
  <c r="P6" i="2"/>
  <c r="M6" i="2"/>
  <c r="S5" i="2"/>
  <c r="K6" i="6"/>
  <c r="J4" i="2"/>
  <c r="F4" i="2"/>
  <c r="D4" i="2"/>
  <c r="H4" i="2"/>
  <c r="E4" i="2"/>
  <c r="C4" i="2"/>
  <c r="K4" i="2"/>
  <c r="I4" i="2"/>
  <c r="O10" i="5" l="1"/>
  <c r="N10" i="5"/>
  <c r="P10" i="5"/>
  <c r="M10" i="5"/>
  <c r="M10" i="6"/>
  <c r="N10" i="4"/>
  <c r="O10" i="4"/>
  <c r="M10" i="4"/>
  <c r="P10" i="4"/>
  <c r="O10" i="6"/>
  <c r="P10" i="6"/>
  <c r="N10" i="6"/>
  <c r="M10" i="2"/>
  <c r="P10" i="2"/>
  <c r="O10" i="2"/>
  <c r="N10" i="2"/>
  <c r="R10" i="2"/>
  <c r="U10" i="2"/>
  <c r="C10" i="4"/>
  <c r="C10" i="6"/>
  <c r="D10" i="4"/>
  <c r="D10" i="6"/>
  <c r="D10" i="5"/>
  <c r="E10" i="5"/>
  <c r="E10" i="4"/>
  <c r="S10" i="2"/>
  <c r="F10" i="5"/>
  <c r="I10" i="5"/>
  <c r="H10" i="5"/>
  <c r="H10" i="6"/>
  <c r="K10" i="6"/>
  <c r="I10" i="6"/>
  <c r="I10" i="4"/>
  <c r="K10" i="4"/>
  <c r="F10" i="4"/>
  <c r="H10" i="4"/>
  <c r="J10" i="4"/>
  <c r="J10" i="5"/>
  <c r="K10" i="5"/>
  <c r="I10" i="2"/>
  <c r="J10" i="2"/>
  <c r="H10" i="2"/>
  <c r="K10" i="2"/>
  <c r="C10" i="5"/>
  <c r="F10" i="6"/>
  <c r="E10" i="6"/>
  <c r="E10" i="2"/>
  <c r="C10" i="2"/>
  <c r="D10" i="2"/>
  <c r="F10" i="2"/>
  <c r="T10" i="2"/>
</calcChain>
</file>

<file path=xl/comments1.xml><?xml version="1.0" encoding="utf-8"?>
<comments xmlns="http://schemas.openxmlformats.org/spreadsheetml/2006/main">
  <authors>
    <author>Microsoft Office User</author>
  </authors>
  <commentList>
    <comment ref="E33" authorId="0" shapeId="0">
      <text>
        <r>
          <rPr>
            <b/>
            <sz val="10"/>
            <color rgb="FF000000"/>
            <rFont val="Tahoma"/>
            <family val="2"/>
          </rPr>
          <t>Microsoft Office User:</t>
        </r>
        <r>
          <rPr>
            <sz val="10"/>
            <color rgb="FF000000"/>
            <rFont val="Tahoma"/>
            <family val="2"/>
          </rPr>
          <t xml:space="preserve">
</t>
        </r>
      </text>
    </comment>
    <comment ref="H33" authorId="0" shapeId="0">
      <text>
        <r>
          <rPr>
            <b/>
            <sz val="10"/>
            <color rgb="FF000000"/>
            <rFont val="Tahoma"/>
            <family val="2"/>
          </rPr>
          <t>Microsoft Office User:</t>
        </r>
        <r>
          <rPr>
            <sz val="10"/>
            <color rgb="FF000000"/>
            <rFont val="Tahoma"/>
            <family val="2"/>
          </rPr>
          <t xml:space="preserve">
</t>
        </r>
      </text>
    </comment>
    <comment ref="K33" authorId="0" shapeId="0">
      <text>
        <r>
          <rPr>
            <b/>
            <sz val="10"/>
            <color rgb="FF000000"/>
            <rFont val="Tahoma"/>
            <family val="2"/>
          </rPr>
          <t>Microsoft Office User:</t>
        </r>
        <r>
          <rPr>
            <sz val="10"/>
            <color rgb="FF000000"/>
            <rFont val="Tahoma"/>
            <family val="2"/>
          </rPr>
          <t xml:space="preserve">
</t>
        </r>
      </text>
    </comment>
  </commentList>
</comments>
</file>

<file path=xl/sharedStrings.xml><?xml version="1.0" encoding="utf-8"?>
<sst xmlns="http://schemas.openxmlformats.org/spreadsheetml/2006/main" count="954" uniqueCount="773">
  <si>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</si>
  <si>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</si>
  <si>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</si>
  <si>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</si>
  <si>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</si>
  <si>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</si>
  <si>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</si>
  <si>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</si>
  <si>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</si>
  <si>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</si>
  <si>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</si>
  <si>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</si>
  <si>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</si>
  <si>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</si>
  <si>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</si>
  <si>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</si>
  <si>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</si>
  <si>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</si>
  <si>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</si>
  <si>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</si>
  <si>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</si>
  <si>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</si>
  <si>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</si>
  <si>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</si>
  <si>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</si>
  <si>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</si>
  <si>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</si>
  <si>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</si>
  <si>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</si>
  <si>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</si>
  <si>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</si>
  <si>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</si>
  <si>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</si>
  <si>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</si>
  <si>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</si>
  <si>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</si>
  <si>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</si>
  <si>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</si>
  <si>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</si>
  <si>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</si>
  <si>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</si>
  <si>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</si>
  <si>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</si>
  <si>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</si>
  <si>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</si>
  <si>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</si>
  <si>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</si>
  <si>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</si>
  <si>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</si>
  <si>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</si>
  <si>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</si>
  <si>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</si>
  <si>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</si>
  <si>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</si>
  <si>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</si>
  <si>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</si>
  <si>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</si>
  <si>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</si>
  <si>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</si>
  <si>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</si>
  <si>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</si>
  <si>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</si>
  <si>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</si>
  <si>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</si>
  <si>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</si>
  <si>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</si>
  <si>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</si>
  <si>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</si>
  <si>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</si>
  <si>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</si>
  <si>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</si>
  <si>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</si>
  <si>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</si>
  <si>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</si>
  <si>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</si>
  <si>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</si>
  <si>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</si>
  <si>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</si>
  <si>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</si>
  <si>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</si>
  <si>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</si>
  <si>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</si>
  <si>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</si>
  <si>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</si>
  <si>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</si>
  <si>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</si>
  <si>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</si>
  <si>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</si>
  <si>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</si>
  <si>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</si>
  <si>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</si>
  <si>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</si>
  <si>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</si>
  <si>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</si>
  <si>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</si>
  <si>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</si>
  <si>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</si>
  <si>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</si>
  <si>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</si>
  <si>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</si>
  <si>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</si>
  <si>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</si>
  <si>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</si>
  <si>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</si>
  <si>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</si>
  <si>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</si>
  <si>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</si>
  <si>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</si>
  <si>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</si>
  <si>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</si>
  <si>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</si>
  <si>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</si>
  <si>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</si>
  <si>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</si>
  <si>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</si>
  <si>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</si>
  <si>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</si>
  <si>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</si>
  <si>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</si>
  <si>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</si>
  <si>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</si>
  <si>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</si>
  <si>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</si>
  <si>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</si>
  <si>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</si>
  <si>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</si>
  <si>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</si>
  <si>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</si>
  <si>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</si>
  <si>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</si>
  <si>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</si>
  <si>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</si>
  <si>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</si>
  <si>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</si>
  <si>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</si>
  <si>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</si>
  <si>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</si>
  <si>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</si>
  <si>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</si>
  <si>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</si>
  <si>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</si>
  <si>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</si>
  <si>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</si>
  <si>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</si>
  <si>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</si>
  <si>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</si>
  <si>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</si>
  <si>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</si>
  <si>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</si>
  <si>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</si>
  <si>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</si>
  <si>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</si>
  <si>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</si>
  <si>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</si>
  <si>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</si>
  <si>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</si>
  <si>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</si>
  <si>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</si>
  <si>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</si>
  <si>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</si>
  <si>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</si>
  <si>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</si>
  <si>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</si>
  <si>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</si>
  <si>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</si>
  <si>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</si>
  <si>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</si>
  <si>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</si>
  <si>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</si>
  <si>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</si>
  <si>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</si>
  <si>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</si>
  <si>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</si>
  <si>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</si>
  <si>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</si>
  <si>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</si>
  <si>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</si>
  <si>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</si>
  <si>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</si>
  <si>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</si>
  <si>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 xml:space="preserve">acta de socializacion, fotografias, Documento PEI, acta de consejo directivo, folleto de socialización </t>
  </si>
  <si>
    <t xml:space="preserve">Se mantuvo  la mision, vision y principios,  cumpliendo con  los lineamientos que orientan la accion institucional, y se socializò por medio de reuniones presenciales   y folletos informativos. </t>
  </si>
  <si>
    <t xml:space="preserve"> Documento PEI recomendación de los supervisores</t>
  </si>
  <si>
    <t>actas de socializacion, documento y anexos del PEI, fotografias, lista de asistencia.</t>
  </si>
  <si>
    <t>Documento PEI, Folios de matriculas poblacion vulnerable PIAR, politica de inclusión , DUA resignificado, actualización  de la base de datos  clasificaión de las NEE, elaboración  plan de educación inclusiva</t>
  </si>
  <si>
    <t>El CER socializo  los documentos institucionales , avanzando en el conocimiento y apropiación del direccionamiento éstrategico y se encuentran cargados en la pagina  enjambre.</t>
  </si>
  <si>
    <t>Resoluciones internas, actas de jornadas pedagógicas, fotografias, lista de asistencia.</t>
  </si>
  <si>
    <t>documento PEI , manual de convivencia.</t>
  </si>
  <si>
    <t>planes de área, adaptadores , planes de aula  y proyectos transversales, y seguimientos</t>
  </si>
  <si>
    <t>Se realiza la autoevaluación en el CER   y se  avanzo  en el seguimiento  de los procesos academicos y mejoramiento de todos los procesos.</t>
  </si>
  <si>
    <t>Documento autoevaluacion y PMI, seguimientos a planes de area, proyectos  pedagogicos transversales,.</t>
  </si>
  <si>
    <t>Se  conformó el nuevo consejo directivo por medio de  asamblea general de  padres   de familia de acuerdo al cronograma establecido tomando decisiones con la participación activa de todos sus miembros.</t>
  </si>
  <si>
    <t xml:space="preserve">cronograma y acta de consejo directivo, manual de funciones y procedimientos, fotografias. </t>
  </si>
  <si>
    <t>Se reune de manera presencial y mensualmente  el grupo docente  para tomar decisiones sobre los procesos pedagógicos y hacer seguimiento a los desempeños de los estudiantes</t>
  </si>
  <si>
    <t>actas de reunion , cronograma, manual de funciones y procedimientos, reglamento interno.</t>
  </si>
  <si>
    <t>La comisión de evaluación y promoción se reune por sedes para la toma de decisiones y reconocimento a los resultados obtenidos y al finalizar el año  se determinan los estudiantes aprobados y reprobados.</t>
  </si>
  <si>
    <t>SE conformo el comité de convivencia en asamblea general, socializando el manual de convivencia, plataforma SIUCE para llegar acuerdos, resaltando en la semana por la convivencia  y la paz el buen trato.</t>
  </si>
  <si>
    <t>Acta de conformación de Comité de Convivencia, fotogografias</t>
  </si>
  <si>
    <t>fotografias actividades culturales, deportivas y jornada de embellecimiento, acta de conformacion</t>
  </si>
  <si>
    <t>Acta de elección , actas de escrutinio,  plan de gobierno, publicación de  resultados, procedimiento para la eleccion del gobierno escolar.</t>
  </si>
  <si>
    <t xml:space="preserve">La asamblea de padres de familia tomó desiciones    que favorecen el bienestar de toda la comunidad educativa.                                           	</t>
  </si>
  <si>
    <t>actas de reunion y asistencia.</t>
  </si>
  <si>
    <t xml:space="preserve">El Consejo de Padres participó en las decisiones que se tomaron en el plan de mejoramiento y promovió el cumplimineto de los compromisos. </t>
  </si>
  <si>
    <t>Acta de conformación y reuniones.</t>
  </si>
  <si>
    <t>La información  que se sumistra por parte de la SED, directora y los docentes es oportuna y precisa.En algunas de las sedes   persisten  las dificultades de conectividad a red y teléfonia.</t>
  </si>
  <si>
    <t>Notas escritas via digital,( correos electrónicos,  Mensajes de texto, whapsApp,) reuniones presenciales, llamadas telefonicas.</t>
  </si>
  <si>
    <t>El CER promueve un clima institucional  armonico  que permite implementar acciones positivas  basándonos en el respeto y la tolerancia hacia los demás.</t>
  </si>
  <si>
    <t>Actas de semana institucional, actas de consejo académico.</t>
  </si>
  <si>
    <t>El CER reconoce, estimula y promueve los logros y desempeños de estudiantes y docentes incentivando el mejoramiento continuo por medio de eventos culturales, menciones de honor periodicamente  y felicitaciones verbales.</t>
  </si>
  <si>
    <t>Charlas, carteleras, folletos, fotografías, vídeo.</t>
  </si>
  <si>
    <t>Los docentes de cada sede reciben y motivan a los nuevos estudiantes con actividades agradables que les permita adaptarse a su nuevo sitio de estudio y se socializa el manual de convivencia .</t>
  </si>
  <si>
    <t>dinámicas, fotos, actas, manual de convivencia.</t>
  </si>
  <si>
    <t>Los estudiantes se sienten motivados a aprender con las actividades de la estrategia PTA y actividades pedadogicas fortaleciendo  los conocimientos previos lo que les permite obtener aprendizajes significativos.</t>
  </si>
  <si>
    <t xml:space="preserve">Material didáctico, resultados pruebas evaluar para avanzar ,fotografías. </t>
  </si>
  <si>
    <t>El CER  desarrolló actividades   extracurriculares  que vinculan a  la comunidad educativa en el aspecto, cultural , social , religioso,deportivo y salud.</t>
  </si>
  <si>
    <t>PAE, Mas familias en accion, y actividades culturales y de salud.</t>
  </si>
  <si>
    <t>actas de consejo directivo, actas de compromiso, observador del alumno, manual de convivencia, plataforma  SUICE.</t>
  </si>
  <si>
    <t xml:space="preserve">Las sedes   cuentan  con espacios  limpios y adecuados para las labores académicas y comunitarias, se realizaron arreglos locativos  en las sedes con recursos del CER  y propios </t>
  </si>
  <si>
    <t>planos físicos, diagnóstico de infraestructura, inventarios, solicitud de adecuación  a la planta física,  contratos de materiales, obras y transporte y orden de servicio, fotografias.</t>
  </si>
  <si>
    <t xml:space="preserve">Se  mantuvo y  socializó  el documento Manual de convivencia,   con participación de toda la comunidad educativa, teniendolo como referente para la resolución de conflictos y teniendo  en cuenta los lineamientes SIUCE. </t>
  </si>
  <si>
    <t>Se mantiene los programas de MFA ,  el PAE  entregó  con la modalidad de preparacion en sitio, capacitaciones sobre educacion sexual con orientacion de la alcaldia municipal.</t>
  </si>
  <si>
    <t xml:space="preserve">La información de las actividades programadas en el cronograma se hacen llegar a los padres de familia   de forma oportuna, veraz y concisa.Algunos padres  no son constantes en la asistencia a ciertas actividades.	</t>
  </si>
  <si>
    <t>citaciones, boletines, informacion por celular vía Whatsapp.</t>
  </si>
  <si>
    <t xml:space="preserve">La comunicación con las autoridades educativas es fluida y asertiva lo que permite que la información solicitada sea oportuna, teniendo actualizada la documentacion en la plataforma enjambre.	</t>
  </si>
  <si>
    <t>los planes de estudio esta articulados con los proyectos transversales y son coherentes, al igual que se mantinenen estrategias de seguimiento como son la actualizacion  de guias por parte de los docentes, ademas se realizo un formato de seguimiento para mirar el avance de los mismos.</t>
  </si>
  <si>
    <t>formatos de evaluacion y seguimiento a cada uno de los planes de area. Remitir a archivo virtual.</t>
  </si>
  <si>
    <t>el PEI se encuentra articulado con el enfoque metodologico y el PMI y se ejecuta con la aplicación de guias a los estudiantes y la utilizacion de las TIC</t>
  </si>
  <si>
    <t>formatos de seguimiento y evaluacion diligenciados y evaluados.</t>
  </si>
  <si>
    <t>El cer cuenta con  aulas virtuales en las sedes pricincipal y san carlos como apoyo al trabajo academico, e internet en la sedes San Carlos y El Placer y central, ademas cada sede cuenta con equipos portatiles para realizar las practicas.</t>
  </si>
  <si>
    <t>aulas virtuales en dos de 8 sedes; internet en 3 de 8 sedes y aunque todas las sedes cuentan con equipos portatiles no cubre con la demanda de estudiantes por sede.</t>
  </si>
  <si>
    <t>se evalua periodicamente el cumplimiento del horario de clases</t>
  </si>
  <si>
    <t>se hace seguimiento y evaluacion al horario de clase y calendario academico, a través de registros fotograficos y actas de cada actividad realizada.</t>
  </si>
  <si>
    <t>se aplican evaluaciones tipos pruebas saber ajustadas a los lineamientos curriculares y a los estandares basicos de competencia</t>
  </si>
  <si>
    <t xml:space="preserve">analisis y evaluacion de pruebas externas e internas y planes de mejoramiento </t>
  </si>
  <si>
    <t>se evalua periodicamente la articulacion y coherencia de las guias didacticas en funcion a  la metodologia escuela nueva y postprimaria</t>
  </si>
  <si>
    <t>se realizan adaptaciones a las guias de aprendizaje según las necesidades de los estudiantes</t>
  </si>
  <si>
    <t>Los estudiante cuentan con recursos tecnologicos que utilizan en su proceso de aprendizaje y amplian sus espectativas en el conocimiento</t>
  </si>
  <si>
    <t>El CER revisa y evalua periodicamente el uso de los tiempos destinados al aprendizaje el cual los docentes se han apropiado para aprovecharlos de manera efeciente</t>
  </si>
  <si>
    <t>Calendario academico, horario de clase, cronograma de actividades.</t>
  </si>
  <si>
    <t>se continuan haciendo acciones de mejoramiento que propenden por el buen funcionamiento del proceso academico de nuesros estudiantes, tanto en lo personal como academico</t>
  </si>
  <si>
    <t>boletines, manual de convivencia, talleres de refuerzo,acompañamiento PTA</t>
  </si>
  <si>
    <t>Guias de aprendizaje teniendo en cuenta necesidades de los estudiantes  y PIAR</t>
  </si>
  <si>
    <t>los docentes utilizan estrategias para el fortaleciomiento de las guias apoyados en las TIC y el PTA,articuladas a los planes de area y aula.</t>
  </si>
  <si>
    <t>guias de aprendizaje, textos PTA, herramientas tecnologicas</t>
  </si>
  <si>
    <t>evaluaciones, informes academicos, planilla de notas.</t>
  </si>
  <si>
    <t>se hizo seguimiento a los resultados obtenidos de las pruebas evaluar para avanzar, con el proposito de hacer mejoramientoncontinuo al trabajo academico</t>
  </si>
  <si>
    <t>se hace seguimiento a las evaluaciones tipo preguntas contextualizadas para realizar acciones corectivas las cuales se establecen en el plan de mejoramiento y cuentan con el apoyo programa PTA</t>
  </si>
  <si>
    <t>actividades de refuerzo en el desarrollo de las clases y aplicación de preguntas contextualizdas.lizadas, material PTA y PMI</t>
  </si>
  <si>
    <t>Se lleva un autocontrol de asistencia de cada una de los estudiantes con el fin de implemtar ajustes pertinentes a la inasistencia</t>
  </si>
  <si>
    <t>autocontrol de asistencia</t>
  </si>
  <si>
    <t>se explican las evaluaciones aplicadas para superar las falencias detectadas, se realizan actividades que buscan reforzar estas falencias y se desarrollan actividades extraclase de refuerzo.</t>
  </si>
  <si>
    <t>paquetes pedagogicos de recuperacion, talleres de refuerzo y participacion en el desarrollo de las actividades extraclase.</t>
  </si>
  <si>
    <t>se elaboraron actas de compromiso de bajo rendimiento academico y se anexan las valoraciones de los estudiantes con capacidades diversas</t>
  </si>
  <si>
    <t>actas diligenciadas de bajo rendimiento academico y valoraciones archivadas</t>
  </si>
  <si>
    <t>se cuenta con una base de datos que se actualiza anualmente para el seguimiento  a los egresados a fin de verificar su evolucion academica.</t>
  </si>
  <si>
    <t>AÑO  2023</t>
  </si>
  <si>
    <t>Se realizó de manera adecuada el proceso de matricula, realizando a su vez, corrección de datos de cada uno de los estudiantes y padres de familia</t>
  </si>
  <si>
    <t>Registros de matricula en el SIMAT dentro de las fechas estipuladas. Y los folios de matricula que reposan en la oficina y en copias en la carpeta de los niños, con documento de identidad de los estudiantes, padres y/o acudiente, fosyga, sisben.</t>
  </si>
  <si>
    <t>Se organizaron los archivos academicos de manera sistemática Y anual</t>
  </si>
  <si>
    <t>Carpeta academicas anuales que reposan en las sedes y en la sede Principal. Apertura de carpetas virtuales en el Drive del CER</t>
  </si>
  <si>
    <t>Se contrató una plataforma para la digitación de notas, para su registro pertinente.</t>
  </si>
  <si>
    <t>Presupuesto institucional, Actas de Consejo Directivo, Facturas,registros fotograficos.</t>
  </si>
  <si>
    <t>Actas yregistros fotograficos.</t>
  </si>
  <si>
    <t>Se realiza seguimiento a los espacios en su debido prestamo</t>
  </si>
  <si>
    <t>Acta de préstamo de los espacios solicitados.</t>
  </si>
  <si>
    <t>Se logró desarrollar las guias de aprendizajes con los estudiantes y las Cartillas de aprendizaje Todos Aprender</t>
  </si>
  <si>
    <t>Las guías de aprendizajes, Cartillas de Todos Aprender.</t>
  </si>
  <si>
    <t>El CER  realizo plan de compras para dotación y mantenimiento y embellecimiento de las sedes. Se recibio dotación por parte de la Alcaldía, y en el sector minero</t>
  </si>
  <si>
    <t>Contratos, actas del consejo directivo y  facturas de compras.</t>
  </si>
  <si>
    <t>Se les hizo mantenimiento a los distintos equipos de las diferentes sedes.</t>
  </si>
  <si>
    <t>Factura de mantenimiento de equipos.</t>
  </si>
  <si>
    <t>Se ajustó el plan de riesgo y desastres, se conformo el comité de riesgo en cada sede. Se contó con la visita de un funcionario de la SED</t>
  </si>
  <si>
    <t>Evidencia fotografica, el plan de riesgo y desastre.</t>
  </si>
  <si>
    <t>En el presente año, se continuo con el servicio de restaurante escolar.</t>
  </si>
  <si>
    <t>Planillas de los menú PAE. Registro en el SIMAT Evidencia fotografica.</t>
  </si>
  <si>
    <t>Planes propuesto por cada uno de los estudiantes con dificultades académicas.</t>
  </si>
  <si>
    <t>Acta de compromiso por parte del estudiante y padre de familia.</t>
  </si>
  <si>
    <t>Se tiene en cuenta los perfiles de los docentes y directivas para los diferentes roles que requiere el establecimiento educativo.</t>
  </si>
  <si>
    <t>Hojas de vida. Resolución de asignación académica.</t>
  </si>
  <si>
    <t>Según en las indicaciones que se encuentran en el manual de procedimientos. Se lleva a cabo las distintas inducciones.</t>
  </si>
  <si>
    <t>Manual de procedimientos.                           Y actas de inducciones</t>
  </si>
  <si>
    <t>Registro fotograficos y actas</t>
  </si>
  <si>
    <t>Se tiene presente los horarios y el número de horas para asignar de manera equitativa las asignaciones académicas.</t>
  </si>
  <si>
    <t>Resoluciones internas de asignación de carga y horarios.</t>
  </si>
  <si>
    <t>Los docentes y la comunidad educativa avanzan progresivamente en el sentido de pertinencia del CER</t>
  </si>
  <si>
    <t>Evaluacion de desempeño del Decreto 1278 con sus evidencias.</t>
  </si>
  <si>
    <t>Se implementa un proceso de evaluación de desempeño para docentes del Decreto 1278 de manera presencial</t>
  </si>
  <si>
    <t>Protocolo de evaluación. Evaluacion de desempeño del Decreto 1278 con sus evidencias. Formatos de renuncia en terminos de ejecutoria.</t>
  </si>
  <si>
    <t>En el mes de mayo se realiza el reconocimiento a los docentes otorgado por la directiva docente, la SED y ASINORT. Y los estudiantes prepararon la celebración a los docentes</t>
  </si>
  <si>
    <t>En el año 2023, se obtuvo la capacitacion sobre manejo de fertilizante y recolección, entrega de semillero reciclaje, dotacion de herramientas</t>
  </si>
  <si>
    <t>Evidencias fotograficas, formato de entregas de insumos.</t>
  </si>
  <si>
    <t>El CER dispone del comité de convivencia para la resolución y manejo de conflictos, Actuando según el protocolo.</t>
  </si>
  <si>
    <t>PEI, Manual de convivencia, comité de convivencia.</t>
  </si>
  <si>
    <t>En lel CER algunas ocasiones se realizaron actividades para el bienestar del talento humano de manera presencial.</t>
  </si>
  <si>
    <t>Calendario 2023 , capacitación a docentes Celebración del dia del amor y amistad y del dìa del maestro. Evidencia fotografica.</t>
  </si>
  <si>
    <t>Se elabora el presupuesto desde la realidad de cada sede para distribuirlo y actas del consejo directivo</t>
  </si>
  <si>
    <t>libros contables y soportes, actas del consejo directivo.</t>
  </si>
  <si>
    <t>Plan de compras, facturas y contratos.</t>
  </si>
  <si>
    <t>La directora del CER presenta informes financieros a las autoridades competentes de manera apropiada y oportuna al area financiera y administrativa</t>
  </si>
  <si>
    <t>Se informa al SED trimestralmente, en el formato implementado.</t>
  </si>
  <si>
    <t>CER SAN LUIS DE CHUCARIMA</t>
  </si>
  <si>
    <t>MARTHA STELLA VALENCIA GOMEZ</t>
  </si>
  <si>
    <t>CHITAGA</t>
  </si>
  <si>
    <t>ELENA TOSCANO VILLAMIZAR</t>
  </si>
  <si>
    <t>LIDER GESTION DIRECTIVA</t>
  </si>
  <si>
    <t>eletoscano@gmail.com</t>
  </si>
  <si>
    <t>LIDER GESTION ACADEMICA</t>
  </si>
  <si>
    <t>LUIS ALFONSO BOTIA RODRIGUEZ</t>
  </si>
  <si>
    <t>DOCENTE DE AULA</t>
  </si>
  <si>
    <t>ACADEMICA</t>
  </si>
  <si>
    <t>ADMINISTRATIVA</t>
  </si>
  <si>
    <t>DIRECTIVA</t>
  </si>
  <si>
    <t>COMUNITARIA</t>
  </si>
  <si>
    <t>Se mantuvieron  metas eficaces utilizando el diseño SMART para el horizonte 2023</t>
  </si>
  <si>
    <t xml:space="preserve">la politica de inclusión  fue para la población vulnerable ( venezolanos y  NEE, focalización con programas  ICBF, Poblacion victimas del conflicto armado,  y se da continudad  al DUA y aplicación de  formatos de PIAR, plan  de educación inclusiva contando con el acompañamiento  de docente de apoyo pedagogico de la gobernaciòn </t>
  </si>
  <si>
    <t>Se cuenta con un excelente equipo de trabajo liderado por la directora, 13 docentes  y un tutor PTA, que trabajan de manera armónica y eficaz.</t>
  </si>
  <si>
    <t xml:space="preserve">Se articularon, actualizaron y ejecutaron los planes de area ,planes de aula  adaptadores guias de aprendizajes, proyectos transversales, productivos y acciones proyectados en el PEI teniendo como base los referentes de calidad y orientaciones  del PTA siguiendo las directrices emanadas por el MEN, realizando un seguimientos periodicos de cada uno de ellos. </t>
  </si>
  <si>
    <t>La estrategia pedagógica se mantuvo en el documento  PEI</t>
  </si>
  <si>
    <t>El centro educativo aplica las políticas de atención a la población con miras al aprendizaje, haciendo inclusion en las diversas actividades</t>
  </si>
  <si>
    <t>registro fotografico y certificado de desplazamiento</t>
  </si>
  <si>
    <t>el CER atiende a estudiantes pertenecientes a  un grupo indigena</t>
  </si>
  <si>
    <t>matricula y evidencia fotografica</t>
  </si>
  <si>
    <t>se cuenta con mecanismos que permiten conocer las necesidades de los estudiantes</t>
  </si>
  <si>
    <t>guias de aprendizaje</t>
  </si>
  <si>
    <t>el centro educativo fortalece los proyectos trasversales y escuela y café</t>
  </si>
  <si>
    <t xml:space="preserve">Se logro diversos encuentros con los padres de familia </t>
  </si>
  <si>
    <t>registro fotografico y acta</t>
  </si>
  <si>
    <t>El  CER en cabeza de los docentes mantiene una actitud de ayuda y colaboración a la comunidad y apoyo a las JAC.</t>
  </si>
  <si>
    <t>El CER  mantiene las intalaciones y el personal docente al servicio de la comunidad, actas y fotografías.</t>
  </si>
  <si>
    <t>evidencia fotografica y firmas de prestamo de las instalaciones</t>
  </si>
  <si>
    <t>El programa ser humano no presta atencion educativa a la comunidad del cer</t>
  </si>
  <si>
    <t>Actas y registro fotografico</t>
  </si>
  <si>
    <t>EL CER motiva la participación de los padres de familia dentro de las actividades programadas y en la conformación del gobierno escolar, pero falta mas apropiación de los padres de familia</t>
  </si>
  <si>
    <t>firmas de las asistencia a las reuniones de los padres</t>
  </si>
  <si>
    <t>Participacion en las ferias y fiestas de chucarima y chitaga</t>
  </si>
  <si>
    <t>actas, evidencia fotografica</t>
  </si>
  <si>
    <t>se realizaron capacitaciones de salud publica, comisaria de familia para los estudiantes  y padres de familia del CER</t>
  </si>
  <si>
    <t>evidencia fotografica y actas</t>
  </si>
  <si>
    <t>EL CER esta en proceso de implementar el programa de seguridad.</t>
  </si>
  <si>
    <t>Planos de las sedes con identificación de riesgos.</t>
  </si>
  <si>
    <t>El CER aplicó estrategias para mejorar los resultados de las evaluaciones internas y externas, se implementaron las pruebas evaluar para avanzar en los grados de 3ª a 9ª en todas las sedes y se   generaron planes de fortalecimiento  y programas de trabajo, se mantuvo  actualizada la platafoma enjambre de acuerdo a las orientaciones de la secretaria.</t>
  </si>
  <si>
    <t>plan de estudios actualizados, actas de jornadas pedagogicas, resultados de las pruebas. Proyecto lector, documento  analisis evaluaciones e informe, plan de fortalecimiento academico y pedagogico. Evaluar para avanzar analisis, planes de accion, informe de evaluar para avanzar</t>
  </si>
  <si>
    <t>actas creacion, acta de comision y evaluacion final, documento de autoevaluación.</t>
  </si>
  <si>
    <t xml:space="preserve">Se eligió el consejo estudiantil con la participación de todos los estudiantes y se lograron articular  actividades de ornato y embellecimiento de las sedes educativas, vínculando a los estudiantes  a  las actividades culturales y deportivas. 	</t>
  </si>
  <si>
    <t>Los estudiantes de todas las sedes eligieron por medio de voto físico ,  el  personero,  contralor y  participan en reuniones  de manera virtual  programadas por la SED.</t>
  </si>
  <si>
    <t>actas de izada de bandera, ceremonia de clausura, menciones y cuadros de honor y diplomas.</t>
  </si>
  <si>
    <t>se divulgan las buenas practicas  pedagogicas, administrativas y culturales que reconocen la diversidad de la poblaciòn resaltando el proyecto escuela, café arte cultura y tradición  a nivel nacional en convocatoria al ministerio de cultura, tambien a  nivel departamental  en la gobernacion, secretaria de educacion, la federación nacional de cafeteros, REDUCALIA, Tecnoacademia, Macondo, Universidad Simon Bolivar.</t>
  </si>
  <si>
    <t>los estudiantes participan activamente en  actividades internas y externas  resatando los  proyectos pedagogicos transversales  propiciando y apoyando el progreso académico  y gestión en las actividades programadas  del CER.</t>
  </si>
  <si>
    <t>Clausuras,  proyectos de investigación, actividades deportivas y juegos superate, participacion en las actividades de la FNC.</t>
  </si>
  <si>
    <t>Documento manual de convivencia, fotos, listados de asistencia, folletos  y cartillas SIUCE.</t>
  </si>
  <si>
    <t>Celebraciones día de la madre, día del maestro, día del estudiante, amor y amistad, Fotografias de brigadas  de salud, actividad religiosa y cultural, celebracion de cumpleaños.</t>
  </si>
  <si>
    <t xml:space="preserve"> Los docentes en cada una de las sedes solucionan los problemas de manera pacífica, contando además con un  comité de convivencia escolar dinámico que ayuda a resolver los conflictos siguiendo el conducto regular, socialización de protocolos de la ruta de atencion integral para la solución de conflictos.</t>
  </si>
  <si>
    <t>observador del alumno, acta de comité de convivencia escolar, proyecto de valores, formatos  SIUCE. Formatos de protocolo de convivencia.</t>
  </si>
  <si>
    <t>Se sigue el conducto regular si se llegan a presentar casos esporádicos manteniendo siempre el respeto y tolerancia hacia el semejante, teniendo en cuenta los protocolos de la ruta de atencion integral..</t>
  </si>
  <si>
    <t>correo electrónico,  SIMAT, circulares, resoluciones, plataforma enjambre.</t>
  </si>
  <si>
    <t xml:space="preserve">Se desarrollaron  proyectos que permiten un aprendizaje continuo en los estudiantes. Se fortalecieron las relaciones interinstitucionales con entidades  como Fedecafé y alcaldia municipal, SENA  que favorecen el desarrollo de los proyectos del CER.	</t>
  </si>
  <si>
    <t>Participación con la federación nacional de cafeteros. Curso de ingles con el SENA</t>
  </si>
  <si>
    <t>Se mantuvo   la participación en el proyecto de escuela y café con participación activa de nuevos estudiantes.	P.P.</t>
  </si>
  <si>
    <t xml:space="preserve">fotografías proceso de inicio y desarrollo, registro de entrega de materialeS (Bolsas, chapola). </t>
  </si>
  <si>
    <t>la intencionalidad de las tareas en las guias de aprendizaje, es fortalecer el conocimiento en los estudiantes teniendo en cuenta su entorno y es conocida y comprendida por los padres y estudiantes</t>
  </si>
  <si>
    <t>socializacion y analisis de actividades, se refuerzas las dudas presentadas.</t>
  </si>
  <si>
    <t>aulas virtuales en 2 de 8 sedes, los equipos portatiles que hay no cubren la demanda de alumnos por sed, internet en 2 de 8 sedes y textos de trabajo PTA</t>
  </si>
  <si>
    <t>se elaboran guias de aprendizaje teniendo en cuenta el entorno y las nececidades educativas, tambien se realizar guias  para estudiantes con capacidades diferenciadoars  y se hacen ajustes periodicamente propendiendo por el mejoramiento academico para desarrollar competencias en los estudiantes</t>
  </si>
  <si>
    <t xml:space="preserve">se evalua periodicamente a los estudiantes,a través de evaluaciones con preguntas tipo contextualizadas Y durante el proceso academico se realiza evaluacion formativa a traves de (charlas, mesa redonda, lluvia de ideas entre otras) </t>
  </si>
  <si>
    <t>seguimiento a los resultados academicos mediante entrega de informes academicos a los padres fe familia</t>
  </si>
  <si>
    <t>elaboracion de encuestas a egresados, tabulacion y analisis de los mismos para evidenciar como estan actualemnte tanto en lo educativo como en lo laboral.</t>
  </si>
  <si>
    <t>participacion de los estudiantes en curso de catacion e ingreso de nuevos estudiantes al proyecto escuela y café, Participacion en los proyectos derechos humanos y valores, movilidad segura, educacion para la sexualidad y construccion de la cuidadania,educaciòn ambiental, educaciòn financiera, estilos de vida saludable.</t>
  </si>
  <si>
    <t xml:space="preserve">Se da buen uso de las instalaciones y medios educativos del CER </t>
  </si>
  <si>
    <t>se ha logrado una participacion activa de los estudiantes en las diversas actividades como en la eleccion del gobierno escolar,izadas de bandera, clausuras, juegos, fiestas patronales de chucarima</t>
  </si>
  <si>
    <t>una participacion activa de los padres y acudientes en las actividades</t>
  </si>
  <si>
    <t>El CER cuenta con un diagnóstico del plan de riesgos y desastres, asimismo un diagnostico de salud publica y planeaciòn</t>
  </si>
  <si>
    <t>La plataforma OVY y Sabana de notas.</t>
  </si>
  <si>
    <t>El CER contó con los arreglos en su planta fisica, modificaciones en algunas sedes, según lo presupuestado y embellecimiento de todas las sedes, realizando pintada a la fachadas y murales de simbolos patrios y dibujos</t>
  </si>
  <si>
    <t>En el CER se realizó de manera periodica jornadas ambientales, el cual permitio mantener excelente presentación. La pintada de las fachadas y murales de simbolos patrios y dibujos decorativos en cada sede.</t>
  </si>
  <si>
    <t>Los docentes en el presente año estuvieron acompañados del Programa Todos Aprender de manera virtual y presencial, al igual que otras capacitaciones del MEN, SED y la Alcaldìa</t>
  </si>
  <si>
    <t>Mensajes alusivo al dia en el grupo institucional, ceremonia virtual por parte de la SED y entrega de detalles por parte del sindicato y evidencia fotografica.</t>
  </si>
  <si>
    <t>La directora y el Consejo Directivo se encarga de elaborar el presupuesto y plan de compras de acuerdo con las necesidades  y toma como referencia la normatividad vigente El  PEI Y el plan operativo.</t>
  </si>
  <si>
    <t>La directora da a conocer anualmente a la comunidad educativa el manejo del presupuesto con sus respectivos ingresos y egresos. Se realiza la rendiciòn de cuentas a toda la comunidad educativa, segùn la fecha estipulada por la SED</t>
  </si>
  <si>
    <t xml:space="preserve">La contabilidad esta disponible de manera oportuna para realizar los debidos controles. Añadiendo que se sube a la plataforma Sotware financiera TNS </t>
  </si>
  <si>
    <t>Se llevò a cabo el proceso de matricula y archivo academico en su totalidad.</t>
  </si>
  <si>
    <t>Se logrò realizar en todas las sedes el embelleciomiento de la planta fisica exterior, con la pintada de las fachadas, murales de simbolos patrios, cambios de vidrios en las ventanas</t>
  </si>
  <si>
    <t>Se hace necesario contar con mas recursos para suplir las necesidades de cada sede en su mantenimiento de su planta fisica.</t>
  </si>
  <si>
    <t xml:space="preserve">Se hace necario la ejecucion en su totalidad del proyecto de investigacion "Cafeteritos inquietos", para fortalecer el apoyo de investigacion </t>
  </si>
  <si>
    <t xml:space="preserve">Se requiere fortalecer el apoyo a los estudiantes de bajo desempeño, implemantando diversas actividades de nivelacion </t>
  </si>
  <si>
    <t xml:space="preserve">Se llevo a cabo las capacitaciones de riesgos psicosociales </t>
  </si>
  <si>
    <t>Se logrò la inclusion de estudiantes con barreras de aprendizaje en las diferentes actividades en las sedes</t>
  </si>
  <si>
    <t>Se hace necesario fortalecer el plan de seguridad</t>
  </si>
  <si>
    <t xml:space="preserve">Incentivar a los padres de familia para participar activamente en las reuniones y escuelas de padres </t>
  </si>
  <si>
    <t>Se hace necesario mayor apoyo por parte de las entidades para la prevencion de riesgos fisicos</t>
  </si>
  <si>
    <t>Se logrò en un 75% hacer contactos con los egresados, teniendo conocimiento en su desempeño actual academicamente y laboralmente.</t>
  </si>
  <si>
    <t>Se implemento los formatos de seguimientos en los planes de areas y proyectos transversales en pro del mejoramiento de la calidad educativa</t>
  </si>
  <si>
    <t>Continuar gestionando la conectividad para las cinco sedes restantes.</t>
  </si>
  <si>
    <t>Gestionar que el numero de equipos portatiles cubra la demanda de estudiantes que tiene cada sede</t>
  </si>
  <si>
    <t>Realizar ajustes a las guias de aprendizajes.</t>
  </si>
  <si>
    <t>Continuar fortaleciendo el proyecto escuela y café a nivel departamental y regional.</t>
  </si>
  <si>
    <t>Seguir incentivando la participacion activa de los miembros del gobierno escolar</t>
  </si>
  <si>
    <t xml:space="preserve"> Se logro la vinculacion a actividades culturales,reconocimientos por el proyecto escuela café, artes cultura y tradición participacion en actividades deportivas, religiosas  dinamizando las relaciones interpersonales.</t>
  </si>
  <si>
    <t xml:space="preserve"> El grupo docente  mantuvo los documentos institucionales, fortaleciendo guias de aprendizaje,  PIAR  y DUA, para mejorar las habilidades y aprendizajes  academicos y sociales de la  comunidad educativa.</t>
  </si>
  <si>
    <t>se realizaron los ajustes pertinentes, integrando los elementos fundamentales  ambientales y se proyecto para la implementacion de la media rural en el año 2025</t>
  </si>
  <si>
    <t>se ajustaron las metas institucionales para el 2024 alcanzando a cumplirlas en un 95%.</t>
  </si>
  <si>
    <t>Documento P.E.I, Manual de conviencia,actas de jornada pedagogica y lista de asistencia.</t>
  </si>
  <si>
    <t>plataforma enjambre actualizada, resolucion de licencia de funcionamiento, acuerdo de adopcion firmado por el consejo directivo.</t>
  </si>
  <si>
    <t>Resoluciones internas, actas de jornadas pedagógicas, fotografias, lista de asistencia, protocolos en periodo de prueba y desempeño.</t>
  </si>
  <si>
    <t xml:space="preserve">planes de área, adaptadores , planes de aula  y proyectos transversales, seguimientos, planes de accion, eviencia fotografica. </t>
  </si>
  <si>
    <t>La estrategia pedagógica se mantuvo en el documento  PEI realizando algunos ajustes y proyectandola a la media rural</t>
  </si>
  <si>
    <t xml:space="preserve">se realizo el analisis de las pruebas internas y externas del 2023 y se implemento un plan de fortalecimiento academico para mejorar los resultados internos de las evaluaciones </t>
  </si>
  <si>
    <t xml:space="preserve">Analisis de las pruebas internas y externas 2024, plan de fortalecimiento 2024, evaluaciones tipos prueba saber internas, planes de nivelacion. </t>
  </si>
  <si>
    <t>Se realiza la autoevaluación en el CER   y se  avanzo  en el seguimiento  de los procesos academicos y mejora de todos los procesos.</t>
  </si>
  <si>
    <t xml:space="preserve">Se  conformó el nuevo consejo directivo por medio de  asamblea general de  padres   de familia de acuerdo al cronograma establecido tomando decisiones con la participación activa de todos sus miembros quienes participaron activamente en en la ejecucion de las actividades programadas. </t>
  </si>
  <si>
    <t>Se reune de manera presencial y mensualmente  el grupo docente  para tomar decisiones sobre los procesos pedagógicos y hacer seguimiento a los desempeños de los estudiantes.</t>
  </si>
  <si>
    <t>La comisión de evaluación y promoción se reune por sedes para la toma de decisiones y reconocimento a los resultados obtenidos y al finalizar el año  se determinan los estudiantes aprobados y reprobados, sin embargo se debe fortalecer la participacion activa del representante de los padres de familia.</t>
  </si>
  <si>
    <t>Acta de conformación de Comité de Convivencia, formatos de situaciones actualizados y diligenciados en casos respectivos</t>
  </si>
  <si>
    <t xml:space="preserve">Se conformo el comité de convivencia en asamblea general, socializando el manual de convivencia, plataforma SIUCE para llegar acuerdos, resaltando en la semana por la convivencia  y la paz el buen trato tambien se ajustaron los formatos de situaciones de convivencia escolar a partir de los principios restaurativos, el comite se reunio en los 4 periodos academicos para revisar los casos de convivencia. </t>
  </si>
  <si>
    <t>Los estudiantes de todas las sedes eligieron por medio de voto,  el  personero,  contralor y  participan en reuniones  de manera virtual  programadas por la SED, ademas ejecutaron su plan de gobierno.</t>
  </si>
  <si>
    <t>actas de reunion, fotografias y asistencia.</t>
  </si>
  <si>
    <t>se conformo el consejo de padres en asamblea general, no obstante se requiere de mayor liderazgo con el direcccionamiento del CER</t>
  </si>
  <si>
    <t>La información  que se sumistra por parte de la SED, directora y los docentes es oportuna y precisa. En algunas de las sedes los docentes realizaron la gestion para acceder a la comunicación permanente.</t>
  </si>
  <si>
    <t>Notas escritas y de audio via digital,( correos electrónicos, whapsApp,) reuniones presenciales, llamadas telefonicas.</t>
  </si>
  <si>
    <t>Actas de semana institucional, actas de consejo académico, jornadas pedagogicas,evidencia fotografica, lista de asistencia.</t>
  </si>
  <si>
    <t>El CER reconoce, estimula y promueve los logros y desempeños de estudiantes y docentes incentivando el mejoramiento continuo por medio de eventos culturales, menciones de honor periodicas  y felicitaciones verbales.</t>
  </si>
  <si>
    <t>evidencia fotografica, actas de izada de bandera, ceremonia de clausura, menciones, cuadros de honor y diplomas.</t>
  </si>
  <si>
    <t xml:space="preserve">se divulgan las buenas practicas  pedagogicas, administrativas y culturales que reconocen la diversidad de la poblaciòn; resaltando el proyecto escuela y café con la integracion del PRAE  y el proyecto de innovacion presentandolo a nivel departamental con la empresa CENS de quien se obtuvo un premio. A nivel administrativo se logro la apertura de la media rural , lo mismo que la renovacion de la licencia de funcionamiento.  </t>
  </si>
  <si>
    <t>resolucion de licencia de funcionamiento, evidencia fotografica, proyecto escuea y café y PRAE, premio CENS.</t>
  </si>
  <si>
    <t>La comunidad educativa participa activamente en  actividades internas y externas  resaltando los  proyectos pedagogicos transversales  propiciando y apoyando el progreso académico  y gestión en las actividades programadas  del CER.</t>
  </si>
  <si>
    <t>Clausuras,  proyectos de investigación, actividades deportivas y culturales, participacion en las actividades de la FNC, actividades de los PPT, jornadas de embellecimiento.</t>
  </si>
  <si>
    <t>planos físicos, diagnóstico de infraestructura, inventarios, solicitud de adecuación  a la planta física,  contratos de materiales, obras y transporte y orden de servicio, fotografias, actas de reuniones.</t>
  </si>
  <si>
    <t xml:space="preserve">Los estudiantes se sienten motivados a aprender con las actividades de la estrategia PTA y actividades pedadogicas fortaleciendo  los conocimientos previos lo que les permite obtener aprendizajes significativos vinculandose en los diferentes centros de interes como el de ciencia y tecnologia, arte y cultura y deportes. </t>
  </si>
  <si>
    <t>Se  realizaron ajustes  y se socializó  el documento Manual de convivencia,   con participación de toda la comunidad educativa, teniendolo como referente para la resolución de conflictos.</t>
  </si>
  <si>
    <t>Los docentes en cada una de las sedes solucionan los problemas de manera pacífica, contando además con un  comité de convivencia escolar dinámico que ayuda a resolver los conflictos siguiendo el conducto regular, socialización de protocolos de la ruta de atencion integral para la solución de conflictos.</t>
  </si>
  <si>
    <t>Se sigue el conducto regular si se llegan a presentar casos esporádicos manteniendo siempre el respeto y tolerancia hacia el semejante, teniendo en cuenta los protocolos de la ruta de atencion integral.</t>
  </si>
  <si>
    <t>actas de consejo directivo, actas de compromiso, observador del alumno, manual de convivencia, formatos de situaciones.</t>
  </si>
  <si>
    <t>Documento manual de convivencia, fotos, listados de asistencia de socializacion, formatos de situaciones, agendas de jornadas pedagogicas, clasificacion de situaciones y sus medidas restaurativas.</t>
  </si>
  <si>
    <t xml:space="preserve">La información de las actividades programadas en el cronograma se hacen llegar a los padres de familia   de forma oportuna, veraz y concisa. Algunos padres  no son constantes en la asistencia a ciertas actividades.	</t>
  </si>
  <si>
    <t>citaciones, boletines, informacion por celular vía Whatsapp, notas escritas.</t>
  </si>
  <si>
    <t>La comunicación con las autoridades educativas es fluida y asertiva lo que permite que la información solicitada sea oportuna, teniendo actualizada la documentacion en la plataforma enjambre y lograr obtener la nueva resolucion de licencia de funcionamiento de estudios</t>
  </si>
  <si>
    <t>Se mantuvo  la participación en el proyecto de escuela y café con participación activa de la comunidad educativa.</t>
  </si>
  <si>
    <t xml:space="preserve">fotografías proceso de inicio y desarrollo, registro de entrega de materiales (Bolsas, chapola). </t>
  </si>
  <si>
    <t>se conto con un excelente equipo de trabajo que permitio la actualizacion de todos los documentos institucionales logrando obtener la aprobacion de la nueva licencia de funcionamiento.</t>
  </si>
  <si>
    <t>El CER aplica politicas de inclusion, teniendo en su matricula, estudiantes desplazados, victimas del conflicto, migrantes, y con nececidades educativas</t>
  </si>
  <si>
    <t xml:space="preserve">Folio de matricula,carpeta Atención educativa a estudiantes pertenecientes a grupos étnicos </t>
  </si>
  <si>
    <t>Base de datos, seguimiento individualizado y general, evidencia fotografica</t>
  </si>
  <si>
    <t xml:space="preserve">Se da un uso adecuado a las instalaciones e implementos pedagogicos del CER </t>
  </si>
  <si>
    <t>evidencia fotografica, oficios de solicitud de prestamos</t>
  </si>
  <si>
    <t>Registros fotograficos y actas</t>
  </si>
  <si>
    <t>El CER incentiva la participacion de los padres de familia en cada una de las actividades programadas.</t>
  </si>
  <si>
    <t>Registro fotograficos</t>
  </si>
  <si>
    <t>El CER cuenta con el Plan escolar de gestion de riesgo</t>
  </si>
  <si>
    <t>Documento plan escolar de gestion de riesgo, lista chequeo, plan de accion, seguimiento,  y registros fotograficos</t>
  </si>
  <si>
    <t>Registro fotograficos, oficios de solicitud de capacitaciones</t>
  </si>
  <si>
    <t>Se realiza una lista de chequeo de riesgos en cada una de las sedes que conforman el CER</t>
  </si>
  <si>
    <t>Lista de chequeo y evidencia fotografica</t>
  </si>
  <si>
    <t>Se logrò estructurar el plan escolar de gestion de riesgo</t>
  </si>
  <si>
    <t>Contar con la totalidad de los planos cartograficos de cada una de las sedes</t>
  </si>
  <si>
    <t>Se requiere mas apoyo por parte de las entidades encargadas de prevencion de riesgos</t>
  </si>
  <si>
    <t>se realiza ajustes al  PEI  el cual se encuentra articulado con el enfoque metodologico y el PMI y se ejecuta con la aplicación de guias  y la utilizacion de las TIC</t>
  </si>
  <si>
    <t xml:space="preserve"> construccion de 4 aulas de aprendizaje con el fin de garantizar espacios idoneos para la media rural.  El CER cuenta con  aulas virtuales en las sede principal y san carlos  como apoyo al trabajo academico.  la sede principal, San Carlos y El Placer cuentan con internet .se realiza mantenimiento a los equipos  portatiles que existen en  cada una de las sedes </t>
  </si>
  <si>
    <t xml:space="preserve">actas de gestion de  recursos con diversas entidades como la Alcaldia, minas  y comunidad                                      Mantenimiento de equipos portatiles  con software  actualizado </t>
  </si>
  <si>
    <t xml:space="preserve">horarios de clase,calendario academico,actas y registros fotograficos de actividades realizadas </t>
  </si>
  <si>
    <t>se realizan ajustes y se aplican evaluaciones tipos pruebas saber de acuerdo a los lineamientos curriculares, a los estandares basicos de competencia  y necesidades de los estudiantes</t>
  </si>
  <si>
    <t>evaluacion tipos pruebas saber,evaluaciones para niños con NEE</t>
  </si>
  <si>
    <t>se ajustan y evaluan  periodicamente la articulacion y coherencia de las guias didacticas en funcion a  la metodologia escuela nueva y postprimaria</t>
  </si>
  <si>
    <t xml:space="preserve">guias de aprendizaje actualizadas, guias para estudiantes con NEE y proyectos pedagogicos  transversales </t>
  </si>
  <si>
    <t xml:space="preserve">socializacion y analisis del desarrollo de las actividades y/o dificultades presentadas en la realizacion de las tareas academicas </t>
  </si>
  <si>
    <t xml:space="preserve">aulas virtuales en 2 de 8 sedes, los equipos portatiles que hay no cubren la demanda de alumnos por sed, internet en 3 de 8 sedes </t>
  </si>
  <si>
    <t>Calendario academico, horario de clase,acta y registros fotograficos de  las actividades realizadas.</t>
  </si>
  <si>
    <t>se realizan  acciones de mejoramiento que permiten el buen funcionamiento del proceso academico de nuesros estudiantes, tanto en lo personal como academico</t>
  </si>
  <si>
    <t xml:space="preserve"> pactos de convivencia, ajustes al manual de convivencia, seguimiento a las medidas restaurativas implementadas, implementacion de frases motivacionales elaboracion de talleres de refuerzo. </t>
  </si>
  <si>
    <t xml:space="preserve">se elaboran guias de aprendizaje  y se realizan los ajustes necesarios teniendo en cuenta  las nececidades educativas de los estudiantes </t>
  </si>
  <si>
    <t xml:space="preserve">los docentes utilizan estrategias para el fortaleciomiento de las guias apoyados en las TIC y el PTA,articuladas a los planes de area y aula. Implememtacion de centros de interes </t>
  </si>
  <si>
    <t>guias de aprendizaje, textos PTA, herramientas tecnologicas,centros de interes,proyecto leo</t>
  </si>
  <si>
    <t xml:space="preserve">se evalua periodicamente a los estudiantes a través de evaluaciones con preguntas tipo pruebas saber y ajustadas a las necesidades educativas de los estudiantes.  asi mismo,  durante el proceso academico se realiza evaluacion formativa a traves de (charlas, mesa redonda, lluvia de ideas entre otras) </t>
  </si>
  <si>
    <t>seguimiento a los resultados academicos mediante entrega de informes  a los padres de familia</t>
  </si>
  <si>
    <t xml:space="preserve">elaboracion de evaluciones con  preguntas tipo pruebas saber con su tabla de respuestas  ,implemetacion de plan lector </t>
  </si>
  <si>
    <t>planes de nivelacion,talleres de refuerzo</t>
  </si>
  <si>
    <t xml:space="preserve">encuesta  y directorio de egresado </t>
  </si>
  <si>
    <t>CENTRO POBLADO CHUCARIMA</t>
  </si>
  <si>
    <t xml:space="preserve">cer_sanluisdechucarima@sednortedesantander.gov.co    </t>
  </si>
  <si>
    <t>CLAUDIA YANETH VALENCIA SANCHEZ</t>
  </si>
  <si>
    <t>MAYELY KATHERINE SIERRA VALENCIA</t>
  </si>
  <si>
    <t xml:space="preserve">SANDRA LILIANA CAÑAS </t>
  </si>
  <si>
    <t>JENNIFER LORENA PORTILLA</t>
  </si>
  <si>
    <t>Documento P.E.I, resolucion de licenciamiento de funcionamiento, circulares SED, Rubricas, lista de chequeo, documento orientador, actas de socializacion, lista de asitencia, acuerdo de adopcion del consejo directivo.</t>
  </si>
  <si>
    <t>El CER socializo  los documentos institucionales , avanzando en el conocimiento y apropiación del direccionamiento éstrategico y se encuentran cargados en la plataforma  enjambre.</t>
  </si>
  <si>
    <t xml:space="preserve">la politica de inclusión  fue para la población vulnerable ( extranjeros y  NEE, focalización con programas  ICBF, Poblacion victimas del conflicto armado, poblacion etnica y se da continudad  al DUA y aplicación de  formatos de PIAR, plan  de educación inclusiva contando con el acompañamiento  de docente de apoyo del CER </t>
  </si>
  <si>
    <t>Documento P.E.I. PIAR Actualizado, seguimiento a los estudiantes con NEE,oficio de solicitud ICBF para transito armonico, folios de matricula.</t>
  </si>
  <si>
    <t>Se cuenta con un excelente equipo de trabajo liderado por la directora, 13 docentes  y un tutor PTA, que trabajan de manera armónica, eficaz y eficiente.</t>
  </si>
  <si>
    <t>Docuemnto PEI, oficios a la secretaria de educacion y a la alcaldia municipal.</t>
  </si>
  <si>
    <t>Documento de autoevaluacion, formatos de seguimento a los palnes de area y PPT, Seguimiento a los protocolos de evaluacion docente 2024</t>
  </si>
  <si>
    <t>cronograma,actas y acuerdos de consejo directivo, manual de funciones y procedimientos, fotografias.</t>
  </si>
  <si>
    <t>fotografias actividades culturales, deportivas y jornada de embellecimiento, acta de conformacion.</t>
  </si>
  <si>
    <t xml:space="preserve">Las sedes   cuentan  con espacios  limpios y adecuados para las labores académicas y comunitarias, se realizaron arreglos locativos  en las sedes con recursos del CER  y propios logrando en la sede principal la construccion de 4 aulas, en la sede aguahita arreglo del piso de la cocina y 2 ventanas. en varias sedes arreglos electricos. </t>
  </si>
  <si>
    <t xml:space="preserve">Material didáctico, fotografías,formatos de planeacion de centros de interes, evidencias fotograficas. </t>
  </si>
  <si>
    <t>Celebraciones dia de la mujer, dia del hombre,  día de la madre, día del maestro, día del estudiante,fiestas patronales del centro poblado y del municipio de chitaga, amor y amistad, Fotografias de brigadas  de salud, actividad religiosa y cultural, celebracion de cumpleaños. atencion a los funcionarios de ICBF, mision medica y administracion municipal</t>
  </si>
  <si>
    <t>Se mantiene el programa de renta ciudadana , acompañamiento del ICBF, el PAE  entregó  con la modalidad de preparacion en sitio propio, capacitaciones sobre educacion sexual, consumo de sustancias psicoactivas por parte de  la alcaldia municipal.</t>
  </si>
  <si>
    <t>PAE, renta ciudadana, y actividades culturales y de salud.</t>
  </si>
  <si>
    <t>observador del alumno, acta de comité de convivencia escolar, proyecto de valores, Formatos de protocolo de situaciones convivencia, Medidas restaurativas</t>
  </si>
  <si>
    <t xml:space="preserve">Se desarrollaron  proyectos que permiten un aprendizaje continuo en los estudiantes. Se fortalecieron las relaciones interinstitucionales con entidades  como Fedecafé, alcaldia municipal, REDUCALIA, Gobernacion, MINTIC, CENS, Universidad simon bolivar, UFPS, UNAD  que favorecen el desarrollo de los proyectos del CER.	</t>
  </si>
  <si>
    <t>Participación con la federación nacional de cafeteros, empresa CENS con el programa cuidamundos, convenio con las universidades mencionadas.</t>
  </si>
  <si>
    <t xml:space="preserve"> se realizan  ajustes ,seguimiento y evaluacion a los planes de area  los cuales  estan articulados con los proyectos transversales y son coherentes, se realizan la actualizacion  de guias por parte de los docentes, asi mismo,se elaboro  formato de seguimiento para evaluar el avance de los mismos.</t>
  </si>
  <si>
    <t>planes de estudio, formatos de evaluacion y seguimiento a cada uno de los planes de area y asignatura.</t>
  </si>
  <si>
    <t>PEI, guias de aprendizaje, formatos de seguimiento y evaluacion diligenciados.</t>
  </si>
  <si>
    <t xml:space="preserve">Los estudiantes cuentan con escasos recursos tecnologicos para su proceso de aprendizaje </t>
  </si>
  <si>
    <t xml:space="preserve">PIAR,   guias de aprendizaje actualizadas , Guias de aprendizaje teniendo en cuenta necesidades de los estudiantes  </t>
  </si>
  <si>
    <t>evaluaciones, informes academicos, sabana  de notas plataforma OVY.</t>
  </si>
  <si>
    <t xml:space="preserve">actas de compromiso por bajo rendimiento   informes academicos ,seguimiento a los estudiantes con NEE y observadores </t>
  </si>
  <si>
    <t xml:space="preserve">planilla de asistencia,formato de llegada  tarde  y excusas </t>
  </si>
  <si>
    <t xml:space="preserve">Elaboracion de planes de nivelacion para cada una de las areas y grados socializacion,correcion y retroalimetacion de las tematicas evaluadas </t>
  </si>
  <si>
    <t xml:space="preserve">Se realiza PIAR ,ajustes y seguimientos a los estudiantes con necesidades educativas </t>
  </si>
  <si>
    <t xml:space="preserve">Teniendo en cuenta los resultados obtenidos de las pruebas anteriores se realiza fortaleciomento de la comprension lectora,afianciamiento de las preguntas tipo prueba saber y tabla de respuestas mediante la estructura de las evaluaciones las cuales se aplican en cada periodo </t>
  </si>
  <si>
    <t>PIAR,guias y evaluaciones ajustadas ,seguimiento e informe final</t>
  </si>
  <si>
    <t xml:space="preserve">se logro ajustar los planes de area,planes de estudio, planes de nivelaciones,guias y evaluaciones  </t>
  </si>
  <si>
    <t xml:space="preserve">se realizo planes de accion para los proyectos pedagogicos transversales  y seguimiento </t>
  </si>
  <si>
    <t xml:space="preserve">se realizo PIAR para cada uno de los estudiantes con NEE y sus respectiva guias,evaluaciones y seguimientos </t>
  </si>
  <si>
    <t xml:space="preserve">Actualizacion de todos los planes de area, proyectos pedagogicos tranversales y fortalecimento de los planes  de accion. </t>
  </si>
  <si>
    <t>OPORTUNIDADES DE MEJORAMIENTO</t>
  </si>
  <si>
    <t xml:space="preserve">Se realizó revisión y ajuste periodico al archivo adadémico para su mejora continua </t>
  </si>
  <si>
    <t xml:space="preserve">Se contó con un sistema de expedición de boletines agil y oportuno para garantizar la consistencia y organización de la información. </t>
  </si>
  <si>
    <t>Presupuesto Institucional; actas de Cosejo Directivo. Soportes de facturas y evidencias fotográficas.</t>
  </si>
  <si>
    <t xml:space="preserve">Registro fotografico </t>
  </si>
  <si>
    <t xml:space="preserve">EL CER realizó revisión y evaluación periodica del debido uso y préstamo de los espacios. </t>
  </si>
  <si>
    <t xml:space="preserve">Actas de préstamo y solicitdes de préstamos. </t>
  </si>
  <si>
    <t xml:space="preserve">El CER realizó mantenimiento a los euipos de computo de manera correctiva, determinando la baja de algunos equipos obsoletos. </t>
  </si>
  <si>
    <t xml:space="preserve">Equipos actualizados en su sistema operativo y acta de baja. </t>
  </si>
  <si>
    <t xml:space="preserve">EL CER participo en el simulacro de evacuación dirigido por funcionarios de la oficia de Gestion del Riesgo de Municipio de Chitaga. </t>
  </si>
  <si>
    <t xml:space="preserve">Evidencias Fotográficas. </t>
  </si>
  <si>
    <t xml:space="preserve">El CER implemento planes de nivelación para apoyo a los estudiantes con bajo desempeño académico o con dificultades de interacción. </t>
  </si>
  <si>
    <t xml:space="preserve">Evaluación de desempeño y periodo de prueba 1278, con sus evidencias. </t>
  </si>
  <si>
    <t xml:space="preserve">Calendario académico 2024. Celebración día del Docente, día del amor y la amistad.Evidencias fotográficas. </t>
  </si>
  <si>
    <t xml:space="preserve">La Directora y el Consejo Directivo se encarga de elaborar el presupuesto y plan de compras de acuerdo con la normativa vigente, el PEI y el plan operativo. </t>
  </si>
  <si>
    <t xml:space="preserve">Libros contables, soportes, actas del consejo directivo. </t>
  </si>
  <si>
    <t xml:space="preserve">La directora del CER presenta rendición de cuentas de ingresos y gastos a la comunidad educativa. </t>
  </si>
  <si>
    <t>La Directora del CER presenta de manera apropiada y oportuna los informes financieros para planear acciones y tomar desiciones.</t>
  </si>
  <si>
    <t xml:space="preserve">Informe trimestral a la SED </t>
  </si>
  <si>
    <t>Se realizó el proceso de matricula correspondiente a año lectivo en el SIMAT y en el folio de matrícula, se actualizo el formatoa de folio de matricula</t>
  </si>
  <si>
    <t xml:space="preserve">Registro del SIMAT. Folios de matrícula. Folio de maatricula actualizado  </t>
  </si>
  <si>
    <t xml:space="preserve">Capetas de archivo académico en fisico y en digital, sabanas de notas, plataforma OVY, informes periodicos y final. </t>
  </si>
  <si>
    <t xml:space="preserve">plataforma OVY. Sabana de notas OVY e Institucional </t>
  </si>
  <si>
    <t xml:space="preserve">El CER logro la construcción de 4 aulas en al sede Principal, arrglos locativos en la Sede Aguahita, El Placer; arreglos eléctricos en la Sede Aposenticcos, realización de jornadas de emebellecimiento y mantenimiento de los espacios en todas la Sedes. </t>
  </si>
  <si>
    <t xml:space="preserve">El CER y sus demas Sedes Educativas, realizaron periodicamente adecuaciones y embellecimiento para mejoramiento de la planta fisica. </t>
  </si>
  <si>
    <t xml:space="preserve">El CER evaluó periodicamente la disponibilidad y calidad de las guias de aprendizaje y realizó los ajustes necesarios, donaciòn de cuentos infantiles </t>
  </si>
  <si>
    <t xml:space="preserve">Guias de aprendizaje. Acta de entrega. </t>
  </si>
  <si>
    <t xml:space="preserve">EL CER realizó revisión y evaluación periodica del proceso de adquisicón y suministro de insumos de accuerdo a las necesidades de las Sedes. </t>
  </si>
  <si>
    <t xml:space="preserve">Contratos, actas, facturas de compras. Dotación de dos molinos. </t>
  </si>
  <si>
    <t xml:space="preserve">Ciclos de menu PAE. Registro en el SIMAT. Evidencia fotográfica. </t>
  </si>
  <si>
    <t xml:space="preserve">EL CER continuó con el servicio de restaurante escolar con la modalidad de preparación en sitio propio. </t>
  </si>
  <si>
    <t xml:space="preserve">Actas de compromiso de padres defamilia y estudiantes. Actas de bajo rendimiento. Planes de nivelación. </t>
  </si>
  <si>
    <t xml:space="preserve">EL CER realizó revisión y evaluación continua para los Dcoentes del Decreto 1278  </t>
  </si>
  <si>
    <t xml:space="preserve">Hojas de vida. Resolución de asignación académica. Protocolos de Evaluación.  </t>
  </si>
  <si>
    <t xml:space="preserve">Se Realizó proceso de inducción del personal. </t>
  </si>
  <si>
    <t xml:space="preserve">Manual de procedimientos y actas de inducción. </t>
  </si>
  <si>
    <t xml:space="preserve">Los Docente en el presente año contaron con capacitación y acompañmiento en el programa de PTA. Los Docentes no Licenciados iniciaron un proceso de formación pedagógica. </t>
  </si>
  <si>
    <t xml:space="preserve">Actas y registro fotográfico. Certificados de estudio. </t>
  </si>
  <si>
    <t xml:space="preserve">Se cuenta con los horarios y la asignación académica asiganada de acuerdo a la metodología implementada en el CER. </t>
  </si>
  <si>
    <t xml:space="preserve">Resoluciones internas de asignación de carga académica y horarios. </t>
  </si>
  <si>
    <t xml:space="preserve">Los Docentes se identifican con la filosofía, principios y valores del CER, vinculación en las actividades sindicales. </t>
  </si>
  <si>
    <t>Se implemento el proceso de evaluacón de desempeño del Dectreto 1278, realizando 3 seguimientos en el año y participación de manera virtual en webinares impartidos por la SED</t>
  </si>
  <si>
    <t xml:space="preserve">Protocolo de evaluación de desempeño y periodo de prueba Decreto 1278, evidencias y seguimientos en plataforma. </t>
  </si>
  <si>
    <t xml:space="preserve">En el mes de mayo se realizó el reconocimiento a los docentes otorgado por la SED Y ASINORT por mejor Docente a nivel municipal y reconocimiento a nivel Departamental en las Olimpiadas Departamentales Asinort en el disciplina de atletismo. </t>
  </si>
  <si>
    <t xml:space="preserve">Se contó con la donación de dos molinos con motor para la implementación del Proyecto de Investigación "Aprovechamiento de los Residuos de la Agroindustria del Café en el CER San Luis de Chucarima". Capacitacion en GrupLAC e InstituLAC en Miniciencias.  </t>
  </si>
  <si>
    <t xml:space="preserve">Registro de GrupLAC y evidencias fotográficas. </t>
  </si>
  <si>
    <t xml:space="preserve">Decreto de reconocimento especial.  </t>
  </si>
  <si>
    <t>El CER realiza reuniones periodidamente de Comité de Convivencia haciendo revisión, seguimiento y atención a las situaciones presentadas partiendo de la politica restaurativa.</t>
  </si>
  <si>
    <t>PEI. Manual de Convivencia. Comité de Convivencia escolar y actas. Formatos de seguimiento a situaciones Tipo I y II</t>
  </si>
  <si>
    <t xml:space="preserve">En el CER se realizaron actividades de bienestar al talento humano de manera presencial promoviendo un buen clima laboral. </t>
  </si>
  <si>
    <t xml:space="preserve">Presupuesto y actas de Consejo directivo.Plan de compras, Contratos. Facturas. Software TNS. Plataforma SECOP </t>
  </si>
  <si>
    <t xml:space="preserve">El CER evalua las necesidades de las diferentes sedes educativas para la elaboración del presupuesto anual. </t>
  </si>
  <si>
    <t xml:space="preserve">plan de compras, facturas, contratos, acta de rendición de cuentas, informe ejecutivo, informe de gestión, , autodiagnostico, extractos bancarios.  </t>
  </si>
  <si>
    <t xml:space="preserve">Se logró la construcción de 4 aulas para la Sede Princial, mejorando su planta fisica y ampliando la disponibilidad de espacios para la atención educativa. </t>
  </si>
  <si>
    <t xml:space="preserve">Adquisición de recursos técnologicos para la dotacion de las Sedes Educativas. </t>
  </si>
  <si>
    <t>Se focalizó a nivel Departamental el Proyecto de Investigación "Aprovechamiento de los residuos de la Agroindustria del café en el Centro Educativo Rural San Luis de Chucarima"</t>
  </si>
  <si>
    <t>Aplicación de planes de nivelación no por perdida de la evaluación sino por periodo academico a estudaintes con bajo rendimiento.</t>
  </si>
  <si>
    <t>Folio de matricula, carpeta atención educativa a grupos poblacionales o en situaciónde vulnerabilidad que experimentan barreras al aprendizaje y a la participación</t>
  </si>
  <si>
    <t xml:space="preserve"> El C.E. R atendiendo las politicas de inclusion, tiene matriculada poblacion etnica en la sede principal y sede La honda</t>
  </si>
  <si>
    <t xml:space="preserve">Se cuenta con mecanismos como guias de aprendizajes y plan individual de ajustes razonables, los centros de interes del programa PTA FI 3.0 Y programa cuidamundos de CENS para atender las necesidades de la poblacion estudiantil. </t>
  </si>
  <si>
    <t>Guias de aprendizaje, PIAR, evidencias fotograficas, formato de planeacion de centros de interes.</t>
  </si>
  <si>
    <t>EL CER ha venido implementando el proyecto productivo escuela y café, logrando la la focalizacion a nivel departamental, lo que le permite al estudiente consolidar su proyecto de vida.</t>
  </si>
  <si>
    <t>Se realizaron dos escuelas de padres fortaleciendo pauras de crianza, uso adecuado de redes sociales, vinculos afectivos.</t>
  </si>
  <si>
    <t>acta, registro fotografico, lista de asistencia, folio de matricula</t>
  </si>
  <si>
    <t>El CER tiene sus instalaciones y personal docente  para apoyar los eventos que benefician a la comunidad educativa</t>
  </si>
  <si>
    <t>registro fotografico, lista de asistencia</t>
  </si>
  <si>
    <t>Documento PEI</t>
  </si>
  <si>
    <t>El CER no implementa el servicio social estudiantil debido que solo se oferta hasta el grado noveno de educion basica</t>
  </si>
  <si>
    <t>Los estudiantes han participado activamente en las actividades, deportivas, culturales, religiosas y jornadasde embellecimiento programadas en el calendario academico</t>
  </si>
  <si>
    <t>Actas de conformacion y  reuniones, registro fotografico y firma de asistencia</t>
  </si>
  <si>
    <t>Se cuenta con una participacion activa en algunas sedes por parte de los padres de familia y acudientes en las actividades programadas</t>
  </si>
  <si>
    <t>El CER conto con el apoyo de las diferentes dependecias de la administracion municipal, del ICBF; se implemento la educacion CRESE del programa PTA</t>
  </si>
  <si>
    <t xml:space="preserve">Evaluar periodicamente la coherencia y articulacion de los planes de estudio,guias de aprendizaje y practicas docentes en el aula para la realizacion de los ajustes </t>
  </si>
  <si>
    <t xml:space="preserve">Revisar y evaluar periodicamente el uso de los recursos para el aprendizaje </t>
  </si>
  <si>
    <t>revisar y evaluar periodicamente el seguimiento a los egresados</t>
  </si>
  <si>
    <t>se ajustaron las metas institucionales para el 2025 alcanzando a cumplirlas en un 90%.</t>
  </si>
  <si>
    <t xml:space="preserve">planes de área, adaptadores , planes de aula  y proyectos transversales, seguimientos, planes de accion, eviencia fotografica, informes ejecutivos de los PPT. </t>
  </si>
  <si>
    <t>La estrategia pedagógica se mantuvo en el documento  PEI realizando algunos ajustes y proyectandola a la media rural.</t>
  </si>
  <si>
    <t>Se reune de manera presencial y bimensual  el grupo docente  para tomar decisiones sobre los procesos pedagógicos y hacer seguimiento a los desempeños de los estudiantes.</t>
  </si>
  <si>
    <t>Planos físicos, diagnóstico de infraestructura, inventarios, solicitud de adecuación  a la planta física,  contratos de materiales, obras y transporte y orden de servicio, fotografias, actas de reuniones.</t>
  </si>
  <si>
    <t>El CER  desarrolló actividades extracurriculares  que vinculan a  la comunidad educativa en el aspecto, cultural , social , religioso,deportivo y salud.</t>
  </si>
  <si>
    <t>KAREN YULETZI CONTRERAS</t>
  </si>
  <si>
    <t>ANGIE NATALIA FERNANDEZ</t>
  </si>
  <si>
    <t>MIGUEL ANGEL GOMEZ</t>
  </si>
  <si>
    <t>ROSALBA SUAREZ VERA</t>
  </si>
  <si>
    <t>Formatos de prestamo</t>
  </si>
  <si>
    <t xml:space="preserve">Acta de aprovacion por el consejo directivo, facturas de compra. </t>
  </si>
  <si>
    <t xml:space="preserve">EL CER continuó con el servicio de restaurante escolar con la modalidad de preparación en sitio propio y gestionó dotación para los restaurantes de las Sedes Educativas. </t>
  </si>
  <si>
    <t>El CER implemento talleres de refuerzo y planes de nivelación para el apoyo a los estudiantes.</t>
  </si>
  <si>
    <t xml:space="preserve">EL CER realizó revisión y evaluación continua para los Docentes del Decreto 1278  </t>
  </si>
  <si>
    <t>Se logró contar con cinco centros de interés (música, danza, dibujo, deportes y LEO), lo que permitio fortalecer la formacion integral de todos los estudiantes de las sedes pertenecientes al CER.</t>
  </si>
  <si>
    <t>marimen25@gmail.com</t>
  </si>
  <si>
    <t>kathy_0909@hotmail.com</t>
  </si>
  <si>
    <t>se mantuvo la visión, misión y principios en coherencia con los lineamientos que orienta el directrices nacionales, la SED y la autonomía del establecimiento</t>
  </si>
  <si>
    <t>Documento P.E.I, resolucion de licencia de funcionamiento, circulares SED, Rubricas, lista de chequeo, documento orientador, actas de socializacion, lista de asistencia, acuerdo de adopcion del consejo directivo.</t>
  </si>
  <si>
    <t>Documento P.E.I, Manual de conviencia,actas de jornada pedagogicay semanas de desarrollo institucional y lista de asistencia.</t>
  </si>
  <si>
    <t>plataforma enjambre actualizada, resolucion de licencia de funcionamiento, acuerdo de adopción firmado por el consejo directivo.</t>
  </si>
  <si>
    <t>La politica de inclusión  fue para la población vulnerable (Migrantes, NEE, focalización con programas  ICBF, Población victimas del conflicto armado, poblacion etnica y se da continudad  al DUA y aplicación de  formatos PIAR, plan  de educación inclusiva contando con el acompañamiento de docente de apoyo del CER y docente encarga de NEE.</t>
  </si>
  <si>
    <t xml:space="preserve">Se articularon, actualizaron y ejecutaron los planes de area ,planes de aula  adaptadores guias de aprendizajes, talleres de repaso, evaluaciones y nivelación proyectos pedagogicos transversales y productivos y acciones proyectados en el PEI teniendo como base los referentes de calidad y orientaciones  del PTA FI 3.0 siguiendo las directrices emanadas por el MEN, realizando un seguimientos a cada uno de ellos. </t>
  </si>
  <si>
    <t>Se cuenta con un excelente equipo de trabajo liderado por la directora, 13 docentes  y un tutor PTA FI 3.0, que trabajan de manera armónica, eficaz y eficiente evidenciando un compromiso colectivo de mejoramiento continuo.</t>
  </si>
  <si>
    <t>Documento PEI, oficios a la secretaria de educacion y a la alcaldia municipal.</t>
  </si>
  <si>
    <t xml:space="preserve">Se realizo el analisis de las pruebas internas y externas del 2024 y se implemento un plan de fortalecimiento academico para mejorar los resultados internos de las evaluaciones </t>
  </si>
  <si>
    <t xml:space="preserve">Analisis de las pruebas internas y externas 2024, plan de fortalecimiento 2025, evaluaciones tipos prueba saber internas, planes de nivelacion, talleres de repaso, Análisis de las pruebas externas quiero ser, quiero saber 5º y 9º. </t>
  </si>
  <si>
    <t>Documento de autoevaluación, formatos de seguimiento a los planes de area y PPT, Seguimiento y evaluación a los protocolos de evaluación docente 2025.</t>
  </si>
  <si>
    <t xml:space="preserve">Se  conformó el nuevo consejo directivo por medio de  asamblea general de  padres   de familia de acuerdo al cronograma establecido, tomando decisiones con la participación activa de todos sus miembros quienes participaron activamente en en la ejecución de las actividades programadas. </t>
  </si>
  <si>
    <t>Actas creacion, acta de comisión y evaluación final, documento de autoevaluación.</t>
  </si>
  <si>
    <t xml:space="preserve">Se conformo el comité de convivencia en asamblea general, socializando el manual de convivencia, plataforma SIUCE para llegar acuerdos, resaltando en la semana por la convivencia  y la paz el buen trato, tambien se ajustarón los formatos de situaciones de convivencia escolar a partir de los principios restaurativos, el comité se reunio en los 4 periodos académicos para revisar los casos de convivencia. </t>
  </si>
  <si>
    <t xml:space="preserve">Se eligió el consejo estudiantil con la participación de todos los estudiantes y se lograron articular actividades de ornato y embellecimiento de las sedes educativas, vínculando a los estudiantes  a  las actividades culturales y deportivas. 	</t>
  </si>
  <si>
    <t>Fotografias actividades culturales, deportivas, religiosas y jornada de embellecimiento, acta de conformación.</t>
  </si>
  <si>
    <t>Los estudiantes de todas las sedes eligierón el  personero y contralor por medio de voto a traves de la plataforma OVY Y en tarjetón fisico en algunas sedes no contarón en el momento con internet y ellos participarón en reuniones  de manera virtual  programadas por la SED, ademas ejecutarón su plan de gobierno.</t>
  </si>
  <si>
    <t>Acta de elección , actas de escrutinio,  plan de gobierno, publicación de  resultados, procedimiento para la eleccion del gobierno escolar, registro del gobierno escolar en plataforma enjambre.</t>
  </si>
  <si>
    <t>Acta de conformación de Comité de Convivencia, formatos de situaciones actualizados y diligenciados en casos respectivos, plan de acción de convivencia escolar, reglamento interno de convivencia escolar, registro del gobierno escolar en plataforma enjambre.</t>
  </si>
  <si>
    <t>Actas de reunión, cronograma, manual de funciones y procedimientos, reglamento interno, registro del gobierno escolar en plataforma enjambre.</t>
  </si>
  <si>
    <t>Cronograma,actas y acuerdos de consejo directivo, manual de funciones y procedimientos, fotografias, listas de asistencia, registro del gobierno escolar en plataforma enjambre.</t>
  </si>
  <si>
    <t xml:space="preserve">La asamblea de padres de familia toman desiciones que favorecen el bienestar de toda la comunidad educativa.                                           	</t>
  </si>
  <si>
    <t>Actas de reunion, fotografias y asistencia.</t>
  </si>
  <si>
    <t>se conformó el consejo de padres en asamblea general, no obstante se requiere de mayor liderazgo con el direcccionamiento del CER</t>
  </si>
  <si>
    <t>Acta de conformación y reuniones, registro del gobierno escolar en plataforma enjambre.</t>
  </si>
  <si>
    <t>La información  que se sumistra por parte de la SED, directora y los docentes es oportuna y precisa. En algunas de las sedes los docentes realizarón la gestion para acceder a la comunicación permanente.</t>
  </si>
  <si>
    <t>Notas escritas y de audio via digital,( correos electrónicos, whapsApp,) reuniones presenciales, llamadas telefónicas , difusión en redes sociales (facebook, instagram).</t>
  </si>
  <si>
    <t>El CER promueve un clima institucional  armónico que permite implementar acciones positivas basándonos en el respeto, sentido de pertenencia, tolerancia, trabajo en equipo, compromiso institucional y entrega hacia los demás.</t>
  </si>
  <si>
    <t>El CER reconoce, estimula y promueve los logros y desempeños de estudiantes y docentes incentivando el mejoramiento continuo por medio de eventos culturales, menciones de honor periodicas, diplomas y felicitaciones verbales .</t>
  </si>
  <si>
    <t>Evidencia fotográfica, actas de izada de bandera, ceremonia de clausura, menciones, cuadros de honor y diplomas.</t>
  </si>
  <si>
    <t>Se divulgan a traves de redes sociales las buenas practicas  pedagogicas, administrativas, culturales que reconocen la diversidad de la poblaciòn; tambien se ejecutó el proyecto "Chucarima canta y encanta" en convenio con el ministerio de las culturas , los artes y los saberes fortaleciendo los aprendizajes de pintura, música y danza, se desarrollo el proyecto LEO, centro de interes de innovacion y tecnologia, jornadas deportivas escolares complementarias, participacion en juegos intercolegiados.</t>
  </si>
  <si>
    <t>Evidencia fotografica, Facturas de compra de implementos para cada centro de interes, prototipo de innovaciòn, videos, direcciòn web, lista de asistencia.</t>
  </si>
  <si>
    <t xml:space="preserve">La comunidad educativa participa activamente en  centros de interes  de pintura, música y danza,  proyecto LEO, centro de interes de innovacion y tecnologia, jornadas deportivas escolares complementarias, actividades culturales, religiosas, deportivas, capacitaciones programadas por la SED, resaltando los  proyectos pedagogicos transversales  propiciando y apoyando el progreso académico  y gestión en las actividades programadas  del CER. </t>
  </si>
  <si>
    <t>Clausuras,  proyectos de investigación, actividades deportivas y culturales, participación en las actividades de la FNC, actividades de los PPT, jornadas de embellecimiento, capacitación del proyecto escuela y café, capacitacion en formacion integral, capacitación en diplomado en innovacion educativa y formación en robotica, intelegencia artificial y arduino, simposio internacional en innovación y tecnología</t>
  </si>
  <si>
    <t>Las sedes   cuentan  con espacios  limpios y adecuados para las labores académicas y comunitarias, se realizaron arreglos locativos en las sedes con recursos del CER, propios y aporte de la comunidad; logrando en la sede principal la instalacion de puertas y ventanas del segundo piso, construcción de los lombricarios y arreglos locativos; en la sede Rio Colorado arreglo del techo de restaurante escolar y en varias sedes arreglos electricos lo mismo que embellecimiento de pintura , en la sede aguahita adecuación de pozo séptico y un desplane para espacio deportivo, en la sede San Carlos arreglo del tanque de almacenamiento de agua, en la sede Aposenticos encerramiento en malla eslabonada de todo el lote de la sede.</t>
  </si>
  <si>
    <t>Dinámicas, fotos, actas, manual de convivencia.</t>
  </si>
  <si>
    <t xml:space="preserve">Los estudiantes se sienten motivados a aprender con las actividades de la estrategia PTA FI 3.0 y actividades pedadogicas fortaleciendo  los conocimientos previos lo que les permite obtener aprendizajes significativos vinculandose en los diferentes centros de interes como el de innovación y tecnologia, danza, musica,pintura, LEO y deportes. </t>
  </si>
  <si>
    <t xml:space="preserve">Material didáctico, fotografías,informe ejecutivo de centros de interes, evidencias fotograficas. </t>
  </si>
  <si>
    <t>Se  realizaron ajustes  y se socializó  el documento Manual de convivencia, con participación de toda la comunidad educativa, teniendolo como referente para la resolución de conflictos.</t>
  </si>
  <si>
    <t>Documento manual de convivencia, fotos, listados de asistencia de socialización, formatos de situaciones, agendas de jornadas pedagógicas, clasificación de situaciones y sus medidas restaurativas, plan de acción de convivencia escolar y reglamento interno de convivencia escolar.</t>
  </si>
  <si>
    <t>Celebraciones dia de la mujer, dia del hombre,  día de la madre, día del maestro, día del estudiante,fiestas del municipio de chitaga, amor y amistad, Organización de actividad religiosa como jubileo 2025 y confirmaciones , celebracion de cumpleaños, celebracón de festival "Chucarima canta , encanta y se divierte".</t>
  </si>
  <si>
    <t>Se mantiene el programa del PAE con la modalidad de preparación en sitio propio, escuela de padres, jornadas deportivas, semana de la convivencia, participaciòn de los centros de interes de pintura, música y danza,  proyecto LEO, centro de interes de innovación y tecnología, jornadas deportivas escolares complementarias y juegos intercolegiados, cursos SENA, Capacitación en riesgos fisicos y simulacros de evacuación, encuentro religioso de jovenes y niños, entrenamiento de deportistas, conformación de la banda marcial, participación de PPT Y PPP.</t>
  </si>
  <si>
    <t>PAE, evidencia de centros de interes, escuela de padres, juegos intercolegiados, actividades culturales y religiosas, certificados SENA, Diapositivas, listas de asistencia y videos en riesgos fisicos.</t>
  </si>
  <si>
    <t xml:space="preserve">Observador del alumno, acta de comité de convivencia escolar, proyecto de valores, Formatos de protocolo de situaciones convivencia, Medidas restaurativas, Reglamento interno de comité de convivencia, actas de reuniones periodicas. </t>
  </si>
  <si>
    <t>Actas de consejo directivo, actas de compromiso, observador del alumno, manual de convivencia, formatos de situaciones.</t>
  </si>
  <si>
    <t>La información de las actividades programadas en el cronograma se hacen llegar a los padres de familia de forma oportuna, veraz y concisa. Algunos padres no son constantes en la asistencia a ciertas actividades y reuniones.</t>
  </si>
  <si>
    <t>Citaciones, boletines, informacion por celular vía Whatsapp, notas escritas.</t>
  </si>
  <si>
    <t>La comunicación con las autoridades educativas es fluida y asertiva lo que permite que la información solicitada sea oportuna, teniendo actualizada la documentacion en cada una de las plataformas y SAC institucional igualmente en cada una de las dependencias de la SED como cobertura, planta de personal, calidad, planeación, inspección y vigilancia, tecnología e informatica, administrativa y financiera</t>
  </si>
  <si>
    <t>Correo electrónico,  SIMAT, circulares, resoluciones, plataforma enjambre, plataforma SIFSE, Plataforma DANE, Plataforma SIMPADE, documentos en cada una de las dependencias de la SED.</t>
  </si>
  <si>
    <t>Participación y evidencia fotografica con el el ministerio de deportes, ministerio de las culturas , los artes y los saberes, ministerio de educación y la  Universidad EAFIT y Universida de Pamplona , FNC, Alcaldia municipal, INDENORTE.</t>
  </si>
  <si>
    <t>Se mantuvo  la participación en el proyecto de escuela y café con participación activa de la comunidad educativa en la construccion de germinadores, capacitacion de escuela y café.</t>
  </si>
  <si>
    <t>Fotografías proceso de inicio y desarrollo, registro de entrega de materiales (semilla, Polisombra, chapola). Participación de escuela y café.</t>
  </si>
  <si>
    <t>Se realizó el seguimiento a los planes de áreas e informes ejecutivos de los proyectos pedagógicos transversales.</t>
  </si>
  <si>
    <t>Se desarrollarón  proyectos que permiten un aprendizaje continuo en los estudiantes. Se articularon actividades con el ministerio de deportes, ministerio de las culturas , los artes y los saberes, ministerio de educación y la Universidad EAFIT , FNC, Salida pedagógica a la Universidad de Pamplona, Alcaldia municipal y INDENORTE para la participación en los juegos intercolegiados. Se contó con el apoyo de CENS con insumos y materiales al proyecto PRAE del CER</t>
  </si>
  <si>
    <t>Se realizó el proceso de matricula correspondiente al año lectivo en el SIMAT y en el folio de matrícula, se actualizo el folio de matricula y se realizaron matriculas con iscripción de alumnos nuevos para el año 2026.</t>
  </si>
  <si>
    <t xml:space="preserve">Registro del SIMAT. Folios de matrícula actualizados. </t>
  </si>
  <si>
    <t xml:space="preserve">Se contó con un sistema de expedición de boletines agil y oportuno para garantizar la consistencia y organización de la información, se archiva el boletín final en las carpetas.  </t>
  </si>
  <si>
    <t xml:space="preserve">Plataforma OVY. Sabana de notas OVY e Institucional. </t>
  </si>
  <si>
    <t xml:space="preserve">Adecuación y puesta en funcionamiento de las 4 aulas constriudas, arreglos locativos en la sede Aguahita, Riocolorado, San Carlos; realización de jornadas de emebellecimiento y mantenimiento de los espacios en todas la Sedes. </t>
  </si>
  <si>
    <t xml:space="preserve">El CER y sus demas Sedes Educativas, realizaron periodicamente adecuaciones y embellecimiento para el mejoramiento de la planta fisica. </t>
  </si>
  <si>
    <t>Registro Fotografico y contratos de prestaciones.</t>
  </si>
  <si>
    <t xml:space="preserve">EL CER realizó revisión y evaluación periodica del debido uso y préstamo de los espacios, equipos e instrumentos músicales.  </t>
  </si>
  <si>
    <t xml:space="preserve">El CER realizó adquisisción de recursos para el aprendizaje, impresoras, equipos audio-visuales, implementos deportivos, musicales, artisticos y culturales. </t>
  </si>
  <si>
    <t xml:space="preserve">Acta de aprovacion por el consejo directivo, facturas de compra y contratos. </t>
  </si>
  <si>
    <t xml:space="preserve">EL CER realizó revisión y evaluación periodica del proceso de adquisicón y suministro de insumos de acuerdo a las necesidades de las Sedes, material pedagogico, didáctico, papelería, pintura, adecuación y aseo </t>
  </si>
  <si>
    <t>El CER realizó gestiones para la reapertura de la Banda de Marchas y adelantó labores de mantenimiento de los instrumentos, organizando un inventario para los instrumentos e indumentaría.</t>
  </si>
  <si>
    <t>Instrumentos en funcionamiento, facturas, inventario de instrumentos e indumentaría.</t>
  </si>
  <si>
    <t xml:space="preserve">EL CER participo en el simulacro Nacional de Gestión del Riesgo y se realizó el diagnostico de las zonas de riesgo, estipulado en el plan de emergencias; se realizó compra de poliza de aseguramiento estudiantil por parte de los padres de familia. </t>
  </si>
  <si>
    <t>Evidencia fotografica y Poliza</t>
  </si>
  <si>
    <t xml:space="preserve">Ciclos de Menú, Inventarios, Actas CAE. KARDEX, Carpetas plan de saneamiento básico, Hojas de vida Manipuladoras. </t>
  </si>
  <si>
    <t xml:space="preserve">Talleres de Refuerzo, planes de nivelación, actas de compromisos a estudiantescon bajo rendimiento. </t>
  </si>
  <si>
    <t xml:space="preserve">Se Realizó proceso de inducción del personal nuevo, se radico en SAC el acta de inicio de labores </t>
  </si>
  <si>
    <t xml:space="preserve">Manual de procedimientos y actas de inducción y Acta de inicio de labores.  </t>
  </si>
  <si>
    <t xml:space="preserve">Los Docentes realizan capacitaciones del proyecto escuela y café, gestión del riesgo, convivencia escolar,  diplomado en innovacion educativo y formacion en IA, robótica y arduino, capacitación en formación Integral.   </t>
  </si>
  <si>
    <t xml:space="preserve">Actas, registro fotográfico, listas de asistencia y certificados. </t>
  </si>
  <si>
    <t xml:space="preserve">Se adopató la nueva normatividad en cuanto  al ajuste de horarios y  se establece de manera organizada la asignación académica de acuerdo al perfil, nivel de enseñanza y  la metodología implementada en el CER. </t>
  </si>
  <si>
    <t xml:space="preserve">Resoluciones internas de asignación de carga académica y horarios; formatos de planta de personal, estudios técnicos, aplicativo de planta de personalactualizado mes a mes, con los debidos soportes. </t>
  </si>
  <si>
    <t xml:space="preserve">Los Docentes se identifican con la filosofía, principios y valores del CER, vinculación en las actividades sindicales, culturales, religiosas y participación en todas las actividades programadas en el calendario academico y actividades extracurriculares. </t>
  </si>
  <si>
    <t xml:space="preserve">Evaluación de desempeño y periodo de prueba 1278, con sus evidencias, plataforma humano en línea.  </t>
  </si>
  <si>
    <t xml:space="preserve">Reconocimiento a nivel Municipal en los juegos zonales de Asinort en el disciplina de atletismo. Reconocimiento de participación en las fiestas patronales. Reconocimientos verbales públicos de asambleas de padres de familia y comunidad en general.  </t>
  </si>
  <si>
    <t xml:space="preserve">Evidencia fotografica y reconocimientos. </t>
  </si>
  <si>
    <t>Se contó con apoyo en la adquisicion de semillas,  y gestion de capacitaciones de docentes y estudiantes. Participación de docente en la Red de investigadores de Norte de Santander REDUCALIA y en el Simposio Internacional, ajuste al proyecto de innovación procesamiento de la pulpa del café y construcción de biofabrica para el procesamiento de abonos orgánicos.</t>
  </si>
  <si>
    <t xml:space="preserve">Evidencia fotografica, Registro en REDUCALIA, proyecto de Innovación. </t>
  </si>
  <si>
    <t xml:space="preserve">En el CER se realizaron actividades de bienestar al talento humano de manera presencial promoviendo un buen clima laboral. Los docentes realizarón los exámenes medicos anuales. Celebración del día del maestro por parte de los estudiantes. </t>
  </si>
  <si>
    <t xml:space="preserve">Evidencia fotografica e historia clinica. </t>
  </si>
  <si>
    <t xml:space="preserve">Presupuesto y actas de Consejo directivo.Plan de compras, Contratos. Facturas. Software TNS. SECOP. </t>
  </si>
  <si>
    <t>Libros contables, soportes, actas del consejo directivo, contratos. SECOP.  Facturas.</t>
  </si>
  <si>
    <t>La directora del CER presenta rendición de cuentas de ingresos y gastos a toda la comunidad en general.</t>
  </si>
  <si>
    <t xml:space="preserve">Plan de compras, facturas, contratos, acta de rendición de cuentas, informe ejecutivo, informe de gestión, autodiagnostico, extractos bancarios. Plataforma enjambre, actas de consejo directivo. </t>
  </si>
  <si>
    <t xml:space="preserve">Informe trimestral a la SIFSE </t>
  </si>
  <si>
    <t xml:space="preserve">La adecuación y puesta en funcionamiento de las 4 aulas construidas. </t>
  </si>
  <si>
    <t xml:space="preserve">El mantenimiento de materiales tecnologicos,y la adquisición de materiales artísticos, culturales, deportivos, músicales, pedagógicos y didácticos. </t>
  </si>
  <si>
    <t xml:space="preserve">
Fortalecer el proyecto de innovación. </t>
  </si>
  <si>
    <t xml:space="preserve">Los planes de estudios están articulados con los proyectos  transversales, planes de área  guías de aprendizaje  y talleres de refuerzo de cada una de las áreas. Se diligenciaron formatos de seguimiento y evaluación a cada uno de los planes de área y proyectos Pedagogicos  transversales. </t>
  </si>
  <si>
    <t xml:space="preserve">Plan de estudio, planes de área, proyectos  pedagogicos transversales, informes ejecutivo de cada uno de estos proyectos, formatos diligenciados de seguimiento y evaluación a planes de área. </t>
  </si>
  <si>
    <t xml:space="preserve">Se realizan ajustes al PEI el cual está articulado con el enfoque metodológico y el PMI, se lleva a cabo a través de la aplicación de las guías de aprendizaje, se realizaron modificaciones incluyendo los procesos de formación integral. </t>
  </si>
  <si>
    <t xml:space="preserve">PEI y acuerdo por consejo directivo, guías de aprendizaje, informe ejecutivo de PPT, proyectos de centros de interés, plan de formación integral. </t>
  </si>
  <si>
    <t>Adecuación de 4 salones para el aprendizaje con el objetivo de garantizar ambientes seguros para los estudiantes. El CER cuenta con aulas virtuales en las sedes principal y San Carlos, las cuales también cuentan  con regular  acceso a internet. Se realiza mantenimiento a los equipos existentes en cada una de las sedes educativas.  fortalecimiento del proceso de formacion integral con la adquisicion de: instrumentos musicales y de sonido,implementos deportivos,vestuarios,material de primera infancia y de pintura,recursos didácticos y pedagogicos.</t>
  </si>
  <si>
    <t xml:space="preserve">Mantenimiento de equipos portatiles  con software  actualizado, proyectos de centros de interes, contratos de compra,facturas y  evidencias fotograficas </t>
  </si>
  <si>
    <t>se hace  ajustes seguimiento y evaluación al horario de clase  de acuerdo con las directrices emanadas por el MEN y desarrollo del  calendario academico 2025, a través de registros fotograficos y actas de cada actividad realizada.</t>
  </si>
  <si>
    <t xml:space="preserve"> Decreto N°0277 del 12/03/2025 emitido por el MEN,resolucion internas N° 04, horarios de jornada escolar, asignacion academica,calendario academico,actas y registros fotograficos de jornadas pedagogicas y demas  actividades realizadas </t>
  </si>
  <si>
    <t xml:space="preserve">Se aplican evaluaciones externas: "Quiero ser, quiero saber", para los grados quinto y noveno.  valoracion del desempeño de los docentes del decreto 1278 del periodo de prueba y desempeño anual. Se realiza evaluacion y segumientos de cada uno de los componentes de cada una de las gestiones </t>
  </si>
  <si>
    <t xml:space="preserve"> análisis de resultados pruebas: "Quiero ser, quiero saber" evaluacion docente  formato de renuncia  a terminos, autoevaluacion, PMI informes ejecutivos </t>
  </si>
  <si>
    <t>implementacion de practicas pedagogicas como: aplicaccion de herramientas TIC, experimentos, maquetas,exploracion del medio , integracion de los estudiantes en cada uno de los centros de interes de acuerdo a sus habilidades y  gustos fortaleciendo la formacion inetgral. adaptacion de guias para NEE</t>
  </si>
  <si>
    <t>evidencias fotografica, guias de aprendizaje para estudiantes con NEE,PIAR, videos ,informe ejecutivos de centros de interes.</t>
  </si>
  <si>
    <t xml:space="preserve"> tareas contextualidas a la region y la tematica vistas con el objetivo de retroalimentar el aprendizaje logrado en el aula y vincular a los padres de familia en el proceso formativo de los estudiantes. </t>
  </si>
  <si>
    <t>socializacion y analisis del desarrollo de las actividades y/o dificultades presentadas en la realizacion de las tareas academicas,actas de compromiso</t>
  </si>
  <si>
    <t>implementacion de actividades artisticas,deportivas, culturales y tecnologicas a traves de los centros de interes articulando los recursos financieros humanos ,pedagogicos y tecnologicos para fortalecer la formacion integral.</t>
  </si>
  <si>
    <t>informe ejecutivo de centros de interes,contratos  y facturas</t>
  </si>
  <si>
    <t>El CER revisa y evalua periodicamente los tiempos destinados al aprendizaje,  transversalizando  los centros de interes con el plan de estudios aprovechando eficientemente cada espacio para el aprendizaje.</t>
  </si>
  <si>
    <t>Calendario academico, horario de clase, acta y registros fotograficos de  las actividades realizadas. Informe ejecutivo centros de interes.</t>
  </si>
  <si>
    <t>se realizan  acciones de mejoramiento  que permiten un adecuado desarrollo del proceso  academico y disciplinario de nuestros estudiantes.</t>
  </si>
  <si>
    <t xml:space="preserve"> Pactos de convivencia, ajustes al manual de convivencia, seguimiento a las medidas restaurativas aplicadas, implementacion de frases motivacionales elaboracion de talleres de refuerzo. </t>
  </si>
  <si>
    <t>se aplican guias de aprendizaje  y se realizan los ajustes necesarios teniendo en cuenta  las nececidades educativas de los estudiantes,transversalizacion de centros de interes,PPT con plan de estudios.</t>
  </si>
  <si>
    <t>PIAR,   guias de aprendizaje actualizadas , Guias de aprendizaje teniendo en cuenta necesidades de los estudiantes  informe ejecutivos de centros de interes y PPT</t>
  </si>
  <si>
    <t xml:space="preserve">los docentes utilizan estrategias para el fortalecimiento de las guias apoyados en las TIC y el PTA FI 3.O  articuladas a los planes de área y aula. Transversalizacion  de centros de interés. </t>
  </si>
  <si>
    <t>guias de aprendizaje, textos PTA FI 3.0, herramientas tecnologicas,centros de interes,proyecto LEO</t>
  </si>
  <si>
    <t xml:space="preserve">Se evalúa periodicamente a los estudiantes a través de evaluaciones con preguntas tipo pruebas saber y ajustadas a las necesidades educativas de los estudiantes.  Así mismo,  durante el proceso académico se realiza evaluación formativa de forma permanente. Se diseñan y aplican talleres de refuerzo para cada una de las áreas en cada periodo académico. evalúa la articulación y coherencia de las guías de aprendizaje actualizadas acorde a la  metodología Escuela nueva y postprimaria. </t>
  </si>
  <si>
    <t xml:space="preserve">Evaluaciones, informes academicos, sabana  de notas, plataforma OVY, Talleres de refuerzo  y nivelacion  de las diferentes áreas. </t>
  </si>
  <si>
    <t>Seguimiento a los resultados académicos mediante  acta de compromiso,actas de comision y evaluacion, sabana de notas, certificados academicos,entrega periódica de informes  a los padres de familia y/o acudientes, aplicación de la pruebas externas quiero ser quiero saber.</t>
  </si>
  <si>
    <t xml:space="preserve">Actas de compromiso por bajo rendimiento,  actas de comision y evaluacion, informes academicos, seguimiento a los estudiantes con NEE , observadores,sabana de notas,certificaciones y resultados de las pruebas quiero ser quiero saber. </t>
  </si>
  <si>
    <t>De acuerdo a los resultados académicos periódicos,  se realiza fortalecimiento de la comprension lectora, afianciamiento de las preguntas tipo prueba saber y tabla de respuestas mediante la estructura de las evaluaciones las cuales se aplican en cada periodo.</t>
  </si>
  <si>
    <t xml:space="preserve">Elaboración de evaluaciones con  preguntas tipo pruebas saber con su tabla de respuestas  , implemetación del proyecto LEO. </t>
  </si>
  <si>
    <t xml:space="preserve">Se lleva un autocontrol de asistencia diaria  de cada uno de los estudiantes mediante formato fisico  extraido de la plataforma OVY. </t>
  </si>
  <si>
    <t>Planilla de asistencia, formato de llegada  tarde y excusas.</t>
  </si>
  <si>
    <t>Aplicación  de talleres de refuerzo y  planes de nivelación para cada una de las areas y grados socializacion, corrección y retroalimetación de las temáticas evaluadas.</t>
  </si>
  <si>
    <t>Planes de nivelación talleres de refuerzo,acta de compromiso,correccion de evaluaciones.</t>
  </si>
  <si>
    <t xml:space="preserve">Se realiza precaracterizacion pegagogica,  PIAR ,ajustes y seguimientos a los estudiantes con necesidades educativas  y capacitacion por parte de la docente de apoyo y una interprete de lengua de señas colombiana. </t>
  </si>
  <si>
    <t>PIAR,guias y evaluaciones ajustadas ,seguimiento e informe final,formatos de precaracterizacion  y evidencia fotografica y formatos con estrategias pedagogicas para poblacion con NEE</t>
  </si>
  <si>
    <t>Encuesta, directorio de egresados y grupo de whatsApp.</t>
  </si>
  <si>
    <t>Se realizan 2 escuelas de padres de acuerdo a las necesidades de la poblacion, teniendo en cuenta las directrices del ministerio de educacion.</t>
  </si>
  <si>
    <t>actas, asistencias, registro fotografico y encuestas</t>
  </si>
  <si>
    <t xml:space="preserve">El CER Cuenta buena infraestructura y con personal docente siempre dispuesto a colaborar con las actividades que realiza la comunidad. </t>
  </si>
  <si>
    <t>Registros fotograficos, formato de prestamos para uso de los recursos del aprendizaje.</t>
  </si>
  <si>
    <t xml:space="preserve">Aparte del servicio educativo el CER tiene a disposicion de la comunidad las instalaciones y equipos para ser utilizados en diversas actividades. </t>
  </si>
  <si>
    <t>Formato de prestamos para el uso de los recursos del aprendizaje, evidencia fotografica</t>
  </si>
  <si>
    <t>El CER en su modalidades escuela nueva y pospimaria no implementa el servicio social estudiantil.</t>
  </si>
  <si>
    <t>PEI</t>
  </si>
  <si>
    <t>Los estudiante participan activamente en las actividades programadas en el calendario académico.</t>
  </si>
  <si>
    <t>Registros fotografico, actas de izada de bandera, informes ejecutivos de centros de interes y proyectos pedagogicos transversales.</t>
  </si>
  <si>
    <t>El CER motiva la participacion y convoca a los padres de familia a vincularse en las actividades programadas.</t>
  </si>
  <si>
    <t>Actas,asistencias y evidencias fotograficas.</t>
  </si>
  <si>
    <t>La participacion de los padres de familia es coherente con los propositos del CER.</t>
  </si>
  <si>
    <t>Evidencias fotograficas.</t>
  </si>
  <si>
    <t>El CER cuentas con politicas para atencion a poblacion vulnerable, victimas del conflicto armado, migrantes, grupos etnicos, NEE.</t>
  </si>
  <si>
    <t xml:space="preserve"> folios de matricula y respectivos soportes, registro de victimas, organizados en carpeta con el nombre ," Grupos poblacionales en situacion de vulnerabilidad" </t>
  </si>
  <si>
    <t>En el CER se encuentran matriculados poblacion estudiantil niños y jovenes pertenecientes a la etnia uwa.</t>
  </si>
  <si>
    <t>Folios de matricula,  reportes SIMAT,evidencia fotografica.</t>
  </si>
  <si>
    <t>Se implementan estrategias pedagogicas como transversalizacion centros de interes de pintura, danza, deportes, musica, tecnologia y LEO  para atender las necesidades y expectativas de la poblacion estudiantil; articulacion del proyecto escuela y café para su plan de vida.</t>
  </si>
  <si>
    <t>informes ejecutivos de centros de interes y proyecto escuela y café.</t>
  </si>
  <si>
    <t>El CER avanza significativamente en el desarrollo del proyecto escuela y café, participando de capacitaciones a docentes y estudiantes por parte de extensionista defederacion naccional de cafeteros y SENA</t>
  </si>
  <si>
    <t>Bases de datos,seguimientos, Certificados (Sena), capacitaciones a estudiantes y docentes por parte del comité departamental de cafeteros y SENA  y  evidencias fotograficas.</t>
  </si>
  <si>
    <t>El CER cuenta con mecanismos de participacion en jornadas de capacitacion y  simulacion, permitiendo cuidar la integridad fisica de la comunidad escolar.</t>
  </si>
  <si>
    <t>Plan de gestion de riesgo escolar actualizado, evidencias fotograficas, capacitaciones y simulacro</t>
  </si>
  <si>
    <t>Apoyo psicosocial a estudiantes y padres de familia por medio de jornadas deportivas ecolares complementarias.</t>
  </si>
  <si>
    <t>Se cuenta con un plan de accion del plan de riesgos</t>
  </si>
  <si>
    <t>seguimiento al plan de accion.</t>
  </si>
  <si>
    <t>se cuenta con el plan escolar de riesgos actualizado</t>
  </si>
  <si>
    <t>se proyecto y ejecuto el plan de accion del plan escolars de riesgos</t>
  </si>
  <si>
    <t>se hace necesario contar con mas apoyo por parte de los entes gubernamentales para la ejecucion del plan escolar de riesgos</t>
  </si>
  <si>
    <t>DIRECTORA</t>
  </si>
  <si>
    <t>mavagomez2070@gmail.com</t>
  </si>
  <si>
    <t>MARIA FERNANDA MENDEZ</t>
  </si>
  <si>
    <t>LIDER GESTION ADMINISTRATIVA Y FINANCIERA</t>
  </si>
  <si>
    <t>sharithgisell01@gmail.com</t>
  </si>
  <si>
    <t>LIDER GESTION COMUNITARIA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</si>
</sst>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1"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0"/>
      <color theme="1"/>
      <name val="Arial"/>
      <family val="2"/>
    </font>
    <font>
      <sz val="10"/>
      <color indexed="8"/>
      <name val="Arial"/>
      <family val="2"/>
    </font>
    <font>
      <b/>
      <sz val="10"/>
      <color rgb="FF000000"/>
      <name val="Tahoma"/>
      <family val="2"/>
    </font>
    <font>
      <sz val="10"/>
      <color rgb="FF000000"/>
      <name val="Tahoma"/>
      <family val="2"/>
    </font>
    <font>
      <sz val="11"/>
      <color rgb="FF000000"/>
      <name val="Arial"/>
      <family val="2"/>
    </font>
    <font>
      <sz val="11"/>
      <color rgb="FF000000"/>
      <name val="Arial"/>
    </font>
    <font>
      <sz val="8"/>
      <name val="Arial"/>
    </font>
    <font>
      <u/>
      <sz val="8"/>
      <color theme="10"/>
      <name val="Arial"/>
    </font>
    <font>
      <sz val="11"/>
      <color theme="1"/>
      <name val="Arial"/>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EBF1DE"/>
        <bgColor indexed="64"/>
      </patternFill>
    </fill>
    <fill>
      <patternFill patternType="solid">
        <fgColor rgb="FFE4DFEC"/>
        <bgColor indexed="64"/>
      </patternFill>
    </fill>
  </fills>
  <borders count="27">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55">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15" borderId="12" xfId="0" applyFont="1" applyFill="1" applyBorder="1" applyAlignment="1" applyProtection="1">
      <alignment horizontal="left" vertical="justify" wrapText="1"/>
      <protection locked="0"/>
    </xf>
    <xf numFmtId="0" fontId="42" fillId="15" borderId="2" xfId="0" applyFont="1" applyFill="1" applyBorder="1" applyAlignment="1" applyProtection="1">
      <alignment horizontal="left" vertical="justify" wrapText="1"/>
      <protection locked="0"/>
    </xf>
    <xf numFmtId="0" fontId="42" fillId="15" borderId="6" xfId="0" applyFont="1" applyFill="1" applyBorder="1" applyAlignment="1" applyProtection="1">
      <alignment horizontal="left" vertical="justify" wrapText="1"/>
      <protection locked="0"/>
    </xf>
    <xf numFmtId="49" fontId="43" fillId="15" borderId="6" xfId="0" applyNumberFormat="1" applyFont="1" applyFill="1" applyBorder="1" applyAlignment="1" applyProtection="1">
      <alignment vertical="top" wrapText="1"/>
      <protection locked="0"/>
    </xf>
    <xf numFmtId="0" fontId="46" fillId="23" borderId="22" xfId="0" applyFont="1" applyFill="1" applyBorder="1" applyAlignment="1" applyProtection="1">
      <alignment horizontal="left" vertical="justify" wrapText="1"/>
      <protection locked="0"/>
    </xf>
    <xf numFmtId="0" fontId="46" fillId="24" borderId="23" xfId="0" applyFont="1" applyFill="1" applyBorder="1" applyAlignment="1" applyProtection="1">
      <alignment horizontal="left" vertical="justify" wrapText="1"/>
      <protection locked="0"/>
    </xf>
    <xf numFmtId="0" fontId="46" fillId="23" borderId="2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2" fillId="18" borderId="3" xfId="0" applyFont="1" applyFill="1" applyBorder="1" applyAlignment="1" applyProtection="1">
      <alignment horizontal="center" vertical="center"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2" fillId="18" borderId="3" xfId="0" applyFont="1" applyFill="1" applyBorder="1" applyAlignment="1" applyProtection="1">
      <alignment horizontal="center" vertical="center"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2" fillId="18" borderId="3" xfId="0" applyFont="1" applyFill="1" applyBorder="1" applyAlignment="1" applyProtection="1">
      <alignment horizontal="center" vertical="center"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2" fillId="18" borderId="3" xfId="0" applyFont="1" applyFill="1" applyBorder="1" applyAlignment="1" applyProtection="1">
      <alignment horizontal="center" vertical="center" wrapText="1"/>
      <protection locked="0"/>
    </xf>
    <xf numFmtId="0" fontId="35" fillId="15" borderId="2" xfId="0" applyFont="1" applyFill="1" applyBorder="1" applyAlignment="1" applyProtection="1">
      <alignment horizontal="left" vertical="justify" wrapText="1"/>
      <protection locked="0"/>
    </xf>
    <xf numFmtId="0" fontId="32" fillId="12" borderId="3" xfId="0" applyFont="1" applyFill="1" applyBorder="1" applyAlignment="1" applyProtection="1">
      <alignment horizontal="center" vertical="center"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2" fillId="12" borderId="3" xfId="0" applyFont="1" applyFill="1" applyBorder="1" applyAlignment="1" applyProtection="1">
      <alignment horizontal="center"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6" xfId="0" applyFont="1" applyBorder="1" applyAlignment="1" applyProtection="1">
      <alignment horizontal="center" vertical="top"/>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47" fillId="0" borderId="24" xfId="0" applyFont="1" applyBorder="1" applyAlignment="1" applyProtection="1">
      <alignment horizontal="center" vertical="center"/>
      <protection locked="0"/>
    </xf>
    <xf numFmtId="0" fontId="48" fillId="0" borderId="25" xfId="0" applyFont="1" applyBorder="1" applyProtection="1">
      <protection locked="0"/>
    </xf>
    <xf numFmtId="0" fontId="48" fillId="0" borderId="26" xfId="0" applyFont="1" applyBorder="1" applyProtection="1">
      <protection locked="0"/>
    </xf>
    <xf numFmtId="0" fontId="49" fillId="0" borderId="24" xfId="0" applyFont="1" applyBorder="1" applyAlignment="1" applyProtection="1">
      <alignment horizontal="center" vertical="center"/>
      <protection locked="0"/>
    </xf>
    <xf numFmtId="0" fontId="50" fillId="0" borderId="24" xfId="0" applyFont="1" applyBorder="1" applyAlignment="1" applyProtection="1">
      <alignment horizontal="center" vertical="center"/>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0.875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0.125</c:v>
                </c:pt>
                <c:pt idx="3">
                  <c:v>0.875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1</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2</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2</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0.1</c:v>
                </c:pt>
                <c:pt idx="3">
                  <c:v>0.9</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0.875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0.125</c:v>
                </c:pt>
                <c:pt idx="3">
                  <c:v>0.875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9527</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28577</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0888325"/>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23273</xdr:colOff>
      <xdr:row>67</xdr:row>
      <xdr:rowOff>30765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4968200"/>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05125" y="26797000"/>
          <a:ext cx="39370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28575</xdr:rowOff>
    </xdr:to>
    <xdr:pic>
      <xdr:nvPicPr>
        <xdr:cNvPr id="26"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303180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28575</xdr:rowOff>
    </xdr:to>
    <xdr:pic>
      <xdr:nvPicPr>
        <xdr:cNvPr id="27"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303180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28575</xdr:rowOff>
    </xdr:to>
    <xdr:pic>
      <xdr:nvPicPr>
        <xdr:cNvPr id="28"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303180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14875" y="349027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28574</xdr:rowOff>
    </xdr:to>
    <xdr:pic>
      <xdr:nvPicPr>
        <xdr:cNvPr id="31"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00431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32"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9250" y="42268775"/>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33"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46091475"/>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28577</xdr:rowOff>
    </xdr:to>
    <xdr:pic>
      <xdr:nvPicPr>
        <xdr:cNvPr id="34"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8300" y="47580550"/>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26</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26</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mavagomez2070@gmail.com" TargetMode="External"/><Relationship Id="rId7" Type="http://schemas.openxmlformats.org/officeDocument/2006/relationships/hyperlink" Target="mailto:kathy_0909@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sharithgisell01@gmail.com" TargetMode="External"/><Relationship Id="rId5" Type="http://schemas.openxmlformats.org/officeDocument/2006/relationships/hyperlink" Target="mailto:marimen25@gmail.com" TargetMode="External"/><Relationship Id="rId4" Type="http://schemas.openxmlformats.org/officeDocument/2006/relationships/hyperlink" Target="mailto:eletoscano@gmail.com"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9" zoomScale="107" zoomScaleNormal="130" workbookViewId="0">
      <selection activeCell="G19" sqref="G19:I19"/>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6328125" style="18" customWidth="1"/>
    <col min="7" max="7" width="10.36328125" style="18" customWidth="1"/>
    <col min="8" max="8" width="16.36328125" style="18" customWidth="1"/>
    <col min="9" max="9" width="18.36328125" style="18" customWidth="1"/>
    <col min="10" max="10" width="3.1796875" style="18" customWidth="1"/>
    <col min="11" max="11" width="46.36328125" style="18" bestFit="1" customWidth="1"/>
    <col min="12" max="12" width="85.453125" style="18" customWidth="1"/>
    <col min="13" max="13" width="33.6328125" style="18" customWidth="1"/>
    <col min="14" max="16384" width="11.453125" style="18"/>
  </cols>
  <sheetData>
    <row r="1" spans="1:13" ht="27" customHeight="1" x14ac:dyDescent="0.35">
      <c r="A1" s="222"/>
      <c r="B1" s="223"/>
      <c r="C1" s="230" t="s">
        <v>169</v>
      </c>
      <c r="D1" s="231"/>
      <c r="E1" s="231"/>
      <c r="F1" s="231"/>
      <c r="G1" s="231"/>
      <c r="H1" s="228" t="s">
        <v>170</v>
      </c>
      <c r="I1" s="229"/>
    </row>
    <row r="2" spans="1:13" ht="18.75" customHeight="1" x14ac:dyDescent="0.35">
      <c r="A2" s="224"/>
      <c r="B2" s="225"/>
      <c r="C2" s="230" t="s">
        <v>171</v>
      </c>
      <c r="D2" s="231"/>
      <c r="E2" s="231"/>
      <c r="F2" s="231"/>
      <c r="G2" s="231"/>
      <c r="H2" s="41">
        <v>41241</v>
      </c>
      <c r="I2" s="42" t="s">
        <v>175</v>
      </c>
    </row>
    <row r="3" spans="1:13" ht="21" customHeight="1" x14ac:dyDescent="0.35">
      <c r="A3" s="226"/>
      <c r="B3" s="227"/>
      <c r="C3" s="230" t="s">
        <v>172</v>
      </c>
      <c r="D3" s="231"/>
      <c r="E3" s="231"/>
      <c r="F3" s="231"/>
      <c r="G3" s="231"/>
      <c r="H3" s="228" t="s">
        <v>173</v>
      </c>
      <c r="I3" s="229"/>
    </row>
    <row r="4" spans="1:13" ht="5.25" customHeight="1" x14ac:dyDescent="0.3"/>
    <row r="5" spans="1:13" ht="34.5" customHeight="1" x14ac:dyDescent="0.3">
      <c r="A5" s="181" t="s">
        <v>164</v>
      </c>
      <c r="B5" s="181"/>
      <c r="C5" s="181"/>
      <c r="D5" s="181"/>
      <c r="E5" s="181"/>
      <c r="F5" s="181"/>
      <c r="G5" s="181"/>
      <c r="H5" s="181"/>
      <c r="I5" s="181"/>
      <c r="K5" s="182" t="s">
        <v>140</v>
      </c>
      <c r="L5" s="182"/>
      <c r="M5" s="182"/>
    </row>
    <row r="6" spans="1:13" ht="23.25" customHeight="1" x14ac:dyDescent="0.3">
      <c r="A6" s="183" t="s">
        <v>162</v>
      </c>
      <c r="B6" s="184"/>
      <c r="C6" s="184"/>
      <c r="D6" s="184"/>
      <c r="E6" s="184"/>
      <c r="F6" s="213" t="s">
        <v>141</v>
      </c>
      <c r="G6" s="214"/>
      <c r="H6" s="214"/>
      <c r="I6" s="214"/>
      <c r="K6" s="44" t="s">
        <v>142</v>
      </c>
      <c r="L6" s="45" t="s">
        <v>143</v>
      </c>
      <c r="M6" s="46" t="s">
        <v>144</v>
      </c>
    </row>
    <row r="7" spans="1:13" ht="20.25" customHeight="1" x14ac:dyDescent="0.3">
      <c r="A7" s="185" t="s">
        <v>300</v>
      </c>
      <c r="B7" s="186"/>
      <c r="C7" s="186"/>
      <c r="D7" s="186"/>
      <c r="E7" s="186"/>
      <c r="F7" s="215">
        <v>45989</v>
      </c>
      <c r="G7" s="215"/>
      <c r="H7" s="215"/>
      <c r="I7" s="215"/>
      <c r="K7" s="187" t="s">
        <v>166</v>
      </c>
      <c r="L7" s="54" t="s">
        <v>145</v>
      </c>
      <c r="M7" s="188" t="s">
        <v>146</v>
      </c>
    </row>
    <row r="8" spans="1:13" ht="33.75" customHeight="1" x14ac:dyDescent="0.3">
      <c r="A8" s="185"/>
      <c r="B8" s="186"/>
      <c r="C8" s="186"/>
      <c r="D8" s="186"/>
      <c r="E8" s="186"/>
      <c r="F8" s="189" t="s">
        <v>160</v>
      </c>
      <c r="G8" s="190"/>
      <c r="H8" s="191">
        <v>254171000087</v>
      </c>
      <c r="I8" s="192"/>
      <c r="K8" s="188"/>
      <c r="L8" s="54" t="s">
        <v>159</v>
      </c>
      <c r="M8" s="188"/>
    </row>
    <row r="9" spans="1:13" ht="20.25" customHeight="1" x14ac:dyDescent="0.3">
      <c r="A9" s="39" t="s">
        <v>147</v>
      </c>
      <c r="B9" s="40"/>
      <c r="C9" s="218" t="s">
        <v>475</v>
      </c>
      <c r="D9" s="218"/>
      <c r="E9" s="219"/>
      <c r="F9" s="220" t="s">
        <v>163</v>
      </c>
      <c r="G9" s="221"/>
      <c r="H9" s="195" t="s">
        <v>302</v>
      </c>
      <c r="I9" s="196"/>
      <c r="K9" s="188"/>
      <c r="L9" s="54" t="s">
        <v>148</v>
      </c>
      <c r="M9" s="188" t="s">
        <v>149</v>
      </c>
    </row>
    <row r="10" spans="1:13" ht="20.25" customHeight="1" x14ac:dyDescent="0.3">
      <c r="A10" s="216" t="s">
        <v>168</v>
      </c>
      <c r="B10" s="217"/>
      <c r="C10" s="218" t="s">
        <v>476</v>
      </c>
      <c r="D10" s="218"/>
      <c r="E10" s="218"/>
      <c r="F10" s="219"/>
      <c r="G10" s="43" t="s">
        <v>150</v>
      </c>
      <c r="H10" s="193">
        <v>3133509129</v>
      </c>
      <c r="I10" s="194"/>
      <c r="K10" s="188"/>
      <c r="L10" s="54" t="s">
        <v>151</v>
      </c>
      <c r="M10" s="188"/>
    </row>
    <row r="11" spans="1:13" ht="20.25" customHeight="1" x14ac:dyDescent="0.3">
      <c r="A11" s="216" t="s">
        <v>165</v>
      </c>
      <c r="B11" s="217"/>
      <c r="C11" s="218" t="s">
        <v>301</v>
      </c>
      <c r="D11" s="218"/>
      <c r="E11" s="218"/>
      <c r="F11" s="219"/>
      <c r="G11" s="43" t="s">
        <v>174</v>
      </c>
      <c r="H11" s="197">
        <v>2025</v>
      </c>
      <c r="I11" s="198"/>
      <c r="K11" s="199"/>
      <c r="L11" s="55"/>
      <c r="M11" s="55"/>
    </row>
    <row r="12" spans="1:13" ht="19.5" customHeight="1" x14ac:dyDescent="0.3">
      <c r="A12" s="201" t="s">
        <v>152</v>
      </c>
      <c r="B12" s="202"/>
      <c r="C12" s="202"/>
      <c r="D12" s="202"/>
      <c r="E12" s="202"/>
      <c r="F12" s="202"/>
      <c r="G12" s="202"/>
      <c r="H12" s="202"/>
      <c r="I12" s="203"/>
      <c r="K12" s="200"/>
      <c r="L12" s="55"/>
      <c r="M12" s="200"/>
    </row>
    <row r="13" spans="1:13" ht="20.25" customHeight="1" x14ac:dyDescent="0.3">
      <c r="A13" s="204" t="s">
        <v>153</v>
      </c>
      <c r="B13" s="204"/>
      <c r="C13" s="204"/>
      <c r="D13" s="204" t="s">
        <v>154</v>
      </c>
      <c r="E13" s="204"/>
      <c r="F13" s="204"/>
      <c r="G13" s="204" t="s">
        <v>161</v>
      </c>
      <c r="H13" s="204"/>
      <c r="I13" s="204"/>
      <c r="K13" s="200"/>
      <c r="L13" s="55"/>
      <c r="M13" s="200"/>
    </row>
    <row r="14" spans="1:13" ht="20.25" customHeight="1" x14ac:dyDescent="0.3">
      <c r="A14" s="350" t="s">
        <v>301</v>
      </c>
      <c r="B14" s="351"/>
      <c r="C14" s="352"/>
      <c r="D14" s="350" t="s">
        <v>767</v>
      </c>
      <c r="E14" s="351"/>
      <c r="F14" s="352"/>
      <c r="G14" s="353" t="s">
        <v>768</v>
      </c>
      <c r="H14" s="351"/>
      <c r="I14" s="352"/>
      <c r="K14" s="200"/>
      <c r="L14" s="55"/>
      <c r="M14" s="200"/>
    </row>
    <row r="15" spans="1:13" ht="20.25" customHeight="1" x14ac:dyDescent="0.3">
      <c r="A15" s="354" t="s">
        <v>303</v>
      </c>
      <c r="B15" s="351"/>
      <c r="C15" s="352"/>
      <c r="D15" s="354" t="s">
        <v>304</v>
      </c>
      <c r="E15" s="351"/>
      <c r="F15" s="352"/>
      <c r="G15" s="353" t="s">
        <v>305</v>
      </c>
      <c r="H15" s="351"/>
      <c r="I15" s="352"/>
      <c r="K15" s="200"/>
      <c r="L15" s="55"/>
      <c r="M15" s="55"/>
    </row>
    <row r="16" spans="1:13" ht="20.25" customHeight="1" x14ac:dyDescent="0.3">
      <c r="A16" s="350" t="s">
        <v>769</v>
      </c>
      <c r="B16" s="351"/>
      <c r="C16" s="352"/>
      <c r="D16" s="354" t="s">
        <v>306</v>
      </c>
      <c r="E16" s="351"/>
      <c r="F16" s="352"/>
      <c r="G16" s="353" t="s">
        <v>605</v>
      </c>
      <c r="H16" s="351"/>
      <c r="I16" s="352"/>
      <c r="K16" s="200"/>
      <c r="L16" s="55"/>
      <c r="M16" s="55"/>
    </row>
    <row r="17" spans="1:13" ht="20.25" customHeight="1" x14ac:dyDescent="0.3">
      <c r="A17" s="354" t="s">
        <v>477</v>
      </c>
      <c r="B17" s="351"/>
      <c r="C17" s="352"/>
      <c r="D17" s="354" t="s">
        <v>770</v>
      </c>
      <c r="E17" s="351"/>
      <c r="F17" s="352"/>
      <c r="G17" s="353" t="s">
        <v>771</v>
      </c>
      <c r="H17" s="351"/>
      <c r="I17" s="352"/>
      <c r="K17" s="200"/>
      <c r="L17" s="55"/>
      <c r="M17" s="55"/>
    </row>
    <row r="18" spans="1:13" ht="20.25" customHeight="1" x14ac:dyDescent="0.3">
      <c r="A18" s="354" t="s">
        <v>478</v>
      </c>
      <c r="B18" s="351"/>
      <c r="C18" s="352"/>
      <c r="D18" s="354" t="s">
        <v>772</v>
      </c>
      <c r="E18" s="351"/>
      <c r="F18" s="352"/>
      <c r="G18" s="353" t="s">
        <v>606</v>
      </c>
      <c r="H18" s="351"/>
      <c r="I18" s="352"/>
      <c r="K18" s="206"/>
      <c r="L18" s="55"/>
      <c r="M18" s="55"/>
    </row>
    <row r="19" spans="1:13" ht="20.25" customHeight="1" x14ac:dyDescent="0.3">
      <c r="A19" s="205"/>
      <c r="B19" s="205"/>
      <c r="C19" s="205"/>
      <c r="D19" s="205"/>
      <c r="E19" s="205"/>
      <c r="F19" s="205"/>
      <c r="G19" s="205"/>
      <c r="H19" s="205"/>
      <c r="I19" s="205"/>
      <c r="K19" s="200"/>
      <c r="L19" s="55"/>
      <c r="M19" s="55"/>
    </row>
    <row r="20" spans="1:13" ht="20.25" customHeight="1" x14ac:dyDescent="0.3">
      <c r="A20" s="205"/>
      <c r="B20" s="205"/>
      <c r="C20" s="205"/>
      <c r="D20" s="205"/>
      <c r="E20" s="205"/>
      <c r="F20" s="205"/>
      <c r="G20" s="205"/>
      <c r="H20" s="205"/>
      <c r="I20" s="205"/>
      <c r="K20" s="200"/>
      <c r="L20" s="55"/>
      <c r="M20" s="55"/>
    </row>
    <row r="21" spans="1:13" ht="20.25" customHeight="1" x14ac:dyDescent="0.3">
      <c r="A21" s="205"/>
      <c r="B21" s="205"/>
      <c r="C21" s="205"/>
      <c r="D21" s="205"/>
      <c r="E21" s="205"/>
      <c r="F21" s="205"/>
      <c r="G21" s="205"/>
      <c r="H21" s="205"/>
      <c r="I21" s="205"/>
      <c r="K21" s="200"/>
      <c r="L21" s="55"/>
      <c r="M21" s="56"/>
    </row>
    <row r="22" spans="1:13" ht="20.25" customHeight="1" x14ac:dyDescent="0.3">
      <c r="A22" s="205"/>
      <c r="B22" s="205"/>
      <c r="C22" s="205"/>
      <c r="D22" s="205"/>
      <c r="E22" s="205"/>
      <c r="F22" s="205"/>
      <c r="G22" s="205"/>
      <c r="H22" s="205"/>
      <c r="I22" s="205"/>
    </row>
    <row r="23" spans="1:13" s="19" customFormat="1" ht="20" x14ac:dyDescent="0.4">
      <c r="A23" s="207"/>
      <c r="B23" s="207"/>
      <c r="C23" s="207"/>
      <c r="D23" s="207"/>
      <c r="E23" s="207"/>
      <c r="F23" s="207"/>
      <c r="G23" s="207"/>
      <c r="H23" s="207"/>
      <c r="I23" s="207"/>
      <c r="K23" s="208"/>
      <c r="L23" s="208"/>
    </row>
    <row r="24" spans="1:13" ht="30" customHeight="1" x14ac:dyDescent="0.3">
      <c r="A24" s="209" t="s">
        <v>155</v>
      </c>
      <c r="B24" s="209"/>
      <c r="C24" s="209"/>
      <c r="D24" s="209"/>
      <c r="E24" s="209"/>
      <c r="F24" s="209"/>
      <c r="G24" s="209"/>
      <c r="H24" s="209"/>
      <c r="I24" s="209"/>
      <c r="K24" s="20"/>
      <c r="L24" s="20"/>
    </row>
    <row r="25" spans="1:13" ht="33.75" customHeight="1" x14ac:dyDescent="0.3">
      <c r="A25" s="204" t="s">
        <v>153</v>
      </c>
      <c r="B25" s="204"/>
      <c r="C25" s="204"/>
      <c r="D25" s="204" t="s">
        <v>154</v>
      </c>
      <c r="E25" s="204"/>
      <c r="F25" s="204"/>
      <c r="G25" s="204" t="s">
        <v>23</v>
      </c>
      <c r="H25" s="204"/>
      <c r="I25" s="204"/>
      <c r="K25" s="21"/>
      <c r="L25" s="22"/>
      <c r="M25" s="18" t="s">
        <v>156</v>
      </c>
    </row>
    <row r="26" spans="1:13" ht="20.25" customHeight="1" x14ac:dyDescent="0.3">
      <c r="A26" s="205" t="s">
        <v>307</v>
      </c>
      <c r="B26" s="205"/>
      <c r="C26" s="205"/>
      <c r="D26" s="205" t="s">
        <v>308</v>
      </c>
      <c r="E26" s="205"/>
      <c r="F26" s="205"/>
      <c r="G26" s="205" t="s">
        <v>309</v>
      </c>
      <c r="H26" s="205"/>
      <c r="I26" s="205"/>
      <c r="K26" s="21"/>
      <c r="L26" s="22"/>
    </row>
    <row r="27" spans="1:13" ht="20.25" customHeight="1" x14ac:dyDescent="0.3">
      <c r="A27" s="205" t="s">
        <v>479</v>
      </c>
      <c r="B27" s="205"/>
      <c r="C27" s="205"/>
      <c r="D27" s="205" t="s">
        <v>308</v>
      </c>
      <c r="E27" s="205"/>
      <c r="F27" s="205"/>
      <c r="G27" s="205" t="s">
        <v>311</v>
      </c>
      <c r="H27" s="205"/>
      <c r="I27" s="205"/>
      <c r="K27" s="21"/>
      <c r="L27" s="23"/>
    </row>
    <row r="28" spans="1:13" ht="20.25" customHeight="1" x14ac:dyDescent="0.3">
      <c r="A28" s="205" t="s">
        <v>595</v>
      </c>
      <c r="B28" s="205"/>
      <c r="C28" s="205"/>
      <c r="D28" s="205" t="s">
        <v>308</v>
      </c>
      <c r="E28" s="205"/>
      <c r="F28" s="205"/>
      <c r="G28" s="205" t="s">
        <v>311</v>
      </c>
      <c r="H28" s="205"/>
      <c r="I28" s="205"/>
      <c r="K28" s="21"/>
      <c r="L28" s="23"/>
    </row>
    <row r="29" spans="1:13" ht="20.25" customHeight="1" x14ac:dyDescent="0.3">
      <c r="A29" s="205" t="s">
        <v>596</v>
      </c>
      <c r="B29" s="205"/>
      <c r="C29" s="205"/>
      <c r="D29" s="205" t="s">
        <v>308</v>
      </c>
      <c r="E29" s="205"/>
      <c r="F29" s="205"/>
      <c r="G29" s="205" t="s">
        <v>310</v>
      </c>
      <c r="H29" s="205"/>
      <c r="I29" s="205"/>
      <c r="K29" s="21"/>
      <c r="L29" s="22"/>
    </row>
    <row r="30" spans="1:13" ht="20.25" customHeight="1" x14ac:dyDescent="0.3">
      <c r="A30" s="205" t="s">
        <v>597</v>
      </c>
      <c r="B30" s="205"/>
      <c r="C30" s="205"/>
      <c r="D30" s="205" t="s">
        <v>308</v>
      </c>
      <c r="E30" s="205"/>
      <c r="F30" s="205"/>
      <c r="G30" s="205" t="s">
        <v>312</v>
      </c>
      <c r="H30" s="205"/>
      <c r="I30" s="205"/>
      <c r="K30" s="21"/>
      <c r="L30" s="23"/>
    </row>
    <row r="31" spans="1:13" ht="20.25" customHeight="1" x14ac:dyDescent="0.3">
      <c r="A31" s="205" t="s">
        <v>480</v>
      </c>
      <c r="B31" s="205"/>
      <c r="C31" s="205"/>
      <c r="D31" s="205" t="s">
        <v>308</v>
      </c>
      <c r="E31" s="205"/>
      <c r="F31" s="205"/>
      <c r="G31" s="205" t="s">
        <v>309</v>
      </c>
      <c r="H31" s="205"/>
      <c r="I31" s="205"/>
      <c r="K31" s="21"/>
      <c r="L31" s="24"/>
    </row>
    <row r="32" spans="1:13" ht="20.25" customHeight="1" x14ac:dyDescent="0.3">
      <c r="A32" s="205" t="s">
        <v>598</v>
      </c>
      <c r="B32" s="205"/>
      <c r="C32" s="205"/>
      <c r="D32" s="205" t="s">
        <v>308</v>
      </c>
      <c r="E32" s="205"/>
      <c r="F32" s="205"/>
      <c r="G32" s="205" t="s">
        <v>312</v>
      </c>
      <c r="H32" s="205"/>
      <c r="I32" s="205"/>
      <c r="K32" s="210"/>
      <c r="L32" s="22"/>
    </row>
    <row r="33" spans="11:12" ht="15.5" x14ac:dyDescent="0.35">
      <c r="K33" s="210"/>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211" t="s">
        <v>29</v>
      </c>
      <c r="B65526" s="211"/>
      <c r="C65526" s="211"/>
      <c r="D65526" s="211"/>
      <c r="E65526" s="211"/>
    </row>
    <row r="65527" spans="1:5" x14ac:dyDescent="0.3">
      <c r="A65527" s="212" t="s">
        <v>30</v>
      </c>
      <c r="B65527" s="212"/>
      <c r="C65527" s="212"/>
      <c r="D65527" s="212"/>
      <c r="E65527" s="212"/>
    </row>
    <row r="65528" spans="1:5" x14ac:dyDescent="0.3">
      <c r="A65528" s="212" t="s">
        <v>31</v>
      </c>
      <c r="B65528" s="212"/>
      <c r="C65528" s="212"/>
      <c r="D65528" s="212"/>
      <c r="E65528" s="212"/>
    </row>
    <row r="65529" spans="1:5" x14ac:dyDescent="0.3">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 ref="G14" r:id="rId3"/>
    <hyperlink ref="G15" r:id="rId4"/>
    <hyperlink ref="G16" r:id="rId5"/>
    <hyperlink ref="G17" r:id="rId6"/>
    <hyperlink ref="G18" r:id="rId7"/>
  </hyperlinks>
  <pageMargins left="0.70866141732283472" right="0.70866141732283472" top="0.74803149606299213" bottom="0.74803149606299213" header="0.31496062992125984" footer="0.31496062992125984"/>
  <pageSetup paperSize="9" orientation="landscape" horizontalDpi="300" verticalDpi="300" r:id="rId8"/>
  <drawing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U65532"/>
  <sheetViews>
    <sheetView showGridLines="0" zoomScale="45" zoomScaleNormal="45" workbookViewId="0">
      <selection activeCell="L136" sqref="L136"/>
    </sheetView>
  </sheetViews>
  <sheetFormatPr baseColWidth="10" defaultColWidth="11.453125" defaultRowHeight="14" x14ac:dyDescent="0.3"/>
  <cols>
    <col min="1" max="1" width="0.36328125" style="79" customWidth="1"/>
    <col min="2" max="2" width="1.453125" style="79" customWidth="1"/>
    <col min="3" max="3" width="44.6328125" style="79" customWidth="1"/>
    <col min="4" max="4" width="11.6328125" style="132" customWidth="1"/>
    <col min="5" max="6" width="33.6328125" style="114" customWidth="1"/>
    <col min="7" max="7" width="11.6328125" style="132" customWidth="1"/>
    <col min="8" max="9" width="33.6328125" style="114" customWidth="1"/>
    <col min="10" max="10" width="11.6328125" style="132" customWidth="1"/>
    <col min="11" max="12" width="33.6328125" style="114" customWidth="1"/>
    <col min="13" max="13" width="11.6328125" style="132" customWidth="1"/>
    <col min="14" max="15" width="33.6328125" style="114" customWidth="1"/>
    <col min="16" max="16" width="3.1796875" style="79" customWidth="1"/>
    <col min="17" max="17" width="2.453125" style="79" customWidth="1"/>
    <col min="18" max="18" width="7.36328125" style="79" hidden="1" customWidth="1"/>
    <col min="19" max="20" width="7.1796875" style="79" hidden="1" customWidth="1"/>
    <col min="21" max="21" width="7" style="79" hidden="1" customWidth="1"/>
    <col min="22" max="22" width="11.453125" style="79"/>
    <col min="23" max="23" width="13" style="79" customWidth="1"/>
    <col min="24" max="24" width="15.81640625" style="79" customWidth="1"/>
    <col min="25" max="25" width="13" style="79" customWidth="1"/>
    <col min="26" max="27" width="11.453125" style="79" customWidth="1"/>
    <col min="28" max="16384" width="11.453125" style="79"/>
  </cols>
  <sheetData>
    <row r="1" spans="1:21" ht="33" customHeight="1" x14ac:dyDescent="0.3">
      <c r="B1" s="277" t="s">
        <v>124</v>
      </c>
      <c r="C1" s="277"/>
      <c r="D1" s="277"/>
      <c r="E1" s="277"/>
      <c r="F1" s="277"/>
      <c r="G1" s="277"/>
      <c r="H1" s="277"/>
      <c r="I1" s="277"/>
      <c r="J1" s="278"/>
      <c r="K1" s="278"/>
      <c r="L1" s="80"/>
      <c r="M1" s="80"/>
      <c r="N1" s="80"/>
      <c r="O1" s="80"/>
    </row>
    <row r="2" spans="1:21" ht="15.5" x14ac:dyDescent="0.3">
      <c r="B2" s="279" t="s">
        <v>27</v>
      </c>
      <c r="C2" s="279"/>
      <c r="D2" s="233" t="s">
        <v>176</v>
      </c>
      <c r="E2" s="233"/>
      <c r="F2" s="233"/>
      <c r="G2" s="234" t="s">
        <v>177</v>
      </c>
      <c r="H2" s="234"/>
      <c r="I2" s="234"/>
      <c r="J2" s="235" t="s">
        <v>178</v>
      </c>
      <c r="K2" s="235"/>
      <c r="L2" s="235"/>
      <c r="M2" s="294" t="s">
        <v>179</v>
      </c>
      <c r="N2" s="294"/>
      <c r="O2" s="294"/>
      <c r="Q2" s="79">
        <v>1</v>
      </c>
    </row>
    <row r="3" spans="1:21" ht="15" customHeight="1" x14ac:dyDescent="0.3">
      <c r="B3" s="279"/>
      <c r="C3" s="279"/>
      <c r="D3" s="240" t="s">
        <v>34</v>
      </c>
      <c r="E3" s="238" t="s">
        <v>122</v>
      </c>
      <c r="F3" s="238" t="s">
        <v>125</v>
      </c>
      <c r="G3" s="236" t="s">
        <v>34</v>
      </c>
      <c r="H3" s="238" t="s">
        <v>122</v>
      </c>
      <c r="I3" s="238" t="s">
        <v>125</v>
      </c>
      <c r="J3" s="236" t="s">
        <v>34</v>
      </c>
      <c r="K3" s="245" t="s">
        <v>122</v>
      </c>
      <c r="L3" s="239" t="s">
        <v>125</v>
      </c>
      <c r="M3" s="236" t="s">
        <v>34</v>
      </c>
      <c r="N3" s="245" t="s">
        <v>122</v>
      </c>
      <c r="O3" s="239" t="s">
        <v>125</v>
      </c>
      <c r="Q3" s="79">
        <v>2</v>
      </c>
    </row>
    <row r="4" spans="1:21" ht="15.75" customHeight="1" x14ac:dyDescent="0.3">
      <c r="B4" s="279"/>
      <c r="C4" s="279"/>
      <c r="D4" s="241"/>
      <c r="E4" s="239"/>
      <c r="F4" s="239"/>
      <c r="G4" s="237"/>
      <c r="H4" s="239"/>
      <c r="I4" s="239"/>
      <c r="J4" s="237"/>
      <c r="K4" s="246"/>
      <c r="L4" s="256"/>
      <c r="M4" s="237"/>
      <c r="N4" s="246"/>
      <c r="O4" s="256"/>
      <c r="Q4" s="79">
        <v>3</v>
      </c>
    </row>
    <row r="5" spans="1:21" ht="15.5" x14ac:dyDescent="0.3">
      <c r="B5" s="279"/>
      <c r="C5" s="279"/>
      <c r="D5" s="81"/>
      <c r="E5" s="82"/>
      <c r="F5" s="82"/>
      <c r="G5" s="83"/>
      <c r="H5" s="84"/>
      <c r="I5" s="84"/>
      <c r="J5" s="83"/>
      <c r="K5" s="85"/>
      <c r="L5" s="84"/>
      <c r="M5" s="83"/>
      <c r="N5" s="85"/>
      <c r="O5" s="84"/>
      <c r="Q5" s="79">
        <v>4</v>
      </c>
    </row>
    <row r="6" spans="1:21" ht="17.5" x14ac:dyDescent="0.3">
      <c r="A6" s="232"/>
      <c r="B6" s="287"/>
      <c r="C6" s="86"/>
      <c r="D6" s="87"/>
      <c r="E6" s="87"/>
      <c r="F6" s="87"/>
      <c r="G6" s="87"/>
      <c r="H6" s="87"/>
      <c r="I6" s="87"/>
      <c r="J6" s="87"/>
      <c r="K6" s="87"/>
      <c r="L6" s="88"/>
      <c r="M6" s="87"/>
      <c r="N6" s="87"/>
      <c r="O6" s="88"/>
    </row>
    <row r="7" spans="1:21" ht="40" customHeight="1" x14ac:dyDescent="0.3">
      <c r="A7" s="232"/>
      <c r="B7" s="288"/>
      <c r="C7" s="89" t="s">
        <v>33</v>
      </c>
      <c r="D7" s="26">
        <v>4</v>
      </c>
      <c r="E7" s="154" t="s">
        <v>181</v>
      </c>
      <c r="F7" s="155" t="s">
        <v>180</v>
      </c>
      <c r="G7" s="73">
        <v>4</v>
      </c>
      <c r="H7" s="154" t="s">
        <v>398</v>
      </c>
      <c r="I7" s="155" t="s">
        <v>481</v>
      </c>
      <c r="J7" s="75">
        <v>4</v>
      </c>
      <c r="K7" s="59" t="s">
        <v>607</v>
      </c>
      <c r="L7" s="155" t="s">
        <v>608</v>
      </c>
      <c r="M7" s="77"/>
      <c r="N7" s="60"/>
      <c r="O7" s="61"/>
      <c r="R7" s="79">
        <f>COUNTIF(D7:D10,"1")</f>
        <v>0</v>
      </c>
      <c r="S7" s="79">
        <f>COUNTIF(G7:G10,"1")</f>
        <v>0</v>
      </c>
      <c r="T7" s="79">
        <f>COUNTIF(J7:J10,"1")</f>
        <v>0</v>
      </c>
      <c r="U7" s="79">
        <f>COUNTIF(M7:M10,"1")</f>
        <v>0</v>
      </c>
    </row>
    <row r="8" spans="1:21" ht="40" customHeight="1" x14ac:dyDescent="0.3">
      <c r="A8" s="232"/>
      <c r="B8" s="288"/>
      <c r="C8" s="90" t="s">
        <v>35</v>
      </c>
      <c r="D8" s="26">
        <v>4</v>
      </c>
      <c r="E8" s="156" t="s">
        <v>313</v>
      </c>
      <c r="F8" s="155" t="s">
        <v>182</v>
      </c>
      <c r="G8" s="73">
        <v>4</v>
      </c>
      <c r="H8" s="156" t="s">
        <v>399</v>
      </c>
      <c r="I8" s="155" t="s">
        <v>400</v>
      </c>
      <c r="J8" s="75">
        <v>4</v>
      </c>
      <c r="K8" s="156" t="s">
        <v>589</v>
      </c>
      <c r="L8" s="155" t="s">
        <v>609</v>
      </c>
      <c r="M8" s="77"/>
      <c r="N8" s="63"/>
      <c r="O8" s="61"/>
      <c r="R8" s="79">
        <f>COUNTIF(D7:D10,"2")</f>
        <v>0</v>
      </c>
      <c r="S8" s="79">
        <f>COUNTIF(G7:G10,"2")</f>
        <v>0</v>
      </c>
      <c r="T8" s="79">
        <f>COUNTIF(J7:J10,"2")</f>
        <v>0</v>
      </c>
      <c r="U8" s="79">
        <f>COUNTIF(M7:M10,"2")</f>
        <v>0</v>
      </c>
    </row>
    <row r="9" spans="1:21" ht="40" customHeight="1" x14ac:dyDescent="0.3">
      <c r="A9" s="232"/>
      <c r="B9" s="288"/>
      <c r="C9" s="91" t="s">
        <v>36</v>
      </c>
      <c r="D9" s="26">
        <v>4</v>
      </c>
      <c r="E9" s="157" t="s">
        <v>185</v>
      </c>
      <c r="F9" s="70" t="s">
        <v>183</v>
      </c>
      <c r="G9" s="73">
        <v>4</v>
      </c>
      <c r="H9" s="157" t="s">
        <v>482</v>
      </c>
      <c r="I9" s="58" t="s">
        <v>401</v>
      </c>
      <c r="J9" s="75">
        <v>4</v>
      </c>
      <c r="K9" s="157" t="s">
        <v>482</v>
      </c>
      <c r="L9" s="173" t="s">
        <v>610</v>
      </c>
      <c r="M9" s="77"/>
      <c r="N9" s="63"/>
      <c r="O9" s="61"/>
      <c r="R9" s="79">
        <f>COUNTIF(D7:D10,"3")</f>
        <v>0</v>
      </c>
      <c r="S9" s="79">
        <f>COUNTIF(G7:G10,"3")</f>
        <v>0</v>
      </c>
      <c r="T9" s="79">
        <f>COUNTIF(J7:J10,"3")</f>
        <v>0</v>
      </c>
      <c r="U9" s="79">
        <f>COUNTIF(M7:M10,"3")</f>
        <v>0</v>
      </c>
    </row>
    <row r="10" spans="1:21" ht="40" customHeight="1" x14ac:dyDescent="0.3">
      <c r="A10" s="232"/>
      <c r="B10" s="289"/>
      <c r="C10" s="91" t="s">
        <v>37</v>
      </c>
      <c r="D10" s="26">
        <v>4</v>
      </c>
      <c r="E10" s="156" t="s">
        <v>314</v>
      </c>
      <c r="F10" s="155" t="s">
        <v>184</v>
      </c>
      <c r="G10" s="73">
        <v>4</v>
      </c>
      <c r="H10" s="156" t="s">
        <v>483</v>
      </c>
      <c r="I10" s="58" t="s">
        <v>484</v>
      </c>
      <c r="J10" s="75">
        <v>4</v>
      </c>
      <c r="K10" s="156" t="s">
        <v>611</v>
      </c>
      <c r="L10" s="173" t="s">
        <v>484</v>
      </c>
      <c r="M10" s="77"/>
      <c r="N10" s="63"/>
      <c r="O10" s="61"/>
      <c r="R10" s="79">
        <f>COUNTIF(D7:D10,"4")</f>
        <v>4</v>
      </c>
      <c r="S10" s="79">
        <f>COUNTIF(G7:G10,"4")</f>
        <v>4</v>
      </c>
      <c r="T10" s="79">
        <f>COUNTIF(J7:J10,"4")</f>
        <v>4</v>
      </c>
      <c r="U10" s="79">
        <f>COUNTIF(M7:M10,"4")</f>
        <v>0</v>
      </c>
    </row>
    <row r="11" spans="1:21" ht="6" customHeight="1" x14ac:dyDescent="0.3">
      <c r="B11" s="284"/>
      <c r="C11" s="285"/>
      <c r="D11" s="285"/>
      <c r="E11" s="285"/>
      <c r="F11" s="285"/>
      <c r="G11" s="285"/>
      <c r="H11" s="285"/>
      <c r="I11" s="285"/>
      <c r="J11" s="285"/>
      <c r="K11" s="286"/>
      <c r="L11" s="92"/>
      <c r="M11" s="93"/>
      <c r="N11" s="92"/>
      <c r="O11" s="92"/>
      <c r="Q11" s="79">
        <f>COUNTIF(D7:D10,"1")</f>
        <v>0</v>
      </c>
      <c r="R11" s="79">
        <f>COUNTIF(D7:D10,"1")</f>
        <v>0</v>
      </c>
      <c r="S11" s="79">
        <f>COUNTIF(D7:D10,"3")</f>
        <v>0</v>
      </c>
    </row>
    <row r="12" spans="1:21" ht="17.5" x14ac:dyDescent="0.3">
      <c r="A12" s="232"/>
      <c r="B12" s="253"/>
      <c r="C12" s="94" t="s">
        <v>72</v>
      </c>
      <c r="D12" s="95"/>
      <c r="E12" s="95"/>
      <c r="F12" s="95"/>
      <c r="G12" s="95"/>
      <c r="H12" s="95"/>
      <c r="I12" s="95"/>
      <c r="J12" s="95"/>
      <c r="K12" s="96"/>
      <c r="L12" s="97"/>
      <c r="M12" s="95"/>
      <c r="N12" s="96"/>
      <c r="O12" s="97"/>
    </row>
    <row r="13" spans="1:21" ht="40" customHeight="1" x14ac:dyDescent="0.3">
      <c r="A13" s="232"/>
      <c r="B13" s="254"/>
      <c r="C13" s="98" t="s">
        <v>38</v>
      </c>
      <c r="D13" s="27">
        <v>4</v>
      </c>
      <c r="E13" s="65" t="s">
        <v>315</v>
      </c>
      <c r="F13" s="66" t="s">
        <v>186</v>
      </c>
      <c r="G13" s="74">
        <v>4</v>
      </c>
      <c r="H13" s="65" t="s">
        <v>485</v>
      </c>
      <c r="I13" s="66" t="s">
        <v>402</v>
      </c>
      <c r="J13" s="76">
        <v>4</v>
      </c>
      <c r="K13" s="65" t="s">
        <v>613</v>
      </c>
      <c r="L13" s="66" t="s">
        <v>402</v>
      </c>
      <c r="M13" s="78"/>
      <c r="N13" s="67"/>
      <c r="O13" s="68"/>
      <c r="R13" s="79">
        <f>COUNTIF(D13:D17,"1")</f>
        <v>0</v>
      </c>
      <c r="S13" s="79">
        <f>COUNTIF(G13:G17,"1")</f>
        <v>0</v>
      </c>
      <c r="T13" s="79">
        <f>COUNTIF(J13:J17,"1")</f>
        <v>0</v>
      </c>
      <c r="U13" s="79">
        <f>COUNTIF(M13:M17,"1")</f>
        <v>0</v>
      </c>
    </row>
    <row r="14" spans="1:21" ht="40" customHeight="1" x14ac:dyDescent="0.3">
      <c r="A14" s="232"/>
      <c r="B14" s="254"/>
      <c r="C14" s="90" t="s">
        <v>39</v>
      </c>
      <c r="D14" s="27">
        <v>4</v>
      </c>
      <c r="E14" s="157" t="s">
        <v>316</v>
      </c>
      <c r="F14" s="70" t="s">
        <v>188</v>
      </c>
      <c r="G14" s="74">
        <v>4</v>
      </c>
      <c r="H14" s="157" t="s">
        <v>316</v>
      </c>
      <c r="I14" s="70" t="s">
        <v>403</v>
      </c>
      <c r="J14" s="76">
        <v>4</v>
      </c>
      <c r="K14" s="157" t="s">
        <v>612</v>
      </c>
      <c r="L14" s="70" t="s">
        <v>590</v>
      </c>
      <c r="M14" s="78"/>
      <c r="N14" s="68"/>
      <c r="O14" s="68"/>
      <c r="R14" s="79">
        <f>COUNTIF(D13:D17,"2")</f>
        <v>0</v>
      </c>
      <c r="S14" s="79">
        <f>COUNTIF(G13:G17,"2")</f>
        <v>0</v>
      </c>
      <c r="T14" s="79">
        <f>COUNTIF(J13:J17,"2")</f>
        <v>0</v>
      </c>
      <c r="U14" s="79">
        <f>COUNTIF(M13:M17,"2")</f>
        <v>0</v>
      </c>
    </row>
    <row r="15" spans="1:21" ht="40" customHeight="1" x14ac:dyDescent="0.3">
      <c r="A15" s="232"/>
      <c r="B15" s="254"/>
      <c r="C15" s="90" t="s">
        <v>40</v>
      </c>
      <c r="D15" s="27">
        <v>4</v>
      </c>
      <c r="E15" s="157" t="s">
        <v>317</v>
      </c>
      <c r="F15" s="70" t="s">
        <v>187</v>
      </c>
      <c r="G15" s="74">
        <v>4</v>
      </c>
      <c r="H15" s="157" t="s">
        <v>404</v>
      </c>
      <c r="I15" s="58" t="s">
        <v>486</v>
      </c>
      <c r="J15" s="76">
        <v>4</v>
      </c>
      <c r="K15" s="157" t="s">
        <v>591</v>
      </c>
      <c r="L15" s="173" t="s">
        <v>614</v>
      </c>
      <c r="M15" s="78"/>
      <c r="N15" s="68"/>
      <c r="O15" s="68"/>
      <c r="R15" s="79">
        <f>COUNTIF(D13:D17,"3")</f>
        <v>0</v>
      </c>
      <c r="S15" s="79">
        <f>COUNTIF(G13:G17,"3")</f>
        <v>0</v>
      </c>
      <c r="T15" s="79">
        <f>COUNTIF(J13:J17,"3")</f>
        <v>0</v>
      </c>
      <c r="U15" s="79">
        <f>COUNTIF(M13:M17,"3")</f>
        <v>0</v>
      </c>
    </row>
    <row r="16" spans="1:21" ht="40" customHeight="1" x14ac:dyDescent="0.3">
      <c r="A16" s="232"/>
      <c r="B16" s="254"/>
      <c r="C16" s="91" t="s">
        <v>41</v>
      </c>
      <c r="D16" s="27">
        <v>4</v>
      </c>
      <c r="E16" s="157" t="s">
        <v>340</v>
      </c>
      <c r="F16" s="70" t="s">
        <v>341</v>
      </c>
      <c r="G16" s="74">
        <v>4</v>
      </c>
      <c r="H16" s="62" t="s">
        <v>405</v>
      </c>
      <c r="I16" s="58" t="s">
        <v>406</v>
      </c>
      <c r="J16" s="76">
        <v>4</v>
      </c>
      <c r="K16" s="174" t="s">
        <v>615</v>
      </c>
      <c r="L16" s="173" t="s">
        <v>616</v>
      </c>
      <c r="M16" s="78"/>
      <c r="N16" s="68"/>
      <c r="O16" s="68"/>
      <c r="R16" s="79">
        <f>COUNTIF(D13:D17,"4")</f>
        <v>5</v>
      </c>
      <c r="S16" s="79">
        <f>COUNTIF(G13:G17,"4")</f>
        <v>5</v>
      </c>
      <c r="T16" s="79">
        <f>COUNTIF(J13:J17,"4")</f>
        <v>5</v>
      </c>
      <c r="U16" s="79">
        <f>COUNTIF(M13:M17,"4")</f>
        <v>0</v>
      </c>
    </row>
    <row r="17" spans="1:21" ht="40" customHeight="1" x14ac:dyDescent="0.3">
      <c r="A17" s="232"/>
      <c r="B17" s="255"/>
      <c r="C17" s="90" t="s">
        <v>42</v>
      </c>
      <c r="D17" s="27">
        <v>4</v>
      </c>
      <c r="E17" s="69" t="s">
        <v>189</v>
      </c>
      <c r="F17" s="64" t="s">
        <v>190</v>
      </c>
      <c r="G17" s="74">
        <v>4</v>
      </c>
      <c r="H17" s="69" t="s">
        <v>407</v>
      </c>
      <c r="I17" s="58" t="s">
        <v>487</v>
      </c>
      <c r="J17" s="76">
        <v>4</v>
      </c>
      <c r="K17" s="69" t="s">
        <v>407</v>
      </c>
      <c r="L17" s="173" t="s">
        <v>617</v>
      </c>
      <c r="M17" s="78"/>
      <c r="N17" s="68"/>
      <c r="O17" s="68"/>
    </row>
    <row r="18" spans="1:21" ht="7.5" customHeight="1" x14ac:dyDescent="0.3">
      <c r="B18" s="242"/>
      <c r="C18" s="243"/>
      <c r="D18" s="243"/>
      <c r="E18" s="243"/>
      <c r="F18" s="243"/>
      <c r="G18" s="243"/>
      <c r="H18" s="243"/>
      <c r="I18" s="243"/>
      <c r="J18" s="243"/>
      <c r="K18" s="244"/>
      <c r="L18" s="92"/>
      <c r="M18" s="93"/>
      <c r="N18" s="92"/>
      <c r="O18" s="92"/>
    </row>
    <row r="19" spans="1:21" ht="17.5" x14ac:dyDescent="0.3">
      <c r="A19" s="232"/>
      <c r="B19" s="253"/>
      <c r="C19" s="94" t="s">
        <v>43</v>
      </c>
      <c r="D19" s="95"/>
      <c r="E19" s="95"/>
      <c r="F19" s="95"/>
      <c r="G19" s="95"/>
      <c r="H19" s="95"/>
      <c r="I19" s="95"/>
      <c r="J19" s="95"/>
      <c r="K19" s="96"/>
      <c r="L19" s="97"/>
      <c r="M19" s="95"/>
      <c r="N19" s="96"/>
      <c r="O19" s="97"/>
    </row>
    <row r="20" spans="1:21" ht="40" customHeight="1" x14ac:dyDescent="0.3">
      <c r="A20" s="232"/>
      <c r="B20" s="290"/>
      <c r="C20" s="99" t="s">
        <v>44</v>
      </c>
      <c r="D20" s="27">
        <v>4</v>
      </c>
      <c r="E20" s="57" t="s">
        <v>191</v>
      </c>
      <c r="F20" s="57" t="s">
        <v>192</v>
      </c>
      <c r="G20" s="74">
        <v>4</v>
      </c>
      <c r="H20" s="57" t="s">
        <v>408</v>
      </c>
      <c r="I20" s="57" t="s">
        <v>488</v>
      </c>
      <c r="J20" s="76">
        <v>4</v>
      </c>
      <c r="K20" s="57" t="s">
        <v>618</v>
      </c>
      <c r="L20" s="57" t="s">
        <v>627</v>
      </c>
      <c r="M20" s="78"/>
      <c r="N20" s="71"/>
      <c r="O20" s="72"/>
      <c r="R20" s="79">
        <f>COUNTIF(D20:D27,"1")</f>
        <v>0</v>
      </c>
      <c r="S20" s="79">
        <f>COUNTIF(G20:G27,"1")</f>
        <v>0</v>
      </c>
      <c r="T20" s="79">
        <f>COUNTIF(J20:J27,"1")</f>
        <v>0</v>
      </c>
      <c r="U20" s="79">
        <f>COUNTIF(M20:M27,"1")</f>
        <v>0</v>
      </c>
    </row>
    <row r="21" spans="1:21" ht="40" customHeight="1" x14ac:dyDescent="0.3">
      <c r="A21" s="232"/>
      <c r="B21" s="290"/>
      <c r="C21" s="100" t="s">
        <v>45</v>
      </c>
      <c r="D21" s="27">
        <v>4</v>
      </c>
      <c r="E21" s="69" t="s">
        <v>193</v>
      </c>
      <c r="F21" s="57" t="s">
        <v>194</v>
      </c>
      <c r="G21" s="74">
        <v>4</v>
      </c>
      <c r="H21" s="69" t="s">
        <v>409</v>
      </c>
      <c r="I21" s="57" t="s">
        <v>194</v>
      </c>
      <c r="J21" s="76">
        <v>4</v>
      </c>
      <c r="K21" s="69" t="s">
        <v>592</v>
      </c>
      <c r="L21" s="57" t="s">
        <v>626</v>
      </c>
      <c r="M21" s="78"/>
      <c r="N21" s="72"/>
      <c r="O21" s="72"/>
      <c r="R21" s="79">
        <f>COUNTIF(D20:D27,"2")</f>
        <v>0</v>
      </c>
      <c r="S21" s="79">
        <f>COUNTIF(G20:G27,"2")</f>
        <v>0</v>
      </c>
      <c r="T21" s="79">
        <f>COUNTIF(J20:J27,"2")</f>
        <v>0</v>
      </c>
      <c r="U21" s="79">
        <f>COUNTIF(M20:M27,"2")</f>
        <v>0</v>
      </c>
    </row>
    <row r="22" spans="1:21" ht="40" customHeight="1" x14ac:dyDescent="0.3">
      <c r="A22" s="232"/>
      <c r="B22" s="290"/>
      <c r="C22" s="100" t="s">
        <v>46</v>
      </c>
      <c r="D22" s="27">
        <v>4</v>
      </c>
      <c r="E22" s="69" t="s">
        <v>195</v>
      </c>
      <c r="F22" s="57" t="s">
        <v>342</v>
      </c>
      <c r="G22" s="74">
        <v>4</v>
      </c>
      <c r="H22" s="69" t="s">
        <v>410</v>
      </c>
      <c r="I22" s="57" t="s">
        <v>342</v>
      </c>
      <c r="J22" s="76">
        <v>4</v>
      </c>
      <c r="K22" s="69" t="s">
        <v>410</v>
      </c>
      <c r="L22" s="57" t="s">
        <v>619</v>
      </c>
      <c r="M22" s="78"/>
      <c r="N22" s="72"/>
      <c r="O22" s="72"/>
      <c r="R22" s="79">
        <f>COUNTIF(D20:D27,"3")</f>
        <v>2</v>
      </c>
      <c r="S22" s="79">
        <f>COUNTIF(G20:G27,"3")</f>
        <v>1</v>
      </c>
      <c r="T22" s="79">
        <f>COUNTIF(J20:J27,"3")</f>
        <v>1</v>
      </c>
      <c r="U22" s="79">
        <f>COUNTIF(M20:M27,"3")</f>
        <v>0</v>
      </c>
    </row>
    <row r="23" spans="1:21" ht="40" customHeight="1" x14ac:dyDescent="0.3">
      <c r="A23" s="232"/>
      <c r="B23" s="290"/>
      <c r="C23" s="100" t="s">
        <v>47</v>
      </c>
      <c r="D23" s="27">
        <v>3</v>
      </c>
      <c r="E23" s="69" t="s">
        <v>196</v>
      </c>
      <c r="F23" s="57" t="s">
        <v>197</v>
      </c>
      <c r="G23" s="74">
        <v>4</v>
      </c>
      <c r="H23" s="69" t="s">
        <v>412</v>
      </c>
      <c r="I23" s="57" t="s">
        <v>411</v>
      </c>
      <c r="J23" s="76">
        <v>4</v>
      </c>
      <c r="K23" s="69" t="s">
        <v>620</v>
      </c>
      <c r="L23" s="57" t="s">
        <v>625</v>
      </c>
      <c r="M23" s="78"/>
      <c r="N23" s="72"/>
      <c r="O23" s="72"/>
      <c r="R23" s="79">
        <f>COUNTIF(D20:D27,"4")</f>
        <v>6</v>
      </c>
      <c r="S23" s="79">
        <f>COUNTIF(G20:G27,"4")</f>
        <v>7</v>
      </c>
      <c r="T23" s="79">
        <f>COUNTIF(J20:J27,"4")</f>
        <v>7</v>
      </c>
      <c r="U23" s="79">
        <f>COUNTIF(M20:M27,"4")</f>
        <v>0</v>
      </c>
    </row>
    <row r="24" spans="1:21" ht="40" customHeight="1" x14ac:dyDescent="0.3">
      <c r="A24" s="232"/>
      <c r="B24" s="290"/>
      <c r="C24" s="100" t="s">
        <v>48</v>
      </c>
      <c r="D24" s="27">
        <v>4</v>
      </c>
      <c r="E24" s="69" t="s">
        <v>343</v>
      </c>
      <c r="F24" s="57" t="s">
        <v>198</v>
      </c>
      <c r="G24" s="74">
        <v>4</v>
      </c>
      <c r="H24" s="69" t="s">
        <v>343</v>
      </c>
      <c r="I24" s="57" t="s">
        <v>489</v>
      </c>
      <c r="J24" s="76">
        <v>4</v>
      </c>
      <c r="K24" s="69" t="s">
        <v>621</v>
      </c>
      <c r="L24" s="57" t="s">
        <v>622</v>
      </c>
      <c r="M24" s="78"/>
      <c r="N24" s="72"/>
      <c r="O24" s="72"/>
    </row>
    <row r="25" spans="1:21" ht="40" customHeight="1" x14ac:dyDescent="0.3">
      <c r="A25" s="232"/>
      <c r="B25" s="290"/>
      <c r="C25" s="100" t="s">
        <v>49</v>
      </c>
      <c r="D25" s="27">
        <v>4</v>
      </c>
      <c r="E25" s="69" t="s">
        <v>344</v>
      </c>
      <c r="F25" s="57" t="s">
        <v>199</v>
      </c>
      <c r="G25" s="74">
        <v>4</v>
      </c>
      <c r="H25" s="69" t="s">
        <v>413</v>
      </c>
      <c r="I25" s="57" t="s">
        <v>199</v>
      </c>
      <c r="J25" s="76">
        <v>4</v>
      </c>
      <c r="K25" s="69" t="s">
        <v>623</v>
      </c>
      <c r="L25" s="57" t="s">
        <v>624</v>
      </c>
      <c r="M25" s="78"/>
      <c r="N25" s="72"/>
      <c r="O25" s="72"/>
    </row>
    <row r="26" spans="1:21" ht="40" customHeight="1" x14ac:dyDescent="0.3">
      <c r="A26" s="232"/>
      <c r="B26" s="290"/>
      <c r="C26" s="100" t="s">
        <v>50</v>
      </c>
      <c r="D26" s="27">
        <v>4</v>
      </c>
      <c r="E26" s="69" t="s">
        <v>200</v>
      </c>
      <c r="F26" s="57" t="s">
        <v>201</v>
      </c>
      <c r="G26" s="74">
        <v>4</v>
      </c>
      <c r="H26" s="69" t="s">
        <v>200</v>
      </c>
      <c r="I26" s="57" t="s">
        <v>414</v>
      </c>
      <c r="J26" s="76">
        <v>4</v>
      </c>
      <c r="K26" s="69" t="s">
        <v>628</v>
      </c>
      <c r="L26" s="57" t="s">
        <v>629</v>
      </c>
      <c r="M26" s="78"/>
      <c r="N26" s="72"/>
      <c r="O26" s="72"/>
    </row>
    <row r="27" spans="1:21" ht="40" customHeight="1" x14ac:dyDescent="0.3">
      <c r="A27" s="232"/>
      <c r="B27" s="291"/>
      <c r="C27" s="100" t="s">
        <v>51</v>
      </c>
      <c r="D27" s="27">
        <v>3</v>
      </c>
      <c r="E27" s="69" t="s">
        <v>202</v>
      </c>
      <c r="F27" s="57" t="s">
        <v>203</v>
      </c>
      <c r="G27" s="74">
        <v>3</v>
      </c>
      <c r="H27" s="62" t="s">
        <v>415</v>
      </c>
      <c r="I27" s="57" t="s">
        <v>203</v>
      </c>
      <c r="J27" s="76">
        <v>3</v>
      </c>
      <c r="K27" s="174" t="s">
        <v>630</v>
      </c>
      <c r="L27" s="57" t="s">
        <v>631</v>
      </c>
      <c r="M27" s="78"/>
      <c r="N27" s="72"/>
      <c r="O27" s="72"/>
    </row>
    <row r="28" spans="1:21" ht="7.5" customHeight="1" x14ac:dyDescent="0.3">
      <c r="B28" s="269"/>
      <c r="C28" s="270"/>
      <c r="D28" s="270"/>
      <c r="E28" s="270"/>
      <c r="F28" s="270"/>
      <c r="G28" s="270"/>
      <c r="H28" s="270"/>
      <c r="I28" s="270"/>
      <c r="J28" s="270"/>
      <c r="K28" s="292"/>
      <c r="L28" s="92"/>
      <c r="M28" s="93"/>
      <c r="N28" s="92"/>
      <c r="O28" s="92"/>
    </row>
    <row r="29" spans="1:21" ht="17.5" x14ac:dyDescent="0.3">
      <c r="A29" s="232"/>
      <c r="B29" s="253"/>
      <c r="C29" s="94" t="s">
        <v>52</v>
      </c>
      <c r="D29" s="95"/>
      <c r="E29" s="95"/>
      <c r="F29" s="95"/>
      <c r="G29" s="95"/>
      <c r="H29" s="95"/>
      <c r="I29" s="95"/>
      <c r="J29" s="95"/>
      <c r="K29" s="96"/>
      <c r="L29" s="97"/>
      <c r="M29" s="95"/>
      <c r="N29" s="96"/>
      <c r="O29" s="97"/>
    </row>
    <row r="30" spans="1:21" ht="40" customHeight="1" x14ac:dyDescent="0.3">
      <c r="A30" s="232"/>
      <c r="B30" s="254"/>
      <c r="C30" s="98" t="s">
        <v>53</v>
      </c>
      <c r="D30" s="27">
        <v>3</v>
      </c>
      <c r="E30" s="57" t="s">
        <v>204</v>
      </c>
      <c r="F30" s="57" t="s">
        <v>205</v>
      </c>
      <c r="G30" s="74">
        <v>3</v>
      </c>
      <c r="H30" s="57" t="s">
        <v>416</v>
      </c>
      <c r="I30" s="57" t="s">
        <v>417</v>
      </c>
      <c r="J30" s="76">
        <v>3</v>
      </c>
      <c r="K30" s="57" t="s">
        <v>632</v>
      </c>
      <c r="L30" s="57" t="s">
        <v>633</v>
      </c>
      <c r="M30" s="78"/>
      <c r="N30" s="71"/>
      <c r="O30" s="72"/>
      <c r="R30" s="79">
        <f>COUNTIF(D30:D33,"1")</f>
        <v>0</v>
      </c>
      <c r="S30" s="79">
        <f>COUNTIF(G30:G33,"1")</f>
        <v>0</v>
      </c>
      <c r="T30" s="79">
        <f>COUNTIF(J30:J33,"1")</f>
        <v>0</v>
      </c>
      <c r="U30" s="79">
        <f>COUNTIF(M30:M33,"1")</f>
        <v>0</v>
      </c>
    </row>
    <row r="31" spans="1:21" ht="40" customHeight="1" x14ac:dyDescent="0.3">
      <c r="A31" s="232"/>
      <c r="B31" s="254"/>
      <c r="C31" s="90" t="s">
        <v>54</v>
      </c>
      <c r="D31" s="27">
        <v>4</v>
      </c>
      <c r="E31" s="69" t="s">
        <v>206</v>
      </c>
      <c r="F31" s="57" t="s">
        <v>207</v>
      </c>
      <c r="G31" s="74">
        <v>4</v>
      </c>
      <c r="H31" s="69" t="s">
        <v>206</v>
      </c>
      <c r="I31" s="57" t="s">
        <v>418</v>
      </c>
      <c r="J31" s="76">
        <v>4</v>
      </c>
      <c r="K31" s="69" t="s">
        <v>634</v>
      </c>
      <c r="L31" s="57" t="s">
        <v>418</v>
      </c>
      <c r="M31" s="78"/>
      <c r="N31" s="72"/>
      <c r="O31" s="72"/>
      <c r="R31" s="79">
        <f>COUNTIF(D30:D33,"2")</f>
        <v>0</v>
      </c>
      <c r="S31" s="79">
        <f>COUNTIF(G30:G33,"2")</f>
        <v>0</v>
      </c>
      <c r="T31" s="79">
        <f>COUNTIF(J30:J33,"2")</f>
        <v>0</v>
      </c>
      <c r="U31" s="79">
        <f>COUNTIF(M30:M33,"2")</f>
        <v>0</v>
      </c>
    </row>
    <row r="32" spans="1:21" ht="40" customHeight="1" x14ac:dyDescent="0.3">
      <c r="A32" s="232"/>
      <c r="B32" s="254"/>
      <c r="C32" s="90" t="s">
        <v>55</v>
      </c>
      <c r="D32" s="27">
        <v>4</v>
      </c>
      <c r="E32" s="69" t="s">
        <v>208</v>
      </c>
      <c r="F32" s="57" t="s">
        <v>345</v>
      </c>
      <c r="G32" s="74">
        <v>4</v>
      </c>
      <c r="H32" s="69" t="s">
        <v>419</v>
      </c>
      <c r="I32" s="57" t="s">
        <v>420</v>
      </c>
      <c r="J32" s="76">
        <v>4</v>
      </c>
      <c r="K32" s="69" t="s">
        <v>635</v>
      </c>
      <c r="L32" s="57" t="s">
        <v>636</v>
      </c>
      <c r="M32" s="78"/>
      <c r="N32" s="72"/>
      <c r="O32" s="72"/>
      <c r="R32" s="79">
        <f>COUNTIF(D30:D33,"3")</f>
        <v>1</v>
      </c>
      <c r="S32" s="79">
        <f>COUNTIF(G30:G33,"3")</f>
        <v>1</v>
      </c>
      <c r="T32" s="79">
        <f>COUNTIF(J30:J33,"31")</f>
        <v>0</v>
      </c>
      <c r="U32" s="79">
        <f>COUNTIF(M30:M33,"3")</f>
        <v>0</v>
      </c>
    </row>
    <row r="33" spans="1:21" ht="40" customHeight="1" x14ac:dyDescent="0.3">
      <c r="A33" s="232"/>
      <c r="B33" s="255"/>
      <c r="C33" s="90" t="s">
        <v>56</v>
      </c>
      <c r="D33" s="27">
        <v>4</v>
      </c>
      <c r="E33" s="69" t="s">
        <v>346</v>
      </c>
      <c r="F33" s="57" t="s">
        <v>209</v>
      </c>
      <c r="G33" s="74">
        <v>4</v>
      </c>
      <c r="H33" s="69" t="s">
        <v>421</v>
      </c>
      <c r="I33" s="57" t="s">
        <v>422</v>
      </c>
      <c r="J33" s="76">
        <v>4</v>
      </c>
      <c r="K33" s="69" t="s">
        <v>637</v>
      </c>
      <c r="L33" s="57" t="s">
        <v>638</v>
      </c>
      <c r="M33" s="78"/>
      <c r="N33" s="72"/>
      <c r="O33" s="72"/>
      <c r="R33" s="79">
        <f>COUNTIF(D30:D33,"4")</f>
        <v>3</v>
      </c>
      <c r="S33" s="79">
        <f>COUNTIF(G30:G33,"4")</f>
        <v>3</v>
      </c>
      <c r="T33" s="79">
        <f>COUNTIF(J30:J33,"4")</f>
        <v>3</v>
      </c>
      <c r="U33" s="79">
        <f>COUNTIF(M30:M33,"4")</f>
        <v>0</v>
      </c>
    </row>
    <row r="34" spans="1:21" ht="9" customHeight="1" x14ac:dyDescent="0.3">
      <c r="B34" s="242"/>
      <c r="C34" s="243"/>
      <c r="D34" s="243"/>
      <c r="E34" s="243"/>
      <c r="F34" s="243"/>
      <c r="G34" s="243"/>
      <c r="H34" s="243"/>
      <c r="I34" s="243"/>
      <c r="J34" s="243"/>
      <c r="K34" s="244"/>
      <c r="L34" s="92"/>
      <c r="M34" s="93"/>
      <c r="N34" s="92"/>
      <c r="O34" s="92"/>
    </row>
    <row r="35" spans="1:21" ht="17.5" x14ac:dyDescent="0.3">
      <c r="A35" s="232"/>
      <c r="B35" s="253"/>
      <c r="C35" s="101" t="s">
        <v>57</v>
      </c>
      <c r="D35" s="293"/>
      <c r="E35" s="293"/>
      <c r="F35" s="293"/>
      <c r="G35" s="293"/>
      <c r="H35" s="293"/>
      <c r="I35" s="293"/>
      <c r="J35" s="293"/>
      <c r="K35" s="293"/>
      <c r="L35" s="102"/>
      <c r="M35" s="103"/>
      <c r="N35" s="103"/>
      <c r="O35" s="102"/>
    </row>
    <row r="36" spans="1:21" ht="40" customHeight="1" x14ac:dyDescent="0.3">
      <c r="A36" s="232"/>
      <c r="B36" s="254"/>
      <c r="C36" s="98" t="s">
        <v>58</v>
      </c>
      <c r="D36" s="27">
        <v>4</v>
      </c>
      <c r="E36" s="57" t="s">
        <v>347</v>
      </c>
      <c r="F36" s="57" t="s">
        <v>348</v>
      </c>
      <c r="G36" s="74">
        <v>4</v>
      </c>
      <c r="H36" s="57" t="s">
        <v>423</v>
      </c>
      <c r="I36" s="57" t="s">
        <v>424</v>
      </c>
      <c r="J36" s="76">
        <v>4</v>
      </c>
      <c r="K36" s="57" t="s">
        <v>639</v>
      </c>
      <c r="L36" s="57" t="s">
        <v>640</v>
      </c>
      <c r="M36" s="78"/>
      <c r="N36" s="71"/>
      <c r="O36" s="72"/>
      <c r="R36" s="79">
        <f>COUNTIF(D36:D44,"1")</f>
        <v>0</v>
      </c>
      <c r="S36" s="79">
        <f>COUNTIF(G36:G44,"1")</f>
        <v>0</v>
      </c>
      <c r="T36" s="79">
        <f>COUNTIF(J36:J44,"1")</f>
        <v>0</v>
      </c>
      <c r="U36" s="79">
        <f>COUNTIF(M36:M44,"1")</f>
        <v>0</v>
      </c>
    </row>
    <row r="37" spans="1:21" ht="40" customHeight="1" x14ac:dyDescent="0.3">
      <c r="A37" s="232"/>
      <c r="B37" s="254"/>
      <c r="C37" s="90" t="s">
        <v>59</v>
      </c>
      <c r="D37" s="27">
        <v>4</v>
      </c>
      <c r="E37" s="69" t="s">
        <v>217</v>
      </c>
      <c r="F37" s="57" t="s">
        <v>218</v>
      </c>
      <c r="G37" s="74">
        <v>4</v>
      </c>
      <c r="H37" s="69" t="s">
        <v>490</v>
      </c>
      <c r="I37" s="57" t="s">
        <v>425</v>
      </c>
      <c r="J37" s="76">
        <v>4</v>
      </c>
      <c r="K37" s="69" t="s">
        <v>641</v>
      </c>
      <c r="L37" s="57" t="s">
        <v>593</v>
      </c>
      <c r="M37" s="78"/>
      <c r="N37" s="72"/>
      <c r="O37" s="72"/>
      <c r="R37" s="79">
        <f>COUNTIF(D36:D44,"2")</f>
        <v>0</v>
      </c>
      <c r="S37" s="79">
        <f>COUNTIF(G36:G44,"2")</f>
        <v>0</v>
      </c>
      <c r="T37" s="79">
        <f>COUNTIF(J36:J44,"2")</f>
        <v>0</v>
      </c>
      <c r="U37" s="79">
        <f>COUNTIF(M36:M44,"2")</f>
        <v>0</v>
      </c>
    </row>
    <row r="38" spans="1:21" ht="40" customHeight="1" x14ac:dyDescent="0.3">
      <c r="A38" s="232"/>
      <c r="B38" s="254"/>
      <c r="C38" s="90" t="s">
        <v>60</v>
      </c>
      <c r="D38" s="27">
        <v>4</v>
      </c>
      <c r="E38" s="69" t="s">
        <v>210</v>
      </c>
      <c r="F38" s="57" t="s">
        <v>211</v>
      </c>
      <c r="G38" s="74">
        <v>4</v>
      </c>
      <c r="H38" s="69" t="s">
        <v>210</v>
      </c>
      <c r="I38" s="57" t="s">
        <v>211</v>
      </c>
      <c r="J38" s="76">
        <v>4</v>
      </c>
      <c r="K38" s="69" t="s">
        <v>210</v>
      </c>
      <c r="L38" s="57" t="s">
        <v>642</v>
      </c>
      <c r="M38" s="78"/>
      <c r="N38" s="72"/>
      <c r="O38" s="72"/>
      <c r="R38" s="79">
        <f>COUNTIF(D36:D44,"3")</f>
        <v>2</v>
      </c>
      <c r="S38" s="79">
        <f>COUNTIF(G36:G44,"3")</f>
        <v>0</v>
      </c>
      <c r="T38" s="79">
        <f>COUNTIF(J36:J44,"3")</f>
        <v>0</v>
      </c>
      <c r="U38" s="79">
        <f>COUNTIF(M36:M44,"3")</f>
        <v>0</v>
      </c>
    </row>
    <row r="39" spans="1:21" ht="40" customHeight="1" x14ac:dyDescent="0.3">
      <c r="A39" s="232"/>
      <c r="B39" s="254"/>
      <c r="C39" s="90" t="s">
        <v>61</v>
      </c>
      <c r="D39" s="27">
        <v>4</v>
      </c>
      <c r="E39" s="69" t="s">
        <v>212</v>
      </c>
      <c r="F39" s="57" t="s">
        <v>213</v>
      </c>
      <c r="G39" s="74">
        <v>4</v>
      </c>
      <c r="H39" s="69" t="s">
        <v>426</v>
      </c>
      <c r="I39" s="57" t="s">
        <v>491</v>
      </c>
      <c r="J39" s="76">
        <v>4</v>
      </c>
      <c r="K39" s="69" t="s">
        <v>643</v>
      </c>
      <c r="L39" s="57" t="s">
        <v>644</v>
      </c>
      <c r="M39" s="78"/>
      <c r="N39" s="72"/>
      <c r="O39" s="72"/>
      <c r="R39" s="79">
        <f>COUNTIF(D36:D44,"4")</f>
        <v>7</v>
      </c>
      <c r="S39" s="79">
        <f>COUNTIF(G36:G44,"4")</f>
        <v>9</v>
      </c>
      <c r="T39" s="79">
        <f>COUNTIF(J36:J44,"4")</f>
        <v>9</v>
      </c>
      <c r="U39" s="79">
        <f>COUNTIF(M36:M44,"4")</f>
        <v>0</v>
      </c>
    </row>
    <row r="40" spans="1:21" ht="40" customHeight="1" x14ac:dyDescent="0.3">
      <c r="A40" s="232"/>
      <c r="B40" s="254"/>
      <c r="C40" s="90" t="s">
        <v>62</v>
      </c>
      <c r="D40" s="27">
        <v>4</v>
      </c>
      <c r="E40" s="69" t="s">
        <v>219</v>
      </c>
      <c r="F40" s="57" t="s">
        <v>349</v>
      </c>
      <c r="G40" s="74">
        <v>4</v>
      </c>
      <c r="H40" s="69" t="s">
        <v>427</v>
      </c>
      <c r="I40" s="57" t="s">
        <v>431</v>
      </c>
      <c r="J40" s="76">
        <v>4</v>
      </c>
      <c r="K40" s="69" t="s">
        <v>645</v>
      </c>
      <c r="L40" s="57" t="s">
        <v>646</v>
      </c>
      <c r="M40" s="78"/>
      <c r="N40" s="72"/>
      <c r="O40" s="72"/>
    </row>
    <row r="41" spans="1:21" ht="40" customHeight="1" x14ac:dyDescent="0.3">
      <c r="A41" s="232"/>
      <c r="B41" s="254"/>
      <c r="C41" s="90" t="s">
        <v>63</v>
      </c>
      <c r="D41" s="27">
        <v>4</v>
      </c>
      <c r="E41" s="69" t="s">
        <v>214</v>
      </c>
      <c r="F41" s="57" t="s">
        <v>350</v>
      </c>
      <c r="G41" s="74">
        <v>4</v>
      </c>
      <c r="H41" s="69" t="s">
        <v>214</v>
      </c>
      <c r="I41" s="57" t="s">
        <v>492</v>
      </c>
      <c r="J41" s="76">
        <v>4</v>
      </c>
      <c r="K41" s="69" t="s">
        <v>594</v>
      </c>
      <c r="L41" s="57" t="s">
        <v>647</v>
      </c>
      <c r="M41" s="78"/>
      <c r="N41" s="72"/>
      <c r="O41" s="72"/>
    </row>
    <row r="42" spans="1:21" ht="40" customHeight="1" x14ac:dyDescent="0.3">
      <c r="A42" s="232"/>
      <c r="B42" s="254"/>
      <c r="C42" s="90" t="s">
        <v>64</v>
      </c>
      <c r="D42" s="27">
        <v>4</v>
      </c>
      <c r="E42" s="69" t="s">
        <v>220</v>
      </c>
      <c r="F42" s="57" t="s">
        <v>215</v>
      </c>
      <c r="G42" s="74">
        <v>4</v>
      </c>
      <c r="H42" s="69" t="s">
        <v>493</v>
      </c>
      <c r="I42" s="57" t="s">
        <v>494</v>
      </c>
      <c r="J42" s="76">
        <v>4</v>
      </c>
      <c r="K42" s="69" t="s">
        <v>648</v>
      </c>
      <c r="L42" s="57" t="s">
        <v>649</v>
      </c>
      <c r="M42" s="78"/>
      <c r="N42" s="72"/>
      <c r="O42" s="72"/>
    </row>
    <row r="43" spans="1:21" ht="40" customHeight="1" x14ac:dyDescent="0.3">
      <c r="A43" s="232"/>
      <c r="B43" s="254"/>
      <c r="C43" s="90" t="s">
        <v>65</v>
      </c>
      <c r="D43" s="27">
        <v>3</v>
      </c>
      <c r="E43" s="69" t="s">
        <v>351</v>
      </c>
      <c r="F43" s="57" t="s">
        <v>352</v>
      </c>
      <c r="G43" s="74">
        <v>4</v>
      </c>
      <c r="H43" s="69" t="s">
        <v>428</v>
      </c>
      <c r="I43" s="57" t="s">
        <v>495</v>
      </c>
      <c r="J43" s="76">
        <v>4</v>
      </c>
      <c r="K43" s="69" t="s">
        <v>428</v>
      </c>
      <c r="L43" s="57" t="s">
        <v>650</v>
      </c>
      <c r="M43" s="78"/>
      <c r="N43" s="72"/>
      <c r="O43" s="72"/>
    </row>
    <row r="44" spans="1:21" ht="40" customHeight="1" x14ac:dyDescent="0.3">
      <c r="A44" s="232"/>
      <c r="B44" s="255"/>
      <c r="C44" s="90" t="s">
        <v>66</v>
      </c>
      <c r="D44" s="27">
        <v>3</v>
      </c>
      <c r="E44" s="69" t="s">
        <v>353</v>
      </c>
      <c r="F44" s="57" t="s">
        <v>216</v>
      </c>
      <c r="G44" s="74">
        <v>4</v>
      </c>
      <c r="H44" s="69" t="s">
        <v>429</v>
      </c>
      <c r="I44" s="57" t="s">
        <v>430</v>
      </c>
      <c r="J44" s="76">
        <v>4</v>
      </c>
      <c r="K44" s="69" t="s">
        <v>429</v>
      </c>
      <c r="L44" s="57" t="s">
        <v>651</v>
      </c>
      <c r="M44" s="78"/>
      <c r="N44" s="72"/>
      <c r="O44" s="72"/>
    </row>
    <row r="45" spans="1:21" ht="6.75" customHeight="1" x14ac:dyDescent="0.3">
      <c r="B45" s="242"/>
      <c r="C45" s="243"/>
      <c r="D45" s="243"/>
      <c r="E45" s="243"/>
      <c r="F45" s="243"/>
      <c r="G45" s="243"/>
      <c r="H45" s="243"/>
      <c r="I45" s="243"/>
      <c r="J45" s="243"/>
      <c r="K45" s="244"/>
      <c r="L45" s="92"/>
      <c r="M45" s="93"/>
      <c r="N45" s="92"/>
      <c r="O45" s="92"/>
    </row>
    <row r="46" spans="1:21" ht="17.5" x14ac:dyDescent="0.3">
      <c r="A46" s="232"/>
      <c r="B46" s="253"/>
      <c r="C46" s="94" t="s">
        <v>67</v>
      </c>
      <c r="D46" s="95"/>
      <c r="E46" s="95"/>
      <c r="F46" s="95"/>
      <c r="G46" s="95"/>
      <c r="H46" s="95"/>
      <c r="I46" s="95"/>
      <c r="J46" s="95"/>
      <c r="K46" s="96"/>
      <c r="L46" s="97"/>
      <c r="M46" s="95"/>
      <c r="N46" s="96"/>
      <c r="O46" s="97"/>
    </row>
    <row r="47" spans="1:21" ht="40" customHeight="1" x14ac:dyDescent="0.3">
      <c r="A47" s="232"/>
      <c r="B47" s="254"/>
      <c r="C47" s="98" t="s">
        <v>68</v>
      </c>
      <c r="D47" s="27">
        <v>4</v>
      </c>
      <c r="E47" s="30" t="s">
        <v>221</v>
      </c>
      <c r="F47" s="30" t="s">
        <v>222</v>
      </c>
      <c r="G47" s="28">
        <v>4</v>
      </c>
      <c r="H47" s="30" t="s">
        <v>432</v>
      </c>
      <c r="I47" s="30" t="s">
        <v>433</v>
      </c>
      <c r="J47" s="29">
        <v>4</v>
      </c>
      <c r="K47" s="30" t="s">
        <v>652</v>
      </c>
      <c r="L47" s="30" t="s">
        <v>653</v>
      </c>
      <c r="M47" s="49"/>
      <c r="N47" s="47"/>
      <c r="O47" s="48"/>
      <c r="R47" s="79">
        <f>COUNTIF(D47:D50,"1")</f>
        <v>0</v>
      </c>
      <c r="S47" s="79">
        <f>COUNTIF(G47:G50,"1")</f>
        <v>0</v>
      </c>
      <c r="T47" s="79">
        <f>COUNTIF(J47:J50,"1")</f>
        <v>0</v>
      </c>
      <c r="U47" s="79">
        <f>COUNTIF(M47:M50,"1")</f>
        <v>0</v>
      </c>
    </row>
    <row r="48" spans="1:21" ht="40" customHeight="1" x14ac:dyDescent="0.3">
      <c r="A48" s="232"/>
      <c r="B48" s="254"/>
      <c r="C48" s="90" t="s">
        <v>69</v>
      </c>
      <c r="D48" s="27">
        <v>4</v>
      </c>
      <c r="E48" s="31" t="s">
        <v>223</v>
      </c>
      <c r="F48" s="30" t="s">
        <v>354</v>
      </c>
      <c r="G48" s="28">
        <v>4</v>
      </c>
      <c r="H48" s="31" t="s">
        <v>434</v>
      </c>
      <c r="I48" s="30" t="s">
        <v>354</v>
      </c>
      <c r="J48" s="29">
        <v>4</v>
      </c>
      <c r="K48" s="31" t="s">
        <v>654</v>
      </c>
      <c r="L48" s="30" t="s">
        <v>655</v>
      </c>
      <c r="M48" s="49"/>
      <c r="N48" s="48"/>
      <c r="O48" s="48"/>
      <c r="R48" s="79">
        <f>COUNTIF(D47:D50,"2")</f>
        <v>0</v>
      </c>
      <c r="S48" s="79">
        <f>COUNTIF(G47:G50,"2")</f>
        <v>0</v>
      </c>
      <c r="T48" s="79">
        <f>COUNTIF(J47:J50,"2")</f>
        <v>0</v>
      </c>
      <c r="U48" s="79">
        <f>COUNTIF(M47:M50,"2")</f>
        <v>0</v>
      </c>
    </row>
    <row r="49" spans="1:21" ht="40" customHeight="1" x14ac:dyDescent="0.3">
      <c r="A49" s="232"/>
      <c r="B49" s="254"/>
      <c r="C49" s="90" t="s">
        <v>70</v>
      </c>
      <c r="D49" s="27">
        <v>4</v>
      </c>
      <c r="E49" s="31" t="s">
        <v>355</v>
      </c>
      <c r="F49" s="30" t="s">
        <v>356</v>
      </c>
      <c r="G49" s="28">
        <v>4</v>
      </c>
      <c r="H49" s="31" t="s">
        <v>496</v>
      </c>
      <c r="I49" s="30" t="s">
        <v>497</v>
      </c>
      <c r="J49" s="29">
        <v>4</v>
      </c>
      <c r="K49" s="31" t="s">
        <v>660</v>
      </c>
      <c r="L49" s="30" t="s">
        <v>656</v>
      </c>
      <c r="M49" s="49"/>
      <c r="N49" s="48"/>
      <c r="O49" s="48"/>
      <c r="R49" s="79">
        <f>COUNTIF(D47:D50,"3")</f>
        <v>0</v>
      </c>
      <c r="S49" s="79">
        <f>COUNTIF(G47:G50,"3")</f>
        <v>0</v>
      </c>
      <c r="T49" s="79">
        <f>COUNTIF(J47:J50,"3")</f>
        <v>0</v>
      </c>
      <c r="U49" s="79">
        <f>COUNTIF(M47:M50,"3")</f>
        <v>0</v>
      </c>
    </row>
    <row r="50" spans="1:21" ht="40" customHeight="1" x14ac:dyDescent="0.3">
      <c r="A50" s="232"/>
      <c r="B50" s="255"/>
      <c r="C50" s="90" t="s">
        <v>71</v>
      </c>
      <c r="D50" s="27">
        <v>4</v>
      </c>
      <c r="E50" s="31" t="s">
        <v>357</v>
      </c>
      <c r="F50" s="30" t="s">
        <v>358</v>
      </c>
      <c r="G50" s="28">
        <v>4</v>
      </c>
      <c r="H50" s="31" t="s">
        <v>435</v>
      </c>
      <c r="I50" s="30" t="s">
        <v>436</v>
      </c>
      <c r="J50" s="29">
        <v>4</v>
      </c>
      <c r="K50" s="31" t="s">
        <v>657</v>
      </c>
      <c r="L50" s="30" t="s">
        <v>658</v>
      </c>
      <c r="M50" s="49"/>
      <c r="N50" s="48"/>
      <c r="O50" s="48"/>
      <c r="R50" s="79">
        <f>COUNTIF(D47:D50,"4")</f>
        <v>4</v>
      </c>
      <c r="S50" s="79">
        <f>COUNTIF(G47:G50,"4")</f>
        <v>4</v>
      </c>
      <c r="T50" s="79">
        <f>COUNTIF(J47:J50,"4")</f>
        <v>4</v>
      </c>
      <c r="U50" s="79">
        <f>COUNTIF(M47:M50,"4")</f>
        <v>0</v>
      </c>
    </row>
    <row r="51" spans="1:21" ht="8.25" customHeight="1" x14ac:dyDescent="0.3">
      <c r="B51" s="242"/>
      <c r="C51" s="243"/>
      <c r="D51" s="243"/>
      <c r="E51" s="243"/>
      <c r="F51" s="243"/>
      <c r="G51" s="243"/>
      <c r="H51" s="243"/>
      <c r="I51" s="243"/>
      <c r="J51" s="243"/>
      <c r="K51" s="244"/>
      <c r="L51" s="92"/>
      <c r="M51" s="93"/>
      <c r="N51" s="92"/>
      <c r="O51" s="92"/>
    </row>
    <row r="52" spans="1:21" ht="24" customHeight="1" x14ac:dyDescent="0.3">
      <c r="B52" s="272" t="s">
        <v>26</v>
      </c>
      <c r="C52" s="273"/>
      <c r="D52" s="264">
        <v>2023</v>
      </c>
      <c r="E52" s="265"/>
      <c r="F52" s="266"/>
      <c r="G52" s="247">
        <v>2024</v>
      </c>
      <c r="H52" s="248"/>
      <c r="I52" s="249"/>
      <c r="J52" s="250">
        <v>2025</v>
      </c>
      <c r="K52" s="251"/>
      <c r="L52" s="252"/>
      <c r="M52" s="295">
        <v>2026</v>
      </c>
      <c r="N52" s="296"/>
      <c r="O52" s="297"/>
    </row>
    <row r="53" spans="1:21" ht="33" customHeight="1" x14ac:dyDescent="0.3">
      <c r="B53" s="274"/>
      <c r="C53" s="275"/>
      <c r="D53" s="104" t="s">
        <v>34</v>
      </c>
      <c r="E53" s="105" t="s">
        <v>122</v>
      </c>
      <c r="F53" s="105" t="s">
        <v>125</v>
      </c>
      <c r="G53" s="104" t="s">
        <v>34</v>
      </c>
      <c r="H53" s="105" t="s">
        <v>122</v>
      </c>
      <c r="I53" s="105" t="s">
        <v>125</v>
      </c>
      <c r="J53" s="104" t="s">
        <v>34</v>
      </c>
      <c r="K53" s="105" t="s">
        <v>122</v>
      </c>
      <c r="L53" s="106" t="s">
        <v>125</v>
      </c>
      <c r="M53" s="104"/>
      <c r="N53" s="105"/>
      <c r="O53" s="106"/>
    </row>
    <row r="54" spans="1:21" ht="17.5" x14ac:dyDescent="0.3">
      <c r="A54" s="232"/>
      <c r="B54" s="107"/>
      <c r="C54" s="276" t="s">
        <v>74</v>
      </c>
      <c r="D54" s="259"/>
      <c r="E54" s="259"/>
      <c r="F54" s="259"/>
      <c r="G54" s="259"/>
      <c r="H54" s="259"/>
      <c r="I54" s="259"/>
      <c r="J54" s="259"/>
      <c r="K54" s="259"/>
      <c r="L54" s="108"/>
      <c r="M54" s="109"/>
      <c r="N54" s="109"/>
      <c r="O54" s="108"/>
    </row>
    <row r="55" spans="1:21" ht="30" customHeight="1" x14ac:dyDescent="0.3">
      <c r="A55" s="232"/>
      <c r="B55" s="110"/>
      <c r="C55" s="98" t="s">
        <v>75</v>
      </c>
      <c r="D55" s="27">
        <v>4</v>
      </c>
      <c r="E55" s="158" t="s">
        <v>224</v>
      </c>
      <c r="F55" s="159" t="s">
        <v>225</v>
      </c>
      <c r="G55" s="74">
        <v>4</v>
      </c>
      <c r="H55" s="58" t="s">
        <v>498</v>
      </c>
      <c r="I55" s="58" t="s">
        <v>499</v>
      </c>
      <c r="J55" s="180">
        <v>4</v>
      </c>
      <c r="K55" s="178" t="s">
        <v>700</v>
      </c>
      <c r="L55" s="179" t="s">
        <v>701</v>
      </c>
      <c r="M55" s="78"/>
      <c r="N55" s="71"/>
      <c r="O55" s="72"/>
      <c r="R55" s="79">
        <f>COUNTIF(D55:D59,"1")</f>
        <v>0</v>
      </c>
      <c r="S55" s="79">
        <f>COUNTIF(G55:G59,"1")</f>
        <v>0</v>
      </c>
      <c r="T55" s="79">
        <f>COUNTIF(J55:J59,"1")</f>
        <v>0</v>
      </c>
      <c r="U55" s="79">
        <f>COUNTIF(M55:M59,"1")</f>
        <v>0</v>
      </c>
    </row>
    <row r="56" spans="1:21" ht="30" customHeight="1" x14ac:dyDescent="0.3">
      <c r="A56" s="232"/>
      <c r="B56" s="110"/>
      <c r="C56" s="90" t="s">
        <v>76</v>
      </c>
      <c r="D56" s="27">
        <v>4</v>
      </c>
      <c r="E56" s="160" t="s">
        <v>226</v>
      </c>
      <c r="F56" s="159" t="s">
        <v>227</v>
      </c>
      <c r="G56" s="74">
        <v>4</v>
      </c>
      <c r="H56" s="62" t="s">
        <v>454</v>
      </c>
      <c r="I56" s="58" t="s">
        <v>500</v>
      </c>
      <c r="J56" s="180">
        <v>4</v>
      </c>
      <c r="K56" s="179" t="s">
        <v>702</v>
      </c>
      <c r="L56" s="179" t="s">
        <v>703</v>
      </c>
      <c r="M56" s="78"/>
      <c r="N56" s="72"/>
      <c r="O56" s="72"/>
      <c r="R56" s="79">
        <f>COUNTIF(D55:D59,"2")</f>
        <v>0</v>
      </c>
      <c r="S56" s="79">
        <f>COUNTIF(G55:G59,"2")</f>
        <v>0</v>
      </c>
      <c r="T56" s="79">
        <f>COUNTIF(J55:J59,"2")</f>
        <v>0</v>
      </c>
      <c r="U56" s="79">
        <f>COUNTIF(M55:M59,"2")</f>
        <v>0</v>
      </c>
    </row>
    <row r="57" spans="1:21" ht="30" customHeight="1" x14ac:dyDescent="0.3">
      <c r="A57" s="232"/>
      <c r="B57" s="110"/>
      <c r="C57" s="90" t="s">
        <v>77</v>
      </c>
      <c r="D57" s="27">
        <v>3</v>
      </c>
      <c r="E57" s="160" t="s">
        <v>228</v>
      </c>
      <c r="F57" s="159" t="s">
        <v>229</v>
      </c>
      <c r="G57" s="74">
        <v>3</v>
      </c>
      <c r="H57" s="62" t="s">
        <v>455</v>
      </c>
      <c r="I57" s="58" t="s">
        <v>456</v>
      </c>
      <c r="J57" s="180">
        <v>4</v>
      </c>
      <c r="K57" s="179" t="s">
        <v>704</v>
      </c>
      <c r="L57" s="179" t="s">
        <v>705</v>
      </c>
      <c r="M57" s="78"/>
      <c r="N57" s="72"/>
      <c r="O57" s="72"/>
      <c r="R57" s="79">
        <f>COUNTIF(D55:D59,"3")</f>
        <v>1</v>
      </c>
      <c r="S57" s="79">
        <f>COUNTIF(G55:G59,"3")</f>
        <v>1</v>
      </c>
      <c r="T57" s="79">
        <f>COUNTIF(J55:J59,"3")</f>
        <v>0</v>
      </c>
      <c r="U57" s="79">
        <f>COUNTIF(M55:M59,"3")</f>
        <v>0</v>
      </c>
    </row>
    <row r="58" spans="1:21" ht="30" customHeight="1" x14ac:dyDescent="0.3">
      <c r="A58" s="232"/>
      <c r="B58" s="110"/>
      <c r="C58" s="90" t="s">
        <v>78</v>
      </c>
      <c r="D58" s="27">
        <v>4</v>
      </c>
      <c r="E58" s="160" t="s">
        <v>230</v>
      </c>
      <c r="F58" s="160" t="s">
        <v>231</v>
      </c>
      <c r="G58" s="74">
        <v>4</v>
      </c>
      <c r="H58" s="62" t="s">
        <v>231</v>
      </c>
      <c r="I58" s="58" t="s">
        <v>457</v>
      </c>
      <c r="J58" s="180">
        <v>4</v>
      </c>
      <c r="K58" s="179" t="s">
        <v>706</v>
      </c>
      <c r="L58" s="179" t="s">
        <v>707</v>
      </c>
      <c r="M58" s="78"/>
      <c r="N58" s="72"/>
      <c r="O58" s="72"/>
      <c r="R58" s="79">
        <f>COUNTIF(D55:D59,"4")</f>
        <v>4</v>
      </c>
      <c r="S58" s="79">
        <f>COUNTIF(G55:G59,"4")</f>
        <v>4</v>
      </c>
      <c r="T58" s="79">
        <f>COUNTIF(J55:J59,"4")</f>
        <v>5</v>
      </c>
      <c r="U58" s="79">
        <f>COUNTIF(M55:M59,"4")</f>
        <v>0</v>
      </c>
    </row>
    <row r="59" spans="1:21" ht="30" customHeight="1" x14ac:dyDescent="0.3">
      <c r="A59" s="232"/>
      <c r="B59" s="111"/>
      <c r="C59" s="90" t="s">
        <v>79</v>
      </c>
      <c r="D59" s="27">
        <v>4</v>
      </c>
      <c r="E59" s="160" t="s">
        <v>232</v>
      </c>
      <c r="F59" s="160" t="s">
        <v>233</v>
      </c>
      <c r="G59" s="74">
        <v>4</v>
      </c>
      <c r="H59" s="62" t="s">
        <v>458</v>
      </c>
      <c r="I59" s="58" t="s">
        <v>459</v>
      </c>
      <c r="J59" s="180">
        <v>4</v>
      </c>
      <c r="K59" s="179" t="s">
        <v>708</v>
      </c>
      <c r="L59" s="179" t="s">
        <v>709</v>
      </c>
      <c r="M59" s="78"/>
      <c r="N59" s="72"/>
      <c r="O59" s="72"/>
    </row>
    <row r="60" spans="1:21" ht="6.75" customHeight="1" x14ac:dyDescent="0.3">
      <c r="B60" s="257"/>
      <c r="C60" s="258"/>
      <c r="D60" s="112"/>
      <c r="E60" s="113"/>
      <c r="F60" s="113"/>
      <c r="G60" s="112"/>
      <c r="H60" s="113"/>
      <c r="I60" s="113"/>
      <c r="J60" s="112"/>
      <c r="K60" s="113"/>
      <c r="M60" s="112"/>
      <c r="N60" s="113"/>
    </row>
    <row r="61" spans="1:21" ht="17.5" x14ac:dyDescent="0.3">
      <c r="A61" s="232"/>
      <c r="B61" s="107"/>
      <c r="C61" s="276" t="s">
        <v>80</v>
      </c>
      <c r="D61" s="259"/>
      <c r="E61" s="259"/>
      <c r="F61" s="259"/>
      <c r="G61" s="259"/>
      <c r="H61" s="259"/>
      <c r="I61" s="259"/>
      <c r="J61" s="259"/>
      <c r="K61" s="260"/>
      <c r="L61" s="109"/>
      <c r="M61" s="109"/>
      <c r="N61" s="109"/>
      <c r="O61" s="109"/>
    </row>
    <row r="62" spans="1:21" ht="30" customHeight="1" x14ac:dyDescent="0.3">
      <c r="A62" s="232"/>
      <c r="B62" s="115"/>
      <c r="C62" s="89" t="s">
        <v>81</v>
      </c>
      <c r="D62" s="27">
        <v>4</v>
      </c>
      <c r="E62" s="160" t="s">
        <v>234</v>
      </c>
      <c r="F62" s="160" t="s">
        <v>235</v>
      </c>
      <c r="G62" s="74">
        <v>4</v>
      </c>
      <c r="H62" s="58" t="s">
        <v>460</v>
      </c>
      <c r="I62" s="58" t="s">
        <v>461</v>
      </c>
      <c r="J62" s="180">
        <v>4</v>
      </c>
      <c r="K62" s="179" t="s">
        <v>710</v>
      </c>
      <c r="L62" s="179" t="s">
        <v>711</v>
      </c>
      <c r="M62" s="78"/>
      <c r="N62" s="72"/>
      <c r="O62" s="72"/>
      <c r="R62" s="79">
        <f>COUNTIF(D62:D65,"1")</f>
        <v>0</v>
      </c>
      <c r="S62" s="79">
        <f>COUNTIF(G62:G65,"1")</f>
        <v>0</v>
      </c>
      <c r="T62" s="79">
        <f>COUNTIF(J62:J65,"1")</f>
        <v>0</v>
      </c>
      <c r="U62" s="79">
        <f>COUNTIF(M62:M65,"1")</f>
        <v>0</v>
      </c>
    </row>
    <row r="63" spans="1:21" ht="30" customHeight="1" x14ac:dyDescent="0.3">
      <c r="A63" s="232"/>
      <c r="B63" s="110"/>
      <c r="C63" s="90" t="s">
        <v>82</v>
      </c>
      <c r="D63" s="27">
        <v>4</v>
      </c>
      <c r="E63" s="160" t="s">
        <v>359</v>
      </c>
      <c r="F63" s="160" t="s">
        <v>360</v>
      </c>
      <c r="G63" s="74">
        <v>4</v>
      </c>
      <c r="H63" s="62" t="s">
        <v>359</v>
      </c>
      <c r="I63" s="58" t="s">
        <v>462</v>
      </c>
      <c r="J63" s="180">
        <v>4</v>
      </c>
      <c r="K63" s="179" t="s">
        <v>712</v>
      </c>
      <c r="L63" s="179" t="s">
        <v>713</v>
      </c>
      <c r="M63" s="78"/>
      <c r="N63" s="72"/>
      <c r="O63" s="72"/>
      <c r="R63" s="79">
        <f>COUNTIF(D62:D65,"2")</f>
        <v>0</v>
      </c>
      <c r="S63" s="79">
        <f>COUNTIF(G62:G65,"2")</f>
        <v>0</v>
      </c>
      <c r="T63" s="79">
        <f>COUNTIF(J62:J65,"2")</f>
        <v>0</v>
      </c>
      <c r="U63" s="79">
        <f>COUNTIF(M62:M65,"2")</f>
        <v>0</v>
      </c>
    </row>
    <row r="64" spans="1:21" ht="30" customHeight="1" x14ac:dyDescent="0.3">
      <c r="A64" s="232"/>
      <c r="B64" s="110"/>
      <c r="C64" s="90" t="s">
        <v>83</v>
      </c>
      <c r="D64" s="27">
        <v>3</v>
      </c>
      <c r="E64" s="160" t="s">
        <v>236</v>
      </c>
      <c r="F64" s="160" t="s">
        <v>361</v>
      </c>
      <c r="G64" s="74">
        <v>3</v>
      </c>
      <c r="H64" s="62" t="s">
        <v>501</v>
      </c>
      <c r="I64" s="58" t="s">
        <v>463</v>
      </c>
      <c r="J64" s="180">
        <v>4</v>
      </c>
      <c r="K64" s="179" t="s">
        <v>714</v>
      </c>
      <c r="L64" s="179" t="s">
        <v>715</v>
      </c>
      <c r="M64" s="78"/>
      <c r="N64" s="72"/>
      <c r="O64" s="72"/>
      <c r="R64" s="79">
        <f>COUNTIF(D62:D65,"3")</f>
        <v>1</v>
      </c>
      <c r="S64" s="79">
        <f>COUNTIF(G62:G65,"3")</f>
        <v>1</v>
      </c>
      <c r="T64" s="79">
        <f>COUNTIF(J62:J65,"3")</f>
        <v>0</v>
      </c>
      <c r="U64" s="79">
        <f>COUNTIF(M62:M65,"3")</f>
        <v>0</v>
      </c>
    </row>
    <row r="65" spans="1:21" ht="30" customHeight="1" x14ac:dyDescent="0.3">
      <c r="A65" s="232"/>
      <c r="B65" s="111"/>
      <c r="C65" s="90" t="s">
        <v>84</v>
      </c>
      <c r="D65" s="27">
        <v>4</v>
      </c>
      <c r="E65" s="160" t="s">
        <v>237</v>
      </c>
      <c r="F65" s="160" t="s">
        <v>238</v>
      </c>
      <c r="G65" s="74">
        <v>4</v>
      </c>
      <c r="H65" s="62" t="s">
        <v>237</v>
      </c>
      <c r="I65" s="58" t="s">
        <v>464</v>
      </c>
      <c r="J65" s="180">
        <v>4</v>
      </c>
      <c r="K65" s="179" t="s">
        <v>716</v>
      </c>
      <c r="L65" s="179" t="s">
        <v>717</v>
      </c>
      <c r="M65" s="78"/>
      <c r="N65" s="72"/>
      <c r="O65" s="72"/>
      <c r="R65" s="79">
        <f>COUNTIF(D62:D65,"4")</f>
        <v>3</v>
      </c>
      <c r="S65" s="79">
        <f>COUNTIF(G62:G65,"4")</f>
        <v>3</v>
      </c>
      <c r="T65" s="79">
        <f>COUNTIF(J62:J65,"4")</f>
        <v>4</v>
      </c>
      <c r="U65" s="79">
        <f>COUNTIF(M62:M65,"4")</f>
        <v>0</v>
      </c>
    </row>
    <row r="66" spans="1:21" ht="9" customHeight="1" x14ac:dyDescent="0.3">
      <c r="B66" s="269"/>
      <c r="C66" s="270"/>
      <c r="D66" s="270"/>
      <c r="E66" s="270"/>
      <c r="F66" s="270"/>
      <c r="G66" s="270"/>
      <c r="H66" s="270"/>
      <c r="I66" s="270"/>
      <c r="J66" s="270"/>
      <c r="K66" s="271"/>
      <c r="L66" s="92"/>
      <c r="M66" s="93"/>
      <c r="N66" s="92"/>
      <c r="O66" s="92"/>
    </row>
    <row r="67" spans="1:21" ht="17.5" x14ac:dyDescent="0.3">
      <c r="A67" s="232"/>
      <c r="B67" s="107"/>
      <c r="C67" s="276" t="s">
        <v>167</v>
      </c>
      <c r="D67" s="259"/>
      <c r="E67" s="259"/>
      <c r="F67" s="259"/>
      <c r="G67" s="259"/>
      <c r="H67" s="259"/>
      <c r="I67" s="259"/>
      <c r="J67" s="259"/>
      <c r="K67" s="260"/>
      <c r="L67" s="116"/>
      <c r="M67" s="116"/>
      <c r="N67" s="116"/>
      <c r="O67" s="116"/>
    </row>
    <row r="68" spans="1:21" ht="30" customHeight="1" x14ac:dyDescent="0.3">
      <c r="A68" s="232"/>
      <c r="B68" s="110"/>
      <c r="C68" s="98" t="s">
        <v>85</v>
      </c>
      <c r="D68" s="27">
        <v>4</v>
      </c>
      <c r="E68" s="160" t="s">
        <v>239</v>
      </c>
      <c r="F68" s="160" t="s">
        <v>240</v>
      </c>
      <c r="G68" s="74">
        <v>4</v>
      </c>
      <c r="H68" s="58" t="s">
        <v>465</v>
      </c>
      <c r="I68" s="58" t="s">
        <v>466</v>
      </c>
      <c r="J68" s="180">
        <v>4</v>
      </c>
      <c r="K68" s="179" t="s">
        <v>718</v>
      </c>
      <c r="L68" s="179" t="s">
        <v>719</v>
      </c>
      <c r="M68" s="78"/>
      <c r="N68" s="72"/>
      <c r="O68" s="72"/>
      <c r="R68" s="79">
        <f>COUNTIF(D68:D71,"1")</f>
        <v>0</v>
      </c>
      <c r="S68" s="79">
        <f>COUNTIF(G68:G71,"1")</f>
        <v>0</v>
      </c>
      <c r="T68" s="79">
        <f>COUNTIF(J68:J71,"1")</f>
        <v>0</v>
      </c>
      <c r="U68" s="79">
        <f>COUNTIF(M68:M71,"1")</f>
        <v>0</v>
      </c>
    </row>
    <row r="69" spans="1:21" ht="30" customHeight="1" x14ac:dyDescent="0.3">
      <c r="A69" s="232"/>
      <c r="B69" s="110"/>
      <c r="C69" s="90" t="s">
        <v>86</v>
      </c>
      <c r="D69" s="27">
        <v>4</v>
      </c>
      <c r="E69" s="160" t="s">
        <v>362</v>
      </c>
      <c r="F69" s="160" t="s">
        <v>241</v>
      </c>
      <c r="G69" s="74">
        <v>4</v>
      </c>
      <c r="H69" s="62" t="s">
        <v>467</v>
      </c>
      <c r="I69" s="58" t="s">
        <v>502</v>
      </c>
      <c r="J69" s="180">
        <v>4</v>
      </c>
      <c r="K69" s="179" t="s">
        <v>720</v>
      </c>
      <c r="L69" s="179" t="s">
        <v>721</v>
      </c>
      <c r="M69" s="78"/>
      <c r="N69" s="72"/>
      <c r="O69" s="72"/>
      <c r="R69" s="79">
        <f>COUNTIF(D68:D71,"2")</f>
        <v>0</v>
      </c>
      <c r="S69" s="79">
        <f>COUNTIF(G68:G71,"2")</f>
        <v>0</v>
      </c>
      <c r="T69" s="79">
        <f>COUNTIF(J68:J71,"2")</f>
        <v>0</v>
      </c>
      <c r="U69" s="79">
        <f>COUNTIF(M68:M71,"2")</f>
        <v>0</v>
      </c>
    </row>
    <row r="70" spans="1:21" ht="30" customHeight="1" x14ac:dyDescent="0.3">
      <c r="A70" s="232"/>
      <c r="B70" s="110"/>
      <c r="C70" s="90" t="s">
        <v>87</v>
      </c>
      <c r="D70" s="27">
        <v>4</v>
      </c>
      <c r="E70" s="160" t="s">
        <v>242</v>
      </c>
      <c r="F70" s="160" t="s">
        <v>243</v>
      </c>
      <c r="G70" s="74">
        <v>4</v>
      </c>
      <c r="H70" s="62" t="s">
        <v>468</v>
      </c>
      <c r="I70" s="58" t="s">
        <v>469</v>
      </c>
      <c r="J70" s="180">
        <v>4</v>
      </c>
      <c r="K70" s="179" t="s">
        <v>722</v>
      </c>
      <c r="L70" s="179" t="s">
        <v>723</v>
      </c>
      <c r="M70" s="78"/>
      <c r="N70" s="72"/>
      <c r="O70" s="72"/>
      <c r="R70" s="79">
        <f>COUNTIF(D68:D71,"3")</f>
        <v>0</v>
      </c>
      <c r="S70" s="79">
        <f>COUNTIF(G68:G71,"3")</f>
        <v>0</v>
      </c>
      <c r="T70" s="79">
        <f>COUNTIF(J68:J71,"3")</f>
        <v>0</v>
      </c>
      <c r="U70" s="79">
        <f>COUNTIF(M68:M71,"3")</f>
        <v>0</v>
      </c>
    </row>
    <row r="71" spans="1:21" ht="30" customHeight="1" x14ac:dyDescent="0.3">
      <c r="A71" s="232"/>
      <c r="B71" s="111"/>
      <c r="C71" s="90" t="s">
        <v>88</v>
      </c>
      <c r="D71" s="27">
        <v>4</v>
      </c>
      <c r="E71" s="160" t="s">
        <v>363</v>
      </c>
      <c r="F71" s="160" t="s">
        <v>244</v>
      </c>
      <c r="G71" s="74">
        <v>4</v>
      </c>
      <c r="H71" s="62" t="s">
        <v>470</v>
      </c>
      <c r="I71" s="58" t="s">
        <v>503</v>
      </c>
      <c r="J71" s="180">
        <v>4</v>
      </c>
      <c r="K71" s="179" t="s">
        <v>724</v>
      </c>
      <c r="L71" s="179" t="s">
        <v>725</v>
      </c>
      <c r="M71" s="78"/>
      <c r="N71" s="72"/>
      <c r="O71" s="72"/>
      <c r="R71" s="79">
        <f>COUNTIF(D68:D71,"4")</f>
        <v>4</v>
      </c>
      <c r="S71" s="79">
        <f>COUNTIF(G68:G71,"4")</f>
        <v>4</v>
      </c>
      <c r="T71" s="79">
        <f>COUNTIF(J68:J71,"4")</f>
        <v>4</v>
      </c>
      <c r="U71" s="79">
        <f>COUNTIF(M68:M71,"4")</f>
        <v>0</v>
      </c>
    </row>
    <row r="72" spans="1:21" ht="8.25" customHeight="1" x14ac:dyDescent="0.3">
      <c r="B72" s="269"/>
      <c r="C72" s="270"/>
      <c r="D72" s="270"/>
      <c r="E72" s="270"/>
      <c r="F72" s="270"/>
      <c r="G72" s="270"/>
      <c r="H72" s="270"/>
      <c r="I72" s="270"/>
      <c r="J72" s="270"/>
      <c r="K72" s="271"/>
      <c r="L72" s="92"/>
      <c r="M72" s="93"/>
      <c r="N72" s="92"/>
      <c r="O72" s="92"/>
    </row>
    <row r="73" spans="1:21" ht="17.5" x14ac:dyDescent="0.3">
      <c r="A73" s="232"/>
      <c r="B73" s="107"/>
      <c r="C73" s="276" t="s">
        <v>89</v>
      </c>
      <c r="D73" s="259"/>
      <c r="E73" s="259"/>
      <c r="F73" s="259"/>
      <c r="G73" s="259"/>
      <c r="H73" s="259"/>
      <c r="I73" s="259"/>
      <c r="J73" s="259"/>
      <c r="K73" s="260"/>
      <c r="L73" s="109"/>
      <c r="M73" s="109"/>
      <c r="N73" s="109"/>
      <c r="O73" s="109"/>
    </row>
    <row r="74" spans="1:21" ht="30" customHeight="1" x14ac:dyDescent="0.3">
      <c r="A74" s="232"/>
      <c r="B74" s="110"/>
      <c r="C74" s="98" t="s">
        <v>90</v>
      </c>
      <c r="D74" s="27">
        <v>4</v>
      </c>
      <c r="E74" s="160" t="s">
        <v>245</v>
      </c>
      <c r="F74" s="160" t="s">
        <v>364</v>
      </c>
      <c r="G74" s="74">
        <v>4</v>
      </c>
      <c r="H74" s="58" t="s">
        <v>471</v>
      </c>
      <c r="I74" s="58" t="s">
        <v>504</v>
      </c>
      <c r="J74" s="180">
        <v>4</v>
      </c>
      <c r="K74" s="179" t="s">
        <v>726</v>
      </c>
      <c r="L74" s="179" t="s">
        <v>727</v>
      </c>
      <c r="M74" s="78"/>
      <c r="N74" s="72"/>
      <c r="O74" s="72"/>
      <c r="R74" s="79">
        <f>COUNTIF(D74:D79,"1")</f>
        <v>0</v>
      </c>
      <c r="S74" s="79">
        <f>COUNTIF(G74:G79,"1")</f>
        <v>0</v>
      </c>
      <c r="T74" s="79">
        <f>COUNTIF(J74:J79,"1")</f>
        <v>0</v>
      </c>
      <c r="U74" s="79">
        <f>COUNTIF(M74:M79,"1")</f>
        <v>0</v>
      </c>
    </row>
    <row r="75" spans="1:21" ht="30" customHeight="1" x14ac:dyDescent="0.3">
      <c r="A75" s="232"/>
      <c r="B75" s="110"/>
      <c r="C75" s="90" t="s">
        <v>91</v>
      </c>
      <c r="D75" s="27">
        <v>4</v>
      </c>
      <c r="E75" s="160" t="s">
        <v>246</v>
      </c>
      <c r="F75" s="160" t="s">
        <v>247</v>
      </c>
      <c r="G75" s="74">
        <v>4</v>
      </c>
      <c r="H75" s="62" t="s">
        <v>508</v>
      </c>
      <c r="I75" s="58" t="s">
        <v>472</v>
      </c>
      <c r="J75" s="180">
        <v>4</v>
      </c>
      <c r="K75" s="179" t="s">
        <v>728</v>
      </c>
      <c r="L75" s="179" t="s">
        <v>729</v>
      </c>
      <c r="M75" s="78"/>
      <c r="N75" s="72"/>
      <c r="O75" s="72"/>
      <c r="R75" s="79">
        <f>COUNTIF(D74:D79,"2")</f>
        <v>0</v>
      </c>
      <c r="S75" s="79">
        <f>COUNTIF(G74:G79,"2")</f>
        <v>0</v>
      </c>
      <c r="T75" s="79">
        <f>COUNTIF(J74:J79,"2")</f>
        <v>0</v>
      </c>
      <c r="U75" s="79">
        <f>COUNTIF(M74:M79,"2")</f>
        <v>0</v>
      </c>
    </row>
    <row r="76" spans="1:21" ht="30" customHeight="1" x14ac:dyDescent="0.3">
      <c r="A76" s="232"/>
      <c r="B76" s="110"/>
      <c r="C76" s="90" t="s">
        <v>92</v>
      </c>
      <c r="D76" s="27">
        <v>4</v>
      </c>
      <c r="E76" s="160" t="s">
        <v>248</v>
      </c>
      <c r="F76" s="160" t="s">
        <v>249</v>
      </c>
      <c r="G76" s="74">
        <v>4</v>
      </c>
      <c r="H76" s="62" t="s">
        <v>248</v>
      </c>
      <c r="I76" s="58" t="s">
        <v>505</v>
      </c>
      <c r="J76" s="180">
        <v>4</v>
      </c>
      <c r="K76" s="179" t="s">
        <v>730</v>
      </c>
      <c r="L76" s="179" t="s">
        <v>731</v>
      </c>
      <c r="M76" s="78"/>
      <c r="N76" s="72"/>
      <c r="O76" s="72"/>
      <c r="R76" s="79">
        <f>COUNTIF(D74:D79,"2")</f>
        <v>0</v>
      </c>
      <c r="S76" s="79">
        <f>COUNTIF(G74:G79,"3")</f>
        <v>0</v>
      </c>
      <c r="T76" s="79">
        <f>COUNTIF(J74:J79,"3")</f>
        <v>0</v>
      </c>
      <c r="U76" s="79">
        <f>COUNTIF(M74:M79,"3")</f>
        <v>0</v>
      </c>
    </row>
    <row r="77" spans="1:21" ht="30" customHeight="1" x14ac:dyDescent="0.3">
      <c r="A77" s="232"/>
      <c r="B77" s="110"/>
      <c r="C77" s="90" t="s">
        <v>93</v>
      </c>
      <c r="D77" s="27">
        <v>4</v>
      </c>
      <c r="E77" s="160" t="s">
        <v>250</v>
      </c>
      <c r="F77" s="160" t="s">
        <v>251</v>
      </c>
      <c r="G77" s="74">
        <v>4</v>
      </c>
      <c r="H77" s="62" t="s">
        <v>506</v>
      </c>
      <c r="I77" s="58" t="s">
        <v>473</v>
      </c>
      <c r="J77" s="180">
        <v>4</v>
      </c>
      <c r="K77" s="179" t="s">
        <v>732</v>
      </c>
      <c r="L77" s="179" t="s">
        <v>733</v>
      </c>
      <c r="M77" s="78"/>
      <c r="N77" s="72"/>
      <c r="O77" s="72"/>
      <c r="R77" s="79">
        <f>COUNTIF(D74:D79,"4")</f>
        <v>6</v>
      </c>
      <c r="S77" s="79">
        <f>COUNTIF(G74:G79,"4")</f>
        <v>6</v>
      </c>
      <c r="T77" s="79">
        <f>COUNTIF(J74:J79,"4")</f>
        <v>6</v>
      </c>
      <c r="U77" s="79">
        <f>COUNTIF(M74:M79,"4")</f>
        <v>0</v>
      </c>
    </row>
    <row r="78" spans="1:21" ht="30" customHeight="1" x14ac:dyDescent="0.3">
      <c r="A78" s="232"/>
      <c r="B78" s="115"/>
      <c r="C78" s="91" t="s">
        <v>94</v>
      </c>
      <c r="D78" s="27">
        <v>4</v>
      </c>
      <c r="E78" s="160" t="s">
        <v>252</v>
      </c>
      <c r="F78" s="160" t="s">
        <v>253</v>
      </c>
      <c r="G78" s="74">
        <v>4</v>
      </c>
      <c r="H78" s="62" t="s">
        <v>507</v>
      </c>
      <c r="I78" s="58" t="s">
        <v>509</v>
      </c>
      <c r="J78" s="180">
        <v>4</v>
      </c>
      <c r="K78" s="179" t="s">
        <v>734</v>
      </c>
      <c r="L78" s="179" t="s">
        <v>735</v>
      </c>
      <c r="M78" s="78"/>
      <c r="N78" s="72"/>
      <c r="O78" s="72"/>
    </row>
    <row r="79" spans="1:21" ht="30" customHeight="1" x14ac:dyDescent="0.3">
      <c r="A79" s="232"/>
      <c r="B79" s="111"/>
      <c r="C79" s="90" t="s">
        <v>95</v>
      </c>
      <c r="D79" s="27">
        <v>4</v>
      </c>
      <c r="E79" s="160" t="s">
        <v>254</v>
      </c>
      <c r="F79" s="160" t="s">
        <v>365</v>
      </c>
      <c r="G79" s="74">
        <v>4</v>
      </c>
      <c r="H79" s="62" t="s">
        <v>254</v>
      </c>
      <c r="I79" s="58" t="s">
        <v>474</v>
      </c>
      <c r="J79" s="180">
        <v>4</v>
      </c>
      <c r="K79" s="179" t="s">
        <v>254</v>
      </c>
      <c r="L79" s="179" t="s">
        <v>736</v>
      </c>
      <c r="M79" s="78"/>
      <c r="N79" s="72"/>
      <c r="O79" s="72"/>
    </row>
    <row r="80" spans="1:21" ht="9" customHeight="1" x14ac:dyDescent="0.3">
      <c r="B80" s="257"/>
      <c r="C80" s="258"/>
      <c r="D80" s="112"/>
      <c r="E80" s="113"/>
      <c r="F80" s="113"/>
      <c r="G80" s="112"/>
      <c r="H80" s="113"/>
      <c r="I80" s="113"/>
      <c r="J80" s="112"/>
      <c r="K80" s="117"/>
      <c r="M80" s="112"/>
      <c r="N80" s="117"/>
    </row>
    <row r="81" spans="1:21" ht="18.75" customHeight="1" x14ac:dyDescent="0.3">
      <c r="B81" s="280" t="s">
        <v>96</v>
      </c>
      <c r="C81" s="281"/>
      <c r="D81" s="264" t="s">
        <v>255</v>
      </c>
      <c r="E81" s="265"/>
      <c r="F81" s="266"/>
      <c r="G81" s="247">
        <v>2024</v>
      </c>
      <c r="H81" s="248"/>
      <c r="I81" s="249"/>
      <c r="J81" s="250">
        <v>2025</v>
      </c>
      <c r="K81" s="251"/>
      <c r="L81" s="252"/>
      <c r="M81" s="295">
        <v>2026</v>
      </c>
      <c r="N81" s="296"/>
      <c r="O81" s="297"/>
    </row>
    <row r="82" spans="1:21" ht="34.5" customHeight="1" x14ac:dyDescent="0.3">
      <c r="B82" s="282"/>
      <c r="C82" s="283"/>
      <c r="D82" s="104" t="s">
        <v>34</v>
      </c>
      <c r="E82" s="105" t="s">
        <v>122</v>
      </c>
      <c r="F82" s="105"/>
      <c r="G82" s="104" t="s">
        <v>34</v>
      </c>
      <c r="H82" s="105" t="s">
        <v>122</v>
      </c>
      <c r="I82" s="105" t="s">
        <v>125</v>
      </c>
      <c r="J82" s="104" t="s">
        <v>34</v>
      </c>
      <c r="K82" s="105" t="s">
        <v>122</v>
      </c>
      <c r="L82" s="106" t="s">
        <v>125</v>
      </c>
      <c r="M82" s="104" t="s">
        <v>34</v>
      </c>
      <c r="N82" s="105" t="s">
        <v>122</v>
      </c>
      <c r="O82" s="106" t="s">
        <v>125</v>
      </c>
    </row>
    <row r="83" spans="1:21" ht="17.5" x14ac:dyDescent="0.3">
      <c r="A83" s="232"/>
      <c r="B83" s="118"/>
      <c r="C83" s="259" t="s">
        <v>97</v>
      </c>
      <c r="D83" s="259"/>
      <c r="E83" s="259"/>
      <c r="F83" s="259"/>
      <c r="G83" s="259"/>
      <c r="H83" s="259"/>
      <c r="I83" s="259"/>
      <c r="J83" s="259"/>
      <c r="K83" s="259"/>
      <c r="L83" s="119"/>
      <c r="M83" s="120"/>
      <c r="N83" s="120"/>
      <c r="O83" s="119"/>
    </row>
    <row r="84" spans="1:21" ht="30" customHeight="1" x14ac:dyDescent="0.3">
      <c r="A84" s="232"/>
      <c r="B84" s="111"/>
      <c r="C84" s="98" t="s">
        <v>98</v>
      </c>
      <c r="D84" s="78">
        <v>4</v>
      </c>
      <c r="E84" s="72" t="s">
        <v>256</v>
      </c>
      <c r="F84" s="72" t="s">
        <v>257</v>
      </c>
      <c r="G84" s="163">
        <v>4</v>
      </c>
      <c r="H84" s="162" t="s">
        <v>533</v>
      </c>
      <c r="I84" s="161" t="s">
        <v>534</v>
      </c>
      <c r="J84" s="177">
        <v>4</v>
      </c>
      <c r="K84" s="176" t="s">
        <v>661</v>
      </c>
      <c r="L84" s="176" t="s">
        <v>662</v>
      </c>
      <c r="M84" s="78"/>
      <c r="N84" s="72"/>
      <c r="O84" s="72"/>
      <c r="R84" s="79">
        <f>COUNTIF(D84:D86,"1")</f>
        <v>0</v>
      </c>
      <c r="S84" s="79">
        <f>COUNTIF(G84:G86,"1")</f>
        <v>0</v>
      </c>
      <c r="T84" s="79">
        <f>COUNTIF(J84:J86,"1")</f>
        <v>0</v>
      </c>
      <c r="U84" s="79">
        <f>COUNTIF(M84:M86,"1")</f>
        <v>0</v>
      </c>
    </row>
    <row r="85" spans="1:21" ht="30" customHeight="1" x14ac:dyDescent="0.3">
      <c r="A85" s="232"/>
      <c r="B85" s="118"/>
      <c r="C85" s="90" t="s">
        <v>99</v>
      </c>
      <c r="D85" s="78">
        <v>4</v>
      </c>
      <c r="E85" s="72" t="s">
        <v>258</v>
      </c>
      <c r="F85" s="72" t="s">
        <v>259</v>
      </c>
      <c r="G85" s="163">
        <v>4</v>
      </c>
      <c r="H85" s="162" t="s">
        <v>515</v>
      </c>
      <c r="I85" s="161" t="s">
        <v>535</v>
      </c>
      <c r="J85" s="177">
        <v>4</v>
      </c>
      <c r="K85" s="176" t="s">
        <v>515</v>
      </c>
      <c r="L85" s="176" t="s">
        <v>535</v>
      </c>
      <c r="M85" s="78"/>
      <c r="N85" s="72"/>
      <c r="O85" s="72"/>
      <c r="R85" s="79">
        <f>COUNTIF(D84:D86,"2")</f>
        <v>0</v>
      </c>
      <c r="S85" s="79">
        <f>COUNTIF(G84:G86,"2")</f>
        <v>0</v>
      </c>
      <c r="T85" s="79">
        <f>COUNTIF(J84:J86,"2")</f>
        <v>0</v>
      </c>
      <c r="U85" s="79">
        <f>COUNTIF(M84:M86,"2")</f>
        <v>0</v>
      </c>
    </row>
    <row r="86" spans="1:21" ht="30" customHeight="1" x14ac:dyDescent="0.3">
      <c r="A86" s="232"/>
      <c r="B86" s="118"/>
      <c r="C86" s="90" t="s">
        <v>100</v>
      </c>
      <c r="D86" s="78">
        <v>4</v>
      </c>
      <c r="E86" s="72" t="s">
        <v>260</v>
      </c>
      <c r="F86" s="72" t="s">
        <v>371</v>
      </c>
      <c r="G86" s="163">
        <v>4</v>
      </c>
      <c r="H86" s="162" t="s">
        <v>516</v>
      </c>
      <c r="I86" s="161" t="s">
        <v>536</v>
      </c>
      <c r="J86" s="177">
        <v>4</v>
      </c>
      <c r="K86" s="176" t="s">
        <v>663</v>
      </c>
      <c r="L86" s="176" t="s">
        <v>664</v>
      </c>
      <c r="M86" s="78"/>
      <c r="N86" s="72"/>
      <c r="O86" s="72"/>
      <c r="R86" s="79">
        <f>COUNTIF(D84:D86,"3")</f>
        <v>0</v>
      </c>
      <c r="S86" s="79">
        <f>COUNTIF(G84:G86,"3")</f>
        <v>0</v>
      </c>
      <c r="T86" s="79">
        <f>COUNTIF(J84:J86,"3")</f>
        <v>0</v>
      </c>
      <c r="U86" s="79">
        <f>COUNTIF(M84:M86,"3")</f>
        <v>0</v>
      </c>
    </row>
    <row r="87" spans="1:21" ht="21" customHeight="1" x14ac:dyDescent="0.3">
      <c r="B87" s="257"/>
      <c r="C87" s="258"/>
      <c r="D87" s="112"/>
      <c r="E87" s="113"/>
      <c r="F87" s="113"/>
      <c r="G87" s="112"/>
      <c r="H87" s="113"/>
      <c r="I87" s="113"/>
      <c r="J87" s="112"/>
      <c r="K87" s="113"/>
      <c r="M87" s="112"/>
      <c r="N87" s="113"/>
      <c r="R87" s="79">
        <f>COUNTIF(D84:D86,"4")</f>
        <v>3</v>
      </c>
      <c r="S87" s="79">
        <f>COUNTIF(G84:G86,"4")</f>
        <v>3</v>
      </c>
      <c r="T87" s="79">
        <f>COUNTIF(J84:J86,"4")</f>
        <v>3</v>
      </c>
      <c r="U87" s="79">
        <f>COUNTIF(M84:M86,"4")</f>
        <v>0</v>
      </c>
    </row>
    <row r="88" spans="1:21" ht="17.5" x14ac:dyDescent="0.35">
      <c r="A88" s="232"/>
      <c r="B88" s="121"/>
      <c r="C88" s="298" t="s">
        <v>101</v>
      </c>
      <c r="D88" s="299"/>
      <c r="E88" s="299"/>
      <c r="F88" s="299"/>
      <c r="G88" s="299"/>
      <c r="H88" s="299"/>
      <c r="I88" s="299"/>
      <c r="J88" s="299"/>
      <c r="K88" s="300"/>
      <c r="L88" s="109"/>
      <c r="M88" s="109"/>
      <c r="N88" s="109"/>
      <c r="O88" s="109"/>
    </row>
    <row r="89" spans="1:21" ht="30" customHeight="1" x14ac:dyDescent="0.3">
      <c r="A89" s="232"/>
      <c r="B89" s="111"/>
      <c r="C89" s="89" t="s">
        <v>102</v>
      </c>
      <c r="D89" s="78">
        <v>3</v>
      </c>
      <c r="E89" s="72" t="s">
        <v>372</v>
      </c>
      <c r="F89" s="72" t="s">
        <v>261</v>
      </c>
      <c r="G89" s="166">
        <v>3</v>
      </c>
      <c r="H89" s="164" t="s">
        <v>537</v>
      </c>
      <c r="I89" s="164" t="s">
        <v>517</v>
      </c>
      <c r="J89" s="177">
        <v>4</v>
      </c>
      <c r="K89" s="176" t="s">
        <v>665</v>
      </c>
      <c r="L89" s="176" t="s">
        <v>517</v>
      </c>
      <c r="M89" s="78"/>
      <c r="N89" s="72"/>
      <c r="O89" s="72"/>
      <c r="R89" s="79">
        <f>COUNTIF(D89:D95,"1")</f>
        <v>0</v>
      </c>
      <c r="S89" s="79">
        <f>COUNTIF(G89:G95,"1")</f>
        <v>0</v>
      </c>
      <c r="T89" s="79">
        <f>COUNTIF(J89:J95,"1")</f>
        <v>0</v>
      </c>
      <c r="U89" s="79">
        <f>COUNTIF(M89:M95,"1")</f>
        <v>0</v>
      </c>
    </row>
    <row r="90" spans="1:21" ht="30" customHeight="1" x14ac:dyDescent="0.3">
      <c r="A90" s="232"/>
      <c r="B90" s="122"/>
      <c r="C90" s="91" t="s">
        <v>103</v>
      </c>
      <c r="D90" s="78">
        <v>4</v>
      </c>
      <c r="E90" s="72" t="s">
        <v>373</v>
      </c>
      <c r="F90" s="72" t="s">
        <v>262</v>
      </c>
      <c r="G90" s="166">
        <v>4</v>
      </c>
      <c r="H90" s="165" t="s">
        <v>538</v>
      </c>
      <c r="I90" s="164" t="s">
        <v>518</v>
      </c>
      <c r="J90" s="177">
        <v>4</v>
      </c>
      <c r="K90" s="176" t="s">
        <v>666</v>
      </c>
      <c r="L90" s="176" t="s">
        <v>667</v>
      </c>
      <c r="M90" s="78"/>
      <c r="N90" s="72"/>
      <c r="O90" s="72"/>
      <c r="R90" s="79">
        <f>COUNTIF(D89:D95,"2")</f>
        <v>0</v>
      </c>
      <c r="S90" s="79">
        <f>COUNTIF(G89:G95,"2")</f>
        <v>0</v>
      </c>
      <c r="T90" s="79">
        <f>COUNTIF(J89:J95,"2")</f>
        <v>0</v>
      </c>
      <c r="U90" s="79">
        <f>COUNTIF(M89:M95,"2")</f>
        <v>0</v>
      </c>
    </row>
    <row r="91" spans="1:21" ht="30" customHeight="1" x14ac:dyDescent="0.3">
      <c r="A91" s="232"/>
      <c r="B91" s="118"/>
      <c r="C91" s="90" t="s">
        <v>104</v>
      </c>
      <c r="D91" s="78">
        <v>4</v>
      </c>
      <c r="E91" s="72" t="s">
        <v>263</v>
      </c>
      <c r="F91" s="72" t="s">
        <v>264</v>
      </c>
      <c r="G91" s="166">
        <v>4</v>
      </c>
      <c r="H91" s="165" t="s">
        <v>519</v>
      </c>
      <c r="I91" s="164" t="s">
        <v>520</v>
      </c>
      <c r="J91" s="177">
        <v>4</v>
      </c>
      <c r="K91" s="176" t="s">
        <v>668</v>
      </c>
      <c r="L91" s="176" t="s">
        <v>599</v>
      </c>
      <c r="M91" s="78"/>
      <c r="N91" s="72"/>
      <c r="O91" s="72"/>
      <c r="R91" s="79">
        <f>COUNTIF(D89:D95,"3")</f>
        <v>2</v>
      </c>
      <c r="S91" s="79">
        <f>COUNTIF(G89:G95,"3")</f>
        <v>2</v>
      </c>
      <c r="T91" s="79">
        <f>COUNTIF(J89:J95,"3")</f>
        <v>0</v>
      </c>
      <c r="U91" s="79">
        <f>COUNTIF(M89:M95,"3")</f>
        <v>0</v>
      </c>
    </row>
    <row r="92" spans="1:21" ht="30" customHeight="1" x14ac:dyDescent="0.3">
      <c r="A92" s="232"/>
      <c r="B92" s="118"/>
      <c r="C92" s="91" t="s">
        <v>105</v>
      </c>
      <c r="D92" s="78">
        <v>4</v>
      </c>
      <c r="E92" s="72" t="s">
        <v>265</v>
      </c>
      <c r="F92" s="72" t="s">
        <v>266</v>
      </c>
      <c r="G92" s="166">
        <v>4</v>
      </c>
      <c r="H92" s="165" t="s">
        <v>539</v>
      </c>
      <c r="I92" s="164" t="s">
        <v>540</v>
      </c>
      <c r="J92" s="177">
        <v>4</v>
      </c>
      <c r="K92" s="176" t="s">
        <v>669</v>
      </c>
      <c r="L92" s="176" t="s">
        <v>670</v>
      </c>
      <c r="M92" s="78"/>
      <c r="N92" s="72"/>
      <c r="O92" s="72"/>
      <c r="R92" s="79">
        <f>COUNTIF(D89:D95,"4")</f>
        <v>5</v>
      </c>
      <c r="S92" s="79">
        <f>COUNTIF(G89:G95,"4")</f>
        <v>5</v>
      </c>
      <c r="T92" s="79">
        <f>COUNTIF(J89:J95,"4")</f>
        <v>7</v>
      </c>
      <c r="U92" s="79">
        <f>COUNTIF(M89:M95,"4")</f>
        <v>0</v>
      </c>
    </row>
    <row r="93" spans="1:21" ht="30" customHeight="1" x14ac:dyDescent="0.3">
      <c r="A93" s="232"/>
      <c r="B93" s="118"/>
      <c r="C93" s="90" t="s">
        <v>106</v>
      </c>
      <c r="D93" s="78">
        <v>4</v>
      </c>
      <c r="E93" s="72" t="s">
        <v>267</v>
      </c>
      <c r="F93" s="72" t="s">
        <v>268</v>
      </c>
      <c r="G93" s="166">
        <v>4</v>
      </c>
      <c r="H93" s="165" t="s">
        <v>541</v>
      </c>
      <c r="I93" s="164" t="s">
        <v>542</v>
      </c>
      <c r="J93" s="177">
        <v>4</v>
      </c>
      <c r="K93" s="176" t="s">
        <v>671</v>
      </c>
      <c r="L93" s="176" t="s">
        <v>600</v>
      </c>
      <c r="M93" s="78"/>
      <c r="N93" s="72"/>
      <c r="O93" s="72"/>
    </row>
    <row r="94" spans="1:21" ht="30" customHeight="1" x14ac:dyDescent="0.3">
      <c r="A94" s="232"/>
      <c r="B94" s="122"/>
      <c r="C94" s="91" t="s">
        <v>107</v>
      </c>
      <c r="D94" s="78">
        <v>4</v>
      </c>
      <c r="E94" s="72" t="s">
        <v>269</v>
      </c>
      <c r="F94" s="72" t="s">
        <v>270</v>
      </c>
      <c r="G94" s="166">
        <v>4</v>
      </c>
      <c r="H94" s="165" t="s">
        <v>521</v>
      </c>
      <c r="I94" s="164" t="s">
        <v>522</v>
      </c>
      <c r="J94" s="177">
        <v>4</v>
      </c>
      <c r="K94" s="176" t="s">
        <v>672</v>
      </c>
      <c r="L94" s="176" t="s">
        <v>673</v>
      </c>
      <c r="M94" s="78"/>
      <c r="N94" s="72"/>
      <c r="O94" s="72"/>
    </row>
    <row r="95" spans="1:21" ht="30" customHeight="1" x14ac:dyDescent="0.3">
      <c r="A95" s="232"/>
      <c r="B95" s="118"/>
      <c r="C95" s="90" t="s">
        <v>108</v>
      </c>
      <c r="D95" s="78">
        <v>3</v>
      </c>
      <c r="E95" s="72" t="s">
        <v>271</v>
      </c>
      <c r="F95" s="72" t="s">
        <v>272</v>
      </c>
      <c r="G95" s="166">
        <v>3</v>
      </c>
      <c r="H95" s="165" t="s">
        <v>523</v>
      </c>
      <c r="I95" s="164" t="s">
        <v>524</v>
      </c>
      <c r="J95" s="177">
        <v>4</v>
      </c>
      <c r="K95" s="176" t="s">
        <v>674</v>
      </c>
      <c r="L95" s="176" t="s">
        <v>675</v>
      </c>
      <c r="M95" s="78"/>
      <c r="N95" s="72"/>
      <c r="O95" s="72"/>
    </row>
    <row r="96" spans="1:21" ht="5.25" customHeight="1" x14ac:dyDescent="0.3">
      <c r="B96" s="257"/>
      <c r="C96" s="258"/>
      <c r="D96" s="112"/>
      <c r="E96" s="113"/>
      <c r="F96" s="113"/>
      <c r="G96" s="112"/>
      <c r="H96" s="113"/>
      <c r="I96" s="113"/>
      <c r="J96" s="112"/>
      <c r="K96" s="117"/>
      <c r="M96" s="112"/>
      <c r="N96" s="117"/>
    </row>
    <row r="97" spans="1:21" ht="17.5" x14ac:dyDescent="0.3">
      <c r="A97" s="232"/>
      <c r="B97" s="107"/>
      <c r="C97" s="276" t="s">
        <v>25</v>
      </c>
      <c r="D97" s="259"/>
      <c r="E97" s="259"/>
      <c r="F97" s="259"/>
      <c r="G97" s="259"/>
      <c r="H97" s="259"/>
      <c r="I97" s="259"/>
      <c r="J97" s="259"/>
      <c r="K97" s="259"/>
      <c r="L97" s="259"/>
      <c r="M97" s="123"/>
      <c r="N97" s="123"/>
      <c r="O97" s="124"/>
    </row>
    <row r="98" spans="1:21" ht="57.5" x14ac:dyDescent="0.3">
      <c r="A98" s="232"/>
      <c r="B98" s="115"/>
      <c r="C98" s="89" t="s">
        <v>109</v>
      </c>
      <c r="D98" s="49">
        <v>4</v>
      </c>
      <c r="E98" s="48" t="s">
        <v>273</v>
      </c>
      <c r="F98" s="48" t="s">
        <v>274</v>
      </c>
      <c r="G98" s="169">
        <v>4</v>
      </c>
      <c r="H98" s="167" t="s">
        <v>544</v>
      </c>
      <c r="I98" s="167" t="s">
        <v>543</v>
      </c>
      <c r="J98" s="29">
        <v>4</v>
      </c>
      <c r="K98" s="32" t="s">
        <v>601</v>
      </c>
      <c r="L98" s="32" t="s">
        <v>676</v>
      </c>
      <c r="M98" s="49"/>
      <c r="N98" s="48"/>
      <c r="O98" s="48"/>
      <c r="R98" s="79">
        <f>COUNTIF(D98:D99,"1")</f>
        <v>0</v>
      </c>
      <c r="S98" s="79">
        <f>COUNTIF(G98:G99,"1")</f>
        <v>0</v>
      </c>
      <c r="T98" s="79">
        <f>COUNTIF(J98:J99,"1")</f>
        <v>0</v>
      </c>
      <c r="U98" s="79">
        <f>COUNTIF(M98:M99,"1")</f>
        <v>0</v>
      </c>
    </row>
    <row r="99" spans="1:21" ht="46" x14ac:dyDescent="0.3">
      <c r="A99" s="232"/>
      <c r="B99" s="125"/>
      <c r="C99" s="91" t="s">
        <v>110</v>
      </c>
      <c r="D99" s="49">
        <v>3</v>
      </c>
      <c r="E99" s="48" t="s">
        <v>275</v>
      </c>
      <c r="F99" s="48" t="s">
        <v>276</v>
      </c>
      <c r="G99" s="169">
        <v>3</v>
      </c>
      <c r="H99" s="168" t="s">
        <v>525</v>
      </c>
      <c r="I99" s="167" t="s">
        <v>545</v>
      </c>
      <c r="J99" s="29">
        <v>4</v>
      </c>
      <c r="K99" s="32" t="s">
        <v>602</v>
      </c>
      <c r="L99" s="32" t="s">
        <v>677</v>
      </c>
      <c r="M99" s="49"/>
      <c r="N99" s="48"/>
      <c r="O99" s="48"/>
      <c r="R99" s="79">
        <f>COUNTIF(D98:D99,"2")</f>
        <v>0</v>
      </c>
      <c r="S99" s="79">
        <f>COUNTIF(G98:G99,"2")</f>
        <v>0</v>
      </c>
      <c r="T99" s="79">
        <f>COUNTIF(J98:J99,"2")</f>
        <v>0</v>
      </c>
      <c r="U99" s="79">
        <f>COUNTIF(M98:M99,"2")</f>
        <v>0</v>
      </c>
    </row>
    <row r="100" spans="1:21" ht="8.25" customHeight="1" x14ac:dyDescent="0.3">
      <c r="B100" s="257"/>
      <c r="C100" s="258"/>
      <c r="D100" s="112"/>
      <c r="E100" s="113"/>
      <c r="F100" s="113"/>
      <c r="G100" s="112"/>
      <c r="H100" s="113"/>
      <c r="I100" s="113"/>
      <c r="J100" s="112"/>
      <c r="K100" s="117"/>
      <c r="M100" s="112"/>
      <c r="N100" s="117"/>
      <c r="R100" s="79">
        <f>COUNTIF(D98:D99,"3")</f>
        <v>1</v>
      </c>
      <c r="S100" s="79">
        <f>COUNTIF(G98:G99,"3")</f>
        <v>1</v>
      </c>
      <c r="T100" s="79">
        <f>COUNTIF(J98:J99,"3")</f>
        <v>0</v>
      </c>
      <c r="U100" s="79">
        <f>COUNTIF(M98:M99,"3")</f>
        <v>0</v>
      </c>
    </row>
    <row r="101" spans="1:21" ht="17.5" x14ac:dyDescent="0.3">
      <c r="A101" s="232"/>
      <c r="B101" s="118"/>
      <c r="C101" s="259" t="s">
        <v>111</v>
      </c>
      <c r="D101" s="259"/>
      <c r="E101" s="259"/>
      <c r="F101" s="259"/>
      <c r="G101" s="259"/>
      <c r="H101" s="259"/>
      <c r="I101" s="259"/>
      <c r="J101" s="259"/>
      <c r="K101" s="260"/>
      <c r="L101" s="109"/>
      <c r="M101" s="109"/>
      <c r="N101" s="109"/>
      <c r="O101" s="109"/>
      <c r="R101" s="79">
        <f>COUNTIF(D98:D99,"4")</f>
        <v>1</v>
      </c>
      <c r="S101" s="79">
        <f>COUNTIF(G98:G99,"4")</f>
        <v>1</v>
      </c>
      <c r="T101" s="79">
        <f>COUNTIF(J98:J99,"4")</f>
        <v>2</v>
      </c>
      <c r="U101" s="79">
        <f>COUNTIF(M98:M99,"4")</f>
        <v>0</v>
      </c>
    </row>
    <row r="102" spans="1:21" ht="30" customHeight="1" x14ac:dyDescent="0.3">
      <c r="A102" s="232"/>
      <c r="B102" s="111"/>
      <c r="C102" s="98" t="s">
        <v>112</v>
      </c>
      <c r="D102" s="78">
        <v>4</v>
      </c>
      <c r="E102" s="72" t="s">
        <v>277</v>
      </c>
      <c r="F102" s="72" t="s">
        <v>278</v>
      </c>
      <c r="G102" s="172">
        <v>4</v>
      </c>
      <c r="H102" s="170" t="s">
        <v>546</v>
      </c>
      <c r="I102" s="170" t="s">
        <v>547</v>
      </c>
      <c r="J102" s="177">
        <v>4</v>
      </c>
      <c r="K102" s="176" t="s">
        <v>603</v>
      </c>
      <c r="L102" s="176" t="s">
        <v>547</v>
      </c>
      <c r="M102" s="78"/>
      <c r="N102" s="72"/>
      <c r="O102" s="72"/>
      <c r="R102" s="79">
        <f>COUNTIF(D102:D111,"1")</f>
        <v>0</v>
      </c>
      <c r="S102" s="79">
        <f>COUNTIF(G102:G111,"1")</f>
        <v>0</v>
      </c>
      <c r="T102" s="79">
        <f>COUNTIF(J102:J111,"1")</f>
        <v>0</v>
      </c>
      <c r="U102" s="79">
        <f>COUNTIF(M102:M111,"1")</f>
        <v>0</v>
      </c>
    </row>
    <row r="103" spans="1:21" ht="30" customHeight="1" x14ac:dyDescent="0.3">
      <c r="A103" s="232"/>
      <c r="B103" s="118"/>
      <c r="C103" s="90" t="s">
        <v>113</v>
      </c>
      <c r="D103" s="78">
        <v>4</v>
      </c>
      <c r="E103" s="72" t="s">
        <v>279</v>
      </c>
      <c r="F103" s="72" t="s">
        <v>280</v>
      </c>
      <c r="G103" s="172">
        <v>4</v>
      </c>
      <c r="H103" s="171" t="s">
        <v>548</v>
      </c>
      <c r="I103" s="170" t="s">
        <v>549</v>
      </c>
      <c r="J103" s="177">
        <v>4</v>
      </c>
      <c r="K103" s="176" t="s">
        <v>678</v>
      </c>
      <c r="L103" s="176" t="s">
        <v>679</v>
      </c>
      <c r="M103" s="78"/>
      <c r="N103" s="72"/>
      <c r="O103" s="72"/>
      <c r="R103" s="79">
        <f>COUNTIF(D102:D111,"2")</f>
        <v>0</v>
      </c>
      <c r="S103" s="79">
        <f>COUNTIF(G102:G111,"2")</f>
        <v>0</v>
      </c>
      <c r="T103" s="79">
        <f>COUNTIF(J102:J111,"2")</f>
        <v>0</v>
      </c>
      <c r="U103" s="79">
        <f>COUNTIF(M102:M111,"2")</f>
        <v>0</v>
      </c>
    </row>
    <row r="104" spans="1:21" ht="30" customHeight="1" x14ac:dyDescent="0.3">
      <c r="A104" s="232"/>
      <c r="B104" s="118"/>
      <c r="C104" s="90" t="s">
        <v>114</v>
      </c>
      <c r="D104" s="78">
        <v>4</v>
      </c>
      <c r="E104" s="72" t="s">
        <v>374</v>
      </c>
      <c r="F104" s="72" t="s">
        <v>281</v>
      </c>
      <c r="G104" s="172">
        <v>4</v>
      </c>
      <c r="H104" s="171" t="s">
        <v>550</v>
      </c>
      <c r="I104" s="170" t="s">
        <v>551</v>
      </c>
      <c r="J104" s="177">
        <v>4</v>
      </c>
      <c r="K104" s="176" t="s">
        <v>680</v>
      </c>
      <c r="L104" s="176" t="s">
        <v>681</v>
      </c>
      <c r="M104" s="78"/>
      <c r="N104" s="72"/>
      <c r="O104" s="72"/>
      <c r="R104" s="79">
        <f>COUNTIF(D102:D111,"3")</f>
        <v>1</v>
      </c>
      <c r="S104" s="79">
        <f>COUNTIF(G102:G111,"3")</f>
        <v>1</v>
      </c>
      <c r="T104" s="79">
        <f>COUNTIF(J102:J111,"3")</f>
        <v>1</v>
      </c>
      <c r="U104" s="79">
        <f>COUNTIF(M102:M111,"3")</f>
        <v>0</v>
      </c>
    </row>
    <row r="105" spans="1:21" ht="30" customHeight="1" x14ac:dyDescent="0.3">
      <c r="A105" s="232"/>
      <c r="B105" s="118"/>
      <c r="C105" s="90" t="s">
        <v>115</v>
      </c>
      <c r="D105" s="78">
        <v>4</v>
      </c>
      <c r="E105" s="72" t="s">
        <v>282</v>
      </c>
      <c r="F105" s="72" t="s">
        <v>283</v>
      </c>
      <c r="G105" s="172">
        <v>4</v>
      </c>
      <c r="H105" s="171" t="s">
        <v>552</v>
      </c>
      <c r="I105" s="170" t="s">
        <v>553</v>
      </c>
      <c r="J105" s="177">
        <v>4</v>
      </c>
      <c r="K105" s="176" t="s">
        <v>682</v>
      </c>
      <c r="L105" s="176" t="s">
        <v>683</v>
      </c>
      <c r="M105" s="78"/>
      <c r="N105" s="72"/>
      <c r="O105" s="72"/>
      <c r="R105" s="79">
        <f>COUNTIF(D102:D111,"4")</f>
        <v>9</v>
      </c>
      <c r="S105" s="79">
        <f>COUNTIF(G102:G111,"4")</f>
        <v>9</v>
      </c>
      <c r="T105" s="79">
        <f>COUNTIF(J102:J111,"4")</f>
        <v>9</v>
      </c>
      <c r="U105" s="79">
        <f>COUNTIF(M102:M111,"4")</f>
        <v>0</v>
      </c>
    </row>
    <row r="106" spans="1:21" ht="30" customHeight="1" x14ac:dyDescent="0.3">
      <c r="A106" s="232"/>
      <c r="B106" s="118"/>
      <c r="C106" s="90" t="s">
        <v>116</v>
      </c>
      <c r="D106" s="78">
        <v>4</v>
      </c>
      <c r="E106" s="72" t="s">
        <v>284</v>
      </c>
      <c r="F106" s="72" t="s">
        <v>285</v>
      </c>
      <c r="G106" s="172">
        <v>4</v>
      </c>
      <c r="H106" s="171" t="s">
        <v>554</v>
      </c>
      <c r="I106" s="170" t="s">
        <v>526</v>
      </c>
      <c r="J106" s="177">
        <v>4</v>
      </c>
      <c r="K106" s="176" t="s">
        <v>684</v>
      </c>
      <c r="L106" s="176" t="s">
        <v>685</v>
      </c>
      <c r="M106" s="78"/>
      <c r="N106" s="72"/>
      <c r="O106" s="72"/>
    </row>
    <row r="107" spans="1:21" ht="30" customHeight="1" x14ac:dyDescent="0.3">
      <c r="A107" s="232"/>
      <c r="B107" s="118"/>
      <c r="C107" s="90" t="s">
        <v>117</v>
      </c>
      <c r="D107" s="78">
        <v>4</v>
      </c>
      <c r="E107" s="72" t="s">
        <v>286</v>
      </c>
      <c r="F107" s="72" t="s">
        <v>287</v>
      </c>
      <c r="G107" s="172">
        <v>4</v>
      </c>
      <c r="H107" s="171" t="s">
        <v>555</v>
      </c>
      <c r="I107" s="170" t="s">
        <v>556</v>
      </c>
      <c r="J107" s="177">
        <v>4</v>
      </c>
      <c r="K107" s="176" t="s">
        <v>555</v>
      </c>
      <c r="L107" s="176" t="s">
        <v>556</v>
      </c>
      <c r="M107" s="78"/>
      <c r="N107" s="72"/>
      <c r="O107" s="72"/>
    </row>
    <row r="108" spans="1:21" ht="30" customHeight="1" x14ac:dyDescent="0.3">
      <c r="A108" s="232"/>
      <c r="B108" s="118"/>
      <c r="C108" s="90" t="s">
        <v>118</v>
      </c>
      <c r="D108" s="78">
        <v>4</v>
      </c>
      <c r="E108" s="72" t="s">
        <v>288</v>
      </c>
      <c r="F108" s="72" t="s">
        <v>375</v>
      </c>
      <c r="G108" s="172">
        <v>4</v>
      </c>
      <c r="H108" s="171" t="s">
        <v>557</v>
      </c>
      <c r="I108" s="170" t="s">
        <v>560</v>
      </c>
      <c r="J108" s="177">
        <v>4</v>
      </c>
      <c r="K108" s="176" t="s">
        <v>686</v>
      </c>
      <c r="L108" s="176" t="s">
        <v>687</v>
      </c>
      <c r="M108" s="78"/>
      <c r="N108" s="72"/>
      <c r="O108" s="72"/>
    </row>
    <row r="109" spans="1:21" ht="30" customHeight="1" x14ac:dyDescent="0.3">
      <c r="A109" s="232"/>
      <c r="B109" s="118"/>
      <c r="C109" s="90" t="s">
        <v>119</v>
      </c>
      <c r="D109" s="78">
        <v>3</v>
      </c>
      <c r="E109" s="72" t="s">
        <v>289</v>
      </c>
      <c r="F109" s="72" t="s">
        <v>290</v>
      </c>
      <c r="G109" s="172">
        <v>3</v>
      </c>
      <c r="H109" s="171" t="s">
        <v>558</v>
      </c>
      <c r="I109" s="170" t="s">
        <v>559</v>
      </c>
      <c r="J109" s="177">
        <v>3</v>
      </c>
      <c r="K109" s="176" t="s">
        <v>688</v>
      </c>
      <c r="L109" s="176" t="s">
        <v>689</v>
      </c>
      <c r="M109" s="78"/>
      <c r="N109" s="72"/>
      <c r="O109" s="72"/>
    </row>
    <row r="110" spans="1:21" ht="30" customHeight="1" x14ac:dyDescent="0.3">
      <c r="A110" s="232"/>
      <c r="B110" s="118"/>
      <c r="C110" s="90" t="s">
        <v>120</v>
      </c>
      <c r="D110" s="78">
        <v>4</v>
      </c>
      <c r="E110" s="72" t="s">
        <v>291</v>
      </c>
      <c r="F110" s="72" t="s">
        <v>292</v>
      </c>
      <c r="G110" s="172">
        <v>4</v>
      </c>
      <c r="H110" s="171" t="s">
        <v>561</v>
      </c>
      <c r="I110" s="170" t="s">
        <v>562</v>
      </c>
      <c r="J110" s="177">
        <v>4</v>
      </c>
      <c r="K110" s="176" t="s">
        <v>561</v>
      </c>
      <c r="L110" s="176" t="s">
        <v>562</v>
      </c>
      <c r="M110" s="78"/>
      <c r="N110" s="72"/>
      <c r="O110" s="72"/>
    </row>
    <row r="111" spans="1:21" ht="30" customHeight="1" x14ac:dyDescent="0.3">
      <c r="A111" s="232"/>
      <c r="B111" s="118"/>
      <c r="C111" s="90" t="s">
        <v>121</v>
      </c>
      <c r="D111" s="78">
        <v>4</v>
      </c>
      <c r="E111" s="72" t="s">
        <v>293</v>
      </c>
      <c r="F111" s="72" t="s">
        <v>294</v>
      </c>
      <c r="G111" s="172">
        <v>4</v>
      </c>
      <c r="H111" s="171" t="s">
        <v>563</v>
      </c>
      <c r="I111" s="170" t="s">
        <v>527</v>
      </c>
      <c r="J111" s="177">
        <v>4</v>
      </c>
      <c r="K111" s="176" t="s">
        <v>690</v>
      </c>
      <c r="L111" s="176" t="s">
        <v>691</v>
      </c>
      <c r="M111" s="78"/>
      <c r="N111" s="72"/>
      <c r="O111" s="72"/>
    </row>
    <row r="112" spans="1:21" ht="5.25" customHeight="1" x14ac:dyDescent="0.3">
      <c r="B112" s="261"/>
      <c r="C112" s="262"/>
      <c r="D112" s="126"/>
      <c r="E112" s="127"/>
      <c r="F112" s="127"/>
      <c r="G112" s="126"/>
      <c r="H112" s="127"/>
      <c r="I112" s="127"/>
      <c r="J112" s="126"/>
      <c r="K112" s="128"/>
      <c r="M112" s="126"/>
      <c r="N112" s="128"/>
    </row>
    <row r="113" spans="1:21" ht="17.5" x14ac:dyDescent="0.3">
      <c r="A113" s="232"/>
      <c r="B113" s="118"/>
      <c r="C113" s="259" t="s">
        <v>0</v>
      </c>
      <c r="D113" s="259"/>
      <c r="E113" s="259"/>
      <c r="F113" s="259"/>
      <c r="G113" s="259"/>
      <c r="H113" s="259"/>
      <c r="I113" s="259"/>
      <c r="J113" s="259"/>
      <c r="K113" s="260"/>
      <c r="L113" s="109"/>
      <c r="M113" s="109"/>
      <c r="N113" s="109"/>
      <c r="O113" s="109"/>
    </row>
    <row r="114" spans="1:21" ht="30" customHeight="1" x14ac:dyDescent="0.3">
      <c r="A114" s="232"/>
      <c r="B114" s="122"/>
      <c r="C114" s="91" t="s">
        <v>1</v>
      </c>
      <c r="D114" s="78">
        <v>4</v>
      </c>
      <c r="E114" s="72" t="s">
        <v>376</v>
      </c>
      <c r="F114" s="72" t="s">
        <v>295</v>
      </c>
      <c r="G114" s="175">
        <v>4</v>
      </c>
      <c r="H114" s="174" t="s">
        <v>528</v>
      </c>
      <c r="I114" s="173" t="s">
        <v>564</v>
      </c>
      <c r="J114" s="177">
        <v>4</v>
      </c>
      <c r="K114" s="179" t="s">
        <v>528</v>
      </c>
      <c r="L114" s="179" t="s">
        <v>692</v>
      </c>
      <c r="M114" s="78"/>
      <c r="N114" s="72"/>
      <c r="O114" s="72"/>
      <c r="R114" s="79">
        <f>COUNTIF(D114:D117,"1")</f>
        <v>0</v>
      </c>
      <c r="S114" s="79">
        <f>COUNTIF(G114:G117,"1")</f>
        <v>0</v>
      </c>
      <c r="T114" s="79">
        <f>COUNTIF(J114:J117,"1")</f>
        <v>0</v>
      </c>
      <c r="U114" s="79">
        <f>COUNTIF(M114:M117,"1")</f>
        <v>0</v>
      </c>
    </row>
    <row r="115" spans="1:21" ht="30" customHeight="1" x14ac:dyDescent="0.3">
      <c r="A115" s="232"/>
      <c r="B115" s="118"/>
      <c r="C115" s="90" t="s">
        <v>2</v>
      </c>
      <c r="D115" s="78">
        <v>4</v>
      </c>
      <c r="E115" s="72" t="s">
        <v>378</v>
      </c>
      <c r="F115" s="72" t="s">
        <v>296</v>
      </c>
      <c r="G115" s="175">
        <v>4</v>
      </c>
      <c r="H115" s="174" t="s">
        <v>565</v>
      </c>
      <c r="I115" s="173" t="s">
        <v>529</v>
      </c>
      <c r="J115" s="177">
        <v>4</v>
      </c>
      <c r="K115" s="179" t="s">
        <v>565</v>
      </c>
      <c r="L115" s="179" t="s">
        <v>693</v>
      </c>
      <c r="M115" s="78"/>
      <c r="N115" s="72"/>
      <c r="O115" s="72"/>
      <c r="R115" s="79">
        <f>COUNTIF(D114:D117,"2")</f>
        <v>0</v>
      </c>
      <c r="S115" s="79">
        <f>COUNTIF(G114:G117,"2")</f>
        <v>0</v>
      </c>
      <c r="T115" s="79">
        <f>COUNTIF(J114:J117,"2")</f>
        <v>0</v>
      </c>
      <c r="U115" s="79">
        <f>COUNTIF(M114:M117,"2")</f>
        <v>0</v>
      </c>
    </row>
    <row r="116" spans="1:21" ht="30" customHeight="1" x14ac:dyDescent="0.3">
      <c r="A116" s="232"/>
      <c r="B116" s="118"/>
      <c r="C116" s="90" t="s">
        <v>3</v>
      </c>
      <c r="D116" s="78">
        <v>4</v>
      </c>
      <c r="E116" s="72" t="s">
        <v>377</v>
      </c>
      <c r="F116" s="72" t="s">
        <v>297</v>
      </c>
      <c r="G116" s="175">
        <v>4</v>
      </c>
      <c r="H116" s="174" t="s">
        <v>530</v>
      </c>
      <c r="I116" s="173" t="s">
        <v>566</v>
      </c>
      <c r="J116" s="177">
        <v>4</v>
      </c>
      <c r="K116" s="179" t="s">
        <v>694</v>
      </c>
      <c r="L116" s="179" t="s">
        <v>695</v>
      </c>
      <c r="M116" s="78"/>
      <c r="N116" s="72"/>
      <c r="O116" s="72"/>
      <c r="R116" s="79">
        <f>COUNTIF(D114:D117,"3")</f>
        <v>0</v>
      </c>
      <c r="S116" s="79">
        <f>COUNTIF(G114:G117,"3")</f>
        <v>0</v>
      </c>
      <c r="T116" s="79">
        <f>COUNTIF(J114:J117,"3")</f>
        <v>0</v>
      </c>
      <c r="U116" s="79">
        <f>COUNTIF(M114:M117,"3")</f>
        <v>0</v>
      </c>
    </row>
    <row r="117" spans="1:21" ht="30" customHeight="1" x14ac:dyDescent="0.3">
      <c r="A117" s="232"/>
      <c r="B117" s="118"/>
      <c r="C117" s="90" t="s">
        <v>4</v>
      </c>
      <c r="D117" s="78">
        <v>4</v>
      </c>
      <c r="E117" s="72" t="s">
        <v>298</v>
      </c>
      <c r="F117" s="72" t="s">
        <v>299</v>
      </c>
      <c r="G117" s="175">
        <v>4</v>
      </c>
      <c r="H117" s="174" t="s">
        <v>531</v>
      </c>
      <c r="I117" s="173" t="s">
        <v>532</v>
      </c>
      <c r="J117" s="177">
        <v>4</v>
      </c>
      <c r="K117" s="179" t="s">
        <v>531</v>
      </c>
      <c r="L117" s="179" t="s">
        <v>696</v>
      </c>
      <c r="M117" s="78"/>
      <c r="N117" s="72"/>
      <c r="O117" s="72"/>
      <c r="R117" s="79">
        <f>COUNTIF(D114:D117,"4")</f>
        <v>4</v>
      </c>
      <c r="S117" s="79">
        <f>COUNTIF(G114:G117,"4")</f>
        <v>4</v>
      </c>
      <c r="T117" s="79">
        <f>COUNTIF(J114:J117,"4")</f>
        <v>4</v>
      </c>
      <c r="U117" s="79">
        <f>COUNTIF(M114:M117,"4")</f>
        <v>0</v>
      </c>
    </row>
    <row r="118" spans="1:21" ht="7.5" customHeight="1" x14ac:dyDescent="0.3">
      <c r="B118" s="257"/>
      <c r="C118" s="258"/>
      <c r="D118" s="126"/>
      <c r="E118" s="127"/>
      <c r="F118" s="127"/>
      <c r="G118" s="126"/>
      <c r="H118" s="127"/>
      <c r="I118" s="127"/>
      <c r="J118" s="112"/>
      <c r="K118" s="117"/>
      <c r="M118" s="112"/>
      <c r="N118" s="117"/>
    </row>
    <row r="119" spans="1:21" ht="15.75" customHeight="1" x14ac:dyDescent="0.3">
      <c r="B119" s="272" t="s">
        <v>24</v>
      </c>
      <c r="C119" s="273"/>
      <c r="D119" s="264" t="s">
        <v>255</v>
      </c>
      <c r="E119" s="265"/>
      <c r="F119" s="266"/>
      <c r="G119" s="247" t="s">
        <v>177</v>
      </c>
      <c r="H119" s="248"/>
      <c r="I119" s="249"/>
      <c r="J119" s="263" t="s">
        <v>178</v>
      </c>
      <c r="K119" s="263"/>
      <c r="L119" s="263"/>
      <c r="M119" s="294" t="s">
        <v>179</v>
      </c>
      <c r="N119" s="294"/>
      <c r="O119" s="294"/>
    </row>
    <row r="120" spans="1:21" ht="15.75" customHeight="1" x14ac:dyDescent="0.3">
      <c r="B120" s="274"/>
      <c r="C120" s="275"/>
      <c r="D120" s="104" t="s">
        <v>34</v>
      </c>
      <c r="E120" s="105" t="s">
        <v>122</v>
      </c>
      <c r="F120" s="105"/>
      <c r="G120" s="104" t="s">
        <v>34</v>
      </c>
      <c r="H120" s="105" t="s">
        <v>122</v>
      </c>
      <c r="I120" s="105"/>
      <c r="J120" s="104" t="s">
        <v>34</v>
      </c>
      <c r="K120" s="105" t="s">
        <v>122</v>
      </c>
      <c r="L120" s="129" t="s">
        <v>125</v>
      </c>
      <c r="M120" s="104" t="s">
        <v>34</v>
      </c>
      <c r="N120" s="105" t="s">
        <v>122</v>
      </c>
      <c r="O120" s="129"/>
    </row>
    <row r="121" spans="1:21" ht="17.5" x14ac:dyDescent="0.35">
      <c r="A121" s="232"/>
      <c r="B121" s="121"/>
      <c r="C121" s="259" t="s">
        <v>5</v>
      </c>
      <c r="D121" s="259"/>
      <c r="E121" s="259"/>
      <c r="F121" s="259"/>
      <c r="G121" s="259"/>
      <c r="H121" s="259"/>
      <c r="I121" s="259"/>
      <c r="J121" s="259"/>
      <c r="K121" s="260"/>
      <c r="L121" s="109"/>
      <c r="M121" s="109"/>
      <c r="N121" s="109"/>
      <c r="O121" s="109"/>
    </row>
    <row r="122" spans="1:21" ht="39" customHeight="1" x14ac:dyDescent="0.3">
      <c r="A122" s="232"/>
      <c r="B122" s="125"/>
      <c r="C122" s="130" t="s">
        <v>6</v>
      </c>
      <c r="D122" s="27">
        <v>4</v>
      </c>
      <c r="E122" s="57" t="s">
        <v>318</v>
      </c>
      <c r="F122" s="57" t="s">
        <v>319</v>
      </c>
      <c r="G122" s="74">
        <v>4</v>
      </c>
      <c r="H122" s="58" t="s">
        <v>438</v>
      </c>
      <c r="I122" s="58" t="s">
        <v>571</v>
      </c>
      <c r="J122" s="180">
        <v>4</v>
      </c>
      <c r="K122" s="179" t="s">
        <v>751</v>
      </c>
      <c r="L122" s="179" t="s">
        <v>752</v>
      </c>
      <c r="M122" s="78"/>
      <c r="N122" s="72"/>
      <c r="O122" s="72"/>
      <c r="R122" s="79">
        <f>COUNTIF(D122:D125,"1")</f>
        <v>0</v>
      </c>
      <c r="S122" s="79">
        <f>COUNTIF(G122:G125,"1")</f>
        <v>0</v>
      </c>
      <c r="T122" s="79">
        <f>COUNTIF(J122:J125,"1")</f>
        <v>0</v>
      </c>
      <c r="U122" s="79">
        <f>COUNTIF(M122:M125,"1")</f>
        <v>0</v>
      </c>
    </row>
    <row r="123" spans="1:21" ht="30" customHeight="1" x14ac:dyDescent="0.3">
      <c r="A123" s="232"/>
      <c r="B123" s="122"/>
      <c r="C123" s="91" t="s">
        <v>7</v>
      </c>
      <c r="D123" s="27">
        <v>4</v>
      </c>
      <c r="E123" s="69" t="s">
        <v>320</v>
      </c>
      <c r="F123" s="57" t="s">
        <v>321</v>
      </c>
      <c r="G123" s="74">
        <v>4</v>
      </c>
      <c r="H123" s="58" t="s">
        <v>572</v>
      </c>
      <c r="I123" s="58" t="s">
        <v>439</v>
      </c>
      <c r="J123" s="180">
        <v>4</v>
      </c>
      <c r="K123" s="179" t="s">
        <v>753</v>
      </c>
      <c r="L123" s="179" t="s">
        <v>754</v>
      </c>
      <c r="M123" s="78"/>
      <c r="N123" s="72"/>
      <c r="O123" s="72"/>
      <c r="R123" s="79">
        <f>COUNTIF(D122:D125,"2")</f>
        <v>0</v>
      </c>
      <c r="S123" s="79">
        <f>COUNTIF(G122:G125,"2")</f>
        <v>0</v>
      </c>
      <c r="T123" s="79">
        <f>COUNTIF(J122:J125,"2")</f>
        <v>0</v>
      </c>
      <c r="U123" s="79">
        <f>COUNTIF(M122:M125,"2")</f>
        <v>0</v>
      </c>
    </row>
    <row r="124" spans="1:21" ht="30" customHeight="1" x14ac:dyDescent="0.3">
      <c r="A124" s="232"/>
      <c r="B124" s="118"/>
      <c r="C124" s="91" t="s">
        <v>8</v>
      </c>
      <c r="D124" s="27">
        <v>4</v>
      </c>
      <c r="E124" s="69" t="s">
        <v>322</v>
      </c>
      <c r="F124" s="57" t="s">
        <v>323</v>
      </c>
      <c r="G124" s="74">
        <v>4</v>
      </c>
      <c r="H124" s="62" t="s">
        <v>573</v>
      </c>
      <c r="I124" s="58" t="s">
        <v>574</v>
      </c>
      <c r="J124" s="180">
        <v>4</v>
      </c>
      <c r="K124" s="179" t="s">
        <v>755</v>
      </c>
      <c r="L124" s="179" t="s">
        <v>756</v>
      </c>
      <c r="M124" s="78"/>
      <c r="N124" s="72"/>
      <c r="O124" s="72"/>
      <c r="R124" s="79">
        <f>COUNTIF(D122:D125,"3")</f>
        <v>0</v>
      </c>
      <c r="S124" s="79">
        <f>COUNTIF(G122:G125,"3")</f>
        <v>0</v>
      </c>
      <c r="T124" s="79">
        <f>COUNTIF(J122:J125,"3")</f>
        <v>0</v>
      </c>
      <c r="U124" s="79">
        <f>COUNTIF(M122:M125,"3")</f>
        <v>0</v>
      </c>
    </row>
    <row r="125" spans="1:21" ht="30" customHeight="1" x14ac:dyDescent="0.3">
      <c r="A125" s="232"/>
      <c r="B125" s="118"/>
      <c r="C125" s="90" t="s">
        <v>9</v>
      </c>
      <c r="D125" s="27">
        <v>4</v>
      </c>
      <c r="E125" s="69" t="s">
        <v>324</v>
      </c>
      <c r="F125" s="57" t="s">
        <v>366</v>
      </c>
      <c r="G125" s="74">
        <v>4</v>
      </c>
      <c r="H125" s="62" t="s">
        <v>575</v>
      </c>
      <c r="I125" s="58" t="s">
        <v>440</v>
      </c>
      <c r="J125" s="180">
        <v>4</v>
      </c>
      <c r="K125" s="179" t="s">
        <v>757</v>
      </c>
      <c r="L125" s="179" t="s">
        <v>758</v>
      </c>
      <c r="M125" s="78"/>
      <c r="N125" s="72"/>
      <c r="O125" s="72"/>
      <c r="R125" s="79">
        <f>COUNTIF(D122:D125,"4")</f>
        <v>4</v>
      </c>
      <c r="S125" s="79">
        <f>COUNTIF(G122:G125,"4")</f>
        <v>4</v>
      </c>
      <c r="T125" s="79">
        <f>COUNTIF(J122:J125,"4")</f>
        <v>4</v>
      </c>
      <c r="U125" s="79">
        <f>COUNTIF(M122:M125,"4")</f>
        <v>0</v>
      </c>
    </row>
    <row r="126" spans="1:21" ht="8.25" customHeight="1" x14ac:dyDescent="0.3">
      <c r="B126" s="257"/>
      <c r="C126" s="258"/>
      <c r="D126" s="112"/>
      <c r="E126" s="113"/>
      <c r="F126" s="113"/>
      <c r="G126" s="112"/>
      <c r="H126" s="113"/>
      <c r="I126" s="113"/>
      <c r="J126" s="112"/>
      <c r="K126" s="117"/>
      <c r="M126" s="112"/>
      <c r="N126" s="117"/>
    </row>
    <row r="127" spans="1:21" ht="17.5" x14ac:dyDescent="0.3">
      <c r="A127" s="232"/>
      <c r="B127" s="118"/>
      <c r="C127" s="259" t="s">
        <v>10</v>
      </c>
      <c r="D127" s="259"/>
      <c r="E127" s="259"/>
      <c r="F127" s="259"/>
      <c r="G127" s="259"/>
      <c r="H127" s="259"/>
      <c r="I127" s="259"/>
      <c r="J127" s="259"/>
      <c r="K127" s="260"/>
      <c r="L127" s="109"/>
      <c r="M127" s="109"/>
      <c r="N127" s="109"/>
      <c r="O127" s="109"/>
    </row>
    <row r="128" spans="1:21" ht="30" customHeight="1" x14ac:dyDescent="0.3">
      <c r="A128" s="232"/>
      <c r="B128" s="111"/>
      <c r="C128" s="98" t="s">
        <v>11</v>
      </c>
      <c r="D128" s="27">
        <v>4</v>
      </c>
      <c r="E128" s="57" t="s">
        <v>325</v>
      </c>
      <c r="F128" s="57" t="s">
        <v>326</v>
      </c>
      <c r="G128" s="74">
        <v>4</v>
      </c>
      <c r="H128" s="58" t="s">
        <v>576</v>
      </c>
      <c r="I128" s="58" t="s">
        <v>577</v>
      </c>
      <c r="J128" s="180">
        <v>4</v>
      </c>
      <c r="K128" s="179" t="s">
        <v>737</v>
      </c>
      <c r="L128" s="179" t="s">
        <v>738</v>
      </c>
      <c r="M128" s="78"/>
      <c r="N128" s="72"/>
      <c r="O128" s="72"/>
      <c r="R128" s="79">
        <f>COUNTIF(D128:D131,"1")</f>
        <v>0</v>
      </c>
      <c r="S128" s="79">
        <f>COUNTIF(G128:G131,"1")</f>
        <v>0</v>
      </c>
      <c r="T128" s="79">
        <f>COUNTIF(J128:J131,"1")</f>
        <v>0</v>
      </c>
      <c r="U128" s="79">
        <f>COUNTIF(M128:M131,"1")</f>
        <v>0</v>
      </c>
    </row>
    <row r="129" spans="1:21" ht="30" customHeight="1" x14ac:dyDescent="0.3">
      <c r="A129" s="232"/>
      <c r="B129" s="118"/>
      <c r="C129" s="90" t="s">
        <v>12</v>
      </c>
      <c r="D129" s="27">
        <v>4</v>
      </c>
      <c r="E129" s="69" t="s">
        <v>327</v>
      </c>
      <c r="F129" s="57" t="s">
        <v>328</v>
      </c>
      <c r="G129" s="74">
        <v>4</v>
      </c>
      <c r="H129" s="62" t="s">
        <v>578</v>
      </c>
      <c r="I129" s="58" t="s">
        <v>579</v>
      </c>
      <c r="J129" s="180">
        <v>4</v>
      </c>
      <c r="K129" s="179" t="s">
        <v>739</v>
      </c>
      <c r="L129" s="179" t="s">
        <v>740</v>
      </c>
      <c r="M129" s="78"/>
      <c r="N129" s="72"/>
      <c r="O129" s="72"/>
      <c r="R129" s="79">
        <f>COUNTIF(D128:D131,"2")</f>
        <v>0</v>
      </c>
      <c r="S129" s="79">
        <f>COUNTIF(G128:G131,"2")</f>
        <v>0</v>
      </c>
      <c r="T129" s="79">
        <f>COUNTIF(J128:J131,"2")</f>
        <v>0</v>
      </c>
      <c r="U129" s="79">
        <f>COUNTIF(M128:M131,"2")</f>
        <v>0</v>
      </c>
    </row>
    <row r="130" spans="1:21" ht="30" customHeight="1" x14ac:dyDescent="0.3">
      <c r="A130" s="232"/>
      <c r="B130" s="118"/>
      <c r="C130" s="90" t="s">
        <v>13</v>
      </c>
      <c r="D130" s="27">
        <v>4</v>
      </c>
      <c r="E130" s="69" t="s">
        <v>367</v>
      </c>
      <c r="F130" s="57" t="s">
        <v>329</v>
      </c>
      <c r="G130" s="74">
        <v>4</v>
      </c>
      <c r="H130" s="62" t="s">
        <v>441</v>
      </c>
      <c r="I130" s="58" t="s">
        <v>442</v>
      </c>
      <c r="J130" s="180">
        <v>4</v>
      </c>
      <c r="K130" s="179" t="s">
        <v>741</v>
      </c>
      <c r="L130" s="179" t="s">
        <v>742</v>
      </c>
      <c r="M130" s="78"/>
      <c r="N130" s="72"/>
      <c r="O130" s="72"/>
      <c r="R130" s="79">
        <f>COUNTIF(D128:D131,"3")</f>
        <v>1</v>
      </c>
      <c r="S130" s="79">
        <f>COUNTIF(G128:G131,"3")</f>
        <v>1</v>
      </c>
      <c r="T130" s="79">
        <f>COUNTIF(J128:J131,"3")</f>
        <v>0</v>
      </c>
      <c r="U130" s="79">
        <f>COUNTIF(M128:M131,"3")</f>
        <v>0</v>
      </c>
    </row>
    <row r="131" spans="1:21" ht="30" customHeight="1" x14ac:dyDescent="0.3">
      <c r="A131" s="232"/>
      <c r="B131" s="118"/>
      <c r="C131" s="90" t="s">
        <v>14</v>
      </c>
      <c r="D131" s="27">
        <v>3</v>
      </c>
      <c r="E131" s="69" t="s">
        <v>330</v>
      </c>
      <c r="F131" s="57" t="s">
        <v>330</v>
      </c>
      <c r="G131" s="74">
        <v>3</v>
      </c>
      <c r="H131" s="62" t="s">
        <v>581</v>
      </c>
      <c r="I131" s="58" t="s">
        <v>580</v>
      </c>
      <c r="J131" s="180"/>
      <c r="K131" s="179" t="s">
        <v>743</v>
      </c>
      <c r="L131" s="179" t="s">
        <v>744</v>
      </c>
      <c r="M131" s="78"/>
      <c r="N131" s="72"/>
      <c r="O131" s="72"/>
      <c r="R131" s="79">
        <f>COUNTIF(D128:D131,"4")</f>
        <v>3</v>
      </c>
      <c r="S131" s="79">
        <f>COUNTIF(G128:G131,"4")</f>
        <v>3</v>
      </c>
      <c r="T131" s="79">
        <f>COUNTIF(J128:J131,"4")</f>
        <v>3</v>
      </c>
      <c r="U131" s="79">
        <f>COUNTIF(M128:M131,"4")</f>
        <v>0</v>
      </c>
    </row>
    <row r="132" spans="1:21" ht="9" customHeight="1" x14ac:dyDescent="0.3">
      <c r="B132" s="257"/>
      <c r="C132" s="258"/>
      <c r="D132" s="112"/>
      <c r="E132" s="113"/>
      <c r="F132" s="113"/>
      <c r="G132" s="112"/>
      <c r="H132" s="113"/>
      <c r="I132" s="113"/>
      <c r="J132" s="112"/>
      <c r="K132" s="117"/>
      <c r="M132" s="112"/>
      <c r="N132" s="117"/>
    </row>
    <row r="133" spans="1:21" ht="17.5" x14ac:dyDescent="0.3">
      <c r="A133" s="232"/>
      <c r="B133" s="118"/>
      <c r="C133" s="259" t="s">
        <v>15</v>
      </c>
      <c r="D133" s="259"/>
      <c r="E133" s="259"/>
      <c r="F133" s="259"/>
      <c r="G133" s="259"/>
      <c r="H133" s="259"/>
      <c r="I133" s="259"/>
      <c r="J133" s="259"/>
      <c r="K133" s="260"/>
      <c r="L133" s="109"/>
      <c r="M133" s="109"/>
      <c r="N133" s="109"/>
      <c r="O133" s="109"/>
    </row>
    <row r="134" spans="1:21" ht="30" customHeight="1" x14ac:dyDescent="0.3">
      <c r="A134" s="232"/>
      <c r="B134" s="111"/>
      <c r="C134" s="98" t="s">
        <v>16</v>
      </c>
      <c r="D134" s="27">
        <v>4</v>
      </c>
      <c r="E134" s="57" t="s">
        <v>368</v>
      </c>
      <c r="F134" s="57" t="s">
        <v>331</v>
      </c>
      <c r="G134" s="74">
        <v>4</v>
      </c>
      <c r="H134" s="58" t="s">
        <v>582</v>
      </c>
      <c r="I134" s="58" t="s">
        <v>443</v>
      </c>
      <c r="J134" s="180">
        <v>4</v>
      </c>
      <c r="K134" s="179" t="s">
        <v>745</v>
      </c>
      <c r="L134" s="179" t="s">
        <v>746</v>
      </c>
      <c r="M134" s="78"/>
      <c r="N134" s="72"/>
      <c r="O134" s="72"/>
      <c r="R134" s="79">
        <f>COUNTIF(D134:D136,"1")</f>
        <v>0</v>
      </c>
      <c r="S134" s="79">
        <f>COUNTIF(G134:G136,"1")</f>
        <v>0</v>
      </c>
      <c r="T134" s="79">
        <f>COUNTIF(J134:J136,"1")</f>
        <v>0</v>
      </c>
      <c r="U134" s="79">
        <f>COUNTIF(M134:M136,"1")</f>
        <v>0</v>
      </c>
    </row>
    <row r="135" spans="1:21" ht="30" customHeight="1" x14ac:dyDescent="0.3">
      <c r="A135" s="232"/>
      <c r="B135" s="118"/>
      <c r="C135" s="90" t="s">
        <v>17</v>
      </c>
      <c r="D135" s="27">
        <v>3</v>
      </c>
      <c r="E135" s="57" t="s">
        <v>332</v>
      </c>
      <c r="F135" s="57" t="s">
        <v>333</v>
      </c>
      <c r="G135" s="74">
        <v>3</v>
      </c>
      <c r="H135" s="62" t="s">
        <v>444</v>
      </c>
      <c r="I135" s="58" t="s">
        <v>583</v>
      </c>
      <c r="J135" s="180">
        <v>4</v>
      </c>
      <c r="K135" s="179" t="s">
        <v>747</v>
      </c>
      <c r="L135" s="179" t="s">
        <v>748</v>
      </c>
      <c r="M135" s="78"/>
      <c r="N135" s="72"/>
      <c r="O135" s="72"/>
      <c r="R135" s="79">
        <f>COUNTIF(D134:D136,"2")</f>
        <v>0</v>
      </c>
      <c r="S135" s="79">
        <f>COUNTIF(G134:G136,"2")</f>
        <v>0</v>
      </c>
      <c r="T135" s="79">
        <f>COUNTIF(J134:J136,"2")</f>
        <v>0</v>
      </c>
      <c r="U135" s="79">
        <f>COUNTIF(M134:M136,"2")</f>
        <v>0</v>
      </c>
    </row>
    <row r="136" spans="1:21" ht="30" customHeight="1" x14ac:dyDescent="0.3">
      <c r="A136" s="232"/>
      <c r="B136" s="118"/>
      <c r="C136" s="90" t="s">
        <v>18</v>
      </c>
      <c r="D136" s="27">
        <v>3</v>
      </c>
      <c r="E136" s="69" t="s">
        <v>369</v>
      </c>
      <c r="F136" s="57" t="s">
        <v>334</v>
      </c>
      <c r="G136" s="74">
        <v>3</v>
      </c>
      <c r="H136" s="62" t="s">
        <v>584</v>
      </c>
      <c r="I136" s="58" t="s">
        <v>445</v>
      </c>
      <c r="J136" s="180">
        <v>4</v>
      </c>
      <c r="K136" s="179" t="s">
        <v>749</v>
      </c>
      <c r="L136" s="179" t="s">
        <v>750</v>
      </c>
      <c r="M136" s="78"/>
      <c r="N136" s="72"/>
      <c r="O136" s="72"/>
      <c r="R136" s="79">
        <f>COUNTIF(D134:D136,"3")</f>
        <v>2</v>
      </c>
      <c r="S136" s="79">
        <f>COUNTIF(G134:G136,"3")</f>
        <v>2</v>
      </c>
      <c r="T136" s="79">
        <f>COUNTIF(J134:J136,"3")</f>
        <v>0</v>
      </c>
      <c r="U136" s="79">
        <f>COUNTIF(M134:M136,"3")</f>
        <v>0</v>
      </c>
    </row>
    <row r="137" spans="1:21" ht="9" customHeight="1" x14ac:dyDescent="0.3">
      <c r="B137" s="257"/>
      <c r="C137" s="258"/>
      <c r="D137" s="112"/>
      <c r="E137" s="113"/>
      <c r="F137" s="113"/>
      <c r="G137" s="112"/>
      <c r="H137" s="113"/>
      <c r="I137" s="113"/>
      <c r="J137" s="112"/>
      <c r="K137" s="117"/>
      <c r="M137" s="112"/>
      <c r="N137" s="117"/>
      <c r="R137" s="79">
        <f>COUNTIF(D134:D136,"4")</f>
        <v>1</v>
      </c>
      <c r="S137" s="79">
        <f>COUNTIF(G134:G136,"4")</f>
        <v>1</v>
      </c>
      <c r="T137" s="79">
        <f>COUNTIF(J134:J136,"4")</f>
        <v>3</v>
      </c>
    </row>
    <row r="138" spans="1:21" ht="17.5" x14ac:dyDescent="0.3">
      <c r="A138" s="232"/>
      <c r="B138" s="118"/>
      <c r="C138" s="259" t="s">
        <v>19</v>
      </c>
      <c r="D138" s="259"/>
      <c r="E138" s="259"/>
      <c r="F138" s="259"/>
      <c r="G138" s="259"/>
      <c r="H138" s="259"/>
      <c r="I138" s="259"/>
      <c r="J138" s="259"/>
      <c r="K138" s="260"/>
      <c r="L138" s="109"/>
      <c r="M138" s="109"/>
      <c r="N138" s="109"/>
      <c r="O138" s="109"/>
    </row>
    <row r="139" spans="1:21" ht="30" customHeight="1" x14ac:dyDescent="0.3">
      <c r="A139" s="232"/>
      <c r="B139" s="111"/>
      <c r="C139" s="98" t="s">
        <v>20</v>
      </c>
      <c r="D139" s="27">
        <v>3</v>
      </c>
      <c r="E139" s="57" t="s">
        <v>370</v>
      </c>
      <c r="F139" s="57" t="s">
        <v>335</v>
      </c>
      <c r="G139" s="74">
        <v>3</v>
      </c>
      <c r="H139" s="58" t="s">
        <v>446</v>
      </c>
      <c r="I139" s="58" t="s">
        <v>447</v>
      </c>
      <c r="J139" s="180">
        <v>4</v>
      </c>
      <c r="K139" s="179" t="s">
        <v>759</v>
      </c>
      <c r="L139" s="179" t="s">
        <v>760</v>
      </c>
      <c r="M139" s="78"/>
      <c r="N139" s="72"/>
      <c r="O139" s="72"/>
      <c r="P139" s="131"/>
      <c r="Q139" s="131"/>
      <c r="R139" s="79">
        <f>COUNTIF(D139:D141,"1")</f>
        <v>0</v>
      </c>
      <c r="S139" s="79">
        <f>COUNTIF(G139:G141,"1")</f>
        <v>0</v>
      </c>
      <c r="T139" s="79">
        <f>COUNTIF(J139:J141,"1")</f>
        <v>0</v>
      </c>
      <c r="U139" s="79">
        <f>COUNTIF(M139:M141,"1")</f>
        <v>0</v>
      </c>
    </row>
    <row r="140" spans="1:21" ht="30" customHeight="1" x14ac:dyDescent="0.3">
      <c r="A140" s="232"/>
      <c r="B140" s="118"/>
      <c r="C140" s="90" t="s">
        <v>21</v>
      </c>
      <c r="D140" s="27">
        <v>3</v>
      </c>
      <c r="E140" s="69" t="s">
        <v>336</v>
      </c>
      <c r="F140" s="57" t="s">
        <v>337</v>
      </c>
      <c r="G140" s="74">
        <v>3</v>
      </c>
      <c r="H140" s="62" t="s">
        <v>585</v>
      </c>
      <c r="I140" s="58" t="s">
        <v>448</v>
      </c>
      <c r="J140" s="180">
        <v>4</v>
      </c>
      <c r="K140" s="179" t="s">
        <v>761</v>
      </c>
      <c r="L140" s="179" t="s">
        <v>750</v>
      </c>
      <c r="M140" s="78"/>
      <c r="N140" s="72"/>
      <c r="O140" s="72"/>
      <c r="P140" s="131"/>
      <c r="Q140" s="131"/>
      <c r="R140" s="79">
        <f>COUNTIF(D139:D141,"2")</f>
        <v>1</v>
      </c>
      <c r="S140" s="79">
        <f>COUNTIF(G139:G141,"2")</f>
        <v>0</v>
      </c>
      <c r="T140" s="79">
        <f>COUNTIF(J139:J141,"2")</f>
        <v>0</v>
      </c>
      <c r="U140" s="79">
        <f>COUNTIF(M139:M141,"2")</f>
        <v>0</v>
      </c>
    </row>
    <row r="141" spans="1:21" ht="30" customHeight="1" x14ac:dyDescent="0.3">
      <c r="A141" s="232"/>
      <c r="B141" s="118"/>
      <c r="C141" s="90" t="s">
        <v>22</v>
      </c>
      <c r="D141" s="27">
        <v>2</v>
      </c>
      <c r="E141" s="69" t="s">
        <v>338</v>
      </c>
      <c r="F141" s="57" t="s">
        <v>339</v>
      </c>
      <c r="G141" s="74">
        <v>3</v>
      </c>
      <c r="H141" s="62" t="s">
        <v>449</v>
      </c>
      <c r="I141" s="58" t="s">
        <v>450</v>
      </c>
      <c r="J141" s="180">
        <v>4</v>
      </c>
      <c r="K141" s="179" t="s">
        <v>762</v>
      </c>
      <c r="L141" s="179" t="s">
        <v>763</v>
      </c>
      <c r="M141" s="78"/>
      <c r="N141" s="72"/>
      <c r="O141" s="72"/>
      <c r="P141" s="131"/>
      <c r="Q141" s="131"/>
      <c r="R141" s="79">
        <f>COUNTIF(D139:D141,"3")</f>
        <v>2</v>
      </c>
      <c r="S141" s="79">
        <f>COUNTIF(G139:G141,"3")</f>
        <v>3</v>
      </c>
      <c r="T141" s="79">
        <f>COUNTIF(J139:J141,"3")</f>
        <v>0</v>
      </c>
      <c r="U141" s="79">
        <f>COUNTIF(M139:M141,"3")</f>
        <v>0</v>
      </c>
    </row>
    <row r="142" spans="1:21" x14ac:dyDescent="0.3">
      <c r="R142" s="79">
        <f>COUNTIF(D139:D141,"4")</f>
        <v>0</v>
      </c>
      <c r="S142" s="79">
        <f>COUNTIF(G139:G141,"4")</f>
        <v>0</v>
      </c>
      <c r="T142" s="79">
        <f>COUNTIF(J139:J141,"4")</f>
        <v>3</v>
      </c>
    </row>
    <row r="65530" spans="2:6" x14ac:dyDescent="0.3">
      <c r="B65530" s="268" t="s">
        <v>29</v>
      </c>
      <c r="C65530" s="268"/>
      <c r="D65530" s="268"/>
      <c r="E65530" s="268"/>
      <c r="F65530" s="92"/>
    </row>
    <row r="65531" spans="2:6" x14ac:dyDescent="0.3">
      <c r="B65531" s="267" t="s">
        <v>30</v>
      </c>
      <c r="C65531" s="267"/>
      <c r="D65531" s="267"/>
      <c r="E65531" s="267"/>
      <c r="F65531" s="133"/>
    </row>
    <row r="65532" spans="2:6" x14ac:dyDescent="0.3">
      <c r="B65532" s="267" t="s">
        <v>31</v>
      </c>
      <c r="C65532" s="267"/>
      <c r="D65532" s="267"/>
      <c r="E65532" s="267"/>
      <c r="F65532" s="133"/>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82">
      <iconSet iconSet="4TrafficLights">
        <cfvo type="percent" val="0"/>
        <cfvo type="num" val="1"/>
        <cfvo type="num" val="3"/>
        <cfvo type="num" val="4"/>
      </iconSet>
    </cfRule>
  </conditionalFormatting>
  <conditionalFormatting sqref="D13:D17">
    <cfRule type="iconSet" priority="178">
      <iconSet iconSet="4TrafficLights">
        <cfvo type="percent" val="0"/>
        <cfvo type="num" val="1"/>
        <cfvo type="num" val="3"/>
        <cfvo type="num" val="4"/>
      </iconSet>
    </cfRule>
  </conditionalFormatting>
  <conditionalFormatting sqref="D20:D27">
    <cfRule type="iconSet" priority="171">
      <iconSet iconSet="4TrafficLights">
        <cfvo type="percent" val="0"/>
        <cfvo type="num" val="1"/>
        <cfvo type="num" val="3"/>
        <cfvo type="num" val="4"/>
      </iconSet>
    </cfRule>
  </conditionalFormatting>
  <conditionalFormatting sqref="D30:D33">
    <cfRule type="iconSet" priority="166">
      <iconSet iconSet="4TrafficLights">
        <cfvo type="percent" val="0"/>
        <cfvo type="num" val="1"/>
        <cfvo type="num" val="3"/>
        <cfvo type="num" val="4"/>
      </iconSet>
    </cfRule>
  </conditionalFormatting>
  <conditionalFormatting sqref="D36:D44">
    <cfRule type="iconSet" priority="161">
      <iconSet iconSet="4TrafficLights">
        <cfvo type="percent" val="0"/>
        <cfvo type="num" val="1"/>
        <cfvo type="num" val="3"/>
        <cfvo type="num" val="4"/>
      </iconSet>
    </cfRule>
  </conditionalFormatting>
  <conditionalFormatting sqref="D47:D50">
    <cfRule type="iconSet" priority="156">
      <iconSet iconSet="4TrafficLights">
        <cfvo type="percent" val="0"/>
        <cfvo type="num" val="1"/>
        <cfvo type="num" val="3"/>
        <cfvo type="num" val="4"/>
      </iconSet>
    </cfRule>
  </conditionalFormatting>
  <conditionalFormatting sqref="G7:G10">
    <cfRule type="iconSet" priority="180">
      <iconSet iconSet="4TrafficLights">
        <cfvo type="percent" val="0"/>
        <cfvo type="num" val="1"/>
        <cfvo type="num" val="3"/>
        <cfvo type="num" val="4"/>
      </iconSet>
    </cfRule>
  </conditionalFormatting>
  <conditionalFormatting sqref="G13:G17">
    <cfRule type="iconSet" priority="177">
      <iconSet iconSet="4TrafficLights">
        <cfvo type="percent" val="0"/>
        <cfvo type="num" val="1"/>
        <cfvo type="num" val="3"/>
        <cfvo type="num" val="4"/>
      </iconSet>
    </cfRule>
  </conditionalFormatting>
  <conditionalFormatting sqref="G20:G27">
    <cfRule type="iconSet" priority="170">
      <iconSet iconSet="4TrafficLights">
        <cfvo type="percent" val="0"/>
        <cfvo type="num" val="1"/>
        <cfvo type="num" val="3"/>
        <cfvo type="num" val="4"/>
      </iconSet>
    </cfRule>
  </conditionalFormatting>
  <conditionalFormatting sqref="G30:G33">
    <cfRule type="iconSet" priority="165">
      <iconSet iconSet="4TrafficLights">
        <cfvo type="percent" val="0"/>
        <cfvo type="num" val="1"/>
        <cfvo type="num" val="3"/>
        <cfvo type="num" val="4"/>
      </iconSet>
    </cfRule>
  </conditionalFormatting>
  <conditionalFormatting sqref="G36:G44">
    <cfRule type="iconSet" priority="160">
      <iconSet iconSet="4TrafficLights">
        <cfvo type="percent" val="0"/>
        <cfvo type="num" val="1"/>
        <cfvo type="num" val="3"/>
        <cfvo type="num" val="4"/>
      </iconSet>
    </cfRule>
  </conditionalFormatting>
  <conditionalFormatting sqref="G47:G50">
    <cfRule type="iconSet" priority="155">
      <iconSet iconSet="4TrafficLights">
        <cfvo type="percent" val="0"/>
        <cfvo type="num" val="1"/>
        <cfvo type="num" val="3"/>
        <cfvo type="num" val="4"/>
      </iconSet>
    </cfRule>
  </conditionalFormatting>
  <conditionalFormatting sqref="G84:G86">
    <cfRule type="iconSet" priority="88">
      <iconSet iconSet="4TrafficLights">
        <cfvo type="percent" val="0"/>
        <cfvo type="num" val="1"/>
        <cfvo type="num" val="3"/>
        <cfvo type="num" val="4"/>
      </iconSet>
    </cfRule>
  </conditionalFormatting>
  <conditionalFormatting sqref="G89:G95">
    <cfRule type="iconSet" priority="85">
      <iconSet iconSet="4TrafficLights">
        <cfvo type="percent" val="0"/>
        <cfvo type="num" val="1"/>
        <cfvo type="num" val="3"/>
        <cfvo type="num" val="4"/>
      </iconSet>
    </cfRule>
  </conditionalFormatting>
  <conditionalFormatting sqref="G98:G99">
    <cfRule type="iconSet" priority="82">
      <iconSet iconSet="4TrafficLights">
        <cfvo type="percent" val="0"/>
        <cfvo type="num" val="1"/>
        <cfvo type="num" val="3"/>
        <cfvo type="num" val="4"/>
      </iconSet>
    </cfRule>
  </conditionalFormatting>
  <conditionalFormatting sqref="G102:G111">
    <cfRule type="iconSet" priority="79">
      <iconSet iconSet="4TrafficLights">
        <cfvo type="percent" val="0"/>
        <cfvo type="num" val="1"/>
        <cfvo type="num" val="3"/>
        <cfvo type="num" val="4"/>
      </iconSet>
    </cfRule>
  </conditionalFormatting>
  <conditionalFormatting sqref="G114:G117">
    <cfRule type="iconSet" priority="76">
      <iconSet iconSet="4TrafficLights">
        <cfvo type="percent" val="0"/>
        <cfvo type="num" val="1"/>
        <cfvo type="num" val="3"/>
        <cfvo type="num" val="4"/>
      </iconSet>
    </cfRule>
  </conditionalFormatting>
  <conditionalFormatting sqref="J7:J10">
    <cfRule type="iconSet" priority="179">
      <iconSet iconSet="4TrafficLights">
        <cfvo type="percent" val="0"/>
        <cfvo type="num" val="1"/>
        <cfvo type="num" val="3"/>
        <cfvo type="num" val="4"/>
      </iconSet>
    </cfRule>
  </conditionalFormatting>
  <conditionalFormatting sqref="J13:J17">
    <cfRule type="iconSet" priority="176">
      <iconSet iconSet="4TrafficLights">
        <cfvo type="percent" val="0"/>
        <cfvo type="num" val="1"/>
        <cfvo type="num" val="3"/>
        <cfvo type="num" val="4"/>
      </iconSet>
    </cfRule>
  </conditionalFormatting>
  <conditionalFormatting sqref="J20:J27">
    <cfRule type="iconSet" priority="167">
      <iconSet iconSet="4TrafficLights">
        <cfvo type="percent" val="0"/>
        <cfvo type="num" val="1"/>
        <cfvo type="num" val="3"/>
        <cfvo type="num" val="4"/>
      </iconSet>
    </cfRule>
  </conditionalFormatting>
  <conditionalFormatting sqref="J30:J33">
    <cfRule type="iconSet" priority="162">
      <iconSet iconSet="4TrafficLights">
        <cfvo type="percent" val="0"/>
        <cfvo type="num" val="1"/>
        <cfvo type="num" val="3"/>
        <cfvo type="num" val="4"/>
      </iconSet>
    </cfRule>
  </conditionalFormatting>
  <conditionalFormatting sqref="J36:J44">
    <cfRule type="iconSet" priority="157">
      <iconSet iconSet="4TrafficLights">
        <cfvo type="percent" val="0"/>
        <cfvo type="num" val="1"/>
        <cfvo type="num" val="3"/>
        <cfvo type="num" val="4"/>
      </iconSet>
    </cfRule>
  </conditionalFormatting>
  <conditionalFormatting sqref="J47:J50">
    <cfRule type="iconSet" priority="152">
      <iconSet iconSet="4TrafficLights">
        <cfvo type="percent" val="0"/>
        <cfvo type="num" val="1"/>
        <cfvo type="num" val="3"/>
        <cfvo type="num" val="4"/>
      </iconSet>
    </cfRule>
  </conditionalFormatting>
  <conditionalFormatting sqref="M7:M10">
    <cfRule type="iconSet" priority="61">
      <iconSet iconSet="4TrafficLights">
        <cfvo type="percent" val="0"/>
        <cfvo type="num" val="1"/>
        <cfvo type="num" val="3"/>
        <cfvo type="num" val="4"/>
      </iconSet>
    </cfRule>
  </conditionalFormatting>
  <conditionalFormatting sqref="M13:M17">
    <cfRule type="iconSet" priority="60">
      <iconSet iconSet="4TrafficLights">
        <cfvo type="percent" val="0"/>
        <cfvo type="num" val="1"/>
        <cfvo type="num" val="3"/>
        <cfvo type="num" val="4"/>
      </iconSet>
    </cfRule>
  </conditionalFormatting>
  <conditionalFormatting sqref="M20:M27">
    <cfRule type="iconSet" priority="59">
      <iconSet iconSet="4TrafficLights">
        <cfvo type="percent" val="0"/>
        <cfvo type="num" val="1"/>
        <cfvo type="num" val="3"/>
        <cfvo type="num" val="4"/>
      </iconSet>
    </cfRule>
  </conditionalFormatting>
  <conditionalFormatting sqref="M30:M33">
    <cfRule type="iconSet" priority="58">
      <iconSet iconSet="4TrafficLights">
        <cfvo type="percent" val="0"/>
        <cfvo type="num" val="1"/>
        <cfvo type="num" val="3"/>
        <cfvo type="num" val="4"/>
      </iconSet>
    </cfRule>
  </conditionalFormatting>
  <conditionalFormatting sqref="M36:M44">
    <cfRule type="iconSet" priority="57">
      <iconSet iconSet="4TrafficLights">
        <cfvo type="percent" val="0"/>
        <cfvo type="num" val="1"/>
        <cfvo type="num" val="3"/>
        <cfvo type="num" val="4"/>
      </iconSet>
    </cfRule>
  </conditionalFormatting>
  <conditionalFormatting sqref="M47:M50">
    <cfRule type="iconSet" priority="56">
      <iconSet iconSet="4TrafficLights">
        <cfvo type="percent" val="0"/>
        <cfvo type="num" val="1"/>
        <cfvo type="num" val="3"/>
        <cfvo type="num" val="4"/>
      </iconSet>
    </cfRule>
  </conditionalFormatting>
  <conditionalFormatting sqref="M55:M59">
    <cfRule type="iconSet" priority="55">
      <iconSet iconSet="4TrafficLights">
        <cfvo type="percent" val="0"/>
        <cfvo type="num" val="1"/>
        <cfvo type="num" val="3"/>
        <cfvo type="num" val="4"/>
      </iconSet>
    </cfRule>
  </conditionalFormatting>
  <conditionalFormatting sqref="M62:M65">
    <cfRule type="iconSet" priority="54">
      <iconSet iconSet="4TrafficLights">
        <cfvo type="percent" val="0"/>
        <cfvo type="num" val="1"/>
        <cfvo type="num" val="3"/>
        <cfvo type="num" val="4"/>
      </iconSet>
    </cfRule>
  </conditionalFormatting>
  <conditionalFormatting sqref="M68:M71">
    <cfRule type="iconSet" priority="53">
      <iconSet iconSet="4TrafficLights">
        <cfvo type="percent" val="0"/>
        <cfvo type="num" val="1"/>
        <cfvo type="num" val="3"/>
        <cfvo type="num" val="4"/>
      </iconSet>
    </cfRule>
  </conditionalFormatting>
  <conditionalFormatting sqref="M74:M79">
    <cfRule type="iconSet" priority="52">
      <iconSet iconSet="4TrafficLights">
        <cfvo type="percent" val="0"/>
        <cfvo type="num" val="1"/>
        <cfvo type="num" val="3"/>
        <cfvo type="num" val="4"/>
      </iconSet>
    </cfRule>
  </conditionalFormatting>
  <conditionalFormatting sqref="M84:M86">
    <cfRule type="iconSet" priority="51">
      <iconSet iconSet="4TrafficLights">
        <cfvo type="percent" val="0"/>
        <cfvo type="num" val="1"/>
        <cfvo type="num" val="3"/>
        <cfvo type="num" val="4"/>
      </iconSet>
    </cfRule>
  </conditionalFormatting>
  <conditionalFormatting sqref="M89:M95">
    <cfRule type="iconSet" priority="50">
      <iconSet iconSet="4TrafficLights">
        <cfvo type="percent" val="0"/>
        <cfvo type="num" val="1"/>
        <cfvo type="num" val="3"/>
        <cfvo type="num" val="4"/>
      </iconSet>
    </cfRule>
  </conditionalFormatting>
  <conditionalFormatting sqref="M98:M99">
    <cfRule type="iconSet" priority="49">
      <iconSet iconSet="4TrafficLights">
        <cfvo type="percent" val="0"/>
        <cfvo type="num" val="1"/>
        <cfvo type="num" val="3"/>
        <cfvo type="num" val="4"/>
      </iconSet>
    </cfRule>
  </conditionalFormatting>
  <conditionalFormatting sqref="M102:M111">
    <cfRule type="iconSet" priority="48">
      <iconSet iconSet="4TrafficLights">
        <cfvo type="percent" val="0"/>
        <cfvo type="num" val="1"/>
        <cfvo type="num" val="3"/>
        <cfvo type="num" val="4"/>
      </iconSet>
    </cfRule>
  </conditionalFormatting>
  <conditionalFormatting sqref="M114:M117">
    <cfRule type="iconSet" priority="47">
      <iconSet iconSet="4TrafficLights">
        <cfvo type="percent" val="0"/>
        <cfvo type="num" val="1"/>
        <cfvo type="num" val="3"/>
        <cfvo type="num" val="4"/>
      </iconSet>
    </cfRule>
  </conditionalFormatting>
  <conditionalFormatting sqref="M122:M125">
    <cfRule type="iconSet" priority="46">
      <iconSet iconSet="4TrafficLights">
        <cfvo type="percent" val="0"/>
        <cfvo type="num" val="1"/>
        <cfvo type="num" val="3"/>
        <cfvo type="num" val="4"/>
      </iconSet>
    </cfRule>
  </conditionalFormatting>
  <conditionalFormatting sqref="M128:M131">
    <cfRule type="iconSet" priority="45">
      <iconSet iconSet="4TrafficLights">
        <cfvo type="percent" val="0"/>
        <cfvo type="num" val="1"/>
        <cfvo type="num" val="3"/>
        <cfvo type="num" val="4"/>
      </iconSet>
    </cfRule>
  </conditionalFormatting>
  <conditionalFormatting sqref="M134:M136">
    <cfRule type="iconSet" priority="44">
      <iconSet iconSet="4TrafficLights">
        <cfvo type="percent" val="0"/>
        <cfvo type="num" val="1"/>
        <cfvo type="num" val="3"/>
        <cfvo type="num" val="4"/>
      </iconSet>
    </cfRule>
  </conditionalFormatting>
  <conditionalFormatting sqref="M139:M141">
    <cfRule type="iconSet" priority="43">
      <iconSet iconSet="4TrafficLights">
        <cfvo type="percent" val="0"/>
        <cfvo type="num" val="1"/>
        <cfvo type="num" val="3"/>
        <cfvo type="num" val="4"/>
      </iconSet>
    </cfRule>
  </conditionalFormatting>
  <conditionalFormatting sqref="P7:P9">
    <cfRule type="iconSet" priority="172">
      <iconSet iconSet="3Flags">
        <cfvo type="percent" val="0"/>
        <cfvo type="num" val="0"/>
        <cfvo type="num" val="1" gte="0"/>
      </iconSet>
    </cfRule>
  </conditionalFormatting>
  <conditionalFormatting sqref="Q7">
    <cfRule type="cellIs" dxfId="1" priority="173" stopIfTrue="1" operator="lessThan">
      <formula>$Q$7</formula>
    </cfRule>
  </conditionalFormatting>
  <conditionalFormatting sqref="D55:D59">
    <cfRule type="iconSet" priority="42">
      <iconSet iconSet="4TrafficLights">
        <cfvo type="percent" val="0"/>
        <cfvo type="num" val="1"/>
        <cfvo type="num" val="3"/>
        <cfvo type="num" val="4"/>
      </iconSet>
    </cfRule>
  </conditionalFormatting>
  <conditionalFormatting sqref="D62:D65">
    <cfRule type="iconSet" priority="41">
      <iconSet iconSet="4TrafficLights">
        <cfvo type="percent" val="0"/>
        <cfvo type="num" val="1"/>
        <cfvo type="num" val="3"/>
        <cfvo type="num" val="4"/>
      </iconSet>
    </cfRule>
  </conditionalFormatting>
  <conditionalFormatting sqref="D68:D71">
    <cfRule type="iconSet" priority="40">
      <iconSet iconSet="4TrafficLights">
        <cfvo type="percent" val="0"/>
        <cfvo type="num" val="1"/>
        <cfvo type="num" val="3"/>
        <cfvo type="num" val="4"/>
      </iconSet>
    </cfRule>
  </conditionalFormatting>
  <conditionalFormatting sqref="D74:D79">
    <cfRule type="iconSet" priority="39">
      <iconSet iconSet="4TrafficLights">
        <cfvo type="percent" val="0"/>
        <cfvo type="num" val="1"/>
        <cfvo type="num" val="3"/>
        <cfvo type="num" val="4"/>
      </iconSet>
    </cfRule>
  </conditionalFormatting>
  <conditionalFormatting sqref="D84:D86">
    <cfRule type="iconSet" priority="38">
      <iconSet iconSet="4TrafficLights">
        <cfvo type="percent" val="0"/>
        <cfvo type="num" val="1"/>
        <cfvo type="num" val="3"/>
        <cfvo type="num" val="4"/>
      </iconSet>
    </cfRule>
  </conditionalFormatting>
  <conditionalFormatting sqref="D89:D95">
    <cfRule type="iconSet" priority="37">
      <iconSet iconSet="4TrafficLights">
        <cfvo type="percent" val="0"/>
        <cfvo type="num" val="1"/>
        <cfvo type="num" val="3"/>
        <cfvo type="num" val="4"/>
      </iconSet>
    </cfRule>
  </conditionalFormatting>
  <conditionalFormatting sqref="D98:D99">
    <cfRule type="iconSet" priority="36">
      <iconSet iconSet="4TrafficLights">
        <cfvo type="percent" val="0"/>
        <cfvo type="num" val="1"/>
        <cfvo type="num" val="3"/>
        <cfvo type="num" val="4"/>
      </iconSet>
    </cfRule>
  </conditionalFormatting>
  <conditionalFormatting sqref="D102:D111">
    <cfRule type="iconSet" priority="35">
      <iconSet iconSet="4TrafficLights">
        <cfvo type="percent" val="0"/>
        <cfvo type="num" val="1"/>
        <cfvo type="num" val="3"/>
        <cfvo type="num" val="4"/>
      </iconSet>
    </cfRule>
  </conditionalFormatting>
  <conditionalFormatting sqref="D114:D117">
    <cfRule type="iconSet" priority="34">
      <iconSet iconSet="4TrafficLights">
        <cfvo type="percent" val="0"/>
        <cfvo type="num" val="1"/>
        <cfvo type="num" val="3"/>
        <cfvo type="num" val="4"/>
      </iconSet>
    </cfRule>
  </conditionalFormatting>
  <conditionalFormatting sqref="D122:D125">
    <cfRule type="iconSet" priority="33">
      <iconSet iconSet="4TrafficLights">
        <cfvo type="percent" val="0"/>
        <cfvo type="num" val="1"/>
        <cfvo type="num" val="3"/>
        <cfvo type="num" val="4"/>
      </iconSet>
    </cfRule>
  </conditionalFormatting>
  <conditionalFormatting sqref="D128:D131">
    <cfRule type="iconSet" priority="32">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31">
      <iconSet iconSet="4TrafficLights">
        <cfvo type="percent" val="0"/>
        <cfvo type="num" val="1"/>
        <cfvo type="num" val="3"/>
        <cfvo type="num" val="4"/>
      </iconSet>
    </cfRule>
  </conditionalFormatting>
  <conditionalFormatting sqref="D139:D141">
    <cfRule type="iconSet" priority="29">
      <iconSet iconSet="4TrafficLights">
        <cfvo type="percent" val="0"/>
        <cfvo type="num" val="1"/>
        <cfvo type="num" val="3"/>
        <cfvo type="num" val="4"/>
      </iconSet>
    </cfRule>
  </conditionalFormatting>
  <conditionalFormatting sqref="G122:G125">
    <cfRule type="iconSet" priority="28">
      <iconSet iconSet="4TrafficLights">
        <cfvo type="percent" val="0"/>
        <cfvo type="num" val="1"/>
        <cfvo type="num" val="3"/>
        <cfvo type="num" val="4"/>
      </iconSet>
    </cfRule>
  </conditionalFormatting>
  <conditionalFormatting sqref="G128:G131">
    <cfRule type="iconSet" priority="27">
      <iconSet iconSet="4TrafficLights">
        <cfvo type="percent" val="0"/>
        <cfvo type="num" val="1"/>
        <cfvo type="num" val="3"/>
        <cfvo type="num" val="4"/>
      </iconSet>
    </cfRule>
  </conditionalFormatting>
  <conditionalFormatting sqref="G134:G136">
    <cfRule type="iconSet" priority="26">
      <iconSet iconSet="4TrafficLights">
        <cfvo type="percent" val="0"/>
        <cfvo type="num" val="1"/>
        <cfvo type="num" val="3"/>
        <cfvo type="num" val="4"/>
      </iconSet>
    </cfRule>
  </conditionalFormatting>
  <conditionalFormatting sqref="G139:G141">
    <cfRule type="iconSet" priority="25">
      <iconSet iconSet="4TrafficLights">
        <cfvo type="percent" val="0"/>
        <cfvo type="num" val="1"/>
        <cfvo type="num" val="3"/>
        <cfvo type="num" val="4"/>
      </iconSet>
    </cfRule>
  </conditionalFormatting>
  <conditionalFormatting sqref="G55:G59">
    <cfRule type="iconSet" priority="24">
      <iconSet iconSet="4TrafficLights">
        <cfvo type="percent" val="0"/>
        <cfvo type="num" val="1"/>
        <cfvo type="num" val="3"/>
        <cfvo type="num" val="4"/>
      </iconSet>
    </cfRule>
  </conditionalFormatting>
  <conditionalFormatting sqref="G62:G65">
    <cfRule type="iconSet" priority="23">
      <iconSet iconSet="4TrafficLights">
        <cfvo type="percent" val="0"/>
        <cfvo type="num" val="1"/>
        <cfvo type="num" val="3"/>
        <cfvo type="num" val="4"/>
      </iconSet>
    </cfRule>
  </conditionalFormatting>
  <conditionalFormatting sqref="G68:G71">
    <cfRule type="iconSet" priority="22">
      <iconSet iconSet="4TrafficLights">
        <cfvo type="percent" val="0"/>
        <cfvo type="num" val="1"/>
        <cfvo type="num" val="3"/>
        <cfvo type="num" val="4"/>
      </iconSet>
    </cfRule>
  </conditionalFormatting>
  <conditionalFormatting sqref="G74:G79">
    <cfRule type="iconSet" priority="21">
      <iconSet iconSet="4TrafficLights">
        <cfvo type="percent" val="0"/>
        <cfvo type="num" val="1"/>
        <cfvo type="num" val="3"/>
        <cfvo type="num" val="4"/>
      </iconSet>
    </cfRule>
  </conditionalFormatting>
  <conditionalFormatting sqref="J84:J86">
    <cfRule type="iconSet" priority="15">
      <iconSet iconSet="4TrafficLights">
        <cfvo type="percent" val="0"/>
        <cfvo type="num" val="1"/>
        <cfvo type="num" val="3"/>
        <cfvo type="num" val="4"/>
      </iconSet>
    </cfRule>
  </conditionalFormatting>
  <conditionalFormatting sqref="J89:J95">
    <cfRule type="iconSet" priority="14">
      <iconSet iconSet="4TrafficLights">
        <cfvo type="percent" val="0"/>
        <cfvo type="num" val="1"/>
        <cfvo type="num" val="3"/>
        <cfvo type="num" val="4"/>
      </iconSet>
    </cfRule>
  </conditionalFormatting>
  <conditionalFormatting sqref="J98:J99">
    <cfRule type="iconSet" priority="13">
      <iconSet iconSet="4TrafficLights">
        <cfvo type="percent" val="0"/>
        <cfvo type="num" val="1"/>
        <cfvo type="num" val="3"/>
        <cfvo type="num" val="4"/>
      </iconSet>
    </cfRule>
  </conditionalFormatting>
  <conditionalFormatting sqref="J102:J111">
    <cfRule type="iconSet" priority="12">
      <iconSet iconSet="4TrafficLights">
        <cfvo type="percent" val="0"/>
        <cfvo type="num" val="1"/>
        <cfvo type="num" val="3"/>
        <cfvo type="num" val="4"/>
      </iconSet>
    </cfRule>
  </conditionalFormatting>
  <conditionalFormatting sqref="J114:J117">
    <cfRule type="iconSet" priority="11">
      <iconSet iconSet="4TrafficLights">
        <cfvo type="percent" val="0"/>
        <cfvo type="num" val="1"/>
        <cfvo type="num" val="3"/>
        <cfvo type="num" val="4"/>
      </iconSet>
    </cfRule>
  </conditionalFormatting>
  <conditionalFormatting sqref="J55:J59">
    <cfRule type="iconSet" priority="10">
      <iconSet iconSet="4TrafficLights">
        <cfvo type="percent" val="0"/>
        <cfvo type="num" val="1"/>
        <cfvo type="num" val="3"/>
        <cfvo type="num" val="4"/>
      </iconSet>
    </cfRule>
  </conditionalFormatting>
  <conditionalFormatting sqref="J62:J65">
    <cfRule type="iconSet" priority="9">
      <iconSet iconSet="4TrafficLights">
        <cfvo type="percent" val="0"/>
        <cfvo type="num" val="1"/>
        <cfvo type="num" val="3"/>
        <cfvo type="num" val="4"/>
      </iconSet>
    </cfRule>
  </conditionalFormatting>
  <conditionalFormatting sqref="J68:J71">
    <cfRule type="iconSet" priority="8">
      <iconSet iconSet="4TrafficLights">
        <cfvo type="percent" val="0"/>
        <cfvo type="num" val="1"/>
        <cfvo type="num" val="3"/>
        <cfvo type="num" val="4"/>
      </iconSet>
    </cfRule>
  </conditionalFormatting>
  <conditionalFormatting sqref="J74:J79">
    <cfRule type="iconSet" priority="7">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33" zoomScale="80" zoomScaleNormal="80" workbookViewId="0">
      <selection activeCell="B36" sqref="B36:U36"/>
    </sheetView>
  </sheetViews>
  <sheetFormatPr baseColWidth="10" defaultColWidth="11.453125" defaultRowHeight="15" x14ac:dyDescent="0.3"/>
  <cols>
    <col min="1" max="1" width="1.453125" style="134" customWidth="1"/>
    <col min="2" max="2" width="34.6328125" style="134" customWidth="1"/>
    <col min="3" max="6" width="7.6328125" style="134" customWidth="1"/>
    <col min="7" max="7" width="1.6328125" style="134" customWidth="1"/>
    <col min="8" max="11" width="7.6328125" style="134" customWidth="1"/>
    <col min="12" max="12" width="1.6328125" style="134" customWidth="1"/>
    <col min="13" max="16" width="7.6328125" style="134" customWidth="1"/>
    <col min="17" max="17" width="2.1796875" style="134" customWidth="1"/>
    <col min="18" max="21" width="7.6328125" style="134" customWidth="1"/>
    <col min="22" max="27" width="11.453125" style="134"/>
    <col min="28" max="28" width="2" style="134" customWidth="1"/>
    <col min="29" max="33" width="11.453125" style="134"/>
    <col min="34" max="34" width="1.81640625" style="134" customWidth="1"/>
    <col min="35" max="16384" width="11.453125" style="134"/>
  </cols>
  <sheetData>
    <row r="1" spans="2:22" ht="6" customHeight="1" x14ac:dyDescent="0.3"/>
    <row r="2" spans="2:22" ht="22.5" customHeight="1" x14ac:dyDescent="0.3">
      <c r="B2" s="305" t="s">
        <v>27</v>
      </c>
      <c r="C2" s="304" t="s">
        <v>176</v>
      </c>
      <c r="D2" s="304"/>
      <c r="E2" s="304"/>
      <c r="F2" s="304"/>
      <c r="G2" s="135"/>
      <c r="H2" s="302" t="s">
        <v>177</v>
      </c>
      <c r="I2" s="302"/>
      <c r="J2" s="302"/>
      <c r="K2" s="302"/>
      <c r="L2" s="135"/>
      <c r="M2" s="303" t="s">
        <v>178</v>
      </c>
      <c r="N2" s="303"/>
      <c r="O2" s="303"/>
      <c r="P2" s="303"/>
      <c r="Q2" s="136"/>
      <c r="R2" s="311" t="s">
        <v>179</v>
      </c>
      <c r="S2" s="311"/>
      <c r="T2" s="311"/>
      <c r="U2" s="311"/>
      <c r="V2" s="301"/>
    </row>
    <row r="3" spans="2:22" ht="24.75" customHeight="1" thickBot="1" x14ac:dyDescent="0.35">
      <c r="B3" s="306"/>
      <c r="C3" s="137">
        <v>1</v>
      </c>
      <c r="D3" s="137">
        <v>2</v>
      </c>
      <c r="E3" s="138">
        <v>3</v>
      </c>
      <c r="F3" s="139">
        <v>4</v>
      </c>
      <c r="G3" s="309"/>
      <c r="H3" s="137">
        <v>1</v>
      </c>
      <c r="I3" s="137">
        <v>2</v>
      </c>
      <c r="J3" s="138">
        <v>3</v>
      </c>
      <c r="K3" s="139">
        <v>4</v>
      </c>
      <c r="L3" s="307"/>
      <c r="M3" s="137">
        <v>1</v>
      </c>
      <c r="N3" s="137">
        <v>2</v>
      </c>
      <c r="O3" s="138">
        <v>3</v>
      </c>
      <c r="P3" s="139">
        <v>4</v>
      </c>
      <c r="Q3" s="136"/>
      <c r="R3" s="137">
        <v>1</v>
      </c>
      <c r="S3" s="137">
        <v>2</v>
      </c>
      <c r="T3" s="138">
        <v>3</v>
      </c>
      <c r="U3" s="139">
        <v>4</v>
      </c>
      <c r="V3" s="301"/>
    </row>
    <row r="4" spans="2:22" ht="38.25" customHeight="1" thickTop="1" thickBot="1" x14ac:dyDescent="0.35">
      <c r="B4" s="140" t="s">
        <v>73</v>
      </c>
      <c r="C4" s="141">
        <f>Autoevaluación!R7/SUM(Autoevaluación!R7:R10)</f>
        <v>0</v>
      </c>
      <c r="D4" s="142">
        <f>Autoevaluación!R8/SUM(Autoevaluación!R7:R10)</f>
        <v>0</v>
      </c>
      <c r="E4" s="142">
        <f>Autoevaluación!R9/SUM(Autoevaluación!R7:R10)</f>
        <v>0</v>
      </c>
      <c r="F4" s="142">
        <f>Autoevaluación!R10/SUM(Autoevaluación!R7:R10)</f>
        <v>1</v>
      </c>
      <c r="G4" s="310"/>
      <c r="H4" s="142">
        <f>Autoevaluación!S7/SUM(Autoevaluación!S7:S10)</f>
        <v>0</v>
      </c>
      <c r="I4" s="142">
        <f>Autoevaluación!S8/SUM(Autoevaluación!S7:S10)</f>
        <v>0</v>
      </c>
      <c r="J4" s="142">
        <f>Autoevaluación!S9/SUM(Autoevaluación!S7:S10)</f>
        <v>0</v>
      </c>
      <c r="K4" s="142">
        <f>Autoevaluación!S10/SUM(Autoevaluación!S7:S10)</f>
        <v>1</v>
      </c>
      <c r="L4" s="308"/>
      <c r="M4" s="142">
        <f>Autoevaluación!T7/SUM(Autoevaluación!T7:T10)</f>
        <v>0</v>
      </c>
      <c r="N4" s="142">
        <f>Autoevaluación!T8/SUM(Autoevaluación!T7:T10)</f>
        <v>0</v>
      </c>
      <c r="O4" s="142">
        <f>Autoevaluación!T9/SUM(Autoevaluación!T7:T10)</f>
        <v>0</v>
      </c>
      <c r="P4" s="142">
        <f>Autoevaluación!T10/SUM(Autoevaluación!T7:T10)</f>
        <v>1</v>
      </c>
      <c r="Q4" s="143"/>
      <c r="R4" s="142" t="e">
        <f>Autoevaluación!U7/SUM(Autoevaluación!U7:U10)</f>
        <v>#DIV/0!</v>
      </c>
      <c r="S4" s="142" t="e">
        <f>Autoevaluación!U8/SUM(Autoevaluación!U7:U10)</f>
        <v>#DIV/0!</v>
      </c>
      <c r="T4" s="142" t="e">
        <f>Autoevaluación!U9/SUM(Autoevaluación!U7:U10)</f>
        <v>#DIV/0!</v>
      </c>
      <c r="U4" s="142" t="e">
        <f>Autoevaluación!U10/SUM(Autoevaluación!U7:U10)</f>
        <v>#DIV/0!</v>
      </c>
    </row>
    <row r="5" spans="2:22" ht="38.25" customHeight="1" thickTop="1" thickBot="1" x14ac:dyDescent="0.35">
      <c r="B5" s="140" t="s">
        <v>72</v>
      </c>
      <c r="C5" s="141">
        <f>Autoevaluación!R13/SUM(Autoevaluación!R13:R16)</f>
        <v>0</v>
      </c>
      <c r="D5" s="142">
        <f>Autoevaluación!R14/SUM(Autoevaluación!R13:R16)</f>
        <v>0</v>
      </c>
      <c r="E5" s="142">
        <f>Autoevaluación!R15/SUM(Autoevaluación!R13:R16)</f>
        <v>0</v>
      </c>
      <c r="F5" s="142">
        <f>Autoevaluación!R16/SUM(Autoevaluación!R13:R16)</f>
        <v>1</v>
      </c>
      <c r="G5" s="310"/>
      <c r="H5" s="142">
        <f>Autoevaluación!S13/SUM(Autoevaluación!S13:S16)</f>
        <v>0</v>
      </c>
      <c r="I5" s="142">
        <f>Autoevaluación!S14/SUM(Autoevaluación!S13:S16)</f>
        <v>0</v>
      </c>
      <c r="J5" s="142">
        <f>Autoevaluación!S15/SUM(Autoevaluación!S13:S16)</f>
        <v>0</v>
      </c>
      <c r="K5" s="142">
        <f>Autoevaluación!S16/SUM(Autoevaluación!S13:S16)</f>
        <v>1</v>
      </c>
      <c r="L5" s="308"/>
      <c r="M5" s="142">
        <f>Autoevaluación!T13/SUM(Autoevaluación!T13:T16)</f>
        <v>0</v>
      </c>
      <c r="N5" s="142">
        <f>Autoevaluación!T14/SUM(Autoevaluación!T13:T16)</f>
        <v>0</v>
      </c>
      <c r="O5" s="142">
        <f>Autoevaluación!T15/SUM(Autoevaluación!T13:T16)</f>
        <v>0</v>
      </c>
      <c r="P5" s="142">
        <f>Autoevaluación!T16/SUM(Autoevaluación!T13:T16)</f>
        <v>1</v>
      </c>
      <c r="Q5" s="143"/>
      <c r="R5" s="142" t="e">
        <f>Autoevaluación!U13/SUM(Autoevaluación!U13:U16)</f>
        <v>#DIV/0!</v>
      </c>
      <c r="S5" s="142" t="e">
        <f>Autoevaluación!U14/SUM(Autoevaluación!U13:U16)</f>
        <v>#DIV/0!</v>
      </c>
      <c r="T5" s="142" t="e">
        <f>Autoevaluación!U15/SUM(Autoevaluación!U13:U16)</f>
        <v>#DIV/0!</v>
      </c>
      <c r="U5" s="142" t="e">
        <f>Autoevaluación!U16/SUM(Autoevaluación!U13:U16)</f>
        <v>#DIV/0!</v>
      </c>
    </row>
    <row r="6" spans="2:22" ht="38.25" customHeight="1" thickTop="1" thickBot="1" x14ac:dyDescent="0.35">
      <c r="B6" s="140" t="s">
        <v>43</v>
      </c>
      <c r="C6" s="141">
        <f>Autoevaluación!R20/SUM(Autoevaluación!R20:R23)</f>
        <v>0</v>
      </c>
      <c r="D6" s="142">
        <f>Autoevaluación!R21/SUM(Autoevaluación!R20:R23)</f>
        <v>0</v>
      </c>
      <c r="E6" s="142">
        <f>Autoevaluación!R22/SUM(Autoevaluación!R20:R23)</f>
        <v>0.25</v>
      </c>
      <c r="F6" s="142">
        <f>Autoevaluación!R23/SUM(Autoevaluación!R20:R23)</f>
        <v>0.75</v>
      </c>
      <c r="G6" s="310"/>
      <c r="H6" s="142">
        <f>Autoevaluación!S20/SUM(Autoevaluación!S20:S23)</f>
        <v>0</v>
      </c>
      <c r="I6" s="142">
        <f>Autoevaluación!S21/SUM(Autoevaluación!S20:S23)</f>
        <v>0</v>
      </c>
      <c r="J6" s="142">
        <f>Autoevaluación!S20/SUM(Autoevaluación!S20:S23)</f>
        <v>0</v>
      </c>
      <c r="K6" s="142">
        <f>Autoevaluación!S23/SUM(Autoevaluación!S20:S23)</f>
        <v>0.875</v>
      </c>
      <c r="L6" s="308"/>
      <c r="M6" s="142">
        <f>Autoevaluación!T20/SUM(Autoevaluación!T20:T23)</f>
        <v>0</v>
      </c>
      <c r="N6" s="142">
        <f>Autoevaluación!T21/SUM(Autoevaluación!T20:T23)</f>
        <v>0</v>
      </c>
      <c r="O6" s="142">
        <f>Autoevaluación!T22/SUM(Autoevaluación!T20:T23)</f>
        <v>0.125</v>
      </c>
      <c r="P6" s="142">
        <f>Autoevaluación!T23/SUM(Autoevaluación!T20:T23)</f>
        <v>0.875</v>
      </c>
      <c r="Q6" s="143"/>
      <c r="R6" s="142" t="e">
        <f>Autoevaluación!U20/SUM(Autoevaluación!U20:U23)</f>
        <v>#DIV/0!</v>
      </c>
      <c r="S6" s="142" t="e">
        <f>Autoevaluación!U21/SUM(Autoevaluación!U20:U23)</f>
        <v>#DIV/0!</v>
      </c>
      <c r="T6" s="142" t="e">
        <f>Autoevaluación!U22/SUM(Autoevaluación!U20:U23)</f>
        <v>#DIV/0!</v>
      </c>
      <c r="U6" s="142" t="e">
        <f>Autoevaluación!U23/SUM(Autoevaluación!U20:U23)</f>
        <v>#DIV/0!</v>
      </c>
      <c r="V6" s="144"/>
    </row>
    <row r="7" spans="2:22" ht="38.25" customHeight="1" thickTop="1" thickBot="1" x14ac:dyDescent="0.35">
      <c r="B7" s="140" t="s">
        <v>52</v>
      </c>
      <c r="C7" s="141">
        <f>Autoevaluación!R30/SUM(Autoevaluación!R30:R33)</f>
        <v>0</v>
      </c>
      <c r="D7" s="142">
        <f>Autoevaluación!R31/SUM(Autoevaluación!R30:R33)</f>
        <v>0</v>
      </c>
      <c r="E7" s="142">
        <f>Autoevaluación!R32/SUM(Autoevaluación!R30:R33)</f>
        <v>0.25</v>
      </c>
      <c r="F7" s="142">
        <f>Autoevaluación!R33/SUM(Autoevaluación!R30:R33)</f>
        <v>0.75</v>
      </c>
      <c r="G7" s="310"/>
      <c r="H7" s="142">
        <f>Autoevaluación!S30/SUM(Autoevaluación!S30:S33)</f>
        <v>0</v>
      </c>
      <c r="I7" s="142">
        <f>Autoevaluación!S31/SUM(Autoevaluación!S30:S33)</f>
        <v>0</v>
      </c>
      <c r="J7" s="142">
        <f>Autoevaluación!S32/SUM(Autoevaluación!S30:S33)</f>
        <v>0.25</v>
      </c>
      <c r="K7" s="142">
        <f>Autoevaluación!S33/SUM(Autoevaluación!S30:S33)</f>
        <v>0.75</v>
      </c>
      <c r="L7" s="308"/>
      <c r="M7" s="142">
        <f>Autoevaluación!T30/SUM(Autoevaluación!T30:T33)</f>
        <v>0</v>
      </c>
      <c r="N7" s="142">
        <f>Autoevaluación!T31/SUM(Autoevaluación!T30:T33)</f>
        <v>0</v>
      </c>
      <c r="O7" s="142">
        <f>Autoevaluación!T32/SUM(Autoevaluación!T30:T33)</f>
        <v>0</v>
      </c>
      <c r="P7" s="142">
        <f>Autoevaluación!T33/SUM(Autoevaluación!T30:T33)</f>
        <v>1</v>
      </c>
      <c r="Q7" s="143"/>
      <c r="R7" s="142" t="e">
        <f>Autoevaluación!U30/SUM(Autoevaluación!U30:U33)</f>
        <v>#DIV/0!</v>
      </c>
      <c r="S7" s="142" t="e">
        <f>Autoevaluación!U31/SUM(Autoevaluación!U30:U33)</f>
        <v>#DIV/0!</v>
      </c>
      <c r="T7" s="142" t="e">
        <f>Autoevaluación!U32/SUM(Autoevaluación!U30:U33)</f>
        <v>#DIV/0!</v>
      </c>
      <c r="U7" s="142" t="e">
        <f>Autoevaluación!U33/SUM(Autoevaluación!U30:U33)</f>
        <v>#DIV/0!</v>
      </c>
    </row>
    <row r="8" spans="2:22" ht="38.25" customHeight="1" thickTop="1" thickBot="1" x14ac:dyDescent="0.35">
      <c r="B8" s="140" t="s">
        <v>57</v>
      </c>
      <c r="C8" s="141">
        <f>Autoevaluación!R36/SUM(Autoevaluación!R36:R39)</f>
        <v>0</v>
      </c>
      <c r="D8" s="142">
        <f>Autoevaluación!R37/SUM(Autoevaluación!R36:R39)</f>
        <v>0</v>
      </c>
      <c r="E8" s="142">
        <f>Autoevaluación!R38/SUM(Autoevaluación!R36:R39)</f>
        <v>0.22222222222222221</v>
      </c>
      <c r="F8" s="142">
        <f>Autoevaluación!R39/SUM(Autoevaluación!R36:R39)</f>
        <v>0.77777777777777779</v>
      </c>
      <c r="G8" s="310"/>
      <c r="H8" s="142">
        <f>Autoevaluación!S36/SUM(Autoevaluación!S36:S39)</f>
        <v>0</v>
      </c>
      <c r="I8" s="142">
        <f>Autoevaluación!S37/SUM(Autoevaluación!S36:S39)</f>
        <v>0</v>
      </c>
      <c r="J8" s="142">
        <f>Autoevaluación!S38/SUM(Autoevaluación!S36:S39)</f>
        <v>0</v>
      </c>
      <c r="K8" s="142">
        <f>Autoevaluación!S39/SUM(Autoevaluación!S36:S39)</f>
        <v>1</v>
      </c>
      <c r="L8" s="308"/>
      <c r="M8" s="142">
        <f>Autoevaluación!T36/SUM(Autoevaluación!T36:T39)</f>
        <v>0</v>
      </c>
      <c r="N8" s="142">
        <f>Autoevaluación!T37/SUM(Autoevaluación!T36:T39)</f>
        <v>0</v>
      </c>
      <c r="O8" s="142">
        <f>Autoevaluación!T38/SUM(Autoevaluación!T36:T39)</f>
        <v>0</v>
      </c>
      <c r="P8" s="142">
        <f>Autoevaluación!T39/SUM(Autoevaluación!T36:T39)</f>
        <v>1</v>
      </c>
      <c r="Q8" s="143"/>
      <c r="R8" s="142" t="e">
        <f>Autoevaluación!U36/SUM(Autoevaluación!U36:U39)</f>
        <v>#DIV/0!</v>
      </c>
      <c r="S8" s="142" t="e">
        <f>Autoevaluación!U37/SUM(Autoevaluación!U36:U39)</f>
        <v>#DIV/0!</v>
      </c>
      <c r="T8" s="142" t="e">
        <f>Autoevaluación!U38/SUM(Autoevaluación!U36:U39)</f>
        <v>#DIV/0!</v>
      </c>
      <c r="U8" s="142" t="e">
        <f>Autoevaluación!U39/SUM(Autoevaluación!U36:U39)</f>
        <v>#DIV/0!</v>
      </c>
    </row>
    <row r="9" spans="2:22" ht="38.25" customHeight="1" thickTop="1" thickBot="1" x14ac:dyDescent="0.35">
      <c r="B9" s="140" t="s">
        <v>67</v>
      </c>
      <c r="C9" s="141">
        <f>Autoevaluación!R47/SUM(Autoevaluación!R47:R50)</f>
        <v>0</v>
      </c>
      <c r="D9" s="142">
        <f>Autoevaluación!R48/SUM(Autoevaluación!R47:R50)</f>
        <v>0</v>
      </c>
      <c r="E9" s="142">
        <f>Autoevaluación!R49/SUM(Autoevaluación!R47:R50)</f>
        <v>0</v>
      </c>
      <c r="F9" s="142">
        <f>Autoevaluación!R50/SUM(Autoevaluación!R47:R50)</f>
        <v>1</v>
      </c>
      <c r="G9" s="310"/>
      <c r="H9" s="142">
        <f>Autoevaluación!S47/SUM(Autoevaluación!S47:S50)</f>
        <v>0</v>
      </c>
      <c r="I9" s="142">
        <f>Autoevaluación!S48/SUM(Autoevaluación!S47:S50)</f>
        <v>0</v>
      </c>
      <c r="J9" s="142">
        <f>Autoevaluación!S49/SUM(Autoevaluación!S47:S50)</f>
        <v>0</v>
      </c>
      <c r="K9" s="142">
        <f>Autoevaluación!S50/SUM(Autoevaluación!S47:S50)</f>
        <v>1</v>
      </c>
      <c r="L9" s="308"/>
      <c r="M9" s="142">
        <f>Autoevaluación!T47/SUM(Autoevaluación!T47:T50)</f>
        <v>0</v>
      </c>
      <c r="N9" s="142">
        <f>Autoevaluación!T48/SUM(Autoevaluación!T47:T50)</f>
        <v>0</v>
      </c>
      <c r="O9" s="142">
        <f>Autoevaluación!T49/SUM(Autoevaluación!T47:T50)</f>
        <v>0</v>
      </c>
      <c r="P9" s="142">
        <f>Autoevaluación!T50/SUM(Autoevaluación!T47:T50)</f>
        <v>1</v>
      </c>
      <c r="Q9" s="143"/>
      <c r="R9" s="142" t="e">
        <f>Autoevaluación!U47/SUM(Autoevaluación!U47:U50)</f>
        <v>#DIV/0!</v>
      </c>
      <c r="S9" s="142" t="e">
        <f>Autoevaluación!U48/SUM(Autoevaluación!U47:U50)</f>
        <v>#DIV/0!</v>
      </c>
      <c r="T9" s="142" t="e">
        <f>Autoevaluación!U49/SUM(Autoevaluación!U47:U50)</f>
        <v>#DIV/0!</v>
      </c>
      <c r="U9" s="142" t="e">
        <f>Autoevaluación!U50/SUM(Autoevaluación!U47:U50)</f>
        <v>#DIV/0!</v>
      </c>
    </row>
    <row r="10" spans="2:22" ht="38.25" customHeight="1" thickTop="1" x14ac:dyDescent="0.3">
      <c r="B10" s="145" t="s">
        <v>126</v>
      </c>
      <c r="C10" s="146">
        <f>AVERAGE(C4:C9)</f>
        <v>0</v>
      </c>
      <c r="D10" s="146">
        <f>AVERAGE(D4:D9)</f>
        <v>0</v>
      </c>
      <c r="E10" s="146">
        <f>AVERAGE(E4:E9)</f>
        <v>0.12037037037037036</v>
      </c>
      <c r="F10" s="146">
        <f>AVERAGE(F4:F9)</f>
        <v>0.87962962962962965</v>
      </c>
      <c r="G10" s="147"/>
      <c r="H10" s="146">
        <f>AVERAGE(H4:H9)</f>
        <v>0</v>
      </c>
      <c r="I10" s="146">
        <f>AVERAGE(I4:I9)</f>
        <v>0</v>
      </c>
      <c r="J10" s="146">
        <f>AVERAGE(J4:J9)</f>
        <v>4.1666666666666664E-2</v>
      </c>
      <c r="K10" s="146">
        <f>AVERAGE(K4:K9)</f>
        <v>0.9375</v>
      </c>
      <c r="L10" s="147"/>
      <c r="M10" s="146">
        <f>AVERAGE(M4:M9)</f>
        <v>0</v>
      </c>
      <c r="N10" s="146">
        <f>AVERAGE(N4:N9)</f>
        <v>0</v>
      </c>
      <c r="O10" s="146">
        <f>AVERAGE(O4:O9)</f>
        <v>2.0833333333333332E-2</v>
      </c>
      <c r="P10" s="146">
        <f>AVERAGE(P4:P9)</f>
        <v>0.97916666666666663</v>
      </c>
      <c r="Q10" s="148"/>
      <c r="R10" s="146" t="e">
        <f>AVERAGE(R4:R9)</f>
        <v>#DIV/0!</v>
      </c>
      <c r="S10" s="146" t="e">
        <f>AVERAGE(S4:S9)</f>
        <v>#DIV/0!</v>
      </c>
      <c r="T10" s="146" t="e">
        <f>AVERAGE(T4:T9)</f>
        <v>#DIV/0!</v>
      </c>
      <c r="U10" s="146" t="e">
        <f>AVERAGE(U4:U9)</f>
        <v>#DIV/0!</v>
      </c>
    </row>
    <row r="11" spans="2:22" x14ac:dyDescent="0.3">
      <c r="B11" s="149"/>
      <c r="C11" s="149"/>
      <c r="D11" s="149"/>
      <c r="E11" s="149"/>
      <c r="F11" s="147"/>
      <c r="G11" s="147"/>
      <c r="H11" s="147"/>
      <c r="I11" s="147"/>
      <c r="J11" s="147"/>
      <c r="K11" s="147"/>
      <c r="L11" s="147"/>
      <c r="M11" s="147"/>
      <c r="N11" s="147"/>
      <c r="O11" s="147"/>
      <c r="P11" s="147"/>
      <c r="Q11" s="147"/>
      <c r="R11" s="147"/>
      <c r="S11" s="147"/>
      <c r="T11" s="147"/>
      <c r="U11" s="147"/>
    </row>
    <row r="12" spans="2:22" ht="22" customHeight="1" x14ac:dyDescent="0.3">
      <c r="B12" s="312">
        <v>2023</v>
      </c>
      <c r="C12" s="313"/>
      <c r="D12" s="313"/>
      <c r="E12" s="313"/>
      <c r="F12" s="313"/>
      <c r="G12" s="313"/>
      <c r="H12" s="313"/>
      <c r="I12" s="313"/>
      <c r="J12" s="313"/>
      <c r="K12" s="313"/>
      <c r="L12" s="313"/>
      <c r="M12" s="313"/>
      <c r="N12" s="313"/>
      <c r="O12" s="313"/>
      <c r="P12" s="313"/>
      <c r="Q12" s="313"/>
      <c r="R12" s="313"/>
      <c r="S12" s="313"/>
      <c r="T12" s="313"/>
      <c r="U12" s="314"/>
    </row>
    <row r="13" spans="2:22" ht="25" customHeight="1" x14ac:dyDescent="0.3">
      <c r="B13" s="315" t="s">
        <v>28</v>
      </c>
      <c r="C13" s="316"/>
      <c r="D13" s="316"/>
      <c r="E13" s="316"/>
      <c r="F13" s="316"/>
      <c r="G13" s="316"/>
      <c r="H13" s="316"/>
      <c r="I13" s="316"/>
      <c r="J13" s="316"/>
      <c r="K13" s="316"/>
      <c r="L13" s="316"/>
      <c r="M13" s="316"/>
      <c r="N13" s="316"/>
      <c r="O13" s="316"/>
      <c r="P13" s="316"/>
      <c r="Q13" s="316"/>
      <c r="R13" s="316"/>
      <c r="S13" s="316"/>
      <c r="T13" s="316"/>
      <c r="U13" s="316"/>
    </row>
    <row r="14" spans="2:22" ht="60" customHeight="1" x14ac:dyDescent="0.3">
      <c r="B14" s="317" t="s">
        <v>397</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317" t="s">
        <v>396</v>
      </c>
      <c r="C15" s="317"/>
      <c r="D15" s="317"/>
      <c r="E15" s="317"/>
      <c r="F15" s="317"/>
      <c r="G15" s="317"/>
      <c r="H15" s="317"/>
      <c r="I15" s="317"/>
      <c r="J15" s="317"/>
      <c r="K15" s="317"/>
      <c r="L15" s="317"/>
      <c r="M15" s="317"/>
      <c r="N15" s="317"/>
      <c r="O15" s="317"/>
      <c r="P15" s="317"/>
      <c r="Q15" s="317"/>
      <c r="R15" s="317"/>
      <c r="S15" s="317"/>
      <c r="T15" s="317"/>
      <c r="U15" s="317"/>
    </row>
    <row r="16" spans="2:22" s="150" customFormat="1" ht="25" customHeight="1" x14ac:dyDescent="0.35">
      <c r="B16" s="318"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3">
      <c r="B17" s="317" t="s">
        <v>394</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3">
      <c r="B18" s="317" t="s">
        <v>395</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317"/>
      <c r="C19" s="317"/>
      <c r="D19" s="317"/>
      <c r="E19" s="317"/>
      <c r="F19" s="317"/>
      <c r="G19" s="317"/>
      <c r="H19" s="317"/>
      <c r="I19" s="317"/>
      <c r="J19" s="317"/>
      <c r="K19" s="317"/>
      <c r="L19" s="317"/>
      <c r="M19" s="317"/>
      <c r="N19" s="317"/>
      <c r="O19" s="317"/>
      <c r="P19" s="317"/>
      <c r="Q19" s="317"/>
      <c r="R19" s="317"/>
      <c r="S19" s="317"/>
      <c r="T19" s="317"/>
      <c r="U19" s="317"/>
    </row>
    <row r="20" spans="2:21" ht="16.5" customHeight="1" x14ac:dyDescent="0.3">
      <c r="B20" s="151"/>
      <c r="C20" s="151"/>
      <c r="D20" s="151"/>
      <c r="E20" s="151"/>
      <c r="F20" s="151"/>
      <c r="G20" s="151"/>
      <c r="H20" s="151"/>
      <c r="I20" s="151"/>
      <c r="J20" s="151"/>
      <c r="K20" s="151"/>
      <c r="L20" s="151"/>
      <c r="M20" s="151"/>
      <c r="N20" s="151"/>
      <c r="O20" s="151"/>
      <c r="P20" s="151"/>
      <c r="Q20" s="151"/>
      <c r="R20" s="151"/>
      <c r="S20" s="151"/>
      <c r="T20" s="151"/>
      <c r="U20" s="151"/>
    </row>
    <row r="21" spans="2:21" ht="22" customHeight="1" x14ac:dyDescent="0.3">
      <c r="B21" s="320">
        <v>2024</v>
      </c>
      <c r="C21" s="320"/>
      <c r="D21" s="320"/>
      <c r="E21" s="320"/>
      <c r="F21" s="320"/>
      <c r="G21" s="320"/>
      <c r="H21" s="320"/>
      <c r="I21" s="320"/>
      <c r="J21" s="320"/>
      <c r="K21" s="320"/>
      <c r="L21" s="320"/>
      <c r="M21" s="320"/>
      <c r="N21" s="320"/>
      <c r="O21" s="320"/>
      <c r="P21" s="320"/>
      <c r="Q21" s="320"/>
      <c r="R21" s="320"/>
      <c r="S21" s="320"/>
      <c r="T21" s="320"/>
      <c r="U21" s="320"/>
    </row>
    <row r="22" spans="2:21" ht="25" customHeight="1" x14ac:dyDescent="0.3">
      <c r="B22" s="321" t="s">
        <v>28</v>
      </c>
      <c r="C22" s="321"/>
      <c r="D22" s="321"/>
      <c r="E22" s="321"/>
      <c r="F22" s="321"/>
      <c r="G22" s="321"/>
      <c r="H22" s="321"/>
      <c r="I22" s="321"/>
      <c r="J22" s="321"/>
      <c r="K22" s="321"/>
      <c r="L22" s="321"/>
      <c r="M22" s="321"/>
      <c r="N22" s="321"/>
      <c r="O22" s="321"/>
      <c r="P22" s="321"/>
      <c r="Q22" s="321"/>
      <c r="R22" s="321"/>
      <c r="S22" s="321"/>
      <c r="T22" s="321"/>
      <c r="U22" s="321"/>
    </row>
    <row r="23" spans="2:21" ht="60" customHeight="1" x14ac:dyDescent="0.3">
      <c r="B23" s="317" t="s">
        <v>437</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3">
      <c r="B24" s="317" t="s">
        <v>513</v>
      </c>
      <c r="C24" s="317"/>
      <c r="D24" s="317"/>
      <c r="E24" s="317"/>
      <c r="F24" s="317"/>
      <c r="G24" s="317"/>
      <c r="H24" s="317"/>
      <c r="I24" s="317"/>
      <c r="J24" s="317"/>
      <c r="K24" s="317"/>
      <c r="L24" s="317"/>
      <c r="M24" s="317"/>
      <c r="N24" s="317"/>
      <c r="O24" s="317"/>
      <c r="P24" s="317"/>
      <c r="Q24" s="317"/>
      <c r="R24" s="317"/>
      <c r="S24" s="317"/>
      <c r="T24" s="317"/>
      <c r="U24" s="317"/>
    </row>
    <row r="25" spans="2:21" s="150" customFormat="1" ht="25" customHeight="1" x14ac:dyDescent="0.35">
      <c r="B25" s="318"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3">
      <c r="B26" s="317" t="s">
        <v>394</v>
      </c>
      <c r="C26" s="317"/>
      <c r="D26" s="317"/>
      <c r="E26" s="317"/>
      <c r="F26" s="317"/>
      <c r="G26" s="317"/>
      <c r="H26" s="317"/>
      <c r="I26" s="317"/>
      <c r="J26" s="317"/>
      <c r="K26" s="317"/>
      <c r="L26" s="317"/>
      <c r="M26" s="317"/>
      <c r="N26" s="317"/>
      <c r="O26" s="317"/>
      <c r="P26" s="317"/>
      <c r="Q26" s="317"/>
      <c r="R26" s="317"/>
      <c r="S26" s="317"/>
      <c r="T26" s="317"/>
      <c r="U26" s="317"/>
    </row>
    <row r="27" spans="2:21" ht="60" customHeight="1" x14ac:dyDescent="0.3">
      <c r="B27" s="317" t="s">
        <v>395</v>
      </c>
      <c r="C27" s="317"/>
      <c r="D27" s="317"/>
      <c r="E27" s="317"/>
      <c r="F27" s="317"/>
      <c r="G27" s="317"/>
      <c r="H27" s="317"/>
      <c r="I27" s="317"/>
      <c r="J27" s="317"/>
      <c r="K27" s="317"/>
      <c r="L27" s="317"/>
      <c r="M27" s="317"/>
      <c r="N27" s="317"/>
      <c r="O27" s="317"/>
      <c r="P27" s="317"/>
      <c r="Q27" s="317"/>
      <c r="R27" s="317"/>
      <c r="S27" s="317"/>
      <c r="T27" s="317"/>
      <c r="U27" s="317"/>
    </row>
    <row r="28" spans="2:21" ht="60" customHeight="1" x14ac:dyDescent="0.3">
      <c r="B28" s="317"/>
      <c r="C28" s="317"/>
      <c r="D28" s="317"/>
      <c r="E28" s="317"/>
      <c r="F28" s="317"/>
      <c r="G28" s="317"/>
      <c r="H28" s="317"/>
      <c r="I28" s="317"/>
      <c r="J28" s="317"/>
      <c r="K28" s="317"/>
      <c r="L28" s="317"/>
      <c r="M28" s="317"/>
      <c r="N28" s="317"/>
      <c r="O28" s="317"/>
      <c r="P28" s="317"/>
      <c r="Q28" s="317"/>
      <c r="R28" s="317"/>
      <c r="S28" s="317"/>
      <c r="T28" s="317"/>
      <c r="U28" s="317"/>
    </row>
    <row r="29" spans="2:21" ht="16.5" customHeight="1" x14ac:dyDescent="0.3">
      <c r="B29" s="151"/>
      <c r="C29" s="151"/>
      <c r="D29" s="151"/>
      <c r="E29" s="151"/>
      <c r="F29" s="151"/>
      <c r="G29" s="151"/>
      <c r="H29" s="151"/>
      <c r="I29" s="151"/>
      <c r="J29" s="151"/>
      <c r="K29" s="151"/>
      <c r="L29" s="151"/>
      <c r="M29" s="151"/>
      <c r="N29" s="151"/>
      <c r="O29" s="151"/>
      <c r="P29" s="151"/>
      <c r="Q29" s="151"/>
      <c r="R29" s="151"/>
      <c r="S29" s="151"/>
      <c r="T29" s="151"/>
      <c r="U29" s="151"/>
    </row>
    <row r="30" spans="2:21" ht="22" customHeight="1" x14ac:dyDescent="0.3">
      <c r="B30" s="322">
        <v>2025</v>
      </c>
      <c r="C30" s="323"/>
      <c r="D30" s="323"/>
      <c r="E30" s="323"/>
      <c r="F30" s="323"/>
      <c r="G30" s="323"/>
      <c r="H30" s="323"/>
      <c r="I30" s="323"/>
      <c r="J30" s="323"/>
      <c r="K30" s="323"/>
      <c r="L30" s="323"/>
      <c r="M30" s="323"/>
      <c r="N30" s="323"/>
      <c r="O30" s="323"/>
      <c r="P30" s="323"/>
      <c r="Q30" s="323"/>
      <c r="R30" s="323"/>
      <c r="S30" s="323"/>
      <c r="T30" s="323"/>
      <c r="U30" s="323"/>
    </row>
    <row r="31" spans="2:21" ht="25" customHeight="1" x14ac:dyDescent="0.3">
      <c r="B31" s="324" t="s">
        <v>28</v>
      </c>
      <c r="C31" s="325"/>
      <c r="D31" s="325"/>
      <c r="E31" s="325"/>
      <c r="F31" s="325"/>
      <c r="G31" s="325"/>
      <c r="H31" s="325"/>
      <c r="I31" s="325"/>
      <c r="J31" s="325"/>
      <c r="K31" s="325"/>
      <c r="L31" s="325"/>
      <c r="M31" s="325"/>
      <c r="N31" s="325"/>
      <c r="O31" s="325"/>
      <c r="P31" s="325"/>
      <c r="Q31" s="325"/>
      <c r="R31" s="325"/>
      <c r="S31" s="325"/>
      <c r="T31" s="325"/>
      <c r="U31" s="325"/>
    </row>
    <row r="32" spans="2:21" ht="60" customHeight="1" x14ac:dyDescent="0.3">
      <c r="B32" s="317" t="s">
        <v>604</v>
      </c>
      <c r="C32" s="317"/>
      <c r="D32" s="317"/>
      <c r="E32" s="317"/>
      <c r="F32" s="317"/>
      <c r="G32" s="317"/>
      <c r="H32" s="317"/>
      <c r="I32" s="317"/>
      <c r="J32" s="317"/>
      <c r="K32" s="317"/>
      <c r="L32" s="317"/>
      <c r="M32" s="317"/>
      <c r="N32" s="317"/>
      <c r="O32" s="317"/>
      <c r="P32" s="317"/>
      <c r="Q32" s="317"/>
      <c r="R32" s="317"/>
      <c r="S32" s="317"/>
      <c r="T32" s="317"/>
      <c r="U32" s="317"/>
    </row>
    <row r="33" spans="2:21" ht="60" customHeight="1" x14ac:dyDescent="0.3">
      <c r="B33" s="317" t="s">
        <v>659</v>
      </c>
      <c r="C33" s="317"/>
      <c r="D33" s="317"/>
      <c r="E33" s="317"/>
      <c r="F33" s="317"/>
      <c r="G33" s="317"/>
      <c r="H33" s="317"/>
      <c r="I33" s="317"/>
      <c r="J33" s="317"/>
      <c r="K33" s="317"/>
      <c r="L33" s="317"/>
      <c r="M33" s="317"/>
      <c r="N33" s="317"/>
      <c r="O33" s="317"/>
      <c r="P33" s="317"/>
      <c r="Q33" s="317"/>
      <c r="R33" s="317"/>
      <c r="S33" s="317"/>
      <c r="T33" s="317"/>
      <c r="U33" s="317"/>
    </row>
    <row r="34" spans="2:21" s="150" customFormat="1" ht="25" customHeight="1" x14ac:dyDescent="0.35">
      <c r="B34" s="318"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3">
      <c r="B35" s="317" t="s">
        <v>394</v>
      </c>
      <c r="C35" s="317"/>
      <c r="D35" s="317"/>
      <c r="E35" s="317"/>
      <c r="F35" s="317"/>
      <c r="G35" s="317"/>
      <c r="H35" s="317"/>
      <c r="I35" s="317"/>
      <c r="J35" s="317"/>
      <c r="K35" s="317"/>
      <c r="L35" s="317"/>
      <c r="M35" s="317"/>
      <c r="N35" s="317"/>
      <c r="O35" s="317"/>
      <c r="P35" s="317"/>
      <c r="Q35" s="317"/>
      <c r="R35" s="317"/>
      <c r="S35" s="317"/>
      <c r="T35" s="317"/>
      <c r="U35" s="317"/>
    </row>
    <row r="36" spans="2:21" ht="60" customHeight="1" x14ac:dyDescent="0.3">
      <c r="B36" s="317" t="s">
        <v>395</v>
      </c>
      <c r="C36" s="317"/>
      <c r="D36" s="317"/>
      <c r="E36" s="317"/>
      <c r="F36" s="317"/>
      <c r="G36" s="317"/>
      <c r="H36" s="317"/>
      <c r="I36" s="317"/>
      <c r="J36" s="317"/>
      <c r="K36" s="317"/>
      <c r="L36" s="317"/>
      <c r="M36" s="317"/>
      <c r="N36" s="317"/>
      <c r="O36" s="317"/>
      <c r="P36" s="317"/>
      <c r="Q36" s="317"/>
      <c r="R36" s="317"/>
      <c r="S36" s="317"/>
      <c r="T36" s="317"/>
      <c r="U36" s="317"/>
    </row>
    <row r="37" spans="2:21" ht="60" customHeight="1" x14ac:dyDescent="0.3">
      <c r="B37" s="317"/>
      <c r="C37" s="317"/>
      <c r="D37" s="317"/>
      <c r="E37" s="317"/>
      <c r="F37" s="317"/>
      <c r="G37" s="317"/>
      <c r="H37" s="317"/>
      <c r="I37" s="317"/>
      <c r="J37" s="317"/>
      <c r="K37" s="317"/>
      <c r="L37" s="317"/>
      <c r="M37" s="317"/>
      <c r="N37" s="317"/>
      <c r="O37" s="317"/>
      <c r="P37" s="317"/>
      <c r="Q37" s="317"/>
      <c r="R37" s="317"/>
      <c r="S37" s="317"/>
      <c r="T37" s="317"/>
      <c r="U37" s="317"/>
    </row>
    <row r="39" spans="2:21" x14ac:dyDescent="0.3">
      <c r="B39" s="326">
        <v>2026</v>
      </c>
      <c r="C39" s="327"/>
      <c r="D39" s="327"/>
      <c r="E39" s="327"/>
      <c r="F39" s="327"/>
      <c r="G39" s="327"/>
      <c r="H39" s="327"/>
      <c r="I39" s="327"/>
      <c r="J39" s="327"/>
      <c r="K39" s="327"/>
      <c r="L39" s="327"/>
      <c r="M39" s="327"/>
      <c r="N39" s="327"/>
      <c r="O39" s="327"/>
      <c r="P39" s="327"/>
      <c r="Q39" s="327"/>
      <c r="R39" s="327"/>
      <c r="S39" s="327"/>
      <c r="T39" s="327"/>
      <c r="U39" s="327"/>
    </row>
    <row r="40" spans="2:21" ht="19.5" x14ac:dyDescent="0.3">
      <c r="B40" s="324" t="s">
        <v>28</v>
      </c>
      <c r="C40" s="325"/>
      <c r="D40" s="325"/>
      <c r="E40" s="325"/>
      <c r="F40" s="325"/>
      <c r="G40" s="325"/>
      <c r="H40" s="325"/>
      <c r="I40" s="325"/>
      <c r="J40" s="325"/>
      <c r="K40" s="325"/>
      <c r="L40" s="325"/>
      <c r="M40" s="325"/>
      <c r="N40" s="325"/>
      <c r="O40" s="325"/>
      <c r="P40" s="325"/>
      <c r="Q40" s="325"/>
      <c r="R40" s="325"/>
      <c r="S40" s="325"/>
      <c r="T40" s="325"/>
      <c r="U40" s="325"/>
    </row>
    <row r="41" spans="2:21" ht="60.75" customHeight="1" x14ac:dyDescent="0.3">
      <c r="B41" s="317"/>
      <c r="C41" s="317"/>
      <c r="D41" s="317"/>
      <c r="E41" s="317"/>
      <c r="F41" s="317"/>
      <c r="G41" s="317"/>
      <c r="H41" s="317"/>
      <c r="I41" s="317"/>
      <c r="J41" s="317"/>
      <c r="K41" s="317"/>
      <c r="L41" s="317"/>
      <c r="M41" s="317"/>
      <c r="N41" s="317"/>
      <c r="O41" s="317"/>
      <c r="P41" s="317"/>
      <c r="Q41" s="317"/>
      <c r="R41" s="317"/>
      <c r="S41" s="317"/>
      <c r="T41" s="317"/>
      <c r="U41" s="317"/>
    </row>
    <row r="42" spans="2:21" ht="60" customHeight="1" x14ac:dyDescent="0.3">
      <c r="B42" s="317"/>
      <c r="C42" s="317"/>
      <c r="D42" s="317"/>
      <c r="E42" s="317"/>
      <c r="F42" s="317"/>
      <c r="G42" s="317"/>
      <c r="H42" s="317"/>
      <c r="I42" s="317"/>
      <c r="J42" s="317"/>
      <c r="K42" s="317"/>
      <c r="L42" s="317"/>
      <c r="M42" s="317"/>
      <c r="N42" s="317"/>
      <c r="O42" s="317"/>
      <c r="P42" s="317"/>
      <c r="Q42" s="317"/>
      <c r="R42" s="317"/>
      <c r="S42" s="317"/>
      <c r="T42" s="317"/>
      <c r="U42" s="317"/>
    </row>
    <row r="43" spans="2:21" ht="19.5" x14ac:dyDescent="0.3">
      <c r="B43" s="318" t="s">
        <v>123</v>
      </c>
      <c r="C43" s="319"/>
      <c r="D43" s="319"/>
      <c r="E43" s="319"/>
      <c r="F43" s="319"/>
      <c r="G43" s="319"/>
      <c r="H43" s="319"/>
      <c r="I43" s="319"/>
      <c r="J43" s="319"/>
      <c r="K43" s="319"/>
      <c r="L43" s="319"/>
      <c r="M43" s="319"/>
      <c r="N43" s="319"/>
      <c r="O43" s="319"/>
      <c r="P43" s="319"/>
      <c r="Q43" s="319"/>
      <c r="R43" s="319"/>
      <c r="S43" s="319"/>
      <c r="T43" s="319"/>
      <c r="U43" s="319"/>
    </row>
    <row r="44" spans="2:21" ht="45.75" customHeight="1" x14ac:dyDescent="0.3">
      <c r="B44" s="317"/>
      <c r="C44" s="317"/>
      <c r="D44" s="317"/>
      <c r="E44" s="317"/>
      <c r="F44" s="317"/>
      <c r="G44" s="317"/>
      <c r="H44" s="317"/>
      <c r="I44" s="317"/>
      <c r="J44" s="317"/>
      <c r="K44" s="317"/>
      <c r="L44" s="317"/>
      <c r="M44" s="317"/>
      <c r="N44" s="317"/>
      <c r="O44" s="317"/>
      <c r="P44" s="317"/>
      <c r="Q44" s="317"/>
      <c r="R44" s="317"/>
      <c r="S44" s="317"/>
      <c r="T44" s="317"/>
      <c r="U44" s="317"/>
    </row>
    <row r="45" spans="2:21" ht="48" customHeight="1" x14ac:dyDescent="0.3">
      <c r="B45" s="317"/>
      <c r="C45" s="317"/>
      <c r="D45" s="317"/>
      <c r="E45" s="317"/>
      <c r="F45" s="317"/>
      <c r="G45" s="317"/>
      <c r="H45" s="317"/>
      <c r="I45" s="317"/>
      <c r="J45" s="317"/>
      <c r="K45" s="317"/>
      <c r="L45" s="317"/>
      <c r="M45" s="317"/>
      <c r="N45" s="317"/>
      <c r="O45" s="317"/>
      <c r="P45" s="317"/>
      <c r="Q45" s="317"/>
      <c r="R45" s="317"/>
      <c r="S45" s="317"/>
      <c r="T45" s="317"/>
      <c r="U45" s="317"/>
    </row>
    <row r="46" spans="2:21" ht="56.25" customHeight="1" x14ac:dyDescent="0.3">
      <c r="B46" s="317"/>
      <c r="C46" s="317"/>
      <c r="D46" s="317"/>
      <c r="E46" s="317"/>
      <c r="F46" s="317"/>
      <c r="G46" s="317"/>
      <c r="H46" s="317"/>
      <c r="I46" s="317"/>
      <c r="J46" s="317"/>
      <c r="K46" s="317"/>
      <c r="L46" s="317"/>
      <c r="M46" s="317"/>
      <c r="N46" s="317"/>
      <c r="O46" s="317"/>
      <c r="P46" s="317"/>
      <c r="Q46" s="317"/>
      <c r="R46" s="317"/>
      <c r="S46" s="317"/>
      <c r="T46" s="317"/>
      <c r="U46" s="317"/>
    </row>
    <row r="65495" spans="2:22" x14ac:dyDescent="0.3">
      <c r="B65495" s="152" t="s">
        <v>29</v>
      </c>
      <c r="C65495" s="152"/>
      <c r="D65495" s="152"/>
      <c r="E65495" s="152"/>
      <c r="F65495" s="152"/>
      <c r="G65495" s="152"/>
      <c r="H65495" s="152"/>
      <c r="I65495" s="152"/>
      <c r="J65495" s="152"/>
      <c r="K65495" s="152"/>
      <c r="L65495" s="152"/>
      <c r="M65495" s="152"/>
      <c r="N65495" s="152"/>
      <c r="O65495" s="152"/>
      <c r="P65495" s="152"/>
      <c r="Q65495" s="152"/>
      <c r="R65495" s="152"/>
      <c r="S65495" s="152"/>
      <c r="T65495" s="152"/>
      <c r="U65495" s="152"/>
      <c r="V65495" s="152"/>
    </row>
    <row r="65496" spans="2:22" x14ac:dyDescent="0.3">
      <c r="B65496" s="153" t="s">
        <v>30</v>
      </c>
      <c r="C65496" s="153"/>
      <c r="D65496" s="153"/>
      <c r="E65496" s="153"/>
      <c r="F65496" s="153"/>
      <c r="G65496" s="153"/>
      <c r="H65496" s="153"/>
      <c r="I65496" s="153"/>
      <c r="J65496" s="153"/>
      <c r="K65496" s="153"/>
      <c r="L65496" s="153"/>
      <c r="M65496" s="153"/>
      <c r="N65496" s="153"/>
      <c r="O65496" s="153"/>
      <c r="P65496" s="153"/>
      <c r="Q65496" s="153"/>
      <c r="R65496" s="153"/>
      <c r="S65496" s="153"/>
      <c r="T65496" s="153"/>
      <c r="U65496" s="153"/>
      <c r="V65496" s="153"/>
    </row>
    <row r="65497" spans="2:22" x14ac:dyDescent="0.3">
      <c r="B65497" s="153" t="s">
        <v>31</v>
      </c>
      <c r="C65497" s="153"/>
      <c r="D65497" s="153"/>
      <c r="E65497" s="153"/>
      <c r="F65497" s="153"/>
      <c r="G65497" s="153"/>
      <c r="H65497" s="153"/>
      <c r="I65497" s="153"/>
      <c r="J65497" s="153"/>
      <c r="K65497" s="153"/>
      <c r="L65497" s="153"/>
      <c r="M65497" s="153"/>
      <c r="N65497" s="153"/>
      <c r="O65497" s="153"/>
      <c r="P65497" s="153"/>
      <c r="Q65497" s="153"/>
      <c r="R65497" s="153"/>
      <c r="S65497" s="153"/>
      <c r="T65497" s="153"/>
      <c r="U65497" s="153"/>
      <c r="V65497" s="153"/>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8"/>
  <sheetViews>
    <sheetView showGridLines="0" topLeftCell="A25" zoomScale="70" zoomScaleNormal="70" workbookViewId="0">
      <selection activeCell="W28" sqref="W28"/>
    </sheetView>
  </sheetViews>
  <sheetFormatPr baseColWidth="10" defaultColWidth="11.453125" defaultRowHeight="15" x14ac:dyDescent="0.3"/>
  <cols>
    <col min="1" max="1" width="1.453125" style="1" customWidth="1"/>
    <col min="2" max="2" width="34.6328125" style="1" customWidth="1"/>
    <col min="3" max="6" width="7.6328125" style="1" customWidth="1"/>
    <col min="7" max="7" width="1.6328125" style="1" customWidth="1"/>
    <col min="8" max="11" width="7.6328125" style="1" customWidth="1"/>
    <col min="12" max="12" width="1.6328125" style="1" customWidth="1"/>
    <col min="13" max="16" width="7.6328125" style="1" customWidth="1"/>
    <col min="17" max="17" width="2.81640625" style="1" customWidth="1"/>
    <col min="18" max="21" width="7.63281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31" t="s">
        <v>127</v>
      </c>
      <c r="C2" s="341" t="s">
        <v>176</v>
      </c>
      <c r="D2" s="341"/>
      <c r="E2" s="341"/>
      <c r="F2" s="341"/>
      <c r="G2" s="2"/>
      <c r="H2" s="342" t="s">
        <v>177</v>
      </c>
      <c r="I2" s="342"/>
      <c r="J2" s="342"/>
      <c r="K2" s="342"/>
      <c r="L2" s="2"/>
      <c r="M2" s="333" t="s">
        <v>178</v>
      </c>
      <c r="N2" s="333"/>
      <c r="O2" s="333"/>
      <c r="P2" s="333"/>
      <c r="Q2" s="52"/>
      <c r="R2" s="343" t="s">
        <v>179</v>
      </c>
      <c r="S2" s="343"/>
      <c r="T2" s="343"/>
      <c r="U2" s="343"/>
      <c r="V2" s="338"/>
    </row>
    <row r="3" spans="2:22" ht="24.75" customHeight="1" thickBot="1" x14ac:dyDescent="0.35">
      <c r="B3" s="332"/>
      <c r="C3" s="3">
        <v>1</v>
      </c>
      <c r="D3" s="3">
        <v>2</v>
      </c>
      <c r="E3" s="4">
        <v>3</v>
      </c>
      <c r="F3" s="5">
        <v>4</v>
      </c>
      <c r="G3" s="329"/>
      <c r="H3" s="3">
        <v>1</v>
      </c>
      <c r="I3" s="3">
        <v>2</v>
      </c>
      <c r="J3" s="4">
        <v>3</v>
      </c>
      <c r="K3" s="5">
        <v>4</v>
      </c>
      <c r="L3" s="339"/>
      <c r="M3" s="3">
        <v>1</v>
      </c>
      <c r="N3" s="3">
        <v>2</v>
      </c>
      <c r="O3" s="4">
        <v>3</v>
      </c>
      <c r="P3" s="5">
        <v>4</v>
      </c>
      <c r="Q3" s="53"/>
      <c r="R3" s="3">
        <v>1</v>
      </c>
      <c r="S3" s="3">
        <v>2</v>
      </c>
      <c r="T3" s="4">
        <v>3</v>
      </c>
      <c r="U3" s="5">
        <v>4</v>
      </c>
      <c r="V3" s="338"/>
    </row>
    <row r="4" spans="2:22" ht="38.25" customHeight="1" thickTop="1" thickBot="1" x14ac:dyDescent="0.35">
      <c r="B4" s="34" t="s">
        <v>128</v>
      </c>
      <c r="C4" s="33">
        <f>Autoevaluación!R55/SUM(Autoevaluación!R55:R58)</f>
        <v>0</v>
      </c>
      <c r="D4" s="7">
        <f>Autoevaluación!R56/SUM(Autoevaluación!R55:R58)</f>
        <v>0</v>
      </c>
      <c r="E4" s="7">
        <f>Autoevaluación!R57/SUM(Autoevaluación!R55:R58)</f>
        <v>0.2</v>
      </c>
      <c r="F4" s="7">
        <f>Autoevaluación!R58/SUM(Autoevaluación!R55:R58)</f>
        <v>0.8</v>
      </c>
      <c r="G4" s="330"/>
      <c r="H4" s="7">
        <f>Autoevaluación!S55/SUM(Autoevaluación!S55:S59)</f>
        <v>0</v>
      </c>
      <c r="I4" s="7">
        <f>Autoevaluación!S56/SUM(Autoevaluación!S55:S58)</f>
        <v>0</v>
      </c>
      <c r="J4" s="7">
        <f>Autoevaluación!S57/SUM(Autoevaluación!S55:S58)</f>
        <v>0.2</v>
      </c>
      <c r="K4" s="7">
        <f>Autoevaluación!S58/SUM(Autoevaluación!S55:S58)</f>
        <v>0.8</v>
      </c>
      <c r="L4" s="340"/>
      <c r="M4" s="7">
        <f>Autoevaluación!T55/SUM(Autoevaluación!T55:T58)</f>
        <v>0</v>
      </c>
      <c r="N4" s="7">
        <f>Autoevaluación!T56/SUM(Autoevaluación!T55:T58)</f>
        <v>0</v>
      </c>
      <c r="O4" s="7">
        <f>Autoevaluación!T57/SUM(Autoevaluación!T55:T58)</f>
        <v>0</v>
      </c>
      <c r="P4" s="7">
        <f>Autoevaluación!T58/SUM(Autoevaluación!T55:T58)</f>
        <v>1</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25" customHeight="1" thickTop="1" thickBot="1" x14ac:dyDescent="0.35">
      <c r="B5" s="34" t="s">
        <v>129</v>
      </c>
      <c r="C5" s="33">
        <f>Autoevaluación!R62/SUM(Autoevaluación!R62:R65)</f>
        <v>0</v>
      </c>
      <c r="D5" s="7">
        <f>Autoevaluación!R63/SUM(Autoevaluación!R62:R65)</f>
        <v>0</v>
      </c>
      <c r="E5" s="7">
        <f>Autoevaluación!R64/SUM(Autoevaluación!R62:R65)</f>
        <v>0.25</v>
      </c>
      <c r="F5" s="7">
        <f>Autoevaluación!R65/SUM(Autoevaluación!R62:R65)</f>
        <v>0.75</v>
      </c>
      <c r="G5" s="330"/>
      <c r="H5" s="7">
        <f>Autoevaluación!S62/SUM(Autoevaluación!S62:S65)</f>
        <v>0</v>
      </c>
      <c r="I5" s="7">
        <f>Autoevaluación!S63/SUM(Autoevaluación!S62:S65)</f>
        <v>0</v>
      </c>
      <c r="J5" s="7">
        <f>Autoevaluación!S64/SUM(Autoevaluación!S62:S65)</f>
        <v>0.25</v>
      </c>
      <c r="K5" s="7">
        <f>Autoevaluación!S65/SUM(Autoevaluación!S62:S65)</f>
        <v>0.75</v>
      </c>
      <c r="L5" s="340"/>
      <c r="M5" s="7">
        <f>Autoevaluación!T62/SUM(Autoevaluación!T62:T65)</f>
        <v>0</v>
      </c>
      <c r="N5" s="7">
        <f>Autoevaluación!T63/SUM(Autoevaluación!T62:T65)</f>
        <v>0</v>
      </c>
      <c r="O5" s="7">
        <f>Autoevaluación!T64/SUM(Autoevaluación!T62:T65)</f>
        <v>0</v>
      </c>
      <c r="P5" s="7">
        <f>Autoevaluación!T65/SUM(Autoevaluación!T62:T65)</f>
        <v>1</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25" customHeight="1" thickTop="1" thickBot="1" x14ac:dyDescent="0.35">
      <c r="B6" s="34" t="s">
        <v>130</v>
      </c>
      <c r="C6" s="33">
        <f>Autoevaluación!R68/SUM(Autoevaluación!R68:R71)</f>
        <v>0</v>
      </c>
      <c r="D6" s="7">
        <f>Autoevaluación!R69/SUM(Autoevaluación!R68:R71)</f>
        <v>0</v>
      </c>
      <c r="E6" s="7">
        <f>Autoevaluación!R70/SUM(Autoevaluación!R68:R71)</f>
        <v>0</v>
      </c>
      <c r="F6" s="7">
        <f>Autoevaluación!R71/SUM(Autoevaluación!R68:R71)</f>
        <v>1</v>
      </c>
      <c r="G6" s="330"/>
      <c r="H6" s="7">
        <f>Autoevaluación!S68/SUM(Autoevaluación!S68:S71)</f>
        <v>0</v>
      </c>
      <c r="I6" s="7">
        <f>Autoevaluación!S69/SUM(Autoevaluación!S68:S71)</f>
        <v>0</v>
      </c>
      <c r="J6" s="7">
        <f>Autoevaluación!S70/SUM(Autoevaluación!S68:S71)</f>
        <v>0</v>
      </c>
      <c r="K6" s="7">
        <f>Autoevaluación!S71/SUM(Autoevaluación!S68:S71)</f>
        <v>1</v>
      </c>
      <c r="L6" s="340"/>
      <c r="M6" s="7">
        <f>Autoevaluación!T68/SUM(Autoevaluación!T68:T71)</f>
        <v>0</v>
      </c>
      <c r="N6" s="7">
        <f>Autoevaluación!T69/SUM(Autoevaluación!T68:T71)</f>
        <v>0</v>
      </c>
      <c r="O6" s="7">
        <f>Autoevaluación!T70/SUM(Autoevaluación!T68:T71)</f>
        <v>0</v>
      </c>
      <c r="P6" s="7">
        <f>Autoevaluación!T71/SUM(Autoevaluación!T68:T71)</f>
        <v>1</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25" customHeight="1" thickTop="1" thickBot="1" x14ac:dyDescent="0.35">
      <c r="B7" s="34" t="s">
        <v>131</v>
      </c>
      <c r="C7" s="33">
        <f>Autoevaluación!R74/SUM(Autoevaluación!R74:R77)</f>
        <v>0</v>
      </c>
      <c r="D7" s="7">
        <f>Autoevaluación!R75/SUM(Autoevaluación!R74:R77)</f>
        <v>0</v>
      </c>
      <c r="E7" s="7">
        <f>Autoevaluación!R76/SUM(Autoevaluación!R74:R77)</f>
        <v>0</v>
      </c>
      <c r="F7" s="7">
        <f>Autoevaluación!R77/SUM(Autoevaluación!R74:R77)</f>
        <v>1</v>
      </c>
      <c r="G7" s="330"/>
      <c r="H7" s="7">
        <f>Autoevaluación!S74/SUM(Autoevaluación!S74:S77)</f>
        <v>0</v>
      </c>
      <c r="I7" s="7">
        <f>Autoevaluación!S75/SUM(Autoevaluación!S74:S77)</f>
        <v>0</v>
      </c>
      <c r="J7" s="7">
        <f>Autoevaluación!S76/SUM(Autoevaluación!S74:S77)</f>
        <v>0</v>
      </c>
      <c r="K7" s="7">
        <f>Autoevaluación!S77/SUM(Autoevaluación!S74:S77)</f>
        <v>1</v>
      </c>
      <c r="L7" s="340"/>
      <c r="M7" s="7">
        <f>Autoevaluación!T74/SUM(Autoevaluación!T74:T77)</f>
        <v>0</v>
      </c>
      <c r="N7" s="7">
        <f>Autoevaluación!T75/SUM(Autoevaluación!T74:T77)</f>
        <v>0</v>
      </c>
      <c r="O7" s="7">
        <f>Autoevaluación!T76/SUM(Autoevaluación!T74:T77)</f>
        <v>0</v>
      </c>
      <c r="P7" s="7">
        <f>Autoevaluación!T77/SUM(Autoevaluación!T74:T77)</f>
        <v>1</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25" customHeight="1" thickTop="1" x14ac:dyDescent="0.3">
      <c r="B8" s="35"/>
      <c r="C8" s="7"/>
      <c r="D8" s="7"/>
      <c r="E8" s="7"/>
      <c r="F8" s="7"/>
      <c r="G8" s="330"/>
      <c r="H8" s="7"/>
      <c r="I8" s="7"/>
      <c r="J8" s="7"/>
      <c r="K8" s="7"/>
      <c r="L8" s="340"/>
      <c r="M8" s="7"/>
      <c r="N8" s="7"/>
      <c r="O8" s="7"/>
      <c r="P8" s="7"/>
      <c r="Q8" s="50"/>
      <c r="R8" s="7"/>
      <c r="S8" s="7"/>
      <c r="T8" s="7"/>
      <c r="U8" s="7"/>
    </row>
    <row r="9" spans="2:22" ht="38.25" customHeight="1" x14ac:dyDescent="0.3">
      <c r="B9" s="6"/>
      <c r="C9" s="7"/>
      <c r="D9" s="7"/>
      <c r="E9" s="7"/>
      <c r="F9" s="7"/>
      <c r="G9" s="330"/>
      <c r="H9" s="7"/>
      <c r="I9" s="7"/>
      <c r="J9" s="7"/>
      <c r="K9" s="7"/>
      <c r="L9" s="340"/>
      <c r="M9" s="7"/>
      <c r="N9" s="7"/>
      <c r="O9" s="7"/>
      <c r="P9" s="7"/>
      <c r="Q9" s="50"/>
      <c r="R9" s="7"/>
      <c r="S9" s="7"/>
      <c r="T9" s="7"/>
      <c r="U9" s="7"/>
    </row>
    <row r="10" spans="2:22" ht="38.25" customHeight="1" x14ac:dyDescent="0.3">
      <c r="B10" s="15" t="s">
        <v>132</v>
      </c>
      <c r="C10" s="12">
        <f>AVERAGE(C4:C9)</f>
        <v>0</v>
      </c>
      <c r="D10" s="12">
        <f>AVERAGE(D4:D9)</f>
        <v>0</v>
      </c>
      <c r="E10" s="12">
        <f>AVERAGE(E4:E9)</f>
        <v>0.1125</v>
      </c>
      <c r="F10" s="12">
        <f>AVERAGE(F4:F9)</f>
        <v>0.88749999999999996</v>
      </c>
      <c r="G10" s="9"/>
      <c r="H10" s="12">
        <f>AVERAGE(H4:H9)</f>
        <v>0</v>
      </c>
      <c r="I10" s="12">
        <f>AVERAGE(I4:I9)</f>
        <v>0</v>
      </c>
      <c r="J10" s="12">
        <f>AVERAGE(J4:J9)</f>
        <v>0.1125</v>
      </c>
      <c r="K10" s="12">
        <f>AVERAGE(K4:K9)</f>
        <v>0.88749999999999996</v>
      </c>
      <c r="L10" s="9"/>
      <c r="M10" s="12">
        <f>AVERAGE(M4:M9)</f>
        <v>0</v>
      </c>
      <c r="N10" s="12">
        <f>AVERAGE(N4:N9)</f>
        <v>0</v>
      </c>
      <c r="O10" s="12">
        <f>AVERAGE(O4:O9)</f>
        <v>0</v>
      </c>
      <c r="P10" s="12">
        <f>AVERAGE(P4:P9)</f>
        <v>1</v>
      </c>
      <c r="Q10" s="51"/>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41" t="s">
        <v>176</v>
      </c>
      <c r="C12" s="341"/>
      <c r="D12" s="341"/>
      <c r="E12" s="341"/>
      <c r="F12" s="341"/>
      <c r="G12" s="341"/>
      <c r="H12" s="341"/>
      <c r="I12" s="341"/>
      <c r="J12" s="341"/>
      <c r="K12" s="341"/>
      <c r="L12" s="341"/>
      <c r="M12" s="341"/>
      <c r="N12" s="341"/>
      <c r="O12" s="341"/>
      <c r="P12" s="341"/>
      <c r="Q12" s="341"/>
      <c r="R12" s="341"/>
      <c r="S12" s="341"/>
      <c r="T12" s="341"/>
      <c r="U12" s="341"/>
    </row>
    <row r="13" spans="2:22" ht="25" customHeight="1" x14ac:dyDescent="0.3">
      <c r="B13" s="344" t="s">
        <v>28</v>
      </c>
      <c r="C13" s="344"/>
      <c r="D13" s="344"/>
      <c r="E13" s="344"/>
      <c r="F13" s="344"/>
      <c r="G13" s="344"/>
      <c r="H13" s="344"/>
      <c r="I13" s="344"/>
      <c r="J13" s="344"/>
      <c r="K13" s="344"/>
      <c r="L13" s="344"/>
      <c r="M13" s="344"/>
      <c r="N13" s="344"/>
      <c r="O13" s="344"/>
      <c r="P13" s="344"/>
      <c r="Q13" s="344"/>
      <c r="R13" s="344"/>
      <c r="S13" s="344"/>
      <c r="T13" s="344"/>
      <c r="U13" s="344"/>
    </row>
    <row r="14" spans="2:22" ht="60" customHeight="1" x14ac:dyDescent="0.3">
      <c r="B14" s="328" t="s">
        <v>389</v>
      </c>
      <c r="C14" s="328"/>
      <c r="D14" s="328"/>
      <c r="E14" s="328"/>
      <c r="F14" s="328"/>
      <c r="G14" s="328"/>
      <c r="H14" s="328"/>
      <c r="I14" s="328"/>
      <c r="J14" s="328"/>
      <c r="K14" s="328"/>
      <c r="L14" s="328"/>
      <c r="M14" s="328"/>
      <c r="N14" s="328"/>
      <c r="O14" s="328"/>
      <c r="P14" s="328"/>
      <c r="Q14" s="328"/>
      <c r="R14" s="328"/>
      <c r="S14" s="328"/>
      <c r="T14" s="328"/>
      <c r="U14" s="328"/>
    </row>
    <row r="15" spans="2:22" ht="60" customHeight="1" x14ac:dyDescent="0.3">
      <c r="B15" s="328" t="s">
        <v>390</v>
      </c>
      <c r="C15" s="328"/>
      <c r="D15" s="328"/>
      <c r="E15" s="328"/>
      <c r="F15" s="328"/>
      <c r="G15" s="328"/>
      <c r="H15" s="328"/>
      <c r="I15" s="328"/>
      <c r="J15" s="328"/>
      <c r="K15" s="328"/>
      <c r="L15" s="328"/>
      <c r="M15" s="328"/>
      <c r="N15" s="328"/>
      <c r="O15" s="328"/>
      <c r="P15" s="328"/>
      <c r="Q15" s="328"/>
      <c r="R15" s="328"/>
      <c r="S15" s="328"/>
      <c r="T15" s="328"/>
      <c r="U15" s="328"/>
    </row>
    <row r="16" spans="2:22" s="14" customFormat="1" ht="25" customHeight="1" x14ac:dyDescent="0.35">
      <c r="B16" s="334" t="s">
        <v>123</v>
      </c>
      <c r="C16" s="334"/>
      <c r="D16" s="334"/>
      <c r="E16" s="334"/>
      <c r="F16" s="334"/>
      <c r="G16" s="334"/>
      <c r="H16" s="334"/>
      <c r="I16" s="334"/>
      <c r="J16" s="334"/>
      <c r="K16" s="334"/>
      <c r="L16" s="334"/>
      <c r="M16" s="334"/>
      <c r="N16" s="334"/>
      <c r="O16" s="334"/>
      <c r="P16" s="334"/>
      <c r="Q16" s="334"/>
      <c r="R16" s="334"/>
      <c r="S16" s="334"/>
      <c r="T16" s="334"/>
      <c r="U16" s="334"/>
    </row>
    <row r="17" spans="2:21" ht="60" customHeight="1" x14ac:dyDescent="0.3">
      <c r="B17" s="328" t="s">
        <v>391</v>
      </c>
      <c r="C17" s="328"/>
      <c r="D17" s="328"/>
      <c r="E17" s="328"/>
      <c r="F17" s="328"/>
      <c r="G17" s="328"/>
      <c r="H17" s="328"/>
      <c r="I17" s="328"/>
      <c r="J17" s="328"/>
      <c r="K17" s="328"/>
      <c r="L17" s="328"/>
      <c r="M17" s="328"/>
      <c r="N17" s="328"/>
      <c r="O17" s="328"/>
      <c r="P17" s="328"/>
      <c r="Q17" s="328"/>
      <c r="R17" s="328"/>
      <c r="S17" s="328"/>
      <c r="T17" s="328"/>
      <c r="U17" s="328"/>
    </row>
    <row r="18" spans="2:21" ht="60" customHeight="1" x14ac:dyDescent="0.3">
      <c r="B18" s="328" t="s">
        <v>392</v>
      </c>
      <c r="C18" s="328"/>
      <c r="D18" s="328"/>
      <c r="E18" s="328"/>
      <c r="F18" s="328"/>
      <c r="G18" s="328"/>
      <c r="H18" s="328"/>
      <c r="I18" s="328"/>
      <c r="J18" s="328"/>
      <c r="K18" s="328"/>
      <c r="L18" s="328"/>
      <c r="M18" s="328"/>
      <c r="N18" s="328"/>
      <c r="O18" s="328"/>
      <c r="P18" s="328"/>
      <c r="Q18" s="328"/>
      <c r="R18" s="328"/>
      <c r="S18" s="328"/>
      <c r="T18" s="328"/>
      <c r="U18" s="328"/>
    </row>
    <row r="19" spans="2:21" ht="60" customHeight="1" x14ac:dyDescent="0.3">
      <c r="B19" s="328" t="s">
        <v>393</v>
      </c>
      <c r="C19" s="328"/>
      <c r="D19" s="328"/>
      <c r="E19" s="328"/>
      <c r="F19" s="328"/>
      <c r="G19" s="328"/>
      <c r="H19" s="328"/>
      <c r="I19" s="328"/>
      <c r="J19" s="328"/>
      <c r="K19" s="328"/>
      <c r="L19" s="328"/>
      <c r="M19" s="328"/>
      <c r="N19" s="328"/>
      <c r="O19" s="328"/>
      <c r="P19" s="328"/>
      <c r="Q19" s="328"/>
      <c r="R19" s="328"/>
      <c r="S19" s="328"/>
      <c r="T19" s="328"/>
      <c r="U19" s="32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45" t="s">
        <v>177</v>
      </c>
      <c r="C21" s="345"/>
      <c r="D21" s="345"/>
      <c r="E21" s="345"/>
      <c r="F21" s="345"/>
      <c r="G21" s="345"/>
      <c r="H21" s="345"/>
      <c r="I21" s="345"/>
      <c r="J21" s="345"/>
      <c r="K21" s="345"/>
      <c r="L21" s="345"/>
      <c r="M21" s="345"/>
      <c r="N21" s="345"/>
      <c r="O21" s="345"/>
      <c r="P21" s="345"/>
      <c r="Q21" s="345"/>
      <c r="R21" s="345"/>
      <c r="S21" s="345"/>
      <c r="T21" s="345"/>
      <c r="U21" s="345"/>
    </row>
    <row r="22" spans="2:21" ht="25" customHeight="1" x14ac:dyDescent="0.3">
      <c r="B22" s="346" t="s">
        <v>28</v>
      </c>
      <c r="C22" s="346"/>
      <c r="D22" s="346"/>
      <c r="E22" s="346"/>
      <c r="F22" s="346"/>
      <c r="G22" s="346"/>
      <c r="H22" s="346"/>
      <c r="I22" s="346"/>
      <c r="J22" s="346"/>
      <c r="K22" s="346"/>
      <c r="L22" s="346"/>
      <c r="M22" s="346"/>
      <c r="N22" s="346"/>
      <c r="O22" s="346"/>
      <c r="P22" s="346"/>
      <c r="Q22" s="346"/>
      <c r="R22" s="346"/>
      <c r="S22" s="346"/>
      <c r="T22" s="346"/>
      <c r="U22" s="346"/>
    </row>
    <row r="23" spans="2:21" ht="60" customHeight="1" x14ac:dyDescent="0.3">
      <c r="B23" s="328" t="s">
        <v>510</v>
      </c>
      <c r="C23" s="328"/>
      <c r="D23" s="328"/>
      <c r="E23" s="328"/>
      <c r="F23" s="328"/>
      <c r="G23" s="328"/>
      <c r="H23" s="328"/>
      <c r="I23" s="328"/>
      <c r="J23" s="328"/>
      <c r="K23" s="328"/>
      <c r="L23" s="328"/>
      <c r="M23" s="328"/>
      <c r="N23" s="328"/>
      <c r="O23" s="328"/>
      <c r="P23" s="328"/>
      <c r="Q23" s="328"/>
      <c r="R23" s="328"/>
      <c r="S23" s="328"/>
      <c r="T23" s="328"/>
      <c r="U23" s="328"/>
    </row>
    <row r="24" spans="2:21" ht="60" customHeight="1" x14ac:dyDescent="0.3">
      <c r="B24" s="328" t="s">
        <v>511</v>
      </c>
      <c r="C24" s="328"/>
      <c r="D24" s="328"/>
      <c r="E24" s="328"/>
      <c r="F24" s="328"/>
      <c r="G24" s="328"/>
      <c r="H24" s="328"/>
      <c r="I24" s="328"/>
      <c r="J24" s="328"/>
      <c r="K24" s="328"/>
      <c r="L24" s="328"/>
      <c r="M24" s="328"/>
      <c r="N24" s="328"/>
      <c r="O24" s="328"/>
      <c r="P24" s="328"/>
      <c r="Q24" s="328"/>
      <c r="R24" s="328"/>
      <c r="S24" s="328"/>
      <c r="T24" s="328"/>
      <c r="U24" s="328"/>
    </row>
    <row r="25" spans="2:21" ht="60" customHeight="1" x14ac:dyDescent="0.3">
      <c r="B25" s="335" t="s">
        <v>512</v>
      </c>
      <c r="C25" s="336"/>
      <c r="D25" s="336"/>
      <c r="E25" s="336"/>
      <c r="F25" s="336"/>
      <c r="G25" s="336"/>
      <c r="H25" s="336"/>
      <c r="I25" s="336"/>
      <c r="J25" s="336"/>
      <c r="K25" s="336"/>
      <c r="L25" s="336"/>
      <c r="M25" s="336"/>
      <c r="N25" s="336"/>
      <c r="O25" s="336"/>
      <c r="P25" s="336"/>
      <c r="Q25" s="336"/>
      <c r="R25" s="336"/>
      <c r="S25" s="336"/>
      <c r="T25" s="336"/>
      <c r="U25" s="337"/>
    </row>
    <row r="26" spans="2:21" s="14" customFormat="1" ht="25" customHeight="1" x14ac:dyDescent="0.35">
      <c r="B26" s="334" t="s">
        <v>514</v>
      </c>
      <c r="C26" s="334"/>
      <c r="D26" s="334"/>
      <c r="E26" s="334"/>
      <c r="F26" s="334"/>
      <c r="G26" s="334"/>
      <c r="H26" s="334"/>
      <c r="I26" s="334"/>
      <c r="J26" s="334"/>
      <c r="K26" s="334"/>
      <c r="L26" s="334"/>
      <c r="M26" s="334"/>
      <c r="N26" s="334"/>
      <c r="O26" s="334"/>
      <c r="P26" s="334"/>
      <c r="Q26" s="334"/>
      <c r="R26" s="334"/>
      <c r="S26" s="334"/>
      <c r="T26" s="334"/>
      <c r="U26" s="334"/>
    </row>
    <row r="27" spans="2:21" ht="60" customHeight="1" x14ac:dyDescent="0.3">
      <c r="B27" s="328" t="s">
        <v>586</v>
      </c>
      <c r="C27" s="328"/>
      <c r="D27" s="328"/>
      <c r="E27" s="328"/>
      <c r="F27" s="328"/>
      <c r="G27" s="328"/>
      <c r="H27" s="328"/>
      <c r="I27" s="328"/>
      <c r="J27" s="328"/>
      <c r="K27" s="328"/>
      <c r="L27" s="328"/>
      <c r="M27" s="328"/>
      <c r="N27" s="328"/>
      <c r="O27" s="328"/>
      <c r="P27" s="328"/>
      <c r="Q27" s="328"/>
      <c r="R27" s="328"/>
      <c r="S27" s="328"/>
      <c r="T27" s="328"/>
      <c r="U27" s="328"/>
    </row>
    <row r="28" spans="2:21" ht="60" customHeight="1" x14ac:dyDescent="0.3">
      <c r="B28" s="328" t="s">
        <v>587</v>
      </c>
      <c r="C28" s="328"/>
      <c r="D28" s="328"/>
      <c r="E28" s="328"/>
      <c r="F28" s="328"/>
      <c r="G28" s="328"/>
      <c r="H28" s="328"/>
      <c r="I28" s="328"/>
      <c r="J28" s="328"/>
      <c r="K28" s="328"/>
      <c r="L28" s="328"/>
      <c r="M28" s="328"/>
      <c r="N28" s="328"/>
      <c r="O28" s="328"/>
      <c r="P28" s="328"/>
      <c r="Q28" s="328"/>
      <c r="R28" s="328"/>
      <c r="S28" s="328"/>
      <c r="T28" s="328"/>
      <c r="U28" s="328"/>
    </row>
    <row r="29" spans="2:21" ht="60" customHeight="1" x14ac:dyDescent="0.3">
      <c r="B29" s="328" t="s">
        <v>588</v>
      </c>
      <c r="C29" s="328"/>
      <c r="D29" s="328"/>
      <c r="E29" s="328"/>
      <c r="F29" s="328"/>
      <c r="G29" s="328"/>
      <c r="H29" s="328"/>
      <c r="I29" s="328"/>
      <c r="J29" s="328"/>
      <c r="K29" s="328"/>
      <c r="L29" s="328"/>
      <c r="M29" s="328"/>
      <c r="N29" s="328"/>
      <c r="O29" s="328"/>
      <c r="P29" s="328"/>
      <c r="Q29" s="328"/>
      <c r="R29" s="328"/>
      <c r="S29" s="328"/>
      <c r="T29" s="328"/>
      <c r="U29" s="328"/>
    </row>
    <row r="30" spans="2:21" ht="16.5" customHeight="1" x14ac:dyDescent="0.3">
      <c r="B30" s="13"/>
      <c r="C30" s="13"/>
      <c r="D30" s="13"/>
      <c r="E30" s="13"/>
      <c r="F30" s="13"/>
      <c r="G30" s="13"/>
      <c r="H30" s="13"/>
      <c r="I30" s="13"/>
      <c r="J30" s="13"/>
      <c r="K30" s="13"/>
      <c r="L30" s="13"/>
      <c r="M30" s="13"/>
      <c r="N30" s="13"/>
      <c r="O30" s="13"/>
      <c r="P30" s="13"/>
      <c r="Q30" s="13"/>
      <c r="R30" s="13"/>
      <c r="S30" s="13"/>
      <c r="T30" s="13"/>
      <c r="U30" s="13"/>
    </row>
    <row r="31" spans="2:21" ht="22" customHeight="1" x14ac:dyDescent="0.3">
      <c r="B31" s="347" t="s">
        <v>178</v>
      </c>
      <c r="C31" s="347"/>
      <c r="D31" s="347"/>
      <c r="E31" s="347"/>
      <c r="F31" s="347"/>
      <c r="G31" s="347"/>
      <c r="H31" s="347"/>
      <c r="I31" s="347"/>
      <c r="J31" s="347"/>
      <c r="K31" s="347"/>
      <c r="L31" s="347"/>
      <c r="M31" s="347"/>
      <c r="N31" s="347"/>
      <c r="O31" s="347"/>
      <c r="P31" s="347"/>
      <c r="Q31" s="347"/>
      <c r="R31" s="347"/>
      <c r="S31" s="347"/>
      <c r="T31" s="347"/>
      <c r="U31" s="347"/>
    </row>
    <row r="32" spans="2:21" ht="25" customHeight="1" x14ac:dyDescent="0.3">
      <c r="B32" s="348" t="s">
        <v>28</v>
      </c>
      <c r="C32" s="349"/>
      <c r="D32" s="349"/>
      <c r="E32" s="349"/>
      <c r="F32" s="349"/>
      <c r="G32" s="349"/>
      <c r="H32" s="349"/>
      <c r="I32" s="349"/>
      <c r="J32" s="349"/>
      <c r="K32" s="349"/>
      <c r="L32" s="349"/>
      <c r="M32" s="349"/>
      <c r="N32" s="349"/>
      <c r="O32" s="349"/>
      <c r="P32" s="349"/>
      <c r="Q32" s="349"/>
      <c r="R32" s="349"/>
      <c r="S32" s="349"/>
      <c r="T32" s="349"/>
      <c r="U32" s="349"/>
    </row>
    <row r="33" spans="2:21" ht="60" customHeight="1" x14ac:dyDescent="0.3">
      <c r="B33" s="328"/>
      <c r="C33" s="328"/>
      <c r="D33" s="328"/>
      <c r="E33" s="328"/>
      <c r="F33" s="328"/>
      <c r="G33" s="328"/>
      <c r="H33" s="328"/>
      <c r="I33" s="328"/>
      <c r="J33" s="328"/>
      <c r="K33" s="328"/>
      <c r="L33" s="328"/>
      <c r="M33" s="328"/>
      <c r="N33" s="328"/>
      <c r="O33" s="328"/>
      <c r="P33" s="328"/>
      <c r="Q33" s="328"/>
      <c r="R33" s="328"/>
      <c r="S33" s="328"/>
      <c r="T33" s="328"/>
      <c r="U33" s="328"/>
    </row>
    <row r="34" spans="2:21" ht="60" customHeight="1" x14ac:dyDescent="0.3">
      <c r="B34" s="328"/>
      <c r="C34" s="328"/>
      <c r="D34" s="328"/>
      <c r="E34" s="328"/>
      <c r="F34" s="328"/>
      <c r="G34" s="328"/>
      <c r="H34" s="328"/>
      <c r="I34" s="328"/>
      <c r="J34" s="328"/>
      <c r="K34" s="328"/>
      <c r="L34" s="328"/>
      <c r="M34" s="328"/>
      <c r="N34" s="328"/>
      <c r="O34" s="328"/>
      <c r="P34" s="328"/>
      <c r="Q34" s="328"/>
      <c r="R34" s="328"/>
      <c r="S34" s="328"/>
      <c r="T34" s="328"/>
      <c r="U34" s="328"/>
    </row>
    <row r="35" spans="2:21" s="14" customFormat="1" ht="25" customHeight="1" x14ac:dyDescent="0.35">
      <c r="B35" s="334" t="s">
        <v>123</v>
      </c>
      <c r="C35" s="334"/>
      <c r="D35" s="334"/>
      <c r="E35" s="334"/>
      <c r="F35" s="334"/>
      <c r="G35" s="334"/>
      <c r="H35" s="334"/>
      <c r="I35" s="334"/>
      <c r="J35" s="334"/>
      <c r="K35" s="334"/>
      <c r="L35" s="334"/>
      <c r="M35" s="334"/>
      <c r="N35" s="334"/>
      <c r="O35" s="334"/>
      <c r="P35" s="334"/>
      <c r="Q35" s="334"/>
      <c r="R35" s="334"/>
      <c r="S35" s="334"/>
      <c r="T35" s="334"/>
      <c r="U35" s="334"/>
    </row>
    <row r="36" spans="2:21" ht="60" customHeight="1" x14ac:dyDescent="0.3">
      <c r="B36" s="328"/>
      <c r="C36" s="328"/>
      <c r="D36" s="328"/>
      <c r="E36" s="328"/>
      <c r="F36" s="328"/>
      <c r="G36" s="328"/>
      <c r="H36" s="328"/>
      <c r="I36" s="328"/>
      <c r="J36" s="328"/>
      <c r="K36" s="328"/>
      <c r="L36" s="328"/>
      <c r="M36" s="328"/>
      <c r="N36" s="328"/>
      <c r="O36" s="328"/>
      <c r="P36" s="328"/>
      <c r="Q36" s="328"/>
      <c r="R36" s="328"/>
      <c r="S36" s="328"/>
      <c r="T36" s="328"/>
      <c r="U36" s="328"/>
    </row>
    <row r="37" spans="2:21" ht="60" customHeight="1" x14ac:dyDescent="0.3">
      <c r="B37" s="328"/>
      <c r="C37" s="328"/>
      <c r="D37" s="328"/>
      <c r="E37" s="328"/>
      <c r="F37" s="328"/>
      <c r="G37" s="328"/>
      <c r="H37" s="328"/>
      <c r="I37" s="328"/>
      <c r="J37" s="328"/>
      <c r="K37" s="328"/>
      <c r="L37" s="328"/>
      <c r="M37" s="328"/>
      <c r="N37" s="328"/>
      <c r="O37" s="328"/>
      <c r="P37" s="328"/>
      <c r="Q37" s="328"/>
      <c r="R37" s="328"/>
      <c r="S37" s="328"/>
      <c r="T37" s="328"/>
      <c r="U37" s="328"/>
    </row>
    <row r="38" spans="2:21" ht="60" customHeight="1" x14ac:dyDescent="0.3">
      <c r="B38" s="328"/>
      <c r="C38" s="328"/>
      <c r="D38" s="328"/>
      <c r="E38" s="328"/>
      <c r="F38" s="328"/>
      <c r="G38" s="328"/>
      <c r="H38" s="328"/>
      <c r="I38" s="328"/>
      <c r="J38" s="328"/>
      <c r="K38" s="328"/>
      <c r="L38" s="328"/>
      <c r="M38" s="328"/>
      <c r="N38" s="328"/>
      <c r="O38" s="328"/>
      <c r="P38" s="328"/>
      <c r="Q38" s="328"/>
      <c r="R38" s="328"/>
      <c r="S38" s="328"/>
      <c r="T38" s="328"/>
      <c r="U38" s="328"/>
    </row>
    <row r="40" spans="2:21" x14ac:dyDescent="0.3">
      <c r="B40" s="343" t="s">
        <v>179</v>
      </c>
      <c r="C40" s="343"/>
      <c r="D40" s="343"/>
      <c r="E40" s="343"/>
      <c r="F40" s="343"/>
      <c r="G40" s="343"/>
      <c r="H40" s="343"/>
      <c r="I40" s="343"/>
      <c r="J40" s="343"/>
      <c r="K40" s="343"/>
      <c r="L40" s="343"/>
      <c r="M40" s="343"/>
      <c r="N40" s="343"/>
      <c r="O40" s="343"/>
      <c r="P40" s="343"/>
      <c r="Q40" s="343"/>
      <c r="R40" s="343"/>
      <c r="S40" s="343"/>
      <c r="T40" s="343"/>
      <c r="U40" s="343"/>
    </row>
    <row r="41" spans="2:21" ht="19.5" x14ac:dyDescent="0.3">
      <c r="B41" s="348" t="s">
        <v>28</v>
      </c>
      <c r="C41" s="349"/>
      <c r="D41" s="349"/>
      <c r="E41" s="349"/>
      <c r="F41" s="349"/>
      <c r="G41" s="349"/>
      <c r="H41" s="349"/>
      <c r="I41" s="349"/>
      <c r="J41" s="349"/>
      <c r="K41" s="349"/>
      <c r="L41" s="349"/>
      <c r="M41" s="349"/>
      <c r="N41" s="349"/>
      <c r="O41" s="349"/>
      <c r="P41" s="349"/>
      <c r="Q41" s="349"/>
      <c r="R41" s="349"/>
      <c r="S41" s="349"/>
      <c r="T41" s="349"/>
      <c r="U41" s="349"/>
    </row>
    <row r="42" spans="2:21" ht="51.75" customHeight="1" x14ac:dyDescent="0.3">
      <c r="B42" s="328"/>
      <c r="C42" s="328"/>
      <c r="D42" s="328"/>
      <c r="E42" s="328"/>
      <c r="F42" s="328"/>
      <c r="G42" s="328"/>
      <c r="H42" s="328"/>
      <c r="I42" s="328"/>
      <c r="J42" s="328"/>
      <c r="K42" s="328"/>
      <c r="L42" s="328"/>
      <c r="M42" s="328"/>
      <c r="N42" s="328"/>
      <c r="O42" s="328"/>
      <c r="P42" s="328"/>
      <c r="Q42" s="328"/>
      <c r="R42" s="328"/>
      <c r="S42" s="328"/>
      <c r="T42" s="328"/>
      <c r="U42" s="328"/>
    </row>
    <row r="43" spans="2:21" ht="50.25" customHeight="1" x14ac:dyDescent="0.3">
      <c r="B43" s="328"/>
      <c r="C43" s="328"/>
      <c r="D43" s="328"/>
      <c r="E43" s="328"/>
      <c r="F43" s="328"/>
      <c r="G43" s="328"/>
      <c r="H43" s="328"/>
      <c r="I43" s="328"/>
      <c r="J43" s="328"/>
      <c r="K43" s="328"/>
      <c r="L43" s="328"/>
      <c r="M43" s="328"/>
      <c r="N43" s="328"/>
      <c r="O43" s="328"/>
      <c r="P43" s="328"/>
      <c r="Q43" s="328"/>
      <c r="R43" s="328"/>
      <c r="S43" s="328"/>
      <c r="T43" s="328"/>
      <c r="U43" s="328"/>
    </row>
    <row r="44" spans="2:21" ht="19.5" x14ac:dyDescent="0.3">
      <c r="B44" s="334" t="s">
        <v>123</v>
      </c>
      <c r="C44" s="334"/>
      <c r="D44" s="334"/>
      <c r="E44" s="334"/>
      <c r="F44" s="334"/>
      <c r="G44" s="334"/>
      <c r="H44" s="334"/>
      <c r="I44" s="334"/>
      <c r="J44" s="334"/>
      <c r="K44" s="334"/>
      <c r="L44" s="334"/>
      <c r="M44" s="334"/>
      <c r="N44" s="334"/>
      <c r="O44" s="334"/>
      <c r="P44" s="334"/>
      <c r="Q44" s="334"/>
      <c r="R44" s="334"/>
      <c r="S44" s="334"/>
      <c r="T44" s="334"/>
      <c r="U44" s="334"/>
    </row>
    <row r="45" spans="2:21" ht="69.75" customHeight="1" x14ac:dyDescent="0.3">
      <c r="B45" s="328"/>
      <c r="C45" s="328"/>
      <c r="D45" s="328"/>
      <c r="E45" s="328"/>
      <c r="F45" s="328"/>
      <c r="G45" s="328"/>
      <c r="H45" s="328"/>
      <c r="I45" s="328"/>
      <c r="J45" s="328"/>
      <c r="K45" s="328"/>
      <c r="L45" s="328"/>
      <c r="M45" s="328"/>
      <c r="N45" s="328"/>
      <c r="O45" s="328"/>
      <c r="P45" s="328"/>
      <c r="Q45" s="328"/>
      <c r="R45" s="328"/>
      <c r="S45" s="328"/>
      <c r="T45" s="328"/>
      <c r="U45" s="328"/>
    </row>
    <row r="46" spans="2:21" ht="60" customHeight="1" x14ac:dyDescent="0.3">
      <c r="B46" s="328"/>
      <c r="C46" s="328"/>
      <c r="D46" s="328"/>
      <c r="E46" s="328"/>
      <c r="F46" s="328"/>
      <c r="G46" s="328"/>
      <c r="H46" s="328"/>
      <c r="I46" s="328"/>
      <c r="J46" s="328"/>
      <c r="K46" s="328"/>
      <c r="L46" s="328"/>
      <c r="M46" s="328"/>
      <c r="N46" s="328"/>
      <c r="O46" s="328"/>
      <c r="P46" s="328"/>
      <c r="Q46" s="328"/>
      <c r="R46" s="328"/>
      <c r="S46" s="328"/>
      <c r="T46" s="328"/>
      <c r="U46" s="328"/>
    </row>
    <row r="47" spans="2:21" ht="59.25" customHeight="1" x14ac:dyDescent="0.3">
      <c r="B47" s="328"/>
      <c r="C47" s="328"/>
      <c r="D47" s="328"/>
      <c r="E47" s="328"/>
      <c r="F47" s="328"/>
      <c r="G47" s="328"/>
      <c r="H47" s="328"/>
      <c r="I47" s="328"/>
      <c r="J47" s="328"/>
      <c r="K47" s="328"/>
      <c r="L47" s="328"/>
      <c r="M47" s="328"/>
      <c r="N47" s="328"/>
      <c r="O47" s="328"/>
      <c r="P47" s="328"/>
      <c r="Q47" s="328"/>
      <c r="R47" s="328"/>
      <c r="S47" s="328"/>
      <c r="T47" s="328"/>
      <c r="U47" s="328"/>
    </row>
    <row r="65496" spans="2:22" x14ac:dyDescent="0.3">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3">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45:U45"/>
    <mergeCell ref="B46:U46"/>
    <mergeCell ref="B47:U47"/>
    <mergeCell ref="B40:U40"/>
    <mergeCell ref="B41:U41"/>
    <mergeCell ref="B42:U42"/>
    <mergeCell ref="B43:U43"/>
    <mergeCell ref="B44:U44"/>
    <mergeCell ref="B34:U34"/>
    <mergeCell ref="B35:U35"/>
    <mergeCell ref="B36:U36"/>
    <mergeCell ref="B37:U37"/>
    <mergeCell ref="B38:U38"/>
    <mergeCell ref="B28:U28"/>
    <mergeCell ref="B29:U29"/>
    <mergeCell ref="B31:U31"/>
    <mergeCell ref="B32:U32"/>
    <mergeCell ref="B33:U33"/>
    <mergeCell ref="V2:V3"/>
    <mergeCell ref="L3:L9"/>
    <mergeCell ref="C2:F2"/>
    <mergeCell ref="B24:U24"/>
    <mergeCell ref="B26:U26"/>
    <mergeCell ref="H2:K2"/>
    <mergeCell ref="R2:U2"/>
    <mergeCell ref="B12:U12"/>
    <mergeCell ref="B13:U13"/>
    <mergeCell ref="B14:U14"/>
    <mergeCell ref="B15:U15"/>
    <mergeCell ref="B17:U17"/>
    <mergeCell ref="B18:U18"/>
    <mergeCell ref="B19:U19"/>
    <mergeCell ref="B21:U21"/>
    <mergeCell ref="B22:U22"/>
    <mergeCell ref="B27:U27"/>
    <mergeCell ref="G3:G9"/>
    <mergeCell ref="B2:B3"/>
    <mergeCell ref="M2:P2"/>
    <mergeCell ref="B16:U16"/>
    <mergeCell ref="B23:U23"/>
    <mergeCell ref="B25:U25"/>
  </mergeCells>
  <phoneticPr fontId="2" type="noConversion"/>
  <hyperlinks>
    <hyperlink ref="B65498" r:id="rId1"/>
    <hyperlink ref="B65497"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30" zoomScale="77" zoomScaleNormal="77" workbookViewId="0">
      <selection activeCell="X33" sqref="X33"/>
    </sheetView>
  </sheetViews>
  <sheetFormatPr baseColWidth="10" defaultColWidth="11.453125" defaultRowHeight="15" x14ac:dyDescent="0.3"/>
  <cols>
    <col min="1" max="1" width="1.453125" style="1" customWidth="1"/>
    <col min="2" max="2" width="38.36328125" style="1" customWidth="1"/>
    <col min="3" max="6" width="7.6328125" style="1" customWidth="1"/>
    <col min="7" max="7" width="1.6328125" style="1" customWidth="1"/>
    <col min="8" max="11" width="7.6328125" style="1" customWidth="1"/>
    <col min="12" max="12" width="1.6328125" style="1" customWidth="1"/>
    <col min="13" max="16" width="7.6328125" style="1" customWidth="1"/>
    <col min="17" max="17" width="2.1796875" style="1" customWidth="1"/>
    <col min="18" max="21" width="7.63281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31" t="s">
        <v>137</v>
      </c>
      <c r="C2" s="341" t="s">
        <v>176</v>
      </c>
      <c r="D2" s="341"/>
      <c r="E2" s="341"/>
      <c r="F2" s="341"/>
      <c r="G2" s="2"/>
      <c r="H2" s="342" t="s">
        <v>177</v>
      </c>
      <c r="I2" s="342"/>
      <c r="J2" s="342"/>
      <c r="K2" s="342"/>
      <c r="L2" s="2"/>
      <c r="M2" s="333" t="s">
        <v>178</v>
      </c>
      <c r="N2" s="333"/>
      <c r="O2" s="333"/>
      <c r="P2" s="333"/>
      <c r="Q2" s="52"/>
      <c r="R2" s="343" t="s">
        <v>179</v>
      </c>
      <c r="S2" s="343"/>
      <c r="T2" s="343"/>
      <c r="U2" s="343"/>
      <c r="V2" s="338"/>
    </row>
    <row r="3" spans="2:22" ht="24.75" customHeight="1" thickBot="1" x14ac:dyDescent="0.35">
      <c r="B3" s="332"/>
      <c r="C3" s="3">
        <v>1</v>
      </c>
      <c r="D3" s="3">
        <v>2</v>
      </c>
      <c r="E3" s="4">
        <v>3</v>
      </c>
      <c r="F3" s="5">
        <v>4</v>
      </c>
      <c r="G3" s="329"/>
      <c r="H3" s="3">
        <v>1</v>
      </c>
      <c r="I3" s="3">
        <v>2</v>
      </c>
      <c r="J3" s="4">
        <v>3</v>
      </c>
      <c r="K3" s="5">
        <v>4</v>
      </c>
      <c r="L3" s="339"/>
      <c r="M3" s="3">
        <v>1</v>
      </c>
      <c r="N3" s="3">
        <v>2</v>
      </c>
      <c r="O3" s="4">
        <v>3</v>
      </c>
      <c r="P3" s="5">
        <v>4</v>
      </c>
      <c r="Q3" s="53"/>
      <c r="R3" s="3">
        <v>1</v>
      </c>
      <c r="S3" s="3">
        <v>2</v>
      </c>
      <c r="T3" s="4">
        <v>3</v>
      </c>
      <c r="U3" s="5">
        <v>4</v>
      </c>
      <c r="V3" s="338"/>
    </row>
    <row r="4" spans="2:22" ht="38.25" customHeight="1" thickTop="1" thickBot="1" x14ac:dyDescent="0.35">
      <c r="B4" s="34" t="s">
        <v>133</v>
      </c>
      <c r="C4" s="33">
        <f>Autoevaluación!R84/SUM(Autoevaluación!R84:R87)</f>
        <v>0</v>
      </c>
      <c r="D4" s="7">
        <f>Autoevaluación!R85/SUM(Autoevaluación!R84:R87)</f>
        <v>0</v>
      </c>
      <c r="E4" s="7">
        <f>Autoevaluación!R86/SUM(Autoevaluación!R84:R87)</f>
        <v>0</v>
      </c>
      <c r="F4" s="7">
        <f>Autoevaluación!R87/SUM(Autoevaluación!R84:R87)</f>
        <v>1</v>
      </c>
      <c r="G4" s="330"/>
      <c r="H4" s="17">
        <f>Autoevaluación!S84/SUM(Autoevaluación!S84:S87)</f>
        <v>0</v>
      </c>
      <c r="I4" s="7">
        <f>Autoevaluación!S85/SUM(Autoevaluación!S84:S87)</f>
        <v>0</v>
      </c>
      <c r="J4" s="7">
        <f>Autoevaluación!S86/SUM(Autoevaluación!S84:S87)</f>
        <v>0</v>
      </c>
      <c r="K4" s="7">
        <f>Autoevaluación!S87/SUM(Autoevaluación!S84:S87)</f>
        <v>1</v>
      </c>
      <c r="L4" s="340"/>
      <c r="M4" s="7">
        <f>Autoevaluación!T84/SUM(Autoevaluación!T84:T87)</f>
        <v>0</v>
      </c>
      <c r="N4" s="7">
        <f>Autoevaluación!T85/SUM(Autoevaluación!T84:T87)</f>
        <v>0</v>
      </c>
      <c r="O4" s="7">
        <f>Autoevaluación!T86/SUM(Autoevaluación!T84:T87)</f>
        <v>0</v>
      </c>
      <c r="P4" s="7">
        <f>Autoevaluación!T87/SUM(Autoevaluación!T84:T87)</f>
        <v>1</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25" customHeight="1" thickTop="1" thickBot="1" x14ac:dyDescent="0.4">
      <c r="B5" s="36" t="s">
        <v>134</v>
      </c>
      <c r="C5" s="33">
        <f>Autoevaluación!R89/SUM(Autoevaluación!R89:R92)</f>
        <v>0</v>
      </c>
      <c r="D5" s="7">
        <f>Autoevaluación!R90/SUM(Autoevaluación!R89:R92)</f>
        <v>0</v>
      </c>
      <c r="E5" s="7">
        <f>Autoevaluación!R91/SUM(Autoevaluación!R89:R92)</f>
        <v>0.2857142857142857</v>
      </c>
      <c r="F5" s="7">
        <f>Autoevaluación!R92/SUM(Autoevaluación!R89:R92)</f>
        <v>0.7142857142857143</v>
      </c>
      <c r="G5" s="330"/>
      <c r="H5" s="17">
        <f>Autoevaluación!S89/SUM(Autoevaluación!S89:S92)</f>
        <v>0</v>
      </c>
      <c r="I5" s="7">
        <f>Autoevaluación!S90/SUM(Autoevaluación!S89:S92)</f>
        <v>0</v>
      </c>
      <c r="J5" s="7" t="e">
        <f>Autoevaluación!S91/SUM(Autoevaluación!S89:Q92Q13:V16)</f>
        <v>#NAME?</v>
      </c>
      <c r="K5" s="7">
        <f>Autoevaluación!S92/SUM(Autoevaluación!S89:S92)</f>
        <v>0.7142857142857143</v>
      </c>
      <c r="L5" s="340"/>
      <c r="M5" s="7">
        <f>Autoevaluación!T89/SUM(Autoevaluación!T89:T92)</f>
        <v>0</v>
      </c>
      <c r="N5" s="7">
        <f>Autoevaluación!T90/SUM(Autoevaluación!T89:T92)</f>
        <v>0</v>
      </c>
      <c r="O5" s="7">
        <f>Autoevaluación!T91/SUM(Autoevaluación!T89:T92)</f>
        <v>0</v>
      </c>
      <c r="P5" s="7">
        <f>Autoevaluación!T92/SUM(Autoevaluación!T89:T92)</f>
        <v>1</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25" customHeight="1" thickTop="1" thickBot="1" x14ac:dyDescent="0.35">
      <c r="B6" s="36" t="s">
        <v>32</v>
      </c>
      <c r="C6" s="33">
        <f>Autoevaluación!R98/SUM(Autoevaluación!R98:R101)</f>
        <v>0</v>
      </c>
      <c r="D6" s="7">
        <f>Autoevaluación!R99/SUM(Autoevaluación!R98:R101)</f>
        <v>0</v>
      </c>
      <c r="E6" s="7">
        <f>Autoevaluación!R100/SUM(Autoevaluación!R98:R101)</f>
        <v>0.5</v>
      </c>
      <c r="F6" s="7">
        <f>Autoevaluación!R101/SUM(Autoevaluación!R98:R101)</f>
        <v>0.5</v>
      </c>
      <c r="G6" s="330"/>
      <c r="H6" s="17">
        <f>Autoevaluación!S98/SUM(Autoevaluación!S98:S101)</f>
        <v>0</v>
      </c>
      <c r="I6" s="7">
        <f>Autoevaluación!S99/SUM(Autoevaluación!S98:S101)</f>
        <v>0</v>
      </c>
      <c r="J6" s="7">
        <f>Autoevaluación!S100/SUM(Autoevaluación!S98:S101)</f>
        <v>0.5</v>
      </c>
      <c r="K6" s="7">
        <f>Autoevaluación!S10/SUM(Autoevaluación!S98:S101)</f>
        <v>2</v>
      </c>
      <c r="L6" s="340"/>
      <c r="M6" s="7">
        <f>Autoevaluación!T98/SUM(Autoevaluación!T98:T101)</f>
        <v>0</v>
      </c>
      <c r="N6" s="7">
        <f>Autoevaluación!T99/SUM(Autoevaluación!T98:T101)</f>
        <v>0</v>
      </c>
      <c r="O6" s="7">
        <f>Autoevaluación!T100/SUM(Autoevaluación!T98:T101)</f>
        <v>0</v>
      </c>
      <c r="P6" s="7">
        <f>Autoevaluación!T101/SUM(Autoevaluación!T98:T101)</f>
        <v>1</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25" customHeight="1" thickTop="1" thickBot="1" x14ac:dyDescent="0.35">
      <c r="B7" s="34" t="s">
        <v>135</v>
      </c>
      <c r="C7" s="33">
        <f>Autoevaluación!R102/SUM(Autoevaluación!R102:R105)</f>
        <v>0</v>
      </c>
      <c r="D7" s="7">
        <f>Autoevaluación!R103/SUM(Autoevaluación!R102:R105)</f>
        <v>0</v>
      </c>
      <c r="E7" s="7">
        <f>Autoevaluación!R104/SUM(Autoevaluación!R102:R105)</f>
        <v>0.1</v>
      </c>
      <c r="F7" s="7">
        <f>Autoevaluación!R105/SUM(Autoevaluación!R102:R105)</f>
        <v>0.9</v>
      </c>
      <c r="G7" s="330"/>
      <c r="H7" s="17">
        <f>Autoevaluación!S102/SUM(Autoevaluación!S102:S105)</f>
        <v>0</v>
      </c>
      <c r="I7" s="7">
        <f>Autoevaluación!S103/SUM(Autoevaluación!S102:S105)</f>
        <v>0</v>
      </c>
      <c r="J7" s="7">
        <f>Autoevaluación!S104/SUM(Autoevaluación!S102:S105)</f>
        <v>0.1</v>
      </c>
      <c r="K7" s="7">
        <f>Autoevaluación!S105/SUM(Autoevaluación!S102:S105)</f>
        <v>0.9</v>
      </c>
      <c r="L7" s="340"/>
      <c r="M7" s="7">
        <f>Autoevaluación!T102/SUM(Autoevaluación!T102:T105)</f>
        <v>0</v>
      </c>
      <c r="N7" s="7">
        <f>Autoevaluación!T103/SUM(Autoevaluación!T102:T105)</f>
        <v>0</v>
      </c>
      <c r="O7" s="7">
        <f>Autoevaluación!T104/SUM(Autoevaluación!T102:T105)</f>
        <v>0.1</v>
      </c>
      <c r="P7" s="7">
        <f>Autoevaluación!T105/SUM(Autoevaluación!T102:T105)</f>
        <v>0.9</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25" customHeight="1" thickTop="1" thickBot="1" x14ac:dyDescent="0.35">
      <c r="B8" s="34" t="s">
        <v>136</v>
      </c>
      <c r="C8" s="33">
        <f>Autoevaluación!R114/SUM(Autoevaluación!R114:R117)</f>
        <v>0</v>
      </c>
      <c r="D8" s="7">
        <f>Autoevaluación!R115/SUM(Autoevaluación!R114:R117)</f>
        <v>0</v>
      </c>
      <c r="E8" s="7">
        <f>Autoevaluación!R116/SUM(Autoevaluación!R114:R117)</f>
        <v>0</v>
      </c>
      <c r="F8" s="7">
        <f>Autoevaluación!R117/SUM(Autoevaluación!R114:R117)</f>
        <v>1</v>
      </c>
      <c r="G8" s="330"/>
      <c r="H8" s="17">
        <f>Autoevaluación!S114/SUM(Autoevaluación!S114:S117)</f>
        <v>0</v>
      </c>
      <c r="I8" s="7">
        <f>Autoevaluación!S115/SUM(Autoevaluación!S114:S117)</f>
        <v>0</v>
      </c>
      <c r="J8" s="7">
        <f>Autoevaluación!S116/SUM(Autoevaluación!S114:S117)</f>
        <v>0</v>
      </c>
      <c r="K8" s="7">
        <f>Autoevaluación!S117/SUM(Autoevaluación!S114:S117)</f>
        <v>1</v>
      </c>
      <c r="L8" s="340"/>
      <c r="M8" s="7">
        <f>Autoevaluación!T114/SUM(Autoevaluación!T114:T117)</f>
        <v>0</v>
      </c>
      <c r="N8" s="7">
        <f>Autoevaluación!T115/SUM(Autoevaluación!T114:T117)</f>
        <v>0</v>
      </c>
      <c r="O8" s="7">
        <f>Autoevaluación!T116/SUM(Autoevaluación!T114:T117)</f>
        <v>0</v>
      </c>
      <c r="P8" s="7">
        <f>Autoevaluación!T117/SUM(Autoevaluación!T114:T117)</f>
        <v>1</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25" customHeight="1" thickTop="1" x14ac:dyDescent="0.3">
      <c r="B9" s="35"/>
      <c r="C9" s="7"/>
      <c r="D9" s="7"/>
      <c r="E9" s="7"/>
      <c r="F9" s="7"/>
      <c r="G9" s="330"/>
      <c r="H9" s="7"/>
      <c r="I9" s="7"/>
      <c r="J9" s="7"/>
      <c r="K9" s="7"/>
      <c r="L9" s="340"/>
      <c r="M9" s="7"/>
      <c r="N9" s="7"/>
      <c r="O9" s="7"/>
      <c r="P9" s="7"/>
      <c r="Q9" s="50"/>
      <c r="R9" s="7"/>
      <c r="S9" s="7"/>
      <c r="T9" s="7"/>
      <c r="U9" s="7"/>
    </row>
    <row r="10" spans="2:22" ht="42" customHeight="1" x14ac:dyDescent="0.3">
      <c r="B10" s="15" t="s">
        <v>138</v>
      </c>
      <c r="C10" s="12">
        <f>AVERAGE(C4:C9)</f>
        <v>0</v>
      </c>
      <c r="D10" s="12">
        <f>AVERAGE(D4:D9)</f>
        <v>0</v>
      </c>
      <c r="E10" s="12">
        <f>AVERAGE(E4:E9)</f>
        <v>0.17714285714285713</v>
      </c>
      <c r="F10" s="12">
        <f>AVERAGE(F4:F9)</f>
        <v>0.82285714285714273</v>
      </c>
      <c r="G10" s="9"/>
      <c r="H10" s="12">
        <f>AVERAGE(H4:H9)</f>
        <v>0</v>
      </c>
      <c r="I10" s="12">
        <f>AVERAGE(I4:I9)</f>
        <v>0</v>
      </c>
      <c r="J10" s="12" t="e">
        <f>AVERAGE(J4:J9)</f>
        <v>#NAME?</v>
      </c>
      <c r="K10" s="12">
        <f>AVERAGE(K4:K9)</f>
        <v>1.122857142857143</v>
      </c>
      <c r="L10" s="9"/>
      <c r="M10" s="12">
        <f>AVERAGE(M4:M9)</f>
        <v>0</v>
      </c>
      <c r="N10" s="12">
        <f>AVERAGE(N4:N9)</f>
        <v>0</v>
      </c>
      <c r="O10" s="12">
        <f>AVERAGE(O4:O9)</f>
        <v>0.02</v>
      </c>
      <c r="P10" s="12">
        <f>AVERAGE(P4:P9)</f>
        <v>0.98000000000000009</v>
      </c>
      <c r="Q10" s="51"/>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41" t="s">
        <v>176</v>
      </c>
      <c r="C12" s="341"/>
      <c r="D12" s="341"/>
      <c r="E12" s="341"/>
      <c r="F12" s="341"/>
      <c r="G12" s="341"/>
      <c r="H12" s="341"/>
      <c r="I12" s="341"/>
      <c r="J12" s="341"/>
      <c r="K12" s="341"/>
      <c r="L12" s="341"/>
      <c r="M12" s="341"/>
      <c r="N12" s="341"/>
      <c r="O12" s="341"/>
      <c r="P12" s="341"/>
      <c r="Q12" s="341"/>
      <c r="R12" s="341"/>
      <c r="S12" s="341"/>
      <c r="T12" s="341"/>
      <c r="U12" s="341"/>
    </row>
    <row r="13" spans="2:22" ht="25" customHeight="1" x14ac:dyDescent="0.3">
      <c r="B13" s="344" t="s">
        <v>28</v>
      </c>
      <c r="C13" s="344"/>
      <c r="D13" s="344"/>
      <c r="E13" s="344"/>
      <c r="F13" s="344"/>
      <c r="G13" s="344"/>
      <c r="H13" s="344"/>
      <c r="I13" s="344"/>
      <c r="J13" s="344"/>
      <c r="K13" s="344"/>
      <c r="L13" s="344"/>
      <c r="M13" s="344"/>
      <c r="N13" s="344"/>
      <c r="O13" s="344"/>
      <c r="P13" s="344"/>
      <c r="Q13" s="344"/>
      <c r="R13" s="344"/>
      <c r="S13" s="344"/>
      <c r="T13" s="344"/>
      <c r="U13" s="344"/>
    </row>
    <row r="14" spans="2:22" ht="60" customHeight="1" x14ac:dyDescent="0.3">
      <c r="B14" s="317" t="s">
        <v>379</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317" t="s">
        <v>380</v>
      </c>
      <c r="C15" s="317"/>
      <c r="D15" s="317"/>
      <c r="E15" s="317"/>
      <c r="F15" s="317"/>
      <c r="G15" s="317"/>
      <c r="H15" s="317"/>
      <c r="I15" s="317"/>
      <c r="J15" s="317"/>
      <c r="K15" s="317"/>
      <c r="L15" s="317"/>
      <c r="M15" s="317"/>
      <c r="N15" s="317"/>
      <c r="O15" s="317"/>
      <c r="P15" s="317"/>
      <c r="Q15" s="317"/>
      <c r="R15" s="317"/>
      <c r="S15" s="317"/>
      <c r="T15" s="317"/>
      <c r="U15" s="317"/>
    </row>
    <row r="16" spans="2:22" s="14" customFormat="1" ht="25" customHeight="1" x14ac:dyDescent="0.35">
      <c r="B16" s="334" t="s">
        <v>123</v>
      </c>
      <c r="C16" s="334"/>
      <c r="D16" s="334"/>
      <c r="E16" s="334"/>
      <c r="F16" s="334"/>
      <c r="G16" s="334"/>
      <c r="H16" s="334"/>
      <c r="I16" s="334"/>
      <c r="J16" s="334"/>
      <c r="K16" s="334"/>
      <c r="L16" s="334"/>
      <c r="M16" s="334"/>
      <c r="N16" s="334"/>
      <c r="O16" s="334"/>
      <c r="P16" s="334"/>
      <c r="Q16" s="334"/>
      <c r="R16" s="334"/>
      <c r="S16" s="334"/>
      <c r="T16" s="334"/>
      <c r="U16" s="334"/>
    </row>
    <row r="17" spans="2:21" ht="60" customHeight="1" x14ac:dyDescent="0.3">
      <c r="B17" s="317" t="s">
        <v>381</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3">
      <c r="B18" s="317" t="s">
        <v>382</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317" t="s">
        <v>383</v>
      </c>
      <c r="C19" s="317"/>
      <c r="D19" s="317"/>
      <c r="E19" s="317"/>
      <c r="F19" s="317"/>
      <c r="G19" s="317"/>
      <c r="H19" s="317"/>
      <c r="I19" s="317"/>
      <c r="J19" s="317"/>
      <c r="K19" s="317"/>
      <c r="L19" s="317"/>
      <c r="M19" s="317"/>
      <c r="N19" s="317"/>
      <c r="O19" s="317"/>
      <c r="P19" s="317"/>
      <c r="Q19" s="317"/>
      <c r="R19" s="317"/>
      <c r="S19" s="317"/>
      <c r="T19" s="317"/>
      <c r="U19" s="31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45" t="s">
        <v>177</v>
      </c>
      <c r="C21" s="345"/>
      <c r="D21" s="345"/>
      <c r="E21" s="345"/>
      <c r="F21" s="345"/>
      <c r="G21" s="345"/>
      <c r="H21" s="345"/>
      <c r="I21" s="345"/>
      <c r="J21" s="345"/>
      <c r="K21" s="345"/>
      <c r="L21" s="345"/>
      <c r="M21" s="345"/>
      <c r="N21" s="345"/>
      <c r="O21" s="345"/>
      <c r="P21" s="345"/>
      <c r="Q21" s="345"/>
      <c r="R21" s="345"/>
      <c r="S21" s="345"/>
      <c r="T21" s="345"/>
      <c r="U21" s="345"/>
    </row>
    <row r="22" spans="2:21" ht="25" customHeight="1" x14ac:dyDescent="0.3">
      <c r="B22" s="348" t="s">
        <v>28</v>
      </c>
      <c r="C22" s="349"/>
      <c r="D22" s="349"/>
      <c r="E22" s="349"/>
      <c r="F22" s="349"/>
      <c r="G22" s="349"/>
      <c r="H22" s="349"/>
      <c r="I22" s="349"/>
      <c r="J22" s="349"/>
      <c r="K22" s="349"/>
      <c r="L22" s="349"/>
      <c r="M22" s="349"/>
      <c r="N22" s="349"/>
      <c r="O22" s="349"/>
      <c r="P22" s="349"/>
      <c r="Q22" s="349"/>
      <c r="R22" s="349"/>
      <c r="S22" s="349"/>
      <c r="T22" s="349"/>
      <c r="U22" s="349"/>
    </row>
    <row r="23" spans="2:21" ht="60" customHeight="1" x14ac:dyDescent="0.3">
      <c r="B23" s="317" t="s">
        <v>567</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3">
      <c r="B24" s="317" t="s">
        <v>569</v>
      </c>
      <c r="C24" s="317"/>
      <c r="D24" s="317"/>
      <c r="E24" s="317"/>
      <c r="F24" s="317"/>
      <c r="G24" s="317"/>
      <c r="H24" s="317"/>
      <c r="I24" s="317"/>
      <c r="J24" s="317"/>
      <c r="K24" s="317"/>
      <c r="L24" s="317"/>
      <c r="M24" s="317"/>
      <c r="N24" s="317"/>
      <c r="O24" s="317"/>
      <c r="P24" s="317"/>
      <c r="Q24" s="317"/>
      <c r="R24" s="317"/>
      <c r="S24" s="317"/>
      <c r="T24" s="317"/>
      <c r="U24" s="317"/>
    </row>
    <row r="25" spans="2:21" s="14" customFormat="1" ht="25" customHeight="1" x14ac:dyDescent="0.35">
      <c r="B25" s="334" t="s">
        <v>123</v>
      </c>
      <c r="C25" s="334"/>
      <c r="D25" s="334"/>
      <c r="E25" s="334"/>
      <c r="F25" s="334"/>
      <c r="G25" s="334"/>
      <c r="H25" s="334"/>
      <c r="I25" s="334"/>
      <c r="J25" s="334"/>
      <c r="K25" s="334"/>
      <c r="L25" s="334"/>
      <c r="M25" s="334"/>
      <c r="N25" s="334"/>
      <c r="O25" s="334"/>
      <c r="P25" s="334"/>
      <c r="Q25" s="334"/>
      <c r="R25" s="334"/>
      <c r="S25" s="334"/>
      <c r="T25" s="334"/>
      <c r="U25" s="334"/>
    </row>
    <row r="26" spans="2:21" ht="60" customHeight="1" x14ac:dyDescent="0.3">
      <c r="B26" s="317" t="s">
        <v>570</v>
      </c>
      <c r="C26" s="317"/>
      <c r="D26" s="317"/>
      <c r="E26" s="317"/>
      <c r="F26" s="317"/>
      <c r="G26" s="317"/>
      <c r="H26" s="317"/>
      <c r="I26" s="317"/>
      <c r="J26" s="317"/>
      <c r="K26" s="317"/>
      <c r="L26" s="317"/>
      <c r="M26" s="317"/>
      <c r="N26" s="317"/>
      <c r="O26" s="317"/>
      <c r="P26" s="317"/>
      <c r="Q26" s="317"/>
      <c r="R26" s="317"/>
      <c r="S26" s="317"/>
      <c r="T26" s="317"/>
      <c r="U26" s="317"/>
    </row>
    <row r="27" spans="2:21" ht="60" customHeight="1" x14ac:dyDescent="0.3">
      <c r="B27" s="317" t="s">
        <v>568</v>
      </c>
      <c r="C27" s="317"/>
      <c r="D27" s="317"/>
      <c r="E27" s="317"/>
      <c r="F27" s="317"/>
      <c r="G27" s="317"/>
      <c r="H27" s="317"/>
      <c r="I27" s="317"/>
      <c r="J27" s="317"/>
      <c r="K27" s="317"/>
      <c r="L27" s="317"/>
      <c r="M27" s="317"/>
      <c r="N27" s="317"/>
      <c r="O27" s="317"/>
      <c r="P27" s="317"/>
      <c r="Q27" s="317"/>
      <c r="R27" s="317"/>
      <c r="S27" s="317"/>
      <c r="T27" s="317"/>
      <c r="U27" s="317"/>
    </row>
    <row r="28" spans="2:21" ht="60" customHeight="1" x14ac:dyDescent="0.3">
      <c r="B28" s="317"/>
      <c r="C28" s="317"/>
      <c r="D28" s="317"/>
      <c r="E28" s="317"/>
      <c r="F28" s="317"/>
      <c r="G28" s="317"/>
      <c r="H28" s="317"/>
      <c r="I28" s="317"/>
      <c r="J28" s="317"/>
      <c r="K28" s="317"/>
      <c r="L28" s="317"/>
      <c r="M28" s="317"/>
      <c r="N28" s="317"/>
      <c r="O28" s="317"/>
      <c r="P28" s="317"/>
      <c r="Q28" s="317"/>
      <c r="R28" s="317"/>
      <c r="S28" s="317"/>
      <c r="T28" s="317"/>
      <c r="U28" s="31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47" t="s">
        <v>178</v>
      </c>
      <c r="C30" s="347"/>
      <c r="D30" s="347"/>
      <c r="E30" s="347"/>
      <c r="F30" s="347"/>
      <c r="G30" s="347"/>
      <c r="H30" s="347"/>
      <c r="I30" s="347"/>
      <c r="J30" s="347"/>
      <c r="K30" s="347"/>
      <c r="L30" s="347"/>
      <c r="M30" s="347"/>
      <c r="N30" s="347"/>
      <c r="O30" s="347"/>
      <c r="P30" s="347"/>
      <c r="Q30" s="347"/>
      <c r="R30" s="347"/>
      <c r="S30" s="347"/>
      <c r="T30" s="347"/>
      <c r="U30" s="347"/>
    </row>
    <row r="31" spans="2:21" ht="25" customHeight="1" x14ac:dyDescent="0.3">
      <c r="B31" s="346" t="s">
        <v>28</v>
      </c>
      <c r="C31" s="346"/>
      <c r="D31" s="346"/>
      <c r="E31" s="346"/>
      <c r="F31" s="346"/>
      <c r="G31" s="346"/>
      <c r="H31" s="346"/>
      <c r="I31" s="346"/>
      <c r="J31" s="346"/>
      <c r="K31" s="346"/>
      <c r="L31" s="346"/>
      <c r="M31" s="346"/>
      <c r="N31" s="346"/>
      <c r="O31" s="346"/>
      <c r="P31" s="346"/>
      <c r="Q31" s="346"/>
      <c r="R31" s="346"/>
      <c r="S31" s="346"/>
      <c r="T31" s="346"/>
      <c r="U31" s="346"/>
    </row>
    <row r="32" spans="2:21" ht="60" customHeight="1" x14ac:dyDescent="0.3">
      <c r="B32" s="317" t="s">
        <v>697</v>
      </c>
      <c r="C32" s="317"/>
      <c r="D32" s="317"/>
      <c r="E32" s="317"/>
      <c r="F32" s="317"/>
      <c r="G32" s="317"/>
      <c r="H32" s="317"/>
      <c r="I32" s="317"/>
      <c r="J32" s="317"/>
      <c r="K32" s="317"/>
      <c r="L32" s="317"/>
      <c r="M32" s="317"/>
      <c r="N32" s="317"/>
      <c r="O32" s="317"/>
      <c r="P32" s="317"/>
      <c r="Q32" s="317"/>
      <c r="R32" s="317"/>
      <c r="S32" s="317"/>
      <c r="T32" s="317"/>
      <c r="U32" s="317"/>
    </row>
    <row r="33" spans="2:21" ht="60" customHeight="1" x14ac:dyDescent="0.3">
      <c r="B33" s="317" t="s">
        <v>698</v>
      </c>
      <c r="C33" s="317"/>
      <c r="D33" s="317"/>
      <c r="E33" s="317"/>
      <c r="F33" s="317"/>
      <c r="G33" s="317"/>
      <c r="H33" s="317"/>
      <c r="I33" s="317"/>
      <c r="J33" s="317"/>
      <c r="K33" s="317"/>
      <c r="L33" s="317"/>
      <c r="M33" s="317"/>
      <c r="N33" s="317"/>
      <c r="O33" s="317"/>
      <c r="P33" s="317"/>
      <c r="Q33" s="317"/>
      <c r="R33" s="317"/>
      <c r="S33" s="317"/>
      <c r="T33" s="317"/>
      <c r="U33" s="317"/>
    </row>
    <row r="34" spans="2:21" s="14" customFormat="1" ht="25" customHeight="1" x14ac:dyDescent="0.35">
      <c r="B34" s="334" t="s">
        <v>123</v>
      </c>
      <c r="C34" s="334"/>
      <c r="D34" s="334"/>
      <c r="E34" s="334"/>
      <c r="F34" s="334"/>
      <c r="G34" s="334"/>
      <c r="H34" s="334"/>
      <c r="I34" s="334"/>
      <c r="J34" s="334"/>
      <c r="K34" s="334"/>
      <c r="L34" s="334"/>
      <c r="M34" s="334"/>
      <c r="N34" s="334"/>
      <c r="O34" s="334"/>
      <c r="P34" s="334"/>
      <c r="Q34" s="334"/>
      <c r="R34" s="334"/>
      <c r="S34" s="334"/>
      <c r="T34" s="334"/>
      <c r="U34" s="334"/>
    </row>
    <row r="35" spans="2:21" ht="60" customHeight="1" x14ac:dyDescent="0.3">
      <c r="B35" s="317" t="s">
        <v>699</v>
      </c>
      <c r="C35" s="317"/>
      <c r="D35" s="317"/>
      <c r="E35" s="317"/>
      <c r="F35" s="317"/>
      <c r="G35" s="317"/>
      <c r="H35" s="317"/>
      <c r="I35" s="317"/>
      <c r="J35" s="317"/>
      <c r="K35" s="317"/>
      <c r="L35" s="317"/>
      <c r="M35" s="317"/>
      <c r="N35" s="317"/>
      <c r="O35" s="317"/>
      <c r="P35" s="317"/>
      <c r="Q35" s="317"/>
      <c r="R35" s="317"/>
      <c r="S35" s="317"/>
      <c r="T35" s="317"/>
      <c r="U35" s="317"/>
    </row>
    <row r="36" spans="2:21" ht="60" customHeight="1" x14ac:dyDescent="0.3">
      <c r="B36" s="317"/>
      <c r="C36" s="317"/>
      <c r="D36" s="317"/>
      <c r="E36" s="317"/>
      <c r="F36" s="317"/>
      <c r="G36" s="317"/>
      <c r="H36" s="317"/>
      <c r="I36" s="317"/>
      <c r="J36" s="317"/>
      <c r="K36" s="317"/>
      <c r="L36" s="317"/>
      <c r="M36" s="317"/>
      <c r="N36" s="317"/>
      <c r="O36" s="317"/>
      <c r="P36" s="317"/>
      <c r="Q36" s="317"/>
      <c r="R36" s="317"/>
      <c r="S36" s="317"/>
      <c r="T36" s="317"/>
      <c r="U36" s="317"/>
    </row>
    <row r="37" spans="2:21" ht="60" customHeight="1" x14ac:dyDescent="0.3">
      <c r="B37" s="317"/>
      <c r="C37" s="317"/>
      <c r="D37" s="317"/>
      <c r="E37" s="317"/>
      <c r="F37" s="317"/>
      <c r="G37" s="317"/>
      <c r="H37" s="317"/>
      <c r="I37" s="317"/>
      <c r="J37" s="317"/>
      <c r="K37" s="317"/>
      <c r="L37" s="317"/>
      <c r="M37" s="317"/>
      <c r="N37" s="317"/>
      <c r="O37" s="317"/>
      <c r="P37" s="317"/>
      <c r="Q37" s="317"/>
      <c r="R37" s="317"/>
      <c r="S37" s="317"/>
      <c r="T37" s="317"/>
      <c r="U37" s="317"/>
    </row>
    <row r="39" spans="2:21" x14ac:dyDescent="0.3">
      <c r="B39" s="343" t="s">
        <v>179</v>
      </c>
      <c r="C39" s="343"/>
      <c r="D39" s="343"/>
      <c r="E39" s="343"/>
      <c r="F39" s="343"/>
      <c r="G39" s="343"/>
      <c r="H39" s="343"/>
      <c r="I39" s="343"/>
      <c r="J39" s="343"/>
      <c r="K39" s="343"/>
      <c r="L39" s="343"/>
      <c r="M39" s="343"/>
      <c r="N39" s="343"/>
      <c r="O39" s="343"/>
      <c r="P39" s="343"/>
      <c r="Q39" s="343"/>
      <c r="R39" s="343"/>
      <c r="S39" s="343"/>
      <c r="T39" s="343"/>
      <c r="U39" s="343"/>
    </row>
    <row r="40" spans="2:21" ht="19.5" x14ac:dyDescent="0.3">
      <c r="B40" s="346" t="s">
        <v>28</v>
      </c>
      <c r="C40" s="346"/>
      <c r="D40" s="346"/>
      <c r="E40" s="346"/>
      <c r="F40" s="346"/>
      <c r="G40" s="346"/>
      <c r="H40" s="346"/>
      <c r="I40" s="346"/>
      <c r="J40" s="346"/>
      <c r="K40" s="346"/>
      <c r="L40" s="346"/>
      <c r="M40" s="346"/>
      <c r="N40" s="346"/>
      <c r="O40" s="346"/>
      <c r="P40" s="346"/>
      <c r="Q40" s="346"/>
      <c r="R40" s="346"/>
      <c r="S40" s="346"/>
      <c r="T40" s="346"/>
      <c r="U40" s="346"/>
    </row>
    <row r="41" spans="2:21" ht="50.25" customHeight="1" x14ac:dyDescent="0.3">
      <c r="B41" s="317"/>
      <c r="C41" s="317"/>
      <c r="D41" s="317"/>
      <c r="E41" s="317"/>
      <c r="F41" s="317"/>
      <c r="G41" s="317"/>
      <c r="H41" s="317"/>
      <c r="I41" s="317"/>
      <c r="J41" s="317"/>
      <c r="K41" s="317"/>
      <c r="L41" s="317"/>
      <c r="M41" s="317"/>
      <c r="N41" s="317"/>
      <c r="O41" s="317"/>
      <c r="P41" s="317"/>
      <c r="Q41" s="317"/>
      <c r="R41" s="317"/>
      <c r="S41" s="317"/>
      <c r="T41" s="317"/>
      <c r="U41" s="317"/>
    </row>
    <row r="42" spans="2:21" ht="51.75" customHeight="1" x14ac:dyDescent="0.3">
      <c r="B42" s="317"/>
      <c r="C42" s="317"/>
      <c r="D42" s="317"/>
      <c r="E42" s="317"/>
      <c r="F42" s="317"/>
      <c r="G42" s="317"/>
      <c r="H42" s="317"/>
      <c r="I42" s="317"/>
      <c r="J42" s="317"/>
      <c r="K42" s="317"/>
      <c r="L42" s="317"/>
      <c r="M42" s="317"/>
      <c r="N42" s="317"/>
      <c r="O42" s="317"/>
      <c r="P42" s="317"/>
      <c r="Q42" s="317"/>
      <c r="R42" s="317"/>
      <c r="S42" s="317"/>
      <c r="T42" s="317"/>
      <c r="U42" s="317"/>
    </row>
    <row r="43" spans="2:21" ht="19.5" x14ac:dyDescent="0.3">
      <c r="B43" s="334" t="s">
        <v>123</v>
      </c>
      <c r="C43" s="334"/>
      <c r="D43" s="334"/>
      <c r="E43" s="334"/>
      <c r="F43" s="334"/>
      <c r="G43" s="334"/>
      <c r="H43" s="334"/>
      <c r="I43" s="334"/>
      <c r="J43" s="334"/>
      <c r="K43" s="334"/>
      <c r="L43" s="334"/>
      <c r="M43" s="334"/>
      <c r="N43" s="334"/>
      <c r="O43" s="334"/>
      <c r="P43" s="334"/>
      <c r="Q43" s="334"/>
      <c r="R43" s="334"/>
      <c r="S43" s="334"/>
      <c r="T43" s="334"/>
      <c r="U43" s="334"/>
    </row>
    <row r="44" spans="2:21" ht="45" customHeight="1" x14ac:dyDescent="0.3">
      <c r="B44" s="317"/>
      <c r="C44" s="317"/>
      <c r="D44" s="317"/>
      <c r="E44" s="317"/>
      <c r="F44" s="317"/>
      <c r="G44" s="317"/>
      <c r="H44" s="317"/>
      <c r="I44" s="317"/>
      <c r="J44" s="317"/>
      <c r="K44" s="317"/>
      <c r="L44" s="317"/>
      <c r="M44" s="317"/>
      <c r="N44" s="317"/>
      <c r="O44" s="317"/>
      <c r="P44" s="317"/>
      <c r="Q44" s="317"/>
      <c r="R44" s="317"/>
      <c r="S44" s="317"/>
      <c r="T44" s="317"/>
      <c r="U44" s="317"/>
    </row>
    <row r="45" spans="2:21" ht="52.5" customHeight="1" x14ac:dyDescent="0.3">
      <c r="B45" s="317"/>
      <c r="C45" s="317"/>
      <c r="D45" s="317"/>
      <c r="E45" s="317"/>
      <c r="F45" s="317"/>
      <c r="G45" s="317"/>
      <c r="H45" s="317"/>
      <c r="I45" s="317"/>
      <c r="J45" s="317"/>
      <c r="K45" s="317"/>
      <c r="L45" s="317"/>
      <c r="M45" s="317"/>
      <c r="N45" s="317"/>
      <c r="O45" s="317"/>
      <c r="P45" s="317"/>
      <c r="Q45" s="317"/>
      <c r="R45" s="317"/>
      <c r="S45" s="317"/>
      <c r="T45" s="317"/>
      <c r="U45" s="317"/>
    </row>
    <row r="46" spans="2:21" ht="55.5" customHeight="1" x14ac:dyDescent="0.3">
      <c r="B46" s="317"/>
      <c r="C46" s="317"/>
      <c r="D46" s="317"/>
      <c r="E46" s="317"/>
      <c r="F46" s="317"/>
      <c r="G46" s="317"/>
      <c r="H46" s="317"/>
      <c r="I46" s="317"/>
      <c r="J46" s="317"/>
      <c r="K46" s="317"/>
      <c r="L46" s="317"/>
      <c r="M46" s="317"/>
      <c r="N46" s="317"/>
      <c r="O46" s="317"/>
      <c r="P46" s="317"/>
      <c r="Q46" s="317"/>
      <c r="R46" s="317"/>
      <c r="S46" s="317"/>
      <c r="T46" s="317"/>
      <c r="U46" s="31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16:U16"/>
    <mergeCell ref="B17:U17"/>
    <mergeCell ref="B18:U18"/>
    <mergeCell ref="B19:U19"/>
    <mergeCell ref="B35:U35"/>
    <mergeCell ref="B32:U32"/>
    <mergeCell ref="B33:U33"/>
    <mergeCell ref="B21:U21"/>
    <mergeCell ref="B22:U22"/>
    <mergeCell ref="B30:U30"/>
    <mergeCell ref="B31:U31"/>
    <mergeCell ref="B28:U28"/>
    <mergeCell ref="B23:U23"/>
    <mergeCell ref="B24:U24"/>
    <mergeCell ref="B26:U26"/>
    <mergeCell ref="B27:U27"/>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26" zoomScale="70" zoomScaleNormal="70" workbookViewId="0">
      <selection activeCell="B36" sqref="B36:U36"/>
    </sheetView>
  </sheetViews>
  <sheetFormatPr baseColWidth="10" defaultColWidth="11.453125" defaultRowHeight="15" x14ac:dyDescent="0.3"/>
  <cols>
    <col min="1" max="1" width="1.453125" style="1" customWidth="1"/>
    <col min="2" max="2" width="38.36328125" style="1" customWidth="1"/>
    <col min="3" max="6" width="7.6328125" style="1" customWidth="1"/>
    <col min="7" max="7" width="1.6328125" style="1" customWidth="1"/>
    <col min="8" max="11" width="7.6328125" style="1" customWidth="1"/>
    <col min="12" max="12" width="1.6328125" style="1" customWidth="1"/>
    <col min="13" max="16" width="7.6328125" style="1" customWidth="1"/>
    <col min="17" max="17" width="3.1796875" style="1" customWidth="1"/>
    <col min="18" max="21" width="7.63281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31" t="s">
        <v>24</v>
      </c>
      <c r="C2" s="341" t="s">
        <v>176</v>
      </c>
      <c r="D2" s="341"/>
      <c r="E2" s="341"/>
      <c r="F2" s="341"/>
      <c r="G2" s="2"/>
      <c r="H2" s="342" t="s">
        <v>177</v>
      </c>
      <c r="I2" s="342"/>
      <c r="J2" s="342"/>
      <c r="K2" s="342"/>
      <c r="L2" s="2"/>
      <c r="M2" s="333" t="s">
        <v>178</v>
      </c>
      <c r="N2" s="333"/>
      <c r="O2" s="333"/>
      <c r="P2" s="333"/>
      <c r="Q2" s="52"/>
      <c r="R2" s="343" t="s">
        <v>179</v>
      </c>
      <c r="S2" s="343"/>
      <c r="T2" s="343"/>
      <c r="U2" s="343"/>
      <c r="V2" s="338"/>
    </row>
    <row r="3" spans="2:22" ht="24.75" customHeight="1" thickBot="1" x14ac:dyDescent="0.35">
      <c r="B3" s="332"/>
      <c r="C3" s="3">
        <v>1</v>
      </c>
      <c r="D3" s="3">
        <v>2</v>
      </c>
      <c r="E3" s="4">
        <v>3</v>
      </c>
      <c r="F3" s="5">
        <v>4</v>
      </c>
      <c r="G3" s="329"/>
      <c r="H3" s="3">
        <v>1</v>
      </c>
      <c r="I3" s="3">
        <v>2</v>
      </c>
      <c r="J3" s="4">
        <v>3</v>
      </c>
      <c r="K3" s="5">
        <v>4</v>
      </c>
      <c r="L3" s="339"/>
      <c r="M3" s="3">
        <v>1</v>
      </c>
      <c r="N3" s="3">
        <v>2</v>
      </c>
      <c r="O3" s="4">
        <v>3</v>
      </c>
      <c r="P3" s="5">
        <v>4</v>
      </c>
      <c r="Q3" s="53"/>
      <c r="R3" s="3">
        <v>1</v>
      </c>
      <c r="S3" s="3">
        <v>2</v>
      </c>
      <c r="T3" s="4">
        <v>3</v>
      </c>
      <c r="U3" s="5">
        <v>4</v>
      </c>
      <c r="V3" s="338"/>
    </row>
    <row r="4" spans="2:22" ht="38.25" customHeight="1" thickTop="1" thickBot="1" x14ac:dyDescent="0.35">
      <c r="B4" s="37" t="s">
        <v>5</v>
      </c>
      <c r="C4" s="33">
        <f>Autoevaluación!R122/SUM(Autoevaluación!R122:R125)</f>
        <v>0</v>
      </c>
      <c r="D4" s="7">
        <f>Autoevaluación!R123/SUM(Autoevaluación!R122:R125)</f>
        <v>0</v>
      </c>
      <c r="E4" s="7">
        <f>Autoevaluación!R124/SUM(Autoevaluación!R122:R125)</f>
        <v>0</v>
      </c>
      <c r="F4" s="7">
        <f>Autoevaluación!R125/SUM(Autoevaluación!R122:R125)</f>
        <v>1</v>
      </c>
      <c r="G4" s="330"/>
      <c r="H4" s="7">
        <f>Autoevaluación!S122/SUM(Autoevaluación!S122:S125)</f>
        <v>0</v>
      </c>
      <c r="I4" s="7">
        <f>Autoevaluación!S123/SUM(Autoevaluación!S122:S125)</f>
        <v>0</v>
      </c>
      <c r="J4" s="7">
        <f>Autoevaluación!S124/SUM(Autoevaluación!S122:S125)</f>
        <v>0</v>
      </c>
      <c r="K4" s="7">
        <f>Autoevaluación!S125/SUM(Autoevaluación!S122:S125)</f>
        <v>1</v>
      </c>
      <c r="L4" s="340"/>
      <c r="M4" s="7">
        <f>Autoevaluación!T122/SUM(Autoevaluación!T122:T125)</f>
        <v>0</v>
      </c>
      <c r="N4" s="7">
        <f>Autoevaluación!T123/SUM(Autoevaluación!T122:T125)</f>
        <v>0</v>
      </c>
      <c r="O4" s="7">
        <f>Autoevaluación!T124/SUM(Autoevaluación!T122:T125)</f>
        <v>0</v>
      </c>
      <c r="P4" s="7">
        <f>Autoevaluación!T125/SUM(Autoevaluación!T122:T125)</f>
        <v>1</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25" customHeight="1" thickTop="1" thickBot="1" x14ac:dyDescent="0.35">
      <c r="B5" s="38" t="s">
        <v>10</v>
      </c>
      <c r="C5" s="33">
        <f>Autoevaluación!R128/SUM(Autoevaluación!R128:R131)</f>
        <v>0</v>
      </c>
      <c r="D5" s="7">
        <f>Autoevaluación!R129/SUM(Autoevaluación!R128:R131)</f>
        <v>0</v>
      </c>
      <c r="E5" s="7">
        <f>Autoevaluación!R130/SUM(Autoevaluación!R128:R131)</f>
        <v>0.25</v>
      </c>
      <c r="F5" s="7">
        <f>Autoevaluación!R131/SUM(Autoevaluación!R128:R131)</f>
        <v>0.75</v>
      </c>
      <c r="G5" s="330"/>
      <c r="H5" s="7">
        <f>Autoevaluación!S128/SUM(Autoevaluación!S128:S131)</f>
        <v>0</v>
      </c>
      <c r="I5" s="7">
        <f>Autoevaluación!S129/SUM(Autoevaluación!S128:S131)</f>
        <v>0</v>
      </c>
      <c r="J5" s="7">
        <f>Autoevaluación!S130/SUM(Autoevaluación!S128:S131)</f>
        <v>0.25</v>
      </c>
      <c r="K5" s="7">
        <f>Autoevaluación!S131/SUM(Autoevaluación!S128:S131)</f>
        <v>0.75</v>
      </c>
      <c r="L5" s="340"/>
      <c r="M5" s="7">
        <f>Autoevaluación!T128/SUM(Autoevaluación!T128:T131)</f>
        <v>0</v>
      </c>
      <c r="N5" s="7">
        <f>Autoevaluación!T129/SUM(Autoevaluación!T128:T131)</f>
        <v>0</v>
      </c>
      <c r="O5" s="7">
        <f>Autoevaluación!T130/SUM(Autoevaluación!T128:T131)</f>
        <v>0</v>
      </c>
      <c r="P5" s="7">
        <f>Autoevaluación!T131/SUM(Autoevaluación!T128:T131)</f>
        <v>1</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25" customHeight="1" thickTop="1" thickBot="1" x14ac:dyDescent="0.35">
      <c r="B6" s="38" t="s">
        <v>15</v>
      </c>
      <c r="C6" s="33">
        <f>Autoevaluación!R134/SUM(Autoevaluación!R134:R137)</f>
        <v>0</v>
      </c>
      <c r="D6" s="7">
        <f>Autoevaluación!R135/SUM(Autoevaluación!R134:R137)</f>
        <v>0</v>
      </c>
      <c r="E6" s="7">
        <f>Autoevaluación!R136/SUM(Autoevaluación!R134:R137)</f>
        <v>0.66666666666666663</v>
      </c>
      <c r="F6" s="7">
        <f>Autoevaluación!R137/SUM(Autoevaluación!R134:R137)</f>
        <v>0.33333333333333331</v>
      </c>
      <c r="G6" s="330"/>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340"/>
      <c r="M6" s="7">
        <f>Autoevaluación!T134/SUM(Autoevaluación!T134:T137)</f>
        <v>0</v>
      </c>
      <c r="N6" s="7">
        <f>Autoevaluación!T135/SUM(Autoevaluación!T134:T137)</f>
        <v>0</v>
      </c>
      <c r="O6" s="7">
        <f>Autoevaluación!T136/SUM(Autoevaluación!T134:T137)</f>
        <v>0</v>
      </c>
      <c r="P6" s="7">
        <f>Autoevaluación!T137/SUM(Autoevaluación!T134:T137)</f>
        <v>1</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25" customHeight="1" thickTop="1" thickBot="1" x14ac:dyDescent="0.35">
      <c r="B7" s="37" t="s">
        <v>19</v>
      </c>
      <c r="C7" s="33">
        <f>Autoevaluación!R139/SUM(Autoevaluación!R139:R142)</f>
        <v>0</v>
      </c>
      <c r="D7" s="7">
        <f>Autoevaluación!R140/SUM(Autoevaluación!R139:R142)</f>
        <v>0.33333333333333331</v>
      </c>
      <c r="E7" s="7">
        <f>Autoevaluación!R141/SUM(Autoevaluación!R139:R142)</f>
        <v>0.66666666666666663</v>
      </c>
      <c r="F7" s="7">
        <f>Autoevaluación!R142/SUM(Autoevaluación!R139:R142)</f>
        <v>0</v>
      </c>
      <c r="G7" s="330"/>
      <c r="H7" s="7">
        <f>Autoevaluación!S139/SUM(Autoevaluación!S139:S142)</f>
        <v>0</v>
      </c>
      <c r="I7" s="7">
        <f>Autoevaluación!S140/SUM(Autoevaluación!S139:S142)</f>
        <v>0</v>
      </c>
      <c r="J7" s="7">
        <f>Autoevaluación!S141/SUM(Autoevaluación!S139:S142)</f>
        <v>1</v>
      </c>
      <c r="K7" s="7">
        <f>Autoevaluación!S142/SUM(Autoevaluación!S139:S142)</f>
        <v>0</v>
      </c>
      <c r="L7" s="340"/>
      <c r="M7" s="7">
        <f>Autoevaluación!T139/SUM(Autoevaluación!T139:T142)</f>
        <v>0</v>
      </c>
      <c r="N7" s="7">
        <f>Autoevaluación!T140/SUM(Autoevaluación!T139:T142)</f>
        <v>0</v>
      </c>
      <c r="O7" s="7">
        <f>Autoevaluación!T141/SUM(Autoevaluación!T139:T142)</f>
        <v>0</v>
      </c>
      <c r="P7" s="7">
        <f>Autoevaluación!T142/SUM(Autoevaluación!T139:T142)</f>
        <v>1</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25" customHeight="1" thickTop="1" x14ac:dyDescent="0.3">
      <c r="B8" s="35"/>
      <c r="C8" s="7"/>
      <c r="D8" s="7"/>
      <c r="E8" s="7"/>
      <c r="F8" s="7"/>
      <c r="G8" s="330"/>
      <c r="H8" s="7"/>
      <c r="I8" s="7"/>
      <c r="J8" s="7"/>
      <c r="K8" s="7"/>
      <c r="L8" s="340"/>
      <c r="M8" s="7"/>
      <c r="N8" s="7"/>
      <c r="O8" s="7"/>
      <c r="P8" s="7"/>
      <c r="Q8" s="50"/>
      <c r="R8" s="7"/>
      <c r="S8" s="7"/>
      <c r="T8" s="7"/>
      <c r="U8" s="7"/>
    </row>
    <row r="9" spans="2:22" ht="38.25" customHeight="1" x14ac:dyDescent="0.3">
      <c r="B9" s="6"/>
      <c r="C9" s="7"/>
      <c r="D9" s="7"/>
      <c r="E9" s="7"/>
      <c r="F9" s="7"/>
      <c r="G9" s="330"/>
      <c r="H9" s="7"/>
      <c r="I9" s="7"/>
      <c r="J9" s="7"/>
      <c r="K9" s="7"/>
      <c r="L9" s="340"/>
      <c r="M9" s="7"/>
      <c r="N9" s="7"/>
      <c r="O9" s="7"/>
      <c r="P9" s="7"/>
      <c r="Q9" s="50"/>
      <c r="R9" s="7"/>
      <c r="S9" s="7"/>
      <c r="T9" s="7"/>
      <c r="U9" s="7"/>
    </row>
    <row r="10" spans="2:22" ht="42" customHeight="1" x14ac:dyDescent="0.3">
      <c r="B10" s="15" t="s">
        <v>139</v>
      </c>
      <c r="C10" s="12">
        <f>AVERAGE(C4:C9)</f>
        <v>0</v>
      </c>
      <c r="D10" s="12">
        <f>AVERAGE(D4:D9)</f>
        <v>8.3333333333333329E-2</v>
      </c>
      <c r="E10" s="12">
        <f>AVERAGE(E4:E9)</f>
        <v>0.39583333333333331</v>
      </c>
      <c r="F10" s="12">
        <f>AVERAGE(F4:F9)</f>
        <v>0.52083333333333337</v>
      </c>
      <c r="G10" s="9"/>
      <c r="H10" s="12">
        <f>AVERAGE(H4:H9)</f>
        <v>0</v>
      </c>
      <c r="I10" s="12">
        <f>AVERAGE(I4:I9)</f>
        <v>0</v>
      </c>
      <c r="J10" s="12">
        <f>AVERAGE(J4:J9)</f>
        <v>0.47916666666666663</v>
      </c>
      <c r="K10" s="12">
        <f>AVERAGE(K4:K9)</f>
        <v>0.52083333333333337</v>
      </c>
      <c r="L10" s="9"/>
      <c r="M10" s="12">
        <f>AVERAGE(M4:M9)</f>
        <v>0</v>
      </c>
      <c r="N10" s="12">
        <f>AVERAGE(N4:N9)</f>
        <v>0</v>
      </c>
      <c r="O10" s="12">
        <f>AVERAGE(O4:O9)</f>
        <v>0</v>
      </c>
      <c r="P10" s="12">
        <f>AVERAGE(P4:P9)</f>
        <v>1</v>
      </c>
      <c r="Q10" s="51"/>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41" t="s">
        <v>176</v>
      </c>
      <c r="C12" s="341"/>
      <c r="D12" s="341"/>
      <c r="E12" s="341"/>
      <c r="F12" s="341"/>
      <c r="G12" s="341"/>
      <c r="H12" s="341"/>
      <c r="I12" s="341"/>
      <c r="J12" s="341"/>
      <c r="K12" s="341"/>
      <c r="L12" s="341"/>
      <c r="M12" s="341"/>
      <c r="N12" s="341"/>
      <c r="O12" s="341"/>
      <c r="P12" s="341"/>
      <c r="Q12" s="341"/>
      <c r="R12" s="341"/>
      <c r="S12" s="341"/>
      <c r="T12" s="341"/>
      <c r="U12" s="341"/>
    </row>
    <row r="13" spans="2:22" ht="25" customHeight="1" x14ac:dyDescent="0.3">
      <c r="B13" s="344" t="s">
        <v>28</v>
      </c>
      <c r="C13" s="344"/>
      <c r="D13" s="344"/>
      <c r="E13" s="344"/>
      <c r="F13" s="344"/>
      <c r="G13" s="344"/>
      <c r="H13" s="344"/>
      <c r="I13" s="344"/>
      <c r="J13" s="344"/>
      <c r="K13" s="344"/>
      <c r="L13" s="344"/>
      <c r="M13" s="344"/>
      <c r="N13" s="344"/>
      <c r="O13" s="344"/>
      <c r="P13" s="344"/>
      <c r="Q13" s="344"/>
      <c r="R13" s="344"/>
      <c r="S13" s="344"/>
      <c r="T13" s="344"/>
      <c r="U13" s="344"/>
    </row>
    <row r="14" spans="2:22" ht="60" customHeight="1" x14ac:dyDescent="0.3">
      <c r="B14" s="317" t="s">
        <v>384</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317" t="s">
        <v>385</v>
      </c>
      <c r="C15" s="317"/>
      <c r="D15" s="317"/>
      <c r="E15" s="317"/>
      <c r="F15" s="317"/>
      <c r="G15" s="317"/>
      <c r="H15" s="317"/>
      <c r="I15" s="317"/>
      <c r="J15" s="317"/>
      <c r="K15" s="317"/>
      <c r="L15" s="317"/>
      <c r="M15" s="317"/>
      <c r="N15" s="317"/>
      <c r="O15" s="317"/>
      <c r="P15" s="317"/>
      <c r="Q15" s="317"/>
      <c r="R15" s="317"/>
      <c r="S15" s="317"/>
      <c r="T15" s="317"/>
      <c r="U15" s="317"/>
    </row>
    <row r="16" spans="2:22" s="14" customFormat="1" ht="25" customHeight="1" x14ac:dyDescent="0.35">
      <c r="B16" s="334" t="s">
        <v>123</v>
      </c>
      <c r="C16" s="334"/>
      <c r="D16" s="334"/>
      <c r="E16" s="334"/>
      <c r="F16" s="334"/>
      <c r="G16" s="334"/>
      <c r="H16" s="334"/>
      <c r="I16" s="334"/>
      <c r="J16" s="334"/>
      <c r="K16" s="334"/>
      <c r="L16" s="334"/>
      <c r="M16" s="334"/>
      <c r="N16" s="334"/>
      <c r="O16" s="334"/>
      <c r="P16" s="334"/>
      <c r="Q16" s="334"/>
      <c r="R16" s="334"/>
      <c r="S16" s="334"/>
      <c r="T16" s="334"/>
      <c r="U16" s="334"/>
    </row>
    <row r="17" spans="2:21" ht="60" customHeight="1" x14ac:dyDescent="0.3">
      <c r="B17" s="317" t="s">
        <v>386</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3">
      <c r="B18" s="317" t="s">
        <v>387</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317" t="s">
        <v>388</v>
      </c>
      <c r="C19" s="317"/>
      <c r="D19" s="317"/>
      <c r="E19" s="317"/>
      <c r="F19" s="317"/>
      <c r="G19" s="317"/>
      <c r="H19" s="317"/>
      <c r="I19" s="317"/>
      <c r="J19" s="317"/>
      <c r="K19" s="317"/>
      <c r="L19" s="317"/>
      <c r="M19" s="317"/>
      <c r="N19" s="317"/>
      <c r="O19" s="317"/>
      <c r="P19" s="317"/>
      <c r="Q19" s="317"/>
      <c r="R19" s="317"/>
      <c r="S19" s="317"/>
      <c r="T19" s="317"/>
      <c r="U19" s="31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45" t="s">
        <v>177</v>
      </c>
      <c r="C21" s="345"/>
      <c r="D21" s="345"/>
      <c r="E21" s="345"/>
      <c r="F21" s="345"/>
      <c r="G21" s="345"/>
      <c r="H21" s="345"/>
      <c r="I21" s="345"/>
      <c r="J21" s="345"/>
      <c r="K21" s="345"/>
      <c r="L21" s="345"/>
      <c r="M21" s="345"/>
      <c r="N21" s="345"/>
      <c r="O21" s="345"/>
      <c r="P21" s="345"/>
      <c r="Q21" s="345"/>
      <c r="R21" s="345"/>
      <c r="S21" s="345"/>
      <c r="T21" s="345"/>
      <c r="U21" s="345"/>
    </row>
    <row r="22" spans="2:21" ht="25" customHeight="1" x14ac:dyDescent="0.3">
      <c r="B22" s="346" t="s">
        <v>28</v>
      </c>
      <c r="C22" s="346"/>
      <c r="D22" s="346"/>
      <c r="E22" s="346"/>
      <c r="F22" s="346"/>
      <c r="G22" s="346"/>
      <c r="H22" s="346"/>
      <c r="I22" s="346"/>
      <c r="J22" s="346"/>
      <c r="K22" s="346"/>
      <c r="L22" s="346"/>
      <c r="M22" s="346"/>
      <c r="N22" s="346"/>
      <c r="O22" s="346"/>
      <c r="P22" s="346"/>
      <c r="Q22" s="346"/>
      <c r="R22" s="346"/>
      <c r="S22" s="346"/>
      <c r="T22" s="346"/>
      <c r="U22" s="346"/>
    </row>
    <row r="23" spans="2:21" ht="60" customHeight="1" x14ac:dyDescent="0.3">
      <c r="B23" s="317" t="s">
        <v>451</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3">
      <c r="B24" s="317"/>
      <c r="C24" s="317"/>
      <c r="D24" s="317"/>
      <c r="E24" s="317"/>
      <c r="F24" s="317"/>
      <c r="G24" s="317"/>
      <c r="H24" s="317"/>
      <c r="I24" s="317"/>
      <c r="J24" s="317"/>
      <c r="K24" s="317"/>
      <c r="L24" s="317"/>
      <c r="M24" s="317"/>
      <c r="N24" s="317"/>
      <c r="O24" s="317"/>
      <c r="P24" s="317"/>
      <c r="Q24" s="317"/>
      <c r="R24" s="317"/>
      <c r="S24" s="317"/>
      <c r="T24" s="317"/>
      <c r="U24" s="317"/>
    </row>
    <row r="25" spans="2:21" s="14" customFormat="1" ht="25" customHeight="1" x14ac:dyDescent="0.35">
      <c r="B25" s="334" t="s">
        <v>123</v>
      </c>
      <c r="C25" s="334"/>
      <c r="D25" s="334"/>
      <c r="E25" s="334"/>
      <c r="F25" s="334"/>
      <c r="G25" s="334"/>
      <c r="H25" s="334"/>
      <c r="I25" s="334"/>
      <c r="J25" s="334"/>
      <c r="K25" s="334"/>
      <c r="L25" s="334"/>
      <c r="M25" s="334"/>
      <c r="N25" s="334"/>
      <c r="O25" s="334"/>
      <c r="P25" s="334"/>
      <c r="Q25" s="334"/>
      <c r="R25" s="334"/>
      <c r="S25" s="334"/>
      <c r="T25" s="334"/>
      <c r="U25" s="334"/>
    </row>
    <row r="26" spans="2:21" ht="60" customHeight="1" x14ac:dyDescent="0.3">
      <c r="B26" s="317" t="s">
        <v>452</v>
      </c>
      <c r="C26" s="317"/>
      <c r="D26" s="317"/>
      <c r="E26" s="317"/>
      <c r="F26" s="317"/>
      <c r="G26" s="317"/>
      <c r="H26" s="317"/>
      <c r="I26" s="317"/>
      <c r="J26" s="317"/>
      <c r="K26" s="317"/>
      <c r="L26" s="317"/>
      <c r="M26" s="317"/>
      <c r="N26" s="317"/>
      <c r="O26" s="317"/>
      <c r="P26" s="317"/>
      <c r="Q26" s="317"/>
      <c r="R26" s="317"/>
      <c r="S26" s="317"/>
      <c r="T26" s="317"/>
      <c r="U26" s="317"/>
    </row>
    <row r="27" spans="2:21" ht="60" customHeight="1" x14ac:dyDescent="0.3">
      <c r="B27" s="317" t="s">
        <v>453</v>
      </c>
      <c r="C27" s="317"/>
      <c r="D27" s="317"/>
      <c r="E27" s="317"/>
      <c r="F27" s="317"/>
      <c r="G27" s="317"/>
      <c r="H27" s="317"/>
      <c r="I27" s="317"/>
      <c r="J27" s="317"/>
      <c r="K27" s="317"/>
      <c r="L27" s="317"/>
      <c r="M27" s="317"/>
      <c r="N27" s="317"/>
      <c r="O27" s="317"/>
      <c r="P27" s="317"/>
      <c r="Q27" s="317"/>
      <c r="R27" s="317"/>
      <c r="S27" s="317"/>
      <c r="T27" s="317"/>
      <c r="U27" s="317"/>
    </row>
    <row r="28" spans="2:21" ht="60" customHeight="1" x14ac:dyDescent="0.3">
      <c r="B28" s="317"/>
      <c r="C28" s="317"/>
      <c r="D28" s="317"/>
      <c r="E28" s="317"/>
      <c r="F28" s="317"/>
      <c r="G28" s="317"/>
      <c r="H28" s="317"/>
      <c r="I28" s="317"/>
      <c r="J28" s="317"/>
      <c r="K28" s="317"/>
      <c r="L28" s="317"/>
      <c r="M28" s="317"/>
      <c r="N28" s="317"/>
      <c r="O28" s="317"/>
      <c r="P28" s="317"/>
      <c r="Q28" s="317"/>
      <c r="R28" s="317"/>
      <c r="S28" s="317"/>
      <c r="T28" s="317"/>
      <c r="U28" s="31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47" t="s">
        <v>178</v>
      </c>
      <c r="C30" s="347"/>
      <c r="D30" s="347"/>
      <c r="E30" s="347"/>
      <c r="F30" s="347"/>
      <c r="G30" s="347"/>
      <c r="H30" s="347"/>
      <c r="I30" s="347"/>
      <c r="J30" s="347"/>
      <c r="K30" s="347"/>
      <c r="L30" s="347"/>
      <c r="M30" s="347"/>
      <c r="N30" s="347"/>
      <c r="O30" s="347"/>
      <c r="P30" s="347"/>
      <c r="Q30" s="347"/>
      <c r="R30" s="347"/>
      <c r="S30" s="347"/>
      <c r="T30" s="347"/>
      <c r="U30" s="347"/>
    </row>
    <row r="31" spans="2:21" ht="25" customHeight="1" x14ac:dyDescent="0.3">
      <c r="B31" s="348" t="s">
        <v>28</v>
      </c>
      <c r="C31" s="349"/>
      <c r="D31" s="349"/>
      <c r="E31" s="349"/>
      <c r="F31" s="349"/>
      <c r="G31" s="349"/>
      <c r="H31" s="349"/>
      <c r="I31" s="349"/>
      <c r="J31" s="349"/>
      <c r="K31" s="349"/>
      <c r="L31" s="349"/>
      <c r="M31" s="349"/>
      <c r="N31" s="349"/>
      <c r="O31" s="349"/>
      <c r="P31" s="349"/>
      <c r="Q31" s="349"/>
      <c r="R31" s="349"/>
      <c r="S31" s="349"/>
      <c r="T31" s="349"/>
      <c r="U31" s="349"/>
    </row>
    <row r="32" spans="2:21" ht="60" customHeight="1" x14ac:dyDescent="0.3">
      <c r="B32" s="317" t="s">
        <v>764</v>
      </c>
      <c r="C32" s="317"/>
      <c r="D32" s="317"/>
      <c r="E32" s="317"/>
      <c r="F32" s="317"/>
      <c r="G32" s="317"/>
      <c r="H32" s="317"/>
      <c r="I32" s="317"/>
      <c r="J32" s="317"/>
      <c r="K32" s="317"/>
      <c r="L32" s="317"/>
      <c r="M32" s="317"/>
      <c r="N32" s="317"/>
      <c r="O32" s="317"/>
      <c r="P32" s="317"/>
      <c r="Q32" s="317"/>
      <c r="R32" s="317"/>
      <c r="S32" s="317"/>
      <c r="T32" s="317"/>
      <c r="U32" s="317"/>
    </row>
    <row r="33" spans="2:21" ht="60" customHeight="1" x14ac:dyDescent="0.3">
      <c r="B33" s="317" t="s">
        <v>765</v>
      </c>
      <c r="C33" s="317"/>
      <c r="D33" s="317"/>
      <c r="E33" s="317"/>
      <c r="F33" s="317"/>
      <c r="G33" s="317"/>
      <c r="H33" s="317"/>
      <c r="I33" s="317"/>
      <c r="J33" s="317"/>
      <c r="K33" s="317"/>
      <c r="L33" s="317"/>
      <c r="M33" s="317"/>
      <c r="N33" s="317"/>
      <c r="O33" s="317"/>
      <c r="P33" s="317"/>
      <c r="Q33" s="317"/>
      <c r="R33" s="317"/>
      <c r="S33" s="317"/>
      <c r="T33" s="317"/>
      <c r="U33" s="317"/>
    </row>
    <row r="34" spans="2:21" s="14" customFormat="1" ht="25" customHeight="1" x14ac:dyDescent="0.35">
      <c r="B34" s="334" t="s">
        <v>123</v>
      </c>
      <c r="C34" s="334"/>
      <c r="D34" s="334"/>
      <c r="E34" s="334"/>
      <c r="F34" s="334"/>
      <c r="G34" s="334"/>
      <c r="H34" s="334"/>
      <c r="I34" s="334"/>
      <c r="J34" s="334"/>
      <c r="K34" s="334"/>
      <c r="L34" s="334"/>
      <c r="M34" s="334"/>
      <c r="N34" s="334"/>
      <c r="O34" s="334"/>
      <c r="P34" s="334"/>
      <c r="Q34" s="334"/>
      <c r="R34" s="334"/>
      <c r="S34" s="334"/>
      <c r="T34" s="334"/>
      <c r="U34" s="334"/>
    </row>
    <row r="35" spans="2:21" ht="60" customHeight="1" x14ac:dyDescent="0.3">
      <c r="B35" s="317" t="s">
        <v>766</v>
      </c>
      <c r="C35" s="317"/>
      <c r="D35" s="317"/>
      <c r="E35" s="317"/>
      <c r="F35" s="317"/>
      <c r="G35" s="317"/>
      <c r="H35" s="317"/>
      <c r="I35" s="317"/>
      <c r="J35" s="317"/>
      <c r="K35" s="317"/>
      <c r="L35" s="317"/>
      <c r="M35" s="317"/>
      <c r="N35" s="317"/>
      <c r="O35" s="317"/>
      <c r="P35" s="317"/>
      <c r="Q35" s="317"/>
      <c r="R35" s="317"/>
      <c r="S35" s="317"/>
      <c r="T35" s="317"/>
      <c r="U35" s="317"/>
    </row>
    <row r="36" spans="2:21" ht="60" customHeight="1" x14ac:dyDescent="0.3">
      <c r="B36" s="317"/>
      <c r="C36" s="317"/>
      <c r="D36" s="317"/>
      <c r="E36" s="317"/>
      <c r="F36" s="317"/>
      <c r="G36" s="317"/>
      <c r="H36" s="317"/>
      <c r="I36" s="317"/>
      <c r="J36" s="317"/>
      <c r="K36" s="317"/>
      <c r="L36" s="317"/>
      <c r="M36" s="317"/>
      <c r="N36" s="317"/>
      <c r="O36" s="317"/>
      <c r="P36" s="317"/>
      <c r="Q36" s="317"/>
      <c r="R36" s="317"/>
      <c r="S36" s="317"/>
      <c r="T36" s="317"/>
      <c r="U36" s="317"/>
    </row>
    <row r="37" spans="2:21" ht="60" customHeight="1" x14ac:dyDescent="0.3">
      <c r="B37" s="317"/>
      <c r="C37" s="317"/>
      <c r="D37" s="317"/>
      <c r="E37" s="317"/>
      <c r="F37" s="317"/>
      <c r="G37" s="317"/>
      <c r="H37" s="317"/>
      <c r="I37" s="317"/>
      <c r="J37" s="317"/>
      <c r="K37" s="317"/>
      <c r="L37" s="317"/>
      <c r="M37" s="317"/>
      <c r="N37" s="317"/>
      <c r="O37" s="317"/>
      <c r="P37" s="317"/>
      <c r="Q37" s="317"/>
      <c r="R37" s="317"/>
      <c r="S37" s="317"/>
      <c r="T37" s="317"/>
      <c r="U37" s="317"/>
    </row>
    <row r="40" spans="2:21" x14ac:dyDescent="0.3">
      <c r="B40" s="343" t="s">
        <v>179</v>
      </c>
      <c r="C40" s="343"/>
      <c r="D40" s="343"/>
      <c r="E40" s="343"/>
      <c r="F40" s="343"/>
      <c r="G40" s="343"/>
      <c r="H40" s="343"/>
      <c r="I40" s="343"/>
      <c r="J40" s="343"/>
      <c r="K40" s="343"/>
      <c r="L40" s="343"/>
      <c r="M40" s="343"/>
      <c r="N40" s="343"/>
      <c r="O40" s="343"/>
      <c r="P40" s="343"/>
      <c r="Q40" s="343"/>
      <c r="R40" s="343"/>
      <c r="S40" s="343"/>
      <c r="T40" s="343"/>
      <c r="U40" s="343"/>
    </row>
    <row r="41" spans="2:21" ht="19.5" x14ac:dyDescent="0.3">
      <c r="B41" s="348" t="s">
        <v>28</v>
      </c>
      <c r="C41" s="349"/>
      <c r="D41" s="349"/>
      <c r="E41" s="349"/>
      <c r="F41" s="349"/>
      <c r="G41" s="349"/>
      <c r="H41" s="349"/>
      <c r="I41" s="349"/>
      <c r="J41" s="349"/>
      <c r="K41" s="349"/>
      <c r="L41" s="349"/>
      <c r="M41" s="349"/>
      <c r="N41" s="349"/>
      <c r="O41" s="349"/>
      <c r="P41" s="349"/>
      <c r="Q41" s="349"/>
      <c r="R41" s="349"/>
      <c r="S41" s="349"/>
      <c r="T41" s="349"/>
      <c r="U41" s="349"/>
    </row>
    <row r="42" spans="2:21" ht="62.25" customHeight="1" x14ac:dyDescent="0.3">
      <c r="B42" s="317"/>
      <c r="C42" s="317"/>
      <c r="D42" s="317"/>
      <c r="E42" s="317"/>
      <c r="F42" s="317"/>
      <c r="G42" s="317"/>
      <c r="H42" s="317"/>
      <c r="I42" s="317"/>
      <c r="J42" s="317"/>
      <c r="K42" s="317"/>
      <c r="L42" s="317"/>
      <c r="M42" s="317"/>
      <c r="N42" s="317"/>
      <c r="O42" s="317"/>
      <c r="P42" s="317"/>
      <c r="Q42" s="317"/>
      <c r="R42" s="317"/>
      <c r="S42" s="317"/>
      <c r="T42" s="317"/>
      <c r="U42" s="317"/>
    </row>
    <row r="43" spans="2:21" ht="64.5" customHeight="1" x14ac:dyDescent="0.3">
      <c r="B43" s="317"/>
      <c r="C43" s="317"/>
      <c r="D43" s="317"/>
      <c r="E43" s="317"/>
      <c r="F43" s="317"/>
      <c r="G43" s="317"/>
      <c r="H43" s="317"/>
      <c r="I43" s="317"/>
      <c r="J43" s="317"/>
      <c r="K43" s="317"/>
      <c r="L43" s="317"/>
      <c r="M43" s="317"/>
      <c r="N43" s="317"/>
      <c r="O43" s="317"/>
      <c r="P43" s="317"/>
      <c r="Q43" s="317"/>
      <c r="R43" s="317"/>
      <c r="S43" s="317"/>
      <c r="T43" s="317"/>
      <c r="U43" s="317"/>
    </row>
    <row r="44" spans="2:21" ht="19.5" x14ac:dyDescent="0.3">
      <c r="B44" s="334" t="s">
        <v>123</v>
      </c>
      <c r="C44" s="334"/>
      <c r="D44" s="334"/>
      <c r="E44" s="334"/>
      <c r="F44" s="334"/>
      <c r="G44" s="334"/>
      <c r="H44" s="334"/>
      <c r="I44" s="334"/>
      <c r="J44" s="334"/>
      <c r="K44" s="334"/>
      <c r="L44" s="334"/>
      <c r="M44" s="334"/>
      <c r="N44" s="334"/>
      <c r="O44" s="334"/>
      <c r="P44" s="334"/>
      <c r="Q44" s="334"/>
      <c r="R44" s="334"/>
      <c r="S44" s="334"/>
      <c r="T44" s="334"/>
      <c r="U44" s="334"/>
    </row>
    <row r="45" spans="2:21" ht="54.75" customHeight="1" x14ac:dyDescent="0.3">
      <c r="B45" s="317"/>
      <c r="C45" s="317"/>
      <c r="D45" s="317"/>
      <c r="E45" s="317"/>
      <c r="F45" s="317"/>
      <c r="G45" s="317"/>
      <c r="H45" s="317"/>
      <c r="I45" s="317"/>
      <c r="J45" s="317"/>
      <c r="K45" s="317"/>
      <c r="L45" s="317"/>
      <c r="M45" s="317"/>
      <c r="N45" s="317"/>
      <c r="O45" s="317"/>
      <c r="P45" s="317"/>
      <c r="Q45" s="317"/>
      <c r="R45" s="317"/>
      <c r="S45" s="317"/>
      <c r="T45" s="317"/>
      <c r="U45" s="317"/>
    </row>
    <row r="46" spans="2:21" ht="61.5" customHeight="1" x14ac:dyDescent="0.3">
      <c r="B46" s="317"/>
      <c r="C46" s="317"/>
      <c r="D46" s="317"/>
      <c r="E46" s="317"/>
      <c r="F46" s="317"/>
      <c r="G46" s="317"/>
      <c r="H46" s="317"/>
      <c r="I46" s="317"/>
      <c r="J46" s="317"/>
      <c r="K46" s="317"/>
      <c r="L46" s="317"/>
      <c r="M46" s="317"/>
      <c r="N46" s="317"/>
      <c r="O46" s="317"/>
      <c r="P46" s="317"/>
      <c r="Q46" s="317"/>
      <c r="R46" s="317"/>
      <c r="S46" s="317"/>
      <c r="T46" s="317"/>
      <c r="U46" s="317"/>
    </row>
    <row r="47" spans="2:21" ht="64.5" customHeight="1" x14ac:dyDescent="0.3">
      <c r="B47" s="317"/>
      <c r="C47" s="317"/>
      <c r="D47" s="317"/>
      <c r="E47" s="317"/>
      <c r="F47" s="317"/>
      <c r="G47" s="317"/>
      <c r="H47" s="317"/>
      <c r="I47" s="317"/>
      <c r="J47" s="317"/>
      <c r="K47" s="317"/>
      <c r="L47" s="317"/>
      <c r="M47" s="317"/>
      <c r="N47" s="317"/>
      <c r="O47" s="317"/>
      <c r="P47" s="317"/>
      <c r="Q47" s="317"/>
      <c r="R47" s="317"/>
      <c r="S47" s="317"/>
      <c r="T47" s="317"/>
      <c r="U47" s="31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Mag. ELENA TOSCANO</cp:lastModifiedBy>
  <cp:lastPrinted>2011-10-07T14:16:27Z</cp:lastPrinted>
  <dcterms:created xsi:type="dcterms:W3CDTF">2010-02-23T19:10:51Z</dcterms:created>
  <dcterms:modified xsi:type="dcterms:W3CDTF">2025-11-28T22:15:51Z</dcterms:modified>
</cp:coreProperties>
</file>