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laco\Documents\CER LA  PRIMAVERA\Semanas Oct 24, Dic 24, Enero 25\Noviembre 2025\Entregar\Carpeta 1\"/>
    </mc:Choice>
  </mc:AlternateContent>
  <xr:revisionPtr revIDLastSave="0" documentId="13_ncr:1_{3562B982-78C6-4BC8-99E1-ADCD141FE718}" xr6:coauthVersionLast="47" xr6:coauthVersionMax="47" xr10:uidLastSave="{00000000-0000-0000-0000-000000000000}"/>
  <bookViews>
    <workbookView xWindow="-110" yWindow="-110" windowWidth="19420" windowHeight="10300" activeTab="5" xr2:uid="{00000000-000D-0000-FFFF-FFFF00000000}"/>
  </bookViews>
  <sheets>
    <sheet name="Institución" sheetId="58" r:id="rId1"/>
    <sheet name="Autoevaluación" sheetId="1" r:id="rId2"/>
    <sheet name="Directiva" sheetId="2" r:id="rId3"/>
    <sheet name="Académica" sheetId="4" r:id="rId4"/>
    <sheet name="Admin" sheetId="6" r:id="rId5"/>
    <sheet name="Comunidad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U141" i="1" l="1"/>
  <c r="T141" i="1"/>
  <c r="S141" i="1"/>
  <c r="R141" i="1"/>
  <c r="U140" i="1"/>
  <c r="T140" i="1"/>
  <c r="S140" i="1"/>
  <c r="R140" i="1"/>
  <c r="U139" i="1"/>
  <c r="T139" i="1"/>
  <c r="S139" i="1"/>
  <c r="R139" i="1"/>
  <c r="T137" i="1"/>
  <c r="S137" i="1"/>
  <c r="R137" i="1"/>
  <c r="U136" i="1"/>
  <c r="T136" i="1"/>
  <c r="S136" i="1"/>
  <c r="R136" i="1"/>
  <c r="U135" i="1"/>
  <c r="T135" i="1"/>
  <c r="S135" i="1"/>
  <c r="R135" i="1"/>
  <c r="U134" i="1"/>
  <c r="T134" i="1"/>
  <c r="S134" i="1"/>
  <c r="R134" i="1"/>
  <c r="U131" i="1"/>
  <c r="T131" i="1"/>
  <c r="S131" i="1"/>
  <c r="R131" i="1"/>
  <c r="U130" i="1"/>
  <c r="T130" i="1"/>
  <c r="S130" i="1"/>
  <c r="R130" i="1"/>
  <c r="U129" i="1"/>
  <c r="T129" i="1"/>
  <c r="S129" i="1"/>
  <c r="R129" i="1"/>
  <c r="U128" i="1"/>
  <c r="T128" i="1"/>
  <c r="S128" i="1"/>
  <c r="R128" i="1"/>
  <c r="U125" i="1"/>
  <c r="T125" i="1"/>
  <c r="S125" i="1"/>
  <c r="R125" i="1"/>
  <c r="U124" i="1"/>
  <c r="T124" i="1"/>
  <c r="S124" i="1"/>
  <c r="R124" i="1"/>
  <c r="U123" i="1"/>
  <c r="T123" i="1"/>
  <c r="S123" i="1"/>
  <c r="R123" i="1"/>
  <c r="U122" i="1"/>
  <c r="T122" i="1"/>
  <c r="S122" i="1"/>
  <c r="R122" i="1"/>
  <c r="U117" i="1" l="1"/>
  <c r="T117" i="1"/>
  <c r="S117" i="1"/>
  <c r="R117" i="1"/>
  <c r="U116" i="1"/>
  <c r="T116" i="1"/>
  <c r="S116" i="1"/>
  <c r="R116" i="1"/>
  <c r="U115" i="1"/>
  <c r="T115" i="1"/>
  <c r="S115" i="1"/>
  <c r="R115" i="1"/>
  <c r="U114" i="1"/>
  <c r="T114" i="1"/>
  <c r="S114" i="1"/>
  <c r="R114" i="1"/>
  <c r="U105" i="1"/>
  <c r="T105" i="1"/>
  <c r="S105" i="1"/>
  <c r="R105" i="1"/>
  <c r="U104" i="1"/>
  <c r="T104" i="1"/>
  <c r="S104" i="1"/>
  <c r="R104" i="1"/>
  <c r="U103" i="1"/>
  <c r="T103" i="1"/>
  <c r="S103" i="1"/>
  <c r="R103" i="1"/>
  <c r="U102" i="1"/>
  <c r="T102" i="1"/>
  <c r="S102" i="1"/>
  <c r="R102" i="1"/>
  <c r="U101" i="1"/>
  <c r="T101" i="1"/>
  <c r="S101" i="1"/>
  <c r="R101" i="1"/>
  <c r="U100" i="1"/>
  <c r="T100" i="1"/>
  <c r="S100" i="1"/>
  <c r="R100" i="1"/>
  <c r="U99" i="1"/>
  <c r="T99" i="1"/>
  <c r="S99" i="1"/>
  <c r="R99" i="1"/>
  <c r="U98" i="1"/>
  <c r="T98" i="1"/>
  <c r="S98" i="1"/>
  <c r="R98" i="1"/>
  <c r="U92" i="1"/>
  <c r="T92" i="1"/>
  <c r="S92" i="1"/>
  <c r="R92" i="1"/>
  <c r="U91" i="1"/>
  <c r="T91" i="1"/>
  <c r="S91" i="1"/>
  <c r="R91" i="1"/>
  <c r="U90" i="1"/>
  <c r="T90" i="1"/>
  <c r="S90" i="1"/>
  <c r="R90" i="1"/>
  <c r="U89" i="1"/>
  <c r="T89" i="1"/>
  <c r="S89" i="1"/>
  <c r="R89" i="1"/>
  <c r="U87" i="1"/>
  <c r="T87" i="1"/>
  <c r="S87" i="1"/>
  <c r="R87" i="1"/>
  <c r="U86" i="1"/>
  <c r="T86" i="1"/>
  <c r="S86" i="1"/>
  <c r="R86" i="1"/>
  <c r="U85" i="1"/>
  <c r="T85" i="1"/>
  <c r="S85" i="1"/>
  <c r="R85" i="1"/>
  <c r="U84" i="1"/>
  <c r="T84" i="1"/>
  <c r="S84" i="1"/>
  <c r="R84" i="1"/>
  <c r="U77" i="1" l="1"/>
  <c r="T77" i="1"/>
  <c r="S77" i="1"/>
  <c r="R77" i="1"/>
  <c r="U76" i="1"/>
  <c r="T76" i="1"/>
  <c r="S76" i="1"/>
  <c r="R76" i="1"/>
  <c r="U75" i="1"/>
  <c r="T75" i="1"/>
  <c r="S75" i="1"/>
  <c r="R75" i="1"/>
  <c r="U74" i="1"/>
  <c r="T74" i="1"/>
  <c r="S74" i="1"/>
  <c r="R74" i="1"/>
  <c r="U71" i="1"/>
  <c r="T71" i="1"/>
  <c r="S71" i="1"/>
  <c r="R71" i="1"/>
  <c r="U70" i="1"/>
  <c r="T70" i="1"/>
  <c r="S70" i="1"/>
  <c r="R70" i="1"/>
  <c r="U69" i="1"/>
  <c r="T69" i="1"/>
  <c r="S69" i="1"/>
  <c r="R69" i="1"/>
  <c r="U68" i="1"/>
  <c r="T68" i="1"/>
  <c r="S68" i="1"/>
  <c r="R68" i="1"/>
  <c r="U65" i="1"/>
  <c r="T65" i="1"/>
  <c r="S65" i="1"/>
  <c r="R65" i="1"/>
  <c r="U64" i="1"/>
  <c r="T64" i="1"/>
  <c r="S64" i="1"/>
  <c r="R64" i="1"/>
  <c r="U63" i="1"/>
  <c r="T63" i="1"/>
  <c r="S63" i="1"/>
  <c r="R63" i="1"/>
  <c r="U62" i="1"/>
  <c r="T62" i="1"/>
  <c r="S62" i="1"/>
  <c r="R62" i="1"/>
  <c r="U58" i="1"/>
  <c r="T58" i="1"/>
  <c r="S58" i="1"/>
  <c r="R58" i="1"/>
  <c r="U57" i="1"/>
  <c r="T57" i="1"/>
  <c r="S57" i="1"/>
  <c r="R57" i="1"/>
  <c r="U56" i="1"/>
  <c r="T56" i="1"/>
  <c r="S56" i="1"/>
  <c r="R56" i="1"/>
  <c r="U55" i="1"/>
  <c r="T55" i="1"/>
  <c r="S55" i="1"/>
  <c r="R55" i="1"/>
  <c r="T6" i="6" l="1"/>
  <c r="U5" i="6"/>
  <c r="R7" i="1"/>
  <c r="R8" i="1"/>
  <c r="R9" i="1"/>
  <c r="R10" i="1"/>
  <c r="F4" i="2" s="1"/>
  <c r="S7" i="1"/>
  <c r="H4" i="2" s="1"/>
  <c r="T7" i="1"/>
  <c r="M4" i="2" s="1"/>
  <c r="T8" i="1"/>
  <c r="N4" i="2" s="1"/>
  <c r="T9" i="1"/>
  <c r="O4" i="2" s="1"/>
  <c r="T10" i="1"/>
  <c r="P4" i="2" s="1"/>
  <c r="U7" i="1"/>
  <c r="T4" i="2" s="1"/>
  <c r="T10" i="2" s="1"/>
  <c r="S8" i="1"/>
  <c r="U8" i="1"/>
  <c r="U9" i="1"/>
  <c r="U10" i="1"/>
  <c r="U4" i="2" s="1"/>
  <c r="S9" i="1"/>
  <c r="S10" i="1"/>
  <c r="K6" i="6" s="1"/>
  <c r="Q11" i="1"/>
  <c r="R11" i="1"/>
  <c r="S11" i="1"/>
  <c r="R13" i="1"/>
  <c r="S13" i="1"/>
  <c r="T13" i="1"/>
  <c r="M5" i="2" s="1"/>
  <c r="U13" i="1"/>
  <c r="R14" i="1"/>
  <c r="S14" i="1"/>
  <c r="K5" i="2" s="1"/>
  <c r="T14" i="1"/>
  <c r="N5" i="2" s="1"/>
  <c r="T15" i="1"/>
  <c r="O5" i="2" s="1"/>
  <c r="T16" i="1"/>
  <c r="U14" i="1"/>
  <c r="R5" i="2" s="1"/>
  <c r="U15" i="1"/>
  <c r="U16" i="1"/>
  <c r="U5" i="2" s="1"/>
  <c r="R15" i="1"/>
  <c r="E5" i="2" s="1"/>
  <c r="S15" i="1"/>
  <c r="J5" i="2" s="1"/>
  <c r="S16" i="1"/>
  <c r="S5" i="2"/>
  <c r="R16" i="1"/>
  <c r="R20" i="1"/>
  <c r="S20" i="1"/>
  <c r="T20" i="1"/>
  <c r="U20" i="1"/>
  <c r="R21" i="1"/>
  <c r="S21" i="1"/>
  <c r="H6" i="2" s="1"/>
  <c r="S22" i="1"/>
  <c r="S23" i="1"/>
  <c r="T21" i="1"/>
  <c r="N6" i="2" s="1"/>
  <c r="T22" i="1"/>
  <c r="O6" i="2" s="1"/>
  <c r="T23" i="1"/>
  <c r="U21" i="1"/>
  <c r="R22" i="1"/>
  <c r="R23" i="1"/>
  <c r="U22" i="1"/>
  <c r="U23" i="1"/>
  <c r="T6" i="2" s="1"/>
  <c r="R30" i="1"/>
  <c r="R31" i="1"/>
  <c r="R32" i="1"/>
  <c r="R33" i="1"/>
  <c r="S30" i="1"/>
  <c r="H7" i="2" s="1"/>
  <c r="T30" i="1"/>
  <c r="T31" i="1"/>
  <c r="T32" i="1"/>
  <c r="T33" i="1"/>
  <c r="U30" i="1"/>
  <c r="U31" i="1"/>
  <c r="U32" i="1"/>
  <c r="U33" i="1"/>
  <c r="R7" i="2"/>
  <c r="S31" i="1"/>
  <c r="S32" i="1"/>
  <c r="J7" i="2" s="1"/>
  <c r="S33" i="1"/>
  <c r="I7" i="2"/>
  <c r="S7" i="2"/>
  <c r="K7" i="2"/>
  <c r="U7" i="2"/>
  <c r="R36" i="1"/>
  <c r="R37" i="1"/>
  <c r="R38" i="1"/>
  <c r="R39" i="1"/>
  <c r="S36" i="1"/>
  <c r="T36" i="1"/>
  <c r="M8" i="2" s="1"/>
  <c r="T37" i="1"/>
  <c r="N8" i="2" s="1"/>
  <c r="T38" i="1"/>
  <c r="T39" i="1"/>
  <c r="U36" i="1"/>
  <c r="S37" i="1"/>
  <c r="I8" i="2" s="1"/>
  <c r="U37" i="1"/>
  <c r="U38" i="1"/>
  <c r="T8" i="2" s="1"/>
  <c r="U39" i="1"/>
  <c r="S8" i="2"/>
  <c r="S38" i="1"/>
  <c r="S39" i="1"/>
  <c r="U8" i="2"/>
  <c r="R47" i="1"/>
  <c r="R48" i="1"/>
  <c r="R49" i="1"/>
  <c r="R50" i="1"/>
  <c r="S47" i="1"/>
  <c r="S48" i="1"/>
  <c r="H9" i="2" s="1"/>
  <c r="S49" i="1"/>
  <c r="S50" i="1"/>
  <c r="T47" i="1"/>
  <c r="N9" i="2" s="1"/>
  <c r="T48" i="1"/>
  <c r="T49" i="1"/>
  <c r="O9" i="2" s="1"/>
  <c r="T50" i="1"/>
  <c r="M9" i="2"/>
  <c r="U47" i="1"/>
  <c r="U48" i="1"/>
  <c r="T9" i="2" s="1"/>
  <c r="U49" i="1"/>
  <c r="U50" i="1"/>
  <c r="K9" i="2"/>
  <c r="U9" i="2"/>
  <c r="D4" i="4"/>
  <c r="F4" i="4"/>
  <c r="H4" i="4"/>
  <c r="S4" i="4"/>
  <c r="S10" i="4" s="1"/>
  <c r="I4" i="4"/>
  <c r="J4" i="4"/>
  <c r="O4" i="4"/>
  <c r="O10" i="4" s="1"/>
  <c r="T4" i="4"/>
  <c r="T10" i="4" s="1"/>
  <c r="K4" i="4"/>
  <c r="I5" i="4"/>
  <c r="M5" i="4"/>
  <c r="C5" i="4"/>
  <c r="F5" i="4"/>
  <c r="N5" i="4"/>
  <c r="S5" i="4"/>
  <c r="K5" i="4"/>
  <c r="P5" i="4"/>
  <c r="U5" i="4"/>
  <c r="I6" i="4"/>
  <c r="M6" i="4"/>
  <c r="R6" i="4"/>
  <c r="N6" i="4"/>
  <c r="D6" i="4"/>
  <c r="J6" i="4"/>
  <c r="O6" i="4"/>
  <c r="F6" i="4"/>
  <c r="P6" i="4"/>
  <c r="E7" i="4"/>
  <c r="F7" i="4"/>
  <c r="H7" i="4"/>
  <c r="R7" i="4"/>
  <c r="I7" i="4"/>
  <c r="S7" i="4"/>
  <c r="N7" i="4"/>
  <c r="K7" i="4"/>
  <c r="P7" i="4"/>
  <c r="C4" i="6"/>
  <c r="M4" i="6"/>
  <c r="J4" i="6"/>
  <c r="T4" i="6"/>
  <c r="T10" i="6" s="1"/>
  <c r="P4" i="6"/>
  <c r="C5" i="6"/>
  <c r="H5" i="6"/>
  <c r="M5" i="6"/>
  <c r="D5" i="6"/>
  <c r="I5" i="6"/>
  <c r="N5" i="6"/>
  <c r="J5" i="6"/>
  <c r="O5" i="6"/>
  <c r="F5" i="6"/>
  <c r="K5" i="6"/>
  <c r="P5" i="6"/>
  <c r="C6" i="6"/>
  <c r="P6" i="6"/>
  <c r="S6" i="6"/>
  <c r="R6" i="6"/>
  <c r="H6" i="6"/>
  <c r="O6" i="6"/>
  <c r="U6" i="6"/>
  <c r="C7" i="6"/>
  <c r="F7" i="6"/>
  <c r="M7" i="6"/>
  <c r="I7" i="6"/>
  <c r="R7" i="6"/>
  <c r="J7" i="6"/>
  <c r="K7" i="6"/>
  <c r="P7" i="6"/>
  <c r="U7" i="6"/>
  <c r="E8" i="6"/>
  <c r="F8" i="6"/>
  <c r="H8" i="6"/>
  <c r="M8" i="6"/>
  <c r="S8" i="6"/>
  <c r="T8" i="6"/>
  <c r="P8" i="6"/>
  <c r="U8" i="6"/>
  <c r="M4" i="5"/>
  <c r="U4" i="5"/>
  <c r="U10" i="5" s="1"/>
  <c r="D4" i="5"/>
  <c r="I4" i="5"/>
  <c r="I10" i="5" s="1"/>
  <c r="N4" i="5"/>
  <c r="J4" i="5"/>
  <c r="O4" i="5"/>
  <c r="T4" i="5"/>
  <c r="T10" i="5"/>
  <c r="F4" i="5"/>
  <c r="K4" i="5"/>
  <c r="P4" i="5"/>
  <c r="C5" i="5"/>
  <c r="F5" i="5"/>
  <c r="J5" i="5"/>
  <c r="K5" i="5"/>
  <c r="N5" i="5"/>
  <c r="T5" i="5"/>
  <c r="O5" i="5"/>
  <c r="P5" i="5"/>
  <c r="C6" i="5"/>
  <c r="H6" i="5"/>
  <c r="M6" i="5"/>
  <c r="D6" i="5"/>
  <c r="F6" i="5"/>
  <c r="N6" i="5"/>
  <c r="J6" i="5"/>
  <c r="O6" i="5"/>
  <c r="U6" i="5"/>
  <c r="K6" i="5"/>
  <c r="P6" i="5"/>
  <c r="D7" i="5"/>
  <c r="R142" i="1"/>
  <c r="E7" i="5" s="1"/>
  <c r="S142" i="1"/>
  <c r="I7" i="5" s="1"/>
  <c r="T142" i="1"/>
  <c r="P7" i="5" s="1"/>
  <c r="P10" i="5" s="1"/>
  <c r="T7" i="5"/>
  <c r="S5" i="6"/>
  <c r="R8" i="2"/>
  <c r="R8" i="6"/>
  <c r="R7" i="5"/>
  <c r="S4" i="5"/>
  <c r="S10" i="5"/>
  <c r="R4" i="5"/>
  <c r="R10" i="5" s="1"/>
  <c r="R5" i="6"/>
  <c r="T5" i="6"/>
  <c r="S6" i="4"/>
  <c r="T5" i="2"/>
  <c r="T5" i="4"/>
  <c r="T7" i="2"/>
  <c r="R6" i="5"/>
  <c r="R4" i="4"/>
  <c r="R10" i="4"/>
  <c r="H7" i="6"/>
  <c r="S5" i="5"/>
  <c r="E4" i="5"/>
  <c r="C4" i="5"/>
  <c r="O7" i="4"/>
  <c r="P5" i="2"/>
  <c r="I5" i="5"/>
  <c r="I6" i="5"/>
  <c r="J5" i="4"/>
  <c r="C6" i="4"/>
  <c r="S7" i="5"/>
  <c r="U7" i="5"/>
  <c r="T7" i="6"/>
  <c r="S7" i="6"/>
  <c r="I4" i="6"/>
  <c r="U4" i="4"/>
  <c r="U10" i="4" s="1"/>
  <c r="H4" i="5"/>
  <c r="J6" i="6"/>
  <c r="K6" i="4"/>
  <c r="O5" i="4"/>
  <c r="M7" i="4"/>
  <c r="T6" i="4"/>
  <c r="H8" i="2"/>
  <c r="I6" i="6"/>
  <c r="M5" i="5"/>
  <c r="K8" i="6"/>
  <c r="P4" i="4"/>
  <c r="I8" i="6"/>
  <c r="N8" i="6"/>
  <c r="U4" i="6"/>
  <c r="U10" i="6" s="1"/>
  <c r="S4" i="6"/>
  <c r="S10" i="6"/>
  <c r="H4" i="6"/>
  <c r="J8" i="6"/>
  <c r="U6" i="4"/>
  <c r="J7" i="4"/>
  <c r="O8" i="6"/>
  <c r="H5" i="4"/>
  <c r="U5" i="5"/>
  <c r="O4" i="6"/>
  <c r="C7" i="4"/>
  <c r="K4" i="6"/>
  <c r="N4" i="6"/>
  <c r="M6" i="6"/>
  <c r="N6" i="6"/>
  <c r="U7" i="4"/>
  <c r="R4" i="6"/>
  <c r="R10" i="6" s="1"/>
  <c r="R5" i="4"/>
  <c r="N4" i="4"/>
  <c r="N7" i="6"/>
  <c r="D5" i="4"/>
  <c r="T7" i="4"/>
  <c r="O7" i="6"/>
  <c r="T6" i="5"/>
  <c r="H6" i="4"/>
  <c r="H5" i="5"/>
  <c r="R5" i="5"/>
  <c r="R9" i="2"/>
  <c r="M4" i="4"/>
  <c r="S6" i="5"/>
  <c r="S9" i="2"/>
  <c r="S4" i="2" l="1"/>
  <c r="S10" i="2" s="1"/>
  <c r="R4" i="2"/>
  <c r="R10" i="2" s="1"/>
  <c r="O7" i="5"/>
  <c r="O10" i="5"/>
  <c r="O10" i="6"/>
  <c r="N10" i="6"/>
  <c r="M10" i="6"/>
  <c r="P10" i="6"/>
  <c r="N10" i="4"/>
  <c r="P10" i="4"/>
  <c r="M10" i="4"/>
  <c r="O8" i="2"/>
  <c r="P8" i="2"/>
  <c r="P7" i="2"/>
  <c r="M7" i="2"/>
  <c r="P6" i="2"/>
  <c r="M6" i="2"/>
  <c r="M10" i="2"/>
  <c r="I9" i="2"/>
  <c r="K8" i="2"/>
  <c r="I6" i="2"/>
  <c r="K6" i="2"/>
  <c r="J6" i="2"/>
  <c r="H10" i="2"/>
  <c r="I5" i="2"/>
  <c r="I4" i="2"/>
  <c r="J4" i="2"/>
  <c r="K4" i="2"/>
  <c r="H10" i="4"/>
  <c r="I10" i="4"/>
  <c r="J10" i="4"/>
  <c r="K10" i="4"/>
  <c r="K10" i="6"/>
  <c r="I10" i="6"/>
  <c r="J10" i="6"/>
  <c r="H10" i="6"/>
  <c r="U10" i="2"/>
  <c r="C9" i="2"/>
  <c r="D5" i="2"/>
  <c r="C5" i="2"/>
  <c r="H5" i="2"/>
  <c r="J7" i="5"/>
  <c r="J10" i="5" s="1"/>
  <c r="R6" i="2"/>
  <c r="S6" i="2"/>
  <c r="U6" i="2"/>
  <c r="N7" i="5"/>
  <c r="N10" i="5" s="1"/>
  <c r="H7" i="5"/>
  <c r="H10" i="5" s="1"/>
  <c r="P9" i="2"/>
  <c r="J9" i="2"/>
  <c r="D9" i="2"/>
  <c r="J8" i="2"/>
  <c r="O7" i="2"/>
  <c r="O10" i="2" s="1"/>
  <c r="N7" i="2"/>
  <c r="N10" i="2" s="1"/>
  <c r="F7" i="2"/>
  <c r="F5" i="2"/>
  <c r="E4" i="2"/>
  <c r="C7" i="2"/>
  <c r="C6" i="2"/>
  <c r="E6" i="2"/>
  <c r="D8" i="2"/>
  <c r="E8" i="2"/>
  <c r="M7" i="5"/>
  <c r="M10" i="5" s="1"/>
  <c r="K7" i="5"/>
  <c r="K10" i="5" s="1"/>
  <c r="C7" i="5"/>
  <c r="C10" i="5" s="1"/>
  <c r="F7" i="5"/>
  <c r="F10" i="5" s="1"/>
  <c r="E6" i="5"/>
  <c r="D5" i="5"/>
  <c r="D10" i="5" s="1"/>
  <c r="E5" i="5"/>
  <c r="E10" i="5" s="1"/>
  <c r="D8" i="6"/>
  <c r="C8" i="6"/>
  <c r="D7" i="6"/>
  <c r="E7" i="6"/>
  <c r="F6" i="6"/>
  <c r="E6" i="6"/>
  <c r="D6" i="6"/>
  <c r="C10" i="6"/>
  <c r="E5" i="6"/>
  <c r="D4" i="6"/>
  <c r="E4" i="6"/>
  <c r="F4" i="6"/>
  <c r="F10" i="6" s="1"/>
  <c r="D7" i="4"/>
  <c r="E6" i="4"/>
  <c r="E5" i="4"/>
  <c r="F10" i="4"/>
  <c r="D10" i="4"/>
  <c r="E4" i="4"/>
  <c r="C4" i="4"/>
  <c r="C10" i="4" s="1"/>
  <c r="E9" i="2"/>
  <c r="F9" i="2"/>
  <c r="C8" i="2"/>
  <c r="F8" i="2"/>
  <c r="E7" i="2"/>
  <c r="D7" i="2"/>
  <c r="F6" i="2"/>
  <c r="D6" i="2"/>
  <c r="E10" i="2"/>
  <c r="C4" i="2"/>
  <c r="D4" i="2"/>
  <c r="P10" i="2" l="1"/>
  <c r="K10" i="2"/>
  <c r="J10" i="2"/>
  <c r="I10" i="2"/>
  <c r="C10" i="2"/>
  <c r="F10" i="2"/>
  <c r="D10" i="2"/>
  <c r="E10" i="4"/>
  <c r="E10" i="6"/>
  <c r="D10" i="6"/>
</calcChain>
</file>

<file path=xl/sharedStrings.xml><?xml version="1.0" encoding="utf-8"?>
<sst xmlns="http://schemas.openxmlformats.org/spreadsheetml/2006/main" count="961" uniqueCount="546">
  <si>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</si>
  <si>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</si>
  <si>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</si>
  <si>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</si>
  <si>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</si>
  <si>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</si>
  <si>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</si>
  <si>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</si>
  <si>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</si>
  <si>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</si>
  <si>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</si>
  <si>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</si>
  <si>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</si>
  <si>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</si>
  <si>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</si>
  <si>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</si>
  <si>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</si>
  <si>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</si>
  <si>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</si>
  <si>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</si>
  <si>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</si>
  <si>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</si>
  <si>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</si>
  <si>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</si>
  <si>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</si>
  <si>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</si>
  <si>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</si>
  <si>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</si>
  <si>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</si>
  <si>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</si>
  <si>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</si>
  <si>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</si>
  <si>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</si>
  <si>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</si>
  <si>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</si>
  <si>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</si>
  <si>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</si>
  <si>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</si>
  <si>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</si>
  <si>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</si>
  <si>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</si>
  <si>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</si>
  <si>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</si>
  <si>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</si>
  <si>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</si>
  <si>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</si>
  <si>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</si>
  <si>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</si>
  <si>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</si>
  <si>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</si>
  <si>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</si>
  <si>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</si>
  <si>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</si>
  <si>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</si>
  <si>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</si>
  <si>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</si>
  <si>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</si>
  <si>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</si>
  <si>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</si>
  <si>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</si>
  <si>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</si>
  <si>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</si>
  <si>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</si>
  <si>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</si>
  <si>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</si>
  <si>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</si>
  <si>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</si>
  <si>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</si>
  <si>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</si>
  <si>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</si>
  <si>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</si>
  <si>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</si>
  <si>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</si>
  <si>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</si>
  <si>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</si>
  <si>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</si>
  <si>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</si>
  <si>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</si>
  <si>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</si>
  <si>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</si>
  <si>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</si>
  <si>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</si>
  <si>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</si>
  <si>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</si>
  <si>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</si>
  <si>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</si>
  <si>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</si>
  <si>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</si>
  <si>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</si>
  <si>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</si>
  <si>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</si>
  <si>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</si>
  <si>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</si>
  <si>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</si>
  <si>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</si>
  <si>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</si>
  <si>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</si>
  <si>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</si>
  <si>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</si>
  <si>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</si>
  <si>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</si>
  <si>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</si>
  <si>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</si>
  <si>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</si>
  <si>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</si>
  <si>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</si>
  <si>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</si>
  <si>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</si>
  <si>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</si>
  <si>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</si>
  <si>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</si>
  <si>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</si>
  <si>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</si>
  <si>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</si>
  <si>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</si>
  <si>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</si>
  <si>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</si>
  <si>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</si>
  <si>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</si>
  <si>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</si>
  <si>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</si>
  <si>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</si>
  <si>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</si>
  <si>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</si>
  <si>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</si>
  <si>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</si>
  <si>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</si>
  <si>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</si>
  <si>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</si>
  <si>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</si>
  <si>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</si>
  <si>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</si>
  <si>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</si>
  <si>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</si>
  <si>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</si>
  <si>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</si>
  <si>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</si>
  <si>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</si>
  <si>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</si>
  <si>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</si>
  <si>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</si>
  <si>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</si>
  <si>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</si>
  <si>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</si>
  <si>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</si>
  <si>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</si>
  <si>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</si>
  <si>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</si>
  <si>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</si>
  <si>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</si>
  <si>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</si>
  <si>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</si>
  <si>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</si>
  <si>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</si>
  <si>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</si>
  <si>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</si>
  <si>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</si>
  <si>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</si>
  <si>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</si>
  <si>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</si>
  <si>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</si>
  <si>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</si>
  <si>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</si>
  <si>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</si>
  <si>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</si>
  <si>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</si>
  <si>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</si>
  <si>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</si>
  <si>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</si>
  <si>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</si>
  <si>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</si>
  <si>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</si>
  <si>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</si>
  <si>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</si>
  <si>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</si>
  <si>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</si>
  <si>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2023</t>
  </si>
  <si>
    <t>AÑO 2024</t>
  </si>
  <si>
    <t>AÑO 2025</t>
  </si>
  <si>
    <t>AÑO 2026</t>
  </si>
  <si>
    <t>DIRECTOR</t>
  </si>
  <si>
    <t>cerprimavera@hotmail.com</t>
  </si>
  <si>
    <t>DOCENTE</t>
  </si>
  <si>
    <t>LUIS ALBEIRO JAIMES ORTEGA</t>
  </si>
  <si>
    <t>CENTRO EDUCATIVO RURAL LA PRIMAVERA</t>
  </si>
  <si>
    <t>CACHIRA</t>
  </si>
  <si>
    <t>KM. 64 VIA A LA COSTA ATLANTICA</t>
  </si>
  <si>
    <t xml:space="preserve">Todas las metas establecidas por el CER
 responden a sus objetivos
y al direccionamiento estratégico. Además, éstas son conocidas y puestas en práctica por la  toda la comunidad educativa.
</t>
  </si>
  <si>
    <t>PEI ,actas de reuniones de consejo directivo y consejo academico.</t>
  </si>
  <si>
    <t>La comunidad educativa del CER la primavera  conoce y comparte el direccionamiento estratégico. Esto se evidencia en la identidad institucional y la unidad de propósitos entre sus miembros.</t>
  </si>
  <si>
    <t>Actas de reuniones de consejo directivo,y consejo academico.</t>
  </si>
  <si>
    <t>La estrategia de promoción de la inclusión de personas de diferentes grupos poblacionales o diversidad cultural es la base para que se adapten metodologías y espacios físicos, apoyar talentos y hacerlos valorar por todos los estamentos de la comunidad educativa. Además, promueve la coordinación con otros organismos para su atención integral.</t>
  </si>
  <si>
    <t>PEI, actas de reniones del consejo directivo , consejo academico, actas de inclusion a la comunidad ducativa.</t>
  </si>
  <si>
    <t>Los planes, proyectos y acciones se enmarcan en principios de corresponsabilidad, participación y equidad, articulados al planteamiento estratégico del CER la primavera integrada e inclusiva, y son conocidos por la comunidad educativa. Se trabaja en equipo para articular las acciones.</t>
  </si>
  <si>
    <t>El Centro educativo utiliza sistemáticamente la información de los resultados de sus autoevaluaciones de la calidad, la inclusión y de las evaluaciones de desempeño de los docentes y personal administrativo. Además, emplea sus resultados en las evaluaciones externas (pruebas SABER y examen de Estado) para elaborar sus planes y programas de trabajo</t>
  </si>
  <si>
    <t>El consejo directivo se reúne periódicamente y  de acuerdo con el cronograma establecido. Sin embargo, no hace un seguimiento sistemático al plan de trabajo.</t>
  </si>
  <si>
    <t xml:space="preserve">Actas de reuniones de Consejo Directivo. </t>
  </si>
  <si>
    <t xml:space="preserve">El consejo académico se reúne periódicamente para garantizar que el proyecto pedagógico sea coherente con las necesidades de la diversidad y se implemente en todas las sedes, áreas y niveles. </t>
  </si>
  <si>
    <t>Actas de reuniones  de consejo academico y segumiebto de los proyectos pedagogicos.</t>
  </si>
  <si>
    <t>La comisión de evaluación y promoción se reúne oportunamente en el marco de la integración institucional, toma las decisiones pertinentes y apoya la definición de políticas institucionales de evaluación que favorece a la diversidad de la población.</t>
  </si>
  <si>
    <t>Actas de reuniones  de la comision de evaluacion y promocion.</t>
  </si>
  <si>
    <t>El comité de convivencia se reúne periódicamente y es reconocido como la instancia encargada de analizar y plantear soluciones a los problemas de convivencia que se presentan en la institución.</t>
  </si>
  <si>
    <t>Actas de reuniones  con el comité de convivencia.</t>
  </si>
  <si>
    <t xml:space="preserve"> Actas de reuniones de consejo estudiantil Material fotografico.</t>
  </si>
  <si>
    <t>El personero elegido desarrolla proyectos y programas a favor de todas y todos los estudiantes y su labor es reconocida en los diferentes estamentos de la comunidad educativa.</t>
  </si>
  <si>
    <t>La asamblea de padres de familia se reúne periódicamente y es reconocida como la instancia de representación de estos integrantes de la comunidad educativa.</t>
  </si>
  <si>
    <t>Actas de reuniones de los diferentes estamentos y gestiones.</t>
  </si>
  <si>
    <t>Actas de reuniones de los diferentes estamentos.</t>
  </si>
  <si>
    <t>Los estudiantes se identifican con la institución y sienten orgullo de pertenecer a ella. Además, participan activamente en actividades internas y externas, en su representación. Se resalta el valor de la diversidad y la importancia del ejercicio de los derechos de todos y todas, lo cual permite mayor participación e integración entre todos sus estamentos.</t>
  </si>
  <si>
    <t>Fotografia y Planos de la infraestructura de cada una de las sedes.</t>
  </si>
  <si>
    <t>Formato de asistencia de los estudiantes, Entrega de trabajo realizados..</t>
  </si>
  <si>
    <t>Fotografias de las diferentes actividades,deportivas y recreativas,izadas de bandera.</t>
  </si>
  <si>
    <t>El Centro Educativo ha definido políticas
y mecanismos para prevenir
situaciones de riesgo y
manejar los casos difíciles, las
cuales se aplican en la mayoría
de las sedes. Sin embargo, no
se hace seguimiento sistemático
a los mismos.</t>
  </si>
  <si>
    <t>Actas de reunión de padres, actas de compromiso, trabajo en equipo con los estudiantes para la elaboración y entrega de actividades.</t>
  </si>
  <si>
    <t xml:space="preserve">Circulares emanadas de la secretaria de Educación, llamadas telefonicas, whatsApp, con los docentes y directivos. </t>
  </si>
  <si>
    <t>El Centro cuenta con una politica para el establecimiento de alianzas o acuerdos con diferentes entidades para apoyar a ejecucion de sus proyectos. Sin embargo, no hace sguimiento sistematico a sus resultados.</t>
  </si>
  <si>
    <t>Cartas, fotografias e inventario, Actas de reunión con otros instituciones educativas del municipio y alcaldia.</t>
  </si>
  <si>
    <t>Las prácticas pedagógicas de aula de los Docentes de todas las áreas, grados y sedes desarrollan el enfoque metodológico común en cuanto a métodos de enseñanza flexibles, relación pedagógica, y uso de informática.</t>
  </si>
  <si>
    <t>Adaptador de guias, actas de Consejo Académico y Directivo, proyectos transversales, evidencias PTA.</t>
  </si>
  <si>
    <t>La politica institucional de dotación, uso y mantenimiento de los recursos para el aprendizaje permite apoyar el trabajo academico  de la diversidad de sus estudiantes y docentes.</t>
  </si>
  <si>
    <t>Plan de estudio, PEI.</t>
  </si>
  <si>
    <t>PMI, SIEE, plan de área, actas de Consejo académico y decreto No. 1075 del 26 de mayo de 2015.</t>
  </si>
  <si>
    <t>Las prácticas pedagógicas de aula de los docentes de todas las áreas, grados y sedes se apoyan en opciones didácticas comunes y específicas para cada grupo poblacional, las que son conocidas y compartidas por los diferentes estamentos de la comunidad educativa, en concordancia con el PEI y el plan de estudios.</t>
  </si>
  <si>
    <t>PEI, Planes de estudio, Guías, uso de los recursos didácticos, orientaciones PTA,Mallas curriculares, DBA.</t>
  </si>
  <si>
    <t>El Centro Educativo cuenta con una política para el uso de los recursos de aprendizaje, que esta articulado con la propuesta pedagógica y es aplicada por todos los docentes.</t>
  </si>
  <si>
    <t>Acta de adopción jornada escolar, cronograma de actividades, planes de área, plan de aula, y directorio telefónico de padres de familia.</t>
  </si>
  <si>
    <t>La planeación de clases se establece de acuerdo a los planes de aula, basados en un sistema didáctico que tiene en cuenta el diseño curricular y el enfoque metodológico.</t>
  </si>
  <si>
    <t>Guías Escuela Nueva, PTA, material de apoyo,PEI, Planes de área, plan de aula y encuentros pedagógicos.</t>
  </si>
  <si>
    <t>SIEE, informes académicos y talleres de refuerzo.</t>
  </si>
  <si>
    <t>El Centro revisa periodicamente su sistema de seguimiento académico y realiza los ajustes correspondientes, con el propósito de mejorarlo.</t>
  </si>
  <si>
    <t>Actas Consejo Académico, informes académicos y observador del estudiante.</t>
  </si>
  <si>
    <t>Planes de mejoramiento PTA y resultados pruebas evaluar para avanzar.</t>
  </si>
  <si>
    <t>Las prácticas de los docentes incorporan actividades de recuperación basadas en estrategias que tienen como finalidad ofrecer un apoyo real al desarrollo de las competencias básicas de los estudiantes y al mejoramiento de sus resultados.</t>
  </si>
  <si>
    <t>Observador del estudiante, orientaciones PTA, talleres de nivelación.</t>
  </si>
  <si>
    <t>El Centro cuenta con programas de apoyo pedagógico a los casos de bajo rendimiento académico, haciendo seguimiento a las diferentes actividades institucionales.</t>
  </si>
  <si>
    <t>Actividades de refuerzo (evidencias), observador del estudiante, actas de compromiso.</t>
  </si>
  <si>
    <t>El Centro Educativo tiene un plan para realizar el seguimiento a sus egresados, pero la información no es sistemática,ni permite el análisis para aportar al mejoramiento institucional.</t>
  </si>
  <si>
    <t>Redes sociales, carpeta de egresados.</t>
  </si>
  <si>
    <t>El Centro Educativo cuenta con un proceso de matricula ágil y oportuno que tiene encuenta las necesidades de los estudiantes y los padres de familia, y que es reconocido por la Comunidad Educativa.</t>
  </si>
  <si>
    <t>El SIMAT y folio de matricula (soportes).</t>
  </si>
  <si>
    <t>El centro educativo  revisa periódicamente la calidad y disponibilidad del archivo académico y ajusta y mejora este sistema.</t>
  </si>
  <si>
    <t>SIMAT, archivo de informacion de cada sede, observador del estudiante. Plataforma vive colegios 2.0</t>
  </si>
  <si>
    <t>Archivo de notas sistematizado, boletines informativos en forma cualitativa y cuantitatiiva, además se pueden encontrar en la plataforma vive colegios 2.0</t>
  </si>
  <si>
    <t>La institución realiza una programación coherente de las actividades que se llevan a cabo en cada uno de sus espacios físicos, basada en indicadores de utilización de los mismos.</t>
  </si>
  <si>
    <t xml:space="preserve"> Elaboración del proyecto de necesidades con los recursos Compes por año para cada sede.</t>
  </si>
  <si>
    <t xml:space="preserve">Anualmente se hace el proyecto de necesidades por sede </t>
  </si>
  <si>
    <t>El Centro Educativo ha levantado el panorama completo de los riesgos físicos.</t>
  </si>
  <si>
    <t>Elaboración del plan de riesgos del Cer La Primavera y capacitaciones teóricas y prácticas.</t>
  </si>
  <si>
    <t>Los perfiles con que cuenta el CER se utiliza para la toma de decisiones de personal y son coherentes con su estructura organizativa. Ademas, su uso en procesos de selección facilita el desempeño de las personas que se vinculan laboralmente a la institucion</t>
  </si>
  <si>
    <t>Hoja de vida y archivo de personal docente administrativo.Actualizacion de información de los docentes del CER a traves del SIGEP.</t>
  </si>
  <si>
    <t>El proceso de evaluacion de docentes, directivos y personal administrativo permiten la implementacion de acciones de mejoramiento y de desarrollo profesional, ademas, es conocido por la comunidad y cuenta con un respaldo amplio de los miembros del CER</t>
  </si>
  <si>
    <t>Acta individual de contribución 1278, Seguimiento de procesos durante el año.</t>
  </si>
  <si>
    <t>La estrategia de reconocimiento al personal vinculado es aplicada cabalmente y es parte fundamental de la cultura institucional.</t>
  </si>
  <si>
    <t>Menciones de honor  a los estudiantes, actas de izadas de bandera, cuadro de honor.</t>
  </si>
  <si>
    <t xml:space="preserve">La Escuela de Padres es coherente con el PEI, cuenta con el respaldo pedadógico de los docentes y se encuentra ampliamente divulgada en la comunidad. Además, su aceptación entre los integrantes de la familia es significativa.   </t>
  </si>
  <si>
    <t>Actas de reunión con padres de familia, actas de escuela de padres, fotos de actividades.</t>
  </si>
  <si>
    <t xml:space="preserve">Actas de prestamos, fotos y videos de las actividades de la comunidad. </t>
  </si>
  <si>
    <t>Actas de consejo Estudiantil, actas de actividades realizadas, actas de izadas de bandera, videos y fotos.</t>
  </si>
  <si>
    <t>Actas Junta de Padres y actas de Consejo de Padres, Consejo directivo., fotos, videos.</t>
  </si>
  <si>
    <t>Talleres por parte de los docentes y bomberos de San Alberto.</t>
  </si>
  <si>
    <t>El CER cuenta con planes de área y de aula en las diferentes asignaturas articulados con los proyectos pedagógicos transversales, los cuales, son llevados a la práctica y se mantienen en constante retroalimentación.</t>
  </si>
  <si>
    <t xml:space="preserve">Se implementan prácticas pedagógicas que facilitan el proceso de enseñanza, teniendo en cuenta, los ritmos y estilos de aprendizaje de los estudiantes. </t>
  </si>
  <si>
    <t xml:space="preserve">Solicitar a la secretaría de educación departamental el acompañamiento a estudiantes con dificultades de aprendizaje, mediante asesorías en la totalidad de las sedes del CER. </t>
  </si>
  <si>
    <t>Organizar la base de datos de los egresados del CER.</t>
  </si>
  <si>
    <t xml:space="preserve">Adquisición de materiales para el embellecimiento de todas las sedes. </t>
  </si>
  <si>
    <t>Mejoramiento de la planta fisica de algunas sedes con gran deterioro en su infraestructuta y servicios sanitarios.  Información completa en la plataforma Enjambre, según los requerimientos de la Secretaria de Educación Departamental.</t>
  </si>
  <si>
    <t xml:space="preserve">Embellecimiento de la planta física, de todas las sedes del CER La Primavera.  </t>
  </si>
  <si>
    <t>La disposición del personal docente.</t>
  </si>
  <si>
    <t>Retomar los procesos académicos y socio-afectivos de los estudiantes bajo un seguimiento permanente y eficiente.</t>
  </si>
  <si>
    <t xml:space="preserve">Implementar el proyecto de vida a partir de grado cero hasta grado noveno, para conocer las necesidades y expectativas de los estudiantes fortaleciendo su desarrollo integral. </t>
  </si>
  <si>
    <t>Actas de adopción de la jornada escolar.Resolución .0005951, octubre 26 de 2022. Calendario Académico 2023.</t>
  </si>
  <si>
    <t>Cartilla del kit: programa de inclusión educativa de estudiantes con NEE y talentos excepcionales, material didáctico, planes de área, plan de aula, proyectos transversales y material pedagógico del PTA.</t>
  </si>
  <si>
    <t>La institución asegura los recursos para cumplir el programa de mantenimiento de su planta física.</t>
  </si>
  <si>
    <t>Equipos tecnològicos, para arreglo y reparaciòn.</t>
  </si>
  <si>
    <t>La estrategia para apoyar a los estudiantes que presentan bajo desempeño académico o con dificultades de interacción, es aplicada en todas las sedes y es conocida por toda la comunidad educativa. Además, está articulada con los servicios prestados por otras entidades o profesionales de apoyo.</t>
  </si>
  <si>
    <t xml:space="preserve">Cada docente raliza un paquete pedagògico relacionado con las dificultades presentadas por los estudiantes </t>
  </si>
  <si>
    <t>El centro educativo cuenta con una planta de personal docente con capacidades independientes las cuales se ponen a disposiciòn según sea el caso.</t>
  </si>
  <si>
    <t>El centro educativo a implementado la realizaciòn de experiencias significativas y el desarrollo de diferentes proyectos transversales.</t>
  </si>
  <si>
    <t>Se cuenta con el comité de convivencia, comité de evaluación, las directices orientadas por la secretaria de educación, consejo académico , y la comuncación permanente de los miembros de la comunidad educatva (encuestas a padres de familia y docentes).</t>
  </si>
  <si>
    <t>Existen procedimientos establecidos para que las sedes y los niveles puedan elaborar el presupuesto de forma acorde con las actividades y metas establecidas en el Plan perativo Anual. Además, el plan de ingresos y egresos está relacionado con los flujos de caja. El presupuesto es un instrumento de planeación y gestión financiera que opera coherentemente con otros procesos institucionales.</t>
  </si>
  <si>
    <t>El presupuesto del centro se desarrolla teniendo en cuentas lo arrojado por las evaluaciones anuales anteriores, teniendo claridad en las falencias mas importantes.</t>
  </si>
  <si>
    <t>La contabilidad tiene todos sus soportes; los informes financieros se elaboran y se presentan dentro de los plazos establecidos por las normas y se usan para el control inanciero y para la toma de decisiones en el corto, mediano y largo plazo. Sus resultados aportan información para ajustar los planes de mejoramiento.</t>
  </si>
  <si>
    <t>Hay seguimiento y evaluación de los procesos de recaudo de ingresos y de realización de los gastos; dicha información retroalimenta la planeación financiera y apoya la toma de decisiones.</t>
  </si>
  <si>
    <t>Los docentes del centro educativo realizan una evalaucion anual donde se exponen los diferentes usos que se le podrian dar a los recursos que ingresan y de esta manera atacar las falencias mas evidentes.</t>
  </si>
  <si>
    <t xml:space="preserve">Actas y fotos de reuniones con padres de familia, izada de bandera, actividades culturales, videos, exposiciones. </t>
  </si>
  <si>
    <t>El Centro Educativo, posee canales de comunicación claros y abiertos que facilitan a los padres de familia el conocimiento de sus derechos y deberes, de manera que ellos se sienten miembros legítimos de la asamblea y el consejo de padres.</t>
  </si>
  <si>
    <t>Las familias participan de la dinamica del centro educativo,  traves de actividades y programas que tiene propositos y estrategias claramente definidos en concordancia con el PEI y con los procesos institucionales. Estos programas tiene en cuenta las necesidades y expectativas de la comunidad.</t>
  </si>
  <si>
    <t>Actas de izada de bandera, proyectos pedagógicos, culturales, actas de actividades realizadas, fotos y videos.</t>
  </si>
  <si>
    <t>Los programas de prevencion de riesgos fisicos son reconocidos por la comunidad y sus beneficios irradia hacia los hogares el mejoramiento de las condiciones de seguridad. Se orientan a la formacion de la cultura del autocuidado, la solidaridad y la prevencion frente a las condicones de riesgo fisico a la que pueden estar expuestos lo miembros de la comunidad.</t>
  </si>
  <si>
    <t>Fotos, folletos, videos , proyectos transversales, plan de riesgo.</t>
  </si>
  <si>
    <t>El CER la primavera  con la colaboracion de la  Comunidad, Director,doscentes y administrativos pudo cumplir con las actividades programadas en el planeamiento Istitucional 2023.</t>
  </si>
  <si>
    <t>El CER la primavera relizo todas las estrategias programadas para la motivacion de los estudiantes en cada uno de los aprendizajes en las diferentes areas.</t>
  </si>
  <si>
    <t>Realizar de manera constante las reuniones de consejo de padres para el apoyo de las diferentes reuniones programadas en el CER la Primavera.</t>
  </si>
  <si>
    <t>Terminar la adecuacion de la infraestuctura de las sedes que estan en precaria condicion realizando gestiones ante las Autoridades competentes.</t>
  </si>
  <si>
    <t>Folletos. Fotografías de reuniones socializando PEI, SIEE y manual de convivencia con la comunidad educativa.</t>
  </si>
  <si>
    <t>PEI. Listado de estudiantes beneficiados de transporte escolar, PAE.</t>
  </si>
  <si>
    <t xml:space="preserve">La comunidad educativa reconoce y utiliza el comité de convivencia para identificar y mediar los conflictos. </t>
  </si>
  <si>
    <t>PEI, actas de reunión de comité de convivencia escolar. Actividades programadas para fortalecer la convencia escolar.</t>
  </si>
  <si>
    <t>El CER La Primavera establecerá  alianzas con el sector productivo.</t>
  </si>
  <si>
    <t>Planillas de asistencia, WEB Colegio 3.0</t>
  </si>
  <si>
    <t xml:space="preserve">Dependiendo de las necesidades de las sedes educativas del centro, este destina recursos para el mantenimiento de la respectiva planta fìsica </t>
  </si>
  <si>
    <t>La institución trabaja articuladamente para diseñar y aplicar estrategias pedagógicas pertinentes que permitan integrar y atender las personas pertenecientes a grupos étnicos, y las dan a conocer a la comunidad.</t>
  </si>
  <si>
    <t>La institución conoce las características de su entorno y procura dar respuestas a éstas mediante acciones que buscan acercar los estudiantes a la institución, en concordancia con el PEI.</t>
  </si>
  <si>
    <t>Existen en la institución algunas iniciativas para apoyar a los estudiantes en la formulación de sus proyectos de vida, pero éstas no están articuladas a otros procesos.</t>
  </si>
  <si>
    <t xml:space="preserve">Proyectos de vida realizados por los estudiante. </t>
  </si>
  <si>
    <t>El servicio social estudiantil tiene proyectos que responden a las necesidades de la comunidad y éstos, a su vez, son pertinentes para la actividad institucional.</t>
  </si>
  <si>
    <t xml:space="preserve">Los proyectos pedagógicos transversales. </t>
  </si>
  <si>
    <t>Se cuenta con una formulación de la misión, la visión y los principios que articulan e identifican a la institución como un todo. Estos elementos han sido apropiados parcialmente por la comunidad educativa.</t>
  </si>
  <si>
    <t>Resignificación del PEI, Acta de aprobación del PEI.</t>
  </si>
  <si>
    <t>El CER La Primavera, evalúa periódicamente la eficiencia y pertinencia  de los criterios establecidos para su manejo y realiza  ajustes para mejorarlos  y lograr mayor cohesión. Se trabaja en equipo y se apli- can distintas formas para resolver los problemas.</t>
  </si>
  <si>
    <t>PEI, Actas de reuniones de consejo  Directivo. Actas de reuniones con el consejo académico.</t>
  </si>
  <si>
    <t>PEI, PMI, Actas de consejo academico y Directivo  y    proyectos para la ejecucion de actividades.</t>
  </si>
  <si>
    <t>La estrategia pedagogica es coherente con la misión,la visión y los principios , institucionales, y es aplicada de manera articulada en las diferentes sedes,niveles y grados.</t>
  </si>
  <si>
    <t>PEI,  Planes de estudio adaptados y actas de consejo academico.</t>
  </si>
  <si>
    <t>PEI,  Plan de Fortalecimiento Académico y Pedagógico,  resultados de la autoevaluacion institucional  y resultados pruebas externas.</t>
  </si>
  <si>
    <t>El Centro Educativo revisa periodicamente los procedimientos e instrumentos establecidos para realizar la autoevaluación integral. Con esto orienta, ajusta y mejora continuamente este proceso.</t>
  </si>
  <si>
    <t xml:space="preserve">Formatos de: Autoevaluacion, PMI y seguimiento del PMI. </t>
  </si>
  <si>
    <t>El consejo estudiantil se reúne periódicamente y es reconocido como la instancia de representación de los intereses de todos y todas los estudiantes del CER La Primavera..</t>
  </si>
  <si>
    <t>Material fotográfico, videos e impreso de la campaña del personero.</t>
  </si>
  <si>
    <t>El consejo de padres de familia se reúne perió- dicamente para apoyar al rector o director en el marco del plan de mejoramiento. Sin embargo, no hace seguimiento sistemático a los resultados obtenidos.</t>
  </si>
  <si>
    <t>Actas  de reuniones programadas.</t>
  </si>
  <si>
    <t>El CER La Primavera, utiliza diferentes medios de comunicación, previamente identificados, para informar, actualizar y motivar a cada uno de los estamentos de la comunidad educativa en el proceso de mejoramiento institucional. Reconoce y garantiza el acceso a los medios de comunicación, ajustados a las necesidades de la diversidad de la comunidad educativa.</t>
  </si>
  <si>
    <t>Llamadas por celular, Whatsapp, circulares, oficios, entrega de encuestas solicitadas, , documentos escritos con información.</t>
  </si>
  <si>
    <t>El CER La Primavera,  desarrolla los diferentes proyectos institucionales con el apoyo de equipos que tienen una metodología de trabajo clara, orientados a responder por resultados y que generan un ambiente de comunicación y confianza en el que todos y todas se sienten acogidos y pueden expresar sus pensamientos sentimientos y emociones.</t>
  </si>
  <si>
    <t>Actas  de reunión de padres de familia.</t>
  </si>
  <si>
    <t>El CER La Primavera, cuenta con un
sistema de estímulos y reconocimientos
a los logros de docentes y estudiantes que se aplica de manera coherente, sistemática y organizada.</t>
  </si>
  <si>
    <t>Listado de mensiones y diplomas de honor entregados en la clausura, Selección de docente para premiación al mejor proyecto entregado por SED.</t>
  </si>
  <si>
    <t>El CER La Primavera, ha implementado un procedimiento para identificar, divulgar y documentar las buenas prácticas pedagógicas, administrativas y culturales que reconocen la diversidad de la población en todos sus componentes de gestión. El intercambio de experiencias propicia acciones de mejoramiento.</t>
  </si>
  <si>
    <t>Fotografias de las diferentes actividades realizadas portando el uniforme de la institución, actas de izadas de banderas , Elección de personero.</t>
  </si>
  <si>
    <t>Casi todas las sedes de El Centro Educativo poseen espacios para realizar las labores académicas, administrativas y recreativas.y éstas se mantienen limpias y ordenadas. La do- tación es adecuada. Esto genera sentimientos de apropiación y cuidado hacia los mismos.</t>
  </si>
  <si>
    <t>El Centro Educativo cuenta con un programa estructurado de inducción y acogida, el cual está apoyado en materiales y estrategias adoptadas al entorno. La inducción se hace al inicio del año escolar a todos los estudiantes nuevos y sus familias.</t>
  </si>
  <si>
    <t>En todas las sedes del CER La Primavera, se observan el entusiasmo y una elevada motivación hacia el aprendizaje, lo que se refleja en toda la comunidad educativa.</t>
  </si>
  <si>
    <t>El manual de convivencia es conocido y utilizado frecuentemente como un instrumento que orienta los principios , valores, estrategias y actuaciones que favorecen un clima organizacional armonico entre los diferentes integrantes de la comunidad educativa, fomentando el respeto y la valoración de la diversidad.</t>
  </si>
  <si>
    <t>Manual de convivencia, actas de reunión de socialización del Manual de Convivencia.</t>
  </si>
  <si>
    <t>El CER La Primavera, cuenta con una política  y una programación completa de actividades extra- curriculares que propicia la participación de todos, y éstas se orientan a complementar la formación de los estudiantes en los aspectos sociales, artísticos, deportivos, emocionales, éticos, etc.</t>
  </si>
  <si>
    <t>El Centro Educativo cuenta con un programa adecuado de promoción del bienestar de los estudiantes, con énfasis a aquellos que presentan más necesidades. Además, tie- ne el apoyo de otras entidades y de la comu- nidad educativa.</t>
  </si>
  <si>
    <t>Manual de conviencia, comité y actas de convivencia escolar.</t>
  </si>
  <si>
    <t>El CER La Primavera, realiza un intercambio muy ágil y fluido de información con las familias o acudientes en el marco de la política definida, lo que facilita la solución oportuna de los problemas.</t>
  </si>
  <si>
    <t>El La Primavera, realiza un intercambio fluido de información con las autoridades educativas en el marco de la política definida, lo que facilita la ejecución de las actividades y la solución oportuna de los problemas.</t>
  </si>
  <si>
    <t>La institución establece relaciones esporadicas con el sector productivo; en ocasiones se reciben aportes y donaciones, y en otros casos cuenta con el acceso a laboratorios, talleres y espacios  recreativos.</t>
  </si>
  <si>
    <t xml:space="preserve">Acta de recibido de los  ladrillos para la construcción del muro de protección. </t>
  </si>
  <si>
    <t>El  plan de estudios es articulado y  coherente. Además, cuenta con mecanismos de seguimiento y retroalimentación, a partir de los cuales se mantienen su pertinencia, relevancia y calidad.</t>
  </si>
  <si>
    <t xml:space="preserve">Planes de área,  planes de aula, , mallas curriculares, DBA, matriz de referencia y estándares. </t>
  </si>
  <si>
    <t>El CER La Primavera, evalúa periódicamente el cumplimiento de las horas efectivas de clase recibidas por los estudiantes y toma las medidas pertinentes para corregir situaciones anómalas.</t>
  </si>
  <si>
    <t>El CER La Primavera, tiene una politica de evaluación fundamentada en los lineamientos curriculares, los estándares básicos de competencias y Los artículos 2 y 3 del Decreto 230 del 2002 y el articulo 8 del decreto 2082 del 1996 y decreto 1075.</t>
  </si>
  <si>
    <t>El Centro Educativo cuenta con una politica clara sobre la intencionalidad de las tareas escolares en el afianzamiento de los aprendizajes de los estudiantes y esta es aplicada por todos los docentes conocida y comprendida por los estudiantes y las familias.</t>
  </si>
  <si>
    <t>Planes de área, planes de aula,  y guías PTA.</t>
  </si>
  <si>
    <t>El CER La Primavera,  cuenta con una política sobre el uso apropiado de los tiempos destinados a los aprendizajes, la cual es implementada de manera flexible de acuerdo con las características y necesidades de los estudiantes. No obstante, hay pocas oportunidades para complementarlo con actividades extracurriculares y de refuerzo</t>
  </si>
  <si>
    <t>El CER La Primavera, hace seguimiento a las relaciones de aula, y diseña e implementa acciones de me- joramiento para contrarrestar las debilidades evidenciadas.</t>
  </si>
  <si>
    <t>Planes de área, planes de aula y acompañamiento del PTA .</t>
  </si>
  <si>
    <t>Planes de área, planes de aula, DBA, estándares y matriz de referencia.</t>
  </si>
  <si>
    <t>En los estilos pedagógicos de aula se privile- gian las perspectivas de docentes y estudian- tes en la elección de contenidos y en las estra- tegias de enseñanza (proyectos, problemas, investigación en el aula, etc.) que favorecen el desarrollo de las competencias. Se caracteriza por dar a cada estudiante la oportunidad de participar en la elección de temas y   estrate- gias de enseñanza incluyendo a quienes utili- zan sistemas de comunicación alternativos.</t>
  </si>
  <si>
    <t>El sistema de evaluación del rendimiento acadé- mico de la institución se aplica permanentemente. Se hace seguimiento y se cuenta con un buen sistema de información. Además, la institución evalúa periódicamente este sistema y lo ajusta de acuerdo con las necesidades de la diversidad de los estudiantes.</t>
  </si>
  <si>
    <t>Las conclusiones  de los análisis de los resultados de los estudiantes en las evaluaciones externas (pruebas SABER y exámenes de Estado) son fuente para el mejoramiento de las prácticas de aula, en el marco del Plan de Me- joramiento Institucional.</t>
  </si>
  <si>
    <t xml:space="preserve">El CER La Primavera, revisa  y evalúa periódicamente su política de control  y tratamiento del ausentismo en función de los resultados de la misma, e im- plementa los ajustes pertinentes.
</t>
  </si>
  <si>
    <t>El  programa de adecuación, accesibilidad   y embellecimiento de la planta física se lleva a cabo periódicamente y cuenta con la participación de los diferentes estamentos de la comunidad educativa.</t>
  </si>
  <si>
    <t>Fotografía de las sedes con el mejoramiento de planta física.</t>
  </si>
  <si>
    <t>El programa de mantenimiento preventivo  y correctivo de los equipos y recursos para el aprendizaje se cumple adecuadamente; con ello se garantiza su estado óptimo. Además, los manuales de uso están disponibles cuan- do se requieran.</t>
  </si>
  <si>
    <t>La institución  revisa  y evalúa periódicamente la cobertura, calidad  y oportunidad de los servicios complementarios y recursos y promueve acciones correctivas en función de las necesidades del estudiantado.</t>
  </si>
  <si>
    <t>Carpeta del servicio de transporte escolar.</t>
  </si>
  <si>
    <t>El CER tiene una estrategia organizada para la inducción y la acogida del personal nuevo, que incluye el análisis del PEI  y  del plan de mejoramiento. Además, realiza la reinducción del antiguo en lo relacionado con aspectos institucionales,  pedagógicos  y disciplinares.</t>
  </si>
  <si>
    <t>Actas y fotografías.</t>
  </si>
  <si>
    <t>El centro educativo revisa permanentemente si el personal vinculado está identificado con su filosofía, principios, valores y objetivos,  y toma medidas pertinentes para lograr que todos se sientan par- te de la misma.</t>
  </si>
  <si>
    <t>El CER La Primavera, cuenta con una política de investigaciones y ha desarrollado planes para la divulgación del conocimiento generado entre sus miembros.</t>
  </si>
  <si>
    <t>El CER cuenta con un programa de bienestar del personal vinculado que se cumple en su totalidad. Además, es conocido  y aceptado por la comunidad educativa desde una perspectiva de equidad.</t>
  </si>
  <si>
    <t>El CER La Primavera, revisa y hace seguimiento a los resultadosde los informes financieros, para que éstos sean un elemento clave en el momento de planear las acciones, tomar decisiones y evaluar los resultados de las mismas.</t>
  </si>
  <si>
    <t>Las sedes y los niveles de la institución conocen la política de atención a la población que expe- rimenta barreras para el aprendizaje y la parti- cipación, trabajan conjuntamente para diseñar modelos pedagógicos flexibles que permitan la inclusión  y la  atención a estas personas, y los dan a conocer a la comunidad.</t>
  </si>
  <si>
    <t>El CER La Primaver, cuenta con una estrategia de interacción con la comunidad que orienta, da sentido a las acciones que se planean con- juntamente y dan respuesta a problemáticas y necesidades  que apuntan al mejoramiento de las condiciones de vida de la comunidad  y los estudiantes.</t>
  </si>
  <si>
    <t>La  comunidad se encuentra informada res- pecto de los programas y posibilidades de uso de los recursos de la institución  y los utiliza; asimismo, colabora con la institución en los gastos para su mantenimiento.</t>
  </si>
  <si>
    <t>Los mecanismos y escenarios de participación del CER La Primavera, son utilizados por los estudiantes de forma continua y con sentido. No solamente se cumplen las normas legales, sino que se ha logrado la participación real de los estudiantes en el apoyo a su propia forma- ción ciudadana.</t>
  </si>
  <si>
    <t>La institución  cuenta con programas organizados con el apoyo de otras entidades (se- cretaría de salud, hospitales, universidades) que buscan favorecer los aprendizajes de los estudiantes y de la comunidad sobre los ries- gos a que están expuestos y crear una cultura del autocuidado y de la prevención. Los estu- diantes y  la comunidad se vinculan a estos programas.  Existen mecanismos de  segui- miento a los factores de riesgo identificados como significativos para la comunidad y los estudiantes..</t>
  </si>
  <si>
    <t>Los planes de acción relativos a desastres naturales o similares son conocidos por todos los estamentos de la institución; se realizan simulacros regularmente y en caso de peligro real se cuenta con el apoyo de la defensa civil, los bomberos y hospitales.  Existe un sistema de monitoreo de las condiciones de seguridad que permite verificar el estado de la infraestructura y alerta sobre posibles accidentes..</t>
  </si>
  <si>
    <t xml:space="preserve">Inventario de mapas del lugar de ubicación de cada sede Educativa indicando vía de acceso y sitio de riesgo. </t>
  </si>
  <si>
    <t>Diseñar un cronograma de actividades culturales y depotivas para el fortalecimiento integral de nuestros estudiantes.</t>
  </si>
  <si>
    <t>El SIMAT y folio de matrícula (soportes).</t>
  </si>
  <si>
    <t>Registro fotograficos de las sedes con el mejoramiento de planta física.</t>
  </si>
  <si>
    <t xml:space="preserve">El CER establece parámetros para la utilización de los espacios </t>
  </si>
  <si>
    <t>El Centro Educativo evalua en forma periodica la disponibilidad y calidad de los recursos para el aprendizaje y realiza ajustes a su plan de adquisiciones.</t>
  </si>
  <si>
    <t>El Centro Educativo evalúa periódicamente la disponibilidad y calidad de los recursos para el aprendizaje y realiza ajustes a su plan de adquisiciones.</t>
  </si>
  <si>
    <t>La institución revisa y evalúa periódicamente su
proceso de adquisición y suministro de insumos
en función de la propuesta pedagógica, y efectúa
los ajustes necesarios para mejorarlo.</t>
  </si>
  <si>
    <t xml:space="preserve">Anualmente se diligencia el formato de necesidades de cada sede. </t>
  </si>
  <si>
    <t>El programa de mantenimiento preventivo y correctivo de los equipos y recursos para el aprendizaje se cumple adecuadamente; con ello se garantiza su estado óptimo. Además, los manuales de uso están disponibles cuando se requieran.</t>
  </si>
  <si>
    <t>Actas y registros fotográficos.</t>
  </si>
  <si>
    <t>El Centro Educativo, tiene un programa de formación que responde a problemas identificados y demandas específicas; existen criterios claros para valorar la oferta externa y se cuenta con destinación de recursos para adelantar procesos internos de capacitación.</t>
  </si>
  <si>
    <t xml:space="preserve">El CER revisa y evalúa continuamente sus criterios de asignación académica de los docentes y realiza los ajustes pertinentes a los mismos.
</t>
  </si>
  <si>
    <t>Actas de resolución interna, calendario escolar reformado, programación periódica de talleres pedagógicos, programación de encuentros virtuales con docentes y directivos docente del centro.</t>
  </si>
  <si>
    <t>Hoja de vida y archivo de personal docente administrativo, actualizacion de información de los docentes del CER a traves del SIGEP.</t>
  </si>
  <si>
    <t>El proceso de evaluación de docentes, directivos y personal administrativo permite la implementación de acciones de mejoramiento y de desarrollo profesional. Además, es conocido por la comunidad y cuenta con un respaldo amplio de los miembros de la institución.</t>
  </si>
  <si>
    <t>El CER revisa periódicamente sus estrategias de mediación de conflictos  y los ajusta de acuerdo con las necesidades.</t>
  </si>
  <si>
    <t xml:space="preserve">Realización de actividaes grupales </t>
  </si>
  <si>
    <t>El centro cuenta con el apoyo de un contador externo el cual se encarga de realizar todas las gestiones dentro de los tiempos establecidos para tal fin.</t>
  </si>
  <si>
    <t>El centro realiza una rendición de cuentas anual donde se evidencian los gastos realizados durante el año anterior.</t>
  </si>
  <si>
    <t xml:space="preserve">Disposición y recursos (económicos y humanos) para las diferentes capacitaciones </t>
  </si>
  <si>
    <t>Realizar un mantenimiento preventivo y correctivo de los equipos tecnológicos en todas las sedes.</t>
  </si>
  <si>
    <t xml:space="preserve">Embellecimiento de la sede principal e infraestructura,  adecuación del tablero digital e impresora en 3D en la sede Principal. </t>
  </si>
  <si>
    <t xml:space="preserve">Reparación electrica de ciertas zonas de la sede el Tablazo y el Lucero. </t>
  </si>
  <si>
    <t xml:space="preserve">Implementar recursos didácticos en las diferentes sedes para aprestamiento, material didáctico para matemáticas, afiches de sociales, ciencias naturales, valores e inglés. </t>
  </si>
  <si>
    <t>Capacitar a la comunidad educativa para implementar los recursos obtenidos por CISP.</t>
  </si>
  <si>
    <t>Obtener recursos para la elaboración de huertas escolares, como mallas, abono, fertilizantes, semillas, entre otros.</t>
  </si>
  <si>
    <t xml:space="preserve">Actas de reuniones padres de familias, actas de escuelas de padres, registro fotográfico de las actividades y planes de mejoramiento individual </t>
  </si>
  <si>
    <t>Registro fotográfico de proyecto de afrocolombianidad, izadas de banderas con actividades de inclusividad.</t>
  </si>
  <si>
    <t xml:space="preserve">Formato diligeciado por  los estudiantes de autoevaluación.  Encuestas de satisfacción verbal a padres de familia y estudiantes, Analisis de calificaciones y tasas de aprobación que reflejen la efectividad de la enseñanza y el aprendizaje. </t>
  </si>
  <si>
    <t xml:space="preserve">Registro fotográfico de sustentanción de Folder de proyecto de vida </t>
  </si>
  <si>
    <t>Actas de reunión con padres de familia, actas de escuela de padres, registro fotográfico de actividades realizadas en escuela de padres.</t>
  </si>
  <si>
    <t>El CER La primavera, cuenta con una estrategia de
interacción con la comunidad que orienta,
da sentido a las acciones que se planean conjuntamente
y dan respuesta a problemáticas
y necesidades que apuntan al mejoramiento
de las condiciones de vida de la comunidad y
los estudiantes.</t>
  </si>
  <si>
    <t>Convocatoria a rendición de cuentas, oferta de matrícula por medio de las redes, divulgación de actividades pedágogicas a través de las redes.</t>
  </si>
  <si>
    <t>La institución y la comunidad evalúan conjuntamente y mejoran de mutuo acuerdo los servicios que la primera le ofrece a la segunda en relación con la disponibilidad de los recursos físicos y los medios (audiovisuales, biblioteca, sala de informática, etc.).</t>
  </si>
  <si>
    <t>Registro fotográfico de asamblea general, (rendición de cuentas), registro fotográfico de actividades de mejoramiento de la planta física.</t>
  </si>
  <si>
    <t>Registro fotográfico de actividades sociales enfocadas al mejoramiento de espacios comunes.</t>
  </si>
  <si>
    <t>Los mecanismos y escenarios de participación del CER La Primavera, son utilizados por los estudiantes de forma continua y con sentido. No solamente se cumplen las normas legales, sino que se ha logrado la participación real de los estudiantes en el apoyo a su propia formación ciudadana.</t>
  </si>
  <si>
    <t>Informes de actividades curriculares y extracurriculares, recopilación a estudiantes de testimonios sobre su experiencia y el impacto de su particpación. Registro fotográfico de inclusión de las TIC en el aula.</t>
  </si>
  <si>
    <t xml:space="preserve">El Centro Educativo, posee canales de comunicación claros y abiertos que facilitan a los padres de familia el conocimiento de sus derechos y deberes, de manera que ellos se sienten </t>
  </si>
  <si>
    <t xml:space="preserve">Registro fotográfico y actas  de asamblea de padres y  reuniones periodicas por sedes. </t>
  </si>
  <si>
    <t>Registro fotográfico de actividades curriculares.</t>
  </si>
  <si>
    <t>Registro fotográfico de socialización plan de riesgos. Registro fotográfico de capacitación por parte de los bomberos al cuerpo docente.</t>
  </si>
  <si>
    <t>La institución  cuenta con programas organizados con el apoyo de otras entidades (secretaría de salud, hospitales, universidades) que buscan favorecer los aprendizajes de los estudiantes y de la comunidad sobre los ries- gos a que están expuestos y crear una cultura del autocuidado y de la prevención. Los estudiantes y  la comunidad se vinculan a estos programas.  Existen mecanismos de  seguimiento a los factores de riesgo identificados como significativos para la comunidad y los estudiantes..</t>
  </si>
  <si>
    <t xml:space="preserve">Registro fotográfico de charlas por parte de Comisaria de Familia y psicologa del municipio </t>
  </si>
  <si>
    <t xml:space="preserve">Registro fotográfico de simulacro de evacuación </t>
  </si>
  <si>
    <t>El CER La Primavera  evalúa periódicamente la coherencia y la articulación del enfoque metodológico con el PEI, el plan de mejoramiento y las prácticas de aula de sus docentes. Esta información es usada como base para la realización de ajustes.</t>
  </si>
  <si>
    <t>Adaptador de guias, actas de Consejo Académico y Directivo, proyectos transversales y plataforma vive colegio 3.0.</t>
  </si>
  <si>
    <t xml:space="preserve">La política institucional de dotación, uso y
mantenimiento de los recursos para el aprendizaje permite apoyar el trabajo académico de la diversidad de sus estudiantes y docentes.
</t>
  </si>
  <si>
    <t>Actas de adopción de la jornada escolar.Resolución .0005951, octubre 26 de 2022. Calendario Académico 2024, planillas de asistencia de los estudiantes.</t>
  </si>
  <si>
    <t>El CER La Primavera revisa periódicamente la implementación de su política de evaluación tanto en cuanto a su aplicación por parte de los docentes, como en su efecto sobre la diversidad de los estudiantes, e introduce los ajustes pertinentes.</t>
  </si>
  <si>
    <t>Plan de área, planes de aula, actas de Consejo académico y decreto No. 1075 del 26 de mayo de 2015 y los ajustes al PMI, SIEE.</t>
  </si>
  <si>
    <t>El CER La Primavera tiene una política sobre el uso de los recursos para el aprendizaje que está articulada con su propuesta pedagógica. Además, ésta es aplicada por todos.</t>
  </si>
  <si>
    <t>Cartilla del kit: programa de inclusión educativa de estudiantes con NEE y talentos excepcionales en algunas sedes, material didáctico, planes de área, plan de aula, proyectos transversales y material pedagógico del PTA.</t>
  </si>
  <si>
    <t>Acta de adopción jornada escolar, cronograma de actividades, planes de área, plan de aula, el observador del estudiante y directorio telefónico y horario de atención a  padres de familia.</t>
  </si>
  <si>
    <t>El CER La Primavera, hace seguimiento a las relaciones de aula, y diseña e implementa acciones de mejoramiento para contrarrestar las debilidades evidenciadas.</t>
  </si>
  <si>
    <t>Planes de área, planes de aula y el observador del estudiante.</t>
  </si>
  <si>
    <t>La planeación de clases es reconocida como la estrategia institucional que posibilita establecer y aplicar el conjunto ordenado y articulado de actividades para: (1) la consecución de un objetivo relacionado con un contenido concreto; (2) la elección de los recursos didácticos; (3) el establecimiento de unos procesos evaluativos; y (4) la definición de unos estándares de referencia. Los planes de aula establecen sistemas didácticos accesibles a todo el estudiantado, que minimizan barreras al
aprendizaje y están relacionados con el diseño curricular y el enfoque metodológico.</t>
  </si>
  <si>
    <t>Planes de área, planes de aula, DBA, estándares,matriz de referencia y cartillas de escuela nueva..</t>
  </si>
  <si>
    <t>En los estilos pedagógicos de aula se privilegian las perspectivas de docentes y estudiantes en la elección de contenidos y en las estra- tegias de enseñanza (proyectos, problemas, investigación en el aula, etc.) que favorecen el desarrollo de las competencias. Se caracteriza por dar a cada estudiante la oportunidad de participar en la elección de temas y  estrategias de enseñanza incluyendo a quienes utilizan sistemas de comunicación alternativos.</t>
  </si>
  <si>
    <t>Guías Escuela Nueva, material de apoyo,PEI, planes de área, plan de aula, encuentros pedagógicos videos educativos y otros textos de investigación.</t>
  </si>
  <si>
    <t>El sistema de evaluación del rendimiento académico de la institución se aplica permanentemente. Se hace seguimiento y se cuenta con un buen sistema de información. Además, la institución evalúa periódicamente este sistema y lo ajusta de acuerdo con las necesidades de la diversidad de los estudiantes.</t>
  </si>
  <si>
    <t>Actas Consejo Académico, informes académicos, observador del estudiante y el horario de atención a los padres de familia.</t>
  </si>
  <si>
    <t>Las conclusiones  de los análisis de los resultados de los estudiantes en las evaluaciones externas (pruebas SABER y exámenes de Estado) son fuente para el mejoramiento de las prácticas de aula, en el marco del Plan de Mejoramiento Institucional.</t>
  </si>
  <si>
    <t xml:space="preserve">El CER La Primavera, revisa  y evalúa periódicamente su política de control  y tratamiento del ausentismo en función de los resultados de la misma, e implementa los ajustes pertinentes.
</t>
  </si>
  <si>
    <t>Planillas de asistencia, VIve Colegio 3.0 y el observador del estudiante.</t>
  </si>
  <si>
    <t>El CER La Primavera revisa y evalúa periódicamente los efectos de las actividades de recuperación y sus  mecanismos de implementación, y realiza los ajustes pertinentes, con el fin de mejorar los resultados de los estudiantes.</t>
  </si>
  <si>
    <t>Observador del estudiante, talleres de nivelación, planes de mejoramiento individual.</t>
  </si>
  <si>
    <t>El CER La Primavera cuenta con programas de apoyo pedagógico a los casos de bajo rendimiento académico, así como con mecanismos de seguimiento, actividades institucionales y soporte interinstitucional.</t>
  </si>
  <si>
    <t>Actividades de refuerzo (evidencias), observador del estudiante, actas de compromiso y formato de caracterización de la docente de apoyo a estudiantes con NEE en una de las sedes.</t>
  </si>
  <si>
    <t>MARICELA AVILA ORTEGA</t>
  </si>
  <si>
    <t xml:space="preserve">Solicitar a la Secretaría de Educación Departamental el acompañamiento de docenttes de apoyo para estudiantes con dificultades de aprendizaje, en todas las sedes del CER La Primavera. </t>
  </si>
  <si>
    <t>Organizar la base de datos de los egresados del CER La Primavera.</t>
  </si>
  <si>
    <t>La participación de la comunidad e integración con el personal docente, permite obtener una visión más amplia y profunda de la institución, ya que se incorporan diferentes perspectivas y experiencias. Esto va más allá de los datos cuantitativos y permite comprender las realidades y necesidades locales de manera más integral.</t>
  </si>
  <si>
    <t>Existen diversos mecanismos de participación de la comunidad que permiten a los ciudadanos involucrarse en la toma de decisiones</t>
  </si>
  <si>
    <t>Promover la interacción con diferentes instituciones eclesiasticas, culturales, sociales, deportivas, etc.</t>
  </si>
  <si>
    <t>Establecer canales de comunicación bidireccional por medio de los medio de las redes sociales.</t>
  </si>
  <si>
    <t>NORA ROCIO MARTINEZ BLANCO</t>
  </si>
  <si>
    <t>DIRECTIVA</t>
  </si>
  <si>
    <t>ADMINISTRATIVA</t>
  </si>
  <si>
    <t>COMUNITARIA</t>
  </si>
  <si>
    <t xml:space="preserve">El Centro Educativo rural la Primavera cuenta con el 90% del personal docente nombrado en propiedad  </t>
  </si>
  <si>
    <t>Acompañamiento parcial de la docente de apoyo para la inclución.</t>
  </si>
  <si>
    <t>Resignificación del PEI, acta de aprobación del PEI</t>
  </si>
  <si>
    <t xml:space="preserve">Todas las metas establecidas por el CER
 responden a sus objetivos
y al direccionamiento estratégico. Además, éstas son conocidas y puestas en práctica por la  toda la comunidad educativa. </t>
  </si>
  <si>
    <t xml:space="preserve">PEI,  actas de consejo directivo y académico </t>
  </si>
  <si>
    <t>Actas de reunión de consejo academico, directivo.</t>
  </si>
  <si>
    <t>Actas de reuniones de consejo  Directivo. Actas de reuniones con el consejo académico, PEI, PMI,</t>
  </si>
  <si>
    <t>PEI, Actas de reuniones de consejo  Directivo. Actas de reuniones con el consejo académico</t>
  </si>
  <si>
    <t>Los planes, proyectos y acciones se enmarcan en principios de corresponsabilidad, participación y equidad, articulados al planteamiento estratégico del CER la primavera integrada e inclusiva, y son conocidos por la comunidad educativa. Se trabaja en equipo para articular las acciones</t>
  </si>
  <si>
    <t xml:space="preserve"> Actas de consejo academico y Directivo  y    proyectos para la ejecucion de actividades.PEI, PMI,</t>
  </si>
  <si>
    <t xml:space="preserve">Planes de área  y aula adaptados, DUA, PIAR, actas de consejo academic </t>
  </si>
  <si>
    <t>PEI, Plan de fortalecimiento acádemico y pedagógico, resultadode la autoevaluación institucional, resultado de pruebas externas.</t>
  </si>
  <si>
    <t>PMI, seguimiento del PMI, formatos de autoevaluación registro fotográfico.</t>
  </si>
  <si>
    <t>Registro fotográfico, actas de consejo directivo</t>
  </si>
  <si>
    <t>Seguimiento de los proyectos pedagógicos, registro fotográfico, actas de reunion de consejo académiico.</t>
  </si>
  <si>
    <t xml:space="preserve">Registro fotográfico, actas de reuniones de comision de evaluación y promoción. </t>
  </si>
  <si>
    <t>Actas de reunion del comité de convivencia</t>
  </si>
  <si>
    <t xml:space="preserve">Registro fotográfico, Actas de reunión de consejo estudiantil, </t>
  </si>
  <si>
    <t>Registro fotográfico, videos de la campaña del personero</t>
  </si>
  <si>
    <t>Registro fotográfico, actas de reunion de padres de familia.</t>
  </si>
  <si>
    <t>Registro fotográfico, actas de reuniones programadas</t>
  </si>
  <si>
    <t>Circulares, oficios, folletos, llamadas por celular, Whatsapp.</t>
  </si>
  <si>
    <t>Actas por gestiones.</t>
  </si>
  <si>
    <t>Diplomas y menciones de honor entregados en la clausura.</t>
  </si>
  <si>
    <t>Actas de reuniones con diferentes estamentos.</t>
  </si>
  <si>
    <t>Los estudiantes se identifican con el Centro educativo y sienten orgullo de pertenecer a el. Además, participan activamente en actividades internas y externas, en su representación. Se resalta el valor de la diversidad y la importancia del ejercicio de los derechos de todos y todas, lo cual permite mayor participación e integración entre todos sus estamentos.</t>
  </si>
  <si>
    <t>Registro fotográfico de las diferentes actividades realizadas portando el uniforme de la institución, actas de izadas de banderas , Elección de personero.</t>
  </si>
  <si>
    <t>Casi todas las sedes de El Centro Educativo poseen espacios para realizar las labores académicas, administrativas y recreativas.y éstas se mantienen limpias y ordenadas. La dotación es adecuada. Esto genera sentimientos de apropiación y cuidado hacia los mismos.</t>
  </si>
  <si>
    <t>Registro fotográfico, Planos de la infraestructura de cada una de las sedes.</t>
  </si>
  <si>
    <t>Registro fotográfías de reuniones socializando PEI, SIEE y manual de convivencia con la comunidad educativa.Folletos con la información.</t>
  </si>
  <si>
    <t xml:space="preserve">Formato de asistencia, </t>
  </si>
  <si>
    <t>Manual de onvivencia, manual de procedimientos, reunion de socicalización del manual de convivencia en cada sede.</t>
  </si>
  <si>
    <t>Registro fotográfico de todas las actividades deportivas y recreativas y las izadas de bandera</t>
  </si>
  <si>
    <t>Listado de estudiantes beneficiarios del PAE, trasnporte escolar, PEI.</t>
  </si>
  <si>
    <t>Manual de convivencia, manual de procedimientos, reunión de comité de convivencia.</t>
  </si>
  <si>
    <t>La institución utiliza mecanismos que combinan recursos internos y externos para prevenir situaciones de riesgo y manejar los casos difíciles, en el marco de su política sobre este tema. Además, hace seguimiento periódico a los mismos.</t>
  </si>
  <si>
    <t>Manual de convivencia, manual de procedimientos, reunión de comité de convivencia. actas de reunión de comité de convivencia.</t>
  </si>
  <si>
    <t>Reistro fotográfico, actas de reunión de padres de familia, acta de compromisos académicos, trabajo en equipo con los estudiantes y familias para el cumplimiento de actividades escoolares.</t>
  </si>
  <si>
    <t xml:space="preserve">Llamadas telefónicas, y whatsapp con directivos y docentes. Circulares emanadas por la secretaria de educación departamental </t>
  </si>
  <si>
    <t>Oficios, cartas, registro fotográfico e inventario, Actas de reunión con otros instituciones educativas del municipio y alcaldia.</t>
  </si>
  <si>
    <t>e recibio el dinero de la poliza para reconstruir el muro de la cede principal</t>
  </si>
  <si>
    <t>ACADÉMICA</t>
  </si>
  <si>
    <t xml:space="preserve">CLAUDIA ROCIO ROLÓN CRUZ </t>
  </si>
  <si>
    <t>El CER La Primavera, Implementa en todas las sedes encuentros y escuelas de padres; con orientación en algunas sedes, de comisaria de familia y apoyo  psicologico fundamentales, en el proceso de formación integral de los estudiantes con acompañamiento de la comunidad educativa.</t>
  </si>
  <si>
    <t>El CER La Primavera, implementa diferentes estrategias que evidencia el mejoramiento del desempeño academico de los estudiantes teniendo en cuentalas herramientas institucionales.</t>
  </si>
  <si>
    <t>El consejo directivo se reune periodicamente  de auerdo con un cronograma establecido y sesiona con el aporte activo de todos sus miembros. Hace seguimiento sistematico al plan de trabajo para garantizar su cumplimiento.</t>
  </si>
  <si>
    <t>Registro fotográfico,cronograma y actas de consejo directivo</t>
  </si>
  <si>
    <t>El centro educativo revisa periodicamente el manual de convivencia en relación con su papel en la gestión de clima institucional y orienta los ajustes y mejoramientos al mismo.</t>
  </si>
  <si>
    <t>Manual de convivencia, manual de procedimientos, reunion de socicalización del manual de convivencia en cada sede.</t>
  </si>
  <si>
    <t>El Centro Educativo cuenta con un programa adecuado de promoción del bienestar de los estudiantes, con énfasis a aquellos que presentan más necesidades. Además, tiene el apoyo de otras entidades y de la comunidad educativa.</t>
  </si>
  <si>
    <t>El CER La Primavera, realiza un intercambio fluido de información con las autoridades educativas en el marco de la política definida, lo que facilita la ejecución de las actividades y la solución oportuna de los problemas.</t>
  </si>
  <si>
    <t>Se recibio el dinero de la poliza para reconstruir el muro de la Sede principal</t>
  </si>
  <si>
    <t xml:space="preserve">El consejo directivo se reune periodicamente de acuerdo  al cronograma establecido para garantizar su cumplimiento. </t>
  </si>
  <si>
    <t>El manual de convivencia es revisado periodicamente para orientar los ajustes y su mejoramiento</t>
  </si>
  <si>
    <t xml:space="preserve">Continuar con la adecuacion de la infraestuctura de las sedes que estan en precaria condicion realizando gestiones ante las entidades competentes. </t>
  </si>
  <si>
    <t>Solicitar la presencia y acompañamiento durante todo el año escolar en el 100% de todas las sedes, el  docente de apoyo  PTA y el docente de apoyo de inclusión.</t>
  </si>
  <si>
    <t xml:space="preserve">En el CER la Primavera se aplicaron en un 80% de las sedes las pruebas externas quiero ser .. Quiero saber... con el fin de evaluar los desempeños academicos, en las areas basicas  </t>
  </si>
  <si>
    <t>El CER La Primavera, elaboró un proyecto de primera infancia para brindar aprendizajes de calidad en los estudiantes en su etapa inicial y aprobado para su implementación y ejecución.</t>
  </si>
  <si>
    <t>Recopilación y organización de la base de datos de los egresados del CER La Primavera.</t>
  </si>
  <si>
    <t>Planes de área,  planes de aula, , mallas curriculares, DBA, matriz de referencia y estándares. (actualizados)</t>
  </si>
  <si>
    <t>Adaptador de guias, actas de Consejo Académico y Directivo, proyectos transversales y plataforma vive colegio 3.0, PEI.</t>
  </si>
  <si>
    <t>La política institucional de dotación, uso y mantenimiento de los recursos para el aprendizaje permite apoyar el trabajo académico de la diversidad de sus estudiantes y docentes.</t>
  </si>
  <si>
    <t>Actas de adopción de la jornada escolar.Resolución .000210, 17 de enero del 2025. Calendario Académico 2025, planillas de asistencia de los estudiantes.</t>
  </si>
  <si>
    <t>PEI, Planes de estudio, Guías, uso de los recursos didácticos, orientaciones PTA,Mallas curriculares, DBA y el acta del comité de convivencia.</t>
  </si>
  <si>
    <t>La institución revisa y evalúa periódicamente el impacto de las tareas escolares en los aprendizajes de los estudiantes y ajusta su política en este tema.</t>
  </si>
  <si>
    <t>Planes de área, planes de aula,  y guías PTA, evaluaciones tipo prueba saber y las pruebas quiero ser y quiero saber.</t>
  </si>
  <si>
    <t>La institución revisa y evalúa periódicamente la articulación entre la política sobre el uso de los recursos para el aprendizaje y su propuesta pedagógica, y realiza ajustes a la misma con base en los resultados de los estudiantes.</t>
  </si>
  <si>
    <t>Cartilla del kit: programa de inclusión educativa de estudiantes con NEE y talentos excepcionales en algunas sedes, material didáctico, planes de área, plan de aula, proyectos transversales y material pedagógico del PTA y charlas para el manejo de la convivencia escolar.</t>
  </si>
  <si>
    <t>Planes de área, planes de aula y el observador del estudiante, apoyo de los entes gubernamentales  con un porcetaje del 10%. (Psicología y apoyo pedagogico) y los proyectos transversales.</t>
  </si>
  <si>
    <t>La planeación de clases es reconocida como la estrategia institucional que posibilita establecer y aplicar el conjunto ordenado y articulado de actividades para: (1) la consecución de un objetivo relacionado con un contenido concreto; (2) la elección de los recursos didácticos; (3) el establecimiento de unos procesos evaluativos; y (4) la definición de unos estándares de referencia. Los planes de aula establecen sistemas didácticos accesibles a todo el estudiantado, que minimizan barreras al aprendizaje y están relacionados con el diseño curricular y el enfoque metodológico.</t>
  </si>
  <si>
    <t>Planes de área, planes de aula, DBA, estándares,matriz de referencia y cartillas de escuela nueva.</t>
  </si>
  <si>
    <t>En los estilos pedagógicos de aula se privilegian las perspectivas de docentes y estudiantes en la elección de contenidos y en las estrategias de enseñanza (proyectos, problemas, investigación en el aula, etc.) que favorecen el desarrollo de las competencias. Se caracteriza por dar a cada estudiante la oportunidad de participar en la elección de temas y  estrategias de enseñanza incluyendo a quienes utilizan sistemas de comunicación alternativos.</t>
  </si>
  <si>
    <t>SIEE, informes académicos y talleres de refuerzo con evaluaciones tipos saber..</t>
  </si>
  <si>
    <t>El CER La Primavera, revisa  y evalúa periódicamente su política de control  y tratamiento del ausentismo en función de los resultados de la misma, e implementa los ajustes pertinentes.</t>
  </si>
  <si>
    <t>Planes de mejoramiento PTA y resultados pruebas quiero ser y quiero saber.</t>
  </si>
  <si>
    <t>Observador del estudiante, talleres de nivelación, planes de mejoramiento individual y docente de apoyo desde la admionistración municipal (10%)</t>
  </si>
  <si>
    <t>La institución cuenta con programas de apoyo pedagógico a los casos de bajo rendimiento académico, así como con mecanismos de seguimiento, actividades institucionales y soporte interinstitucional.</t>
  </si>
  <si>
    <t xml:space="preserve">Embellecimiento de la sede principal y sede laguna del oriente por medio de pinturas, adecuacion de la sede carcasi(salon, cocina y sanitarios por medio del contracto 1380-1893-2023, fondo financiamiento de infrasctrura de educacion),adecuacion de la Sede la Esmeralda (salon de clase,salon de docente y cocina, numero de contracto de obra SAMC_SED 02593-2025), implementacion parcial de huerta escolar en diferentes sedes </t>
  </si>
  <si>
    <t xml:space="preserve">Realizar mantenimientos de la parte electrica de todas las sedes </t>
  </si>
  <si>
    <t>Obtener recursos para la  elaboración de huertas escolares, como mallas, abono, fertilizantes, semillas, entre otros.</t>
  </si>
  <si>
    <t>Se implementó parcilamente el proyecto de vida desde grado ero a grado noveno, ya que sólo la sede del lucero y principal, implementaron dicho proyecto en postprimaria.
Se implementó el Simulacro de emertgencias en el 100% de los estudiantes de la sedeprincipal</t>
  </si>
  <si>
    <t>Las familias participan de la dinamica del centro educativo, a traves de actividades y programas que tiene propositos y estrategias claramente definidos en concordancia con el PEI y con los procesos institucionales. Estos programas tiene en cuenta las necesidades y expectativas de la comunidad.</t>
  </si>
  <si>
    <t>ROSO EDILIO ROMERO VEGA</t>
  </si>
  <si>
    <t>DIANA MARÍA GUTIÉRREZ AYALA</t>
  </si>
  <si>
    <t xml:space="preserve">CLAUDIA JULIANA GUTIÉRREZ CALDERÓN </t>
  </si>
  <si>
    <t>OLMEDO JEREZ  PATIÑO</t>
  </si>
  <si>
    <t>IRMA SOFIA VILLAMIZAR BAUTISTA</t>
  </si>
  <si>
    <t>cer_laprimavera_cachira@nortedesantander.gov.co    cerprimavera@hotmail.com</t>
  </si>
  <si>
    <t>cer_laprimavera_cachira@nortedesantander.gov.co</t>
  </si>
  <si>
    <t>Elaborar un plan de acción que permita minimizar las dificultades presentadas con los estudiantes en cada una de las sedes.</t>
  </si>
  <si>
    <t>Vinculación de funcionarios de la alcaldia para las diferentes reuniones de escuelas de padres, focalizando sede principal, cristo rey y el lucero</t>
  </si>
  <si>
    <t xml:space="preserve">Implementar en la totalidad de las sedes activas, desde grado cero a noveno grado el proyecto de vida
</t>
  </si>
  <si>
    <t xml:space="preserve">Implementar en la totalidad de las sedes activas, vinculando la comunidad educativa en el Simulacro de emergencias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</si>
</sst>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6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sz val="12"/>
      <color theme="1"/>
      <name val="Verdana"/>
      <charset val="134"/>
    </font>
    <font>
      <b/>
      <sz val="16"/>
      <name val="Verdana"/>
      <charset val="134"/>
    </font>
    <font>
      <sz val="11"/>
      <color theme="1"/>
      <name val="Arial"/>
      <charset val="134"/>
    </font>
    <font>
      <sz val="9"/>
      <color theme="1"/>
      <name val="Arial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E8F0DF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7" tint="0.79995117038483843"/>
        <bgColor indexed="64"/>
      </patternFill>
    </fill>
  </fills>
  <borders count="2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43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5" borderId="8" xfId="0" applyFont="1" applyFill="1" applyBorder="1" applyAlignment="1">
      <alignment horizontal="center" vertical="center"/>
    </xf>
    <xf numFmtId="0" fontId="15" fillId="15" borderId="9" xfId="0" applyFont="1" applyFill="1" applyBorder="1" applyAlignment="1">
      <alignment horizontal="center" vertical="center"/>
    </xf>
    <xf numFmtId="0" fontId="16" fillId="15" borderId="10" xfId="0" applyFont="1" applyFill="1" applyBorder="1" applyAlignment="1">
      <alignment horizontal="center" vertical="center" wrapText="1"/>
    </xf>
    <xf numFmtId="0" fontId="35" fillId="16" borderId="3" xfId="0" applyFont="1" applyFill="1" applyBorder="1" applyAlignment="1" applyProtection="1">
      <alignment horizontal="left" vertical="top" wrapText="1"/>
      <protection locked="0"/>
    </xf>
    <xf numFmtId="0" fontId="35" fillId="16" borderId="2" xfId="0" applyFont="1" applyFill="1" applyBorder="1" applyAlignment="1" applyProtection="1">
      <alignment horizontal="left" vertical="top" wrapText="1"/>
      <protection locked="0"/>
    </xf>
    <xf numFmtId="0" fontId="32" fillId="17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1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3" borderId="2" xfId="0" applyFont="1" applyFill="1" applyBorder="1" applyAlignment="1">
      <alignment vertical="center"/>
    </xf>
    <xf numFmtId="0" fontId="32" fillId="18" borderId="0" xfId="0" applyFont="1" applyFill="1" applyAlignment="1">
      <alignment vertical="center"/>
    </xf>
    <xf numFmtId="0" fontId="13" fillId="18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6" fillId="16" borderId="12" xfId="0" applyFont="1" applyFill="1" applyBorder="1" applyAlignment="1" applyProtection="1">
      <alignment horizontal="left" vertical="justify" wrapText="1"/>
      <protection locked="0"/>
    </xf>
    <xf numFmtId="0" fontId="36" fillId="16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6" fillId="16" borderId="6" xfId="0" applyFont="1" applyFill="1" applyBorder="1" applyAlignment="1" applyProtection="1">
      <alignment horizontal="left" vertical="justify" wrapText="1"/>
      <protection locked="0"/>
    </xf>
    <xf numFmtId="0" fontId="32" fillId="16" borderId="3" xfId="0" applyFont="1" applyFill="1" applyBorder="1" applyAlignment="1" applyProtection="1">
      <alignment horizontal="left" vertical="justify" wrapText="1"/>
      <protection locked="0"/>
    </xf>
    <xf numFmtId="0" fontId="32" fillId="16" borderId="2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5" fillId="16" borderId="3" xfId="0" applyFont="1" applyFill="1" applyBorder="1" applyAlignment="1" applyProtection="1">
      <alignment horizontal="left" vertical="justify" wrapText="1"/>
      <protection locked="0"/>
    </xf>
    <xf numFmtId="0" fontId="35" fillId="16" borderId="2" xfId="0" applyFont="1" applyFill="1" applyBorder="1" applyAlignment="1" applyProtection="1">
      <alignment horizontal="left" vertical="justify" wrapText="1"/>
      <protection locked="0"/>
    </xf>
    <xf numFmtId="0" fontId="34" fillId="10" borderId="3" xfId="0" applyFont="1" applyFill="1" applyBorder="1" applyAlignment="1" applyProtection="1">
      <alignment horizontal="center" vertical="center" wrapText="1"/>
      <protection locked="0"/>
    </xf>
    <xf numFmtId="0" fontId="32" fillId="10" borderId="3" xfId="0" applyFont="1" applyFill="1" applyBorder="1" applyAlignment="1" applyProtection="1">
      <alignment horizontal="center" vertical="center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4" fillId="17" borderId="3" xfId="0" applyFont="1" applyFill="1" applyBorder="1" applyAlignment="1" applyProtection="1">
      <alignment horizontal="center" vertical="center" wrapText="1"/>
      <protection locked="0"/>
    </xf>
    <xf numFmtId="0" fontId="32" fillId="17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35" fillId="22" borderId="3" xfId="0" applyFont="1" applyFill="1" applyBorder="1" applyAlignment="1" applyProtection="1">
      <alignment horizontal="left" vertical="justify" wrapText="1"/>
      <protection locked="0"/>
    </xf>
    <xf numFmtId="0" fontId="35" fillId="22" borderId="2" xfId="0" applyFont="1" applyFill="1" applyBorder="1" applyAlignment="1" applyProtection="1">
      <alignment horizontal="left" vertical="justify" wrapText="1"/>
      <protection locked="0"/>
    </xf>
    <xf numFmtId="0" fontId="35" fillId="22" borderId="2" xfId="0" applyFont="1" applyFill="1" applyBorder="1" applyAlignment="1" applyProtection="1">
      <alignment horizontal="left" vertical="justify"/>
      <protection locked="0"/>
    </xf>
    <xf numFmtId="0" fontId="35" fillId="22" borderId="3" xfId="0" applyFont="1" applyFill="1" applyBorder="1" applyAlignment="1" applyProtection="1">
      <alignment horizontal="left" vertical="top" wrapText="1"/>
      <protection locked="0"/>
    </xf>
    <xf numFmtId="0" fontId="35" fillId="22" borderId="2" xfId="0" applyFont="1" applyFill="1" applyBorder="1" applyAlignment="1" applyProtection="1">
      <alignment horizontal="left" vertical="top" wrapText="1"/>
      <protection locked="0"/>
    </xf>
    <xf numFmtId="0" fontId="35" fillId="13" borderId="3" xfId="0" applyFont="1" applyFill="1" applyBorder="1" applyAlignment="1" applyProtection="1">
      <alignment horizontal="left" vertical="justify"/>
      <protection locked="0"/>
    </xf>
    <xf numFmtId="0" fontId="35" fillId="16" borderId="2" xfId="0" applyFont="1" applyFill="1" applyBorder="1" applyAlignment="1" applyProtection="1">
      <alignment horizontal="left" vertical="justify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44" fillId="11" borderId="3" xfId="0" applyFont="1" applyFill="1" applyBorder="1" applyAlignment="1" applyProtection="1">
      <alignment horizontal="center" vertical="center" wrapText="1"/>
      <protection locked="0"/>
    </xf>
    <xf numFmtId="0" fontId="45" fillId="23" borderId="2" xfId="0" applyFont="1" applyFill="1" applyBorder="1" applyAlignment="1" applyProtection="1">
      <alignment horizontal="left" vertical="justify" wrapText="1"/>
      <protection locked="0"/>
    </xf>
    <xf numFmtId="0" fontId="45" fillId="24" borderId="3" xfId="0" applyFont="1" applyFill="1" applyBorder="1" applyAlignment="1" applyProtection="1">
      <alignment horizontal="left" vertical="justify" wrapText="1"/>
      <protection locked="0"/>
    </xf>
    <xf numFmtId="0" fontId="45" fillId="24" borderId="2" xfId="0" applyFont="1" applyFill="1" applyBorder="1" applyAlignment="1" applyProtection="1">
      <alignment horizontal="left" vertical="justify" wrapText="1"/>
      <protection locked="0"/>
    </xf>
    <xf numFmtId="0" fontId="45" fillId="25" borderId="2" xfId="0" applyFont="1" applyFill="1" applyBorder="1" applyAlignment="1" applyProtection="1">
      <alignment horizontal="left" vertical="justify" wrapText="1"/>
      <protection locked="0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28" fillId="0" borderId="7" xfId="2" applyFill="1" applyBorder="1" applyAlignment="1" applyProtection="1">
      <alignment horizontal="left" vertical="center" wrapText="1"/>
      <protection locked="0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 applyProtection="1">
      <alignment horizontal="center" vertical="center"/>
      <protection locked="0"/>
    </xf>
    <xf numFmtId="0" fontId="32" fillId="0" borderId="7" xfId="0" applyFont="1" applyBorder="1" applyAlignment="1" applyProtection="1">
      <alignment horizontal="center" vertical="center"/>
      <protection locked="0"/>
    </xf>
    <xf numFmtId="0" fontId="32" fillId="0" borderId="4" xfId="0" applyFont="1" applyBorder="1" applyAlignment="1" applyProtection="1">
      <alignment horizontal="center" vertical="center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34" fillId="0" borderId="2" xfId="0" applyFont="1" applyBorder="1" applyAlignment="1" applyProtection="1">
      <alignment horizontal="center" vertical="center"/>
      <protection locked="0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19" fillId="0" borderId="2" xfId="0" applyFont="1" applyBorder="1" applyAlignment="1" applyProtection="1">
      <alignment horizontal="center" vertical="center"/>
      <protection locked="0"/>
    </xf>
    <xf numFmtId="0" fontId="32" fillId="18" borderId="0" xfId="0" applyFont="1" applyFill="1" applyAlignment="1">
      <alignment vertical="center" wrapText="1"/>
    </xf>
    <xf numFmtId="0" fontId="32" fillId="18" borderId="0" xfId="0" applyFont="1" applyFill="1" applyAlignment="1">
      <alignment vertical="center"/>
    </xf>
    <xf numFmtId="0" fontId="28" fillId="0" borderId="2" xfId="2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14" fontId="17" fillId="0" borderId="4" xfId="0" applyNumberFormat="1" applyFont="1" applyBorder="1" applyAlignment="1" applyProtection="1">
      <alignment horizontal="center" vertical="center"/>
      <protection locked="0"/>
    </xf>
    <xf numFmtId="0" fontId="14" fillId="18" borderId="0" xfId="0" applyFont="1" applyFill="1" applyAlignment="1">
      <alignment vertical="center" wrapText="1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14" fillId="0" borderId="2" xfId="0" applyFont="1" applyBorder="1" applyAlignment="1" applyProtection="1">
      <alignment horizontal="center" vertical="center"/>
      <protection locked="0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>
      <alignment vertical="center" wrapText="1"/>
    </xf>
    <xf numFmtId="0" fontId="32" fillId="13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14" fillId="0" borderId="4" xfId="0" applyNumberFormat="1" applyFont="1" applyBorder="1" applyAlignment="1" applyProtection="1">
      <alignment horizontal="center" vertical="center"/>
      <protection locked="0"/>
    </xf>
    <xf numFmtId="1" fontId="14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10" fillId="12" borderId="2" xfId="0" applyFont="1" applyFill="1" applyBorder="1" applyAlignment="1" applyProtection="1">
      <alignment horizontal="center" vertical="center"/>
      <protection locked="0"/>
    </xf>
    <xf numFmtId="0" fontId="12" fillId="17" borderId="2" xfId="0" applyFont="1" applyFill="1" applyBorder="1" applyAlignment="1" applyProtection="1">
      <alignment horizontal="center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0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0" fillId="10" borderId="2" xfId="0" applyFont="1" applyFill="1" applyBorder="1" applyAlignment="1" applyProtection="1">
      <alignment horizontal="center" vertical="center"/>
      <protection locked="0"/>
    </xf>
    <xf numFmtId="0" fontId="12" fillId="11" borderId="2" xfId="0" applyFont="1" applyFill="1" applyBorder="1" applyAlignment="1" applyProtection="1">
      <alignment horizontal="center" vertical="center"/>
      <protection locked="0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32" fillId="0" borderId="19" xfId="0" applyFont="1" applyBorder="1" applyAlignment="1" applyProtection="1">
      <alignment horizont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3" fillId="17" borderId="11" xfId="0" applyFont="1" applyFill="1" applyBorder="1" applyAlignment="1" applyProtection="1">
      <alignment horizontal="center" vertical="center"/>
      <protection locked="0"/>
    </xf>
    <xf numFmtId="0" fontId="3" fillId="17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7" fillId="21" borderId="14" xfId="0" applyFont="1" applyFill="1" applyBorder="1" applyAlignment="1" applyProtection="1">
      <alignment horizontal="center" vertical="center"/>
      <protection locked="0"/>
    </xf>
    <xf numFmtId="0" fontId="7" fillId="21" borderId="20" xfId="0" applyFont="1" applyFill="1" applyBorder="1" applyAlignment="1" applyProtection="1">
      <alignment horizontal="center" vertical="center"/>
      <protection locked="0"/>
    </xf>
    <xf numFmtId="0" fontId="3" fillId="14" borderId="11" xfId="0" applyFont="1" applyFill="1" applyBorder="1" applyAlignment="1" applyProtection="1">
      <alignment horizontal="center" vertical="center"/>
      <protection locked="0"/>
    </xf>
    <xf numFmtId="0" fontId="3" fillId="14" borderId="0" xfId="0" applyFont="1" applyFill="1" applyAlignment="1" applyProtection="1">
      <alignment horizontal="center" vertical="center"/>
      <protection locked="0"/>
    </xf>
    <xf numFmtId="0" fontId="29" fillId="0" borderId="12" xfId="0" applyFont="1" applyBorder="1" applyAlignment="1" applyProtection="1">
      <alignment horizontal="center" vertical="center"/>
      <protection locked="0"/>
    </xf>
    <xf numFmtId="0" fontId="29" fillId="0" borderId="21" xfId="0" applyFont="1" applyBorder="1" applyAlignment="1" applyProtection="1">
      <alignment horizontal="center" vertical="center"/>
      <protection locked="0"/>
    </xf>
    <xf numFmtId="0" fontId="29" fillId="0" borderId="6" xfId="0" applyFont="1" applyBorder="1" applyAlignment="1" applyProtection="1">
      <alignment horizontal="center" vertical="center" wrapText="1"/>
      <protection locked="0"/>
    </xf>
    <xf numFmtId="0" fontId="29" fillId="0" borderId="7" xfId="0" applyFont="1" applyBorder="1" applyAlignment="1" applyProtection="1">
      <alignment horizontal="center" vertical="center" wrapText="1"/>
      <protection locked="0"/>
    </xf>
    <xf numFmtId="0" fontId="29" fillId="0" borderId="4" xfId="0" applyFont="1" applyBorder="1" applyAlignment="1" applyProtection="1">
      <alignment horizontal="center" vertical="center" wrapText="1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2" borderId="6" xfId="0" applyFont="1" applyFill="1" applyBorder="1" applyAlignment="1" applyProtection="1">
      <alignment horizontal="center" vertical="center"/>
      <protection locked="0"/>
    </xf>
    <xf numFmtId="0" fontId="3" fillId="12" borderId="7" xfId="0" applyFont="1" applyFill="1" applyBorder="1" applyAlignment="1" applyProtection="1">
      <alignment horizontal="center" vertical="center"/>
      <protection locked="0"/>
    </xf>
    <xf numFmtId="0" fontId="3" fillId="12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19" borderId="2" xfId="0" applyFont="1" applyFill="1" applyBorder="1" applyAlignment="1" applyProtection="1">
      <alignment horizontal="center" vertical="center"/>
      <protection locked="0"/>
    </xf>
    <xf numFmtId="0" fontId="3" fillId="11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20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7" borderId="2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17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7" fillId="21" borderId="2" xfId="0" applyFont="1" applyFill="1" applyBorder="1" applyAlignment="1">
      <alignment horizontal="center" vertical="center"/>
    </xf>
    <xf numFmtId="0" fontId="29" fillId="0" borderId="2" xfId="0" applyFont="1" applyBorder="1" applyAlignment="1" applyProtection="1">
      <alignment horizontal="center" vertical="center"/>
      <protection locked="0"/>
    </xf>
    <xf numFmtId="0" fontId="3" fillId="14" borderId="2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29" fillId="0" borderId="2" xfId="0" applyFont="1" applyBorder="1" applyAlignment="1" applyProtection="1">
      <alignment vertical="top" wrapText="1"/>
      <protection locked="0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3" fillId="19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0" borderId="2" xfId="0" applyFont="1" applyFill="1" applyBorder="1" applyAlignment="1">
      <alignment horizontal="center" vertical="center"/>
    </xf>
    <xf numFmtId="0" fontId="3" fillId="20" borderId="15" xfId="0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center" vertical="center"/>
    </xf>
    <xf numFmtId="0" fontId="29" fillId="0" borderId="6" xfId="0" applyFont="1" applyBorder="1" applyAlignment="1" applyProtection="1">
      <alignment horizontal="center" vertical="top" wrapText="1"/>
      <protection locked="0"/>
    </xf>
    <xf numFmtId="0" fontId="29" fillId="0" borderId="7" xfId="0" applyFont="1" applyBorder="1" applyAlignment="1" applyProtection="1">
      <alignment horizontal="center" vertical="top" wrapText="1"/>
      <protection locked="0"/>
    </xf>
    <xf numFmtId="0" fontId="29" fillId="0" borderId="4" xfId="0" applyFont="1" applyBorder="1" applyAlignment="1" applyProtection="1">
      <alignment horizontal="center" vertical="top" wrapText="1"/>
      <protection locked="0"/>
    </xf>
    <xf numFmtId="0" fontId="29" fillId="18" borderId="6" xfId="0" applyFont="1" applyFill="1" applyBorder="1" applyAlignment="1" applyProtection="1">
      <alignment horizontal="center" vertical="top" wrapText="1"/>
      <protection locked="0"/>
    </xf>
    <xf numFmtId="0" fontId="29" fillId="18" borderId="7" xfId="0" applyFont="1" applyFill="1" applyBorder="1" applyAlignment="1" applyProtection="1">
      <alignment horizontal="center" vertical="top" wrapText="1"/>
      <protection locked="0"/>
    </xf>
    <xf numFmtId="0" fontId="29" fillId="18" borderId="4" xfId="0" applyFont="1" applyFill="1" applyBorder="1" applyAlignment="1" applyProtection="1">
      <alignment horizontal="center" vertical="top" wrapText="1"/>
      <protection locked="0"/>
    </xf>
    <xf numFmtId="0" fontId="7" fillId="21" borderId="6" xfId="0" applyFont="1" applyFill="1" applyBorder="1" applyAlignment="1">
      <alignment horizontal="center" vertical="center"/>
    </xf>
    <xf numFmtId="0" fontId="7" fillId="21" borderId="7" xfId="0" applyFont="1" applyFill="1" applyBorder="1" applyAlignment="1">
      <alignment horizontal="center" vertical="center"/>
    </xf>
    <xf numFmtId="0" fontId="7" fillId="21" borderId="4" xfId="0" applyFont="1" applyFill="1" applyBorder="1" applyAlignment="1">
      <alignment horizontal="center" vertical="center"/>
    </xf>
    <xf numFmtId="0" fontId="42" fillId="0" borderId="22" xfId="0" applyFont="1" applyBorder="1" applyAlignment="1" applyProtection="1">
      <alignment horizontal="center" vertical="top" wrapText="1"/>
      <protection locked="0"/>
    </xf>
    <xf numFmtId="0" fontId="43" fillId="21" borderId="22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297728"/>
        <c:axId val="14303616"/>
        <c:axId val="0"/>
      </c:bar3DChart>
      <c:catAx>
        <c:axId val="1429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303616"/>
        <c:crosses val="autoZero"/>
        <c:auto val="1"/>
        <c:lblAlgn val="ctr"/>
        <c:lblOffset val="100"/>
        <c:noMultiLvlLbl val="0"/>
      </c:catAx>
      <c:valAx>
        <c:axId val="143036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2977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588608"/>
        <c:axId val="43594496"/>
      </c:lineChart>
      <c:catAx>
        <c:axId val="43588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594496"/>
        <c:crosses val="autoZero"/>
        <c:auto val="1"/>
        <c:lblAlgn val="ctr"/>
        <c:lblOffset val="100"/>
        <c:noMultiLvlLbl val="0"/>
      </c:catAx>
      <c:valAx>
        <c:axId val="43594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5886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42F-4597-B85F-B64474930F6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42F-4597-B85F-B64474930F6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42F-4597-B85F-B64474930F6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42F-4597-B85F-B64474930F6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2F-4597-B85F-B64474930F6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42F-4597-B85F-B64474930F6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2F-4597-B85F-B64474930F6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42F-4597-B85F-B64474930F6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2F-4597-B85F-B64474930F6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42F-4597-B85F-B64474930F6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693568"/>
        <c:axId val="43695104"/>
      </c:lineChart>
      <c:catAx>
        <c:axId val="4369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695104"/>
        <c:crosses val="autoZero"/>
        <c:auto val="1"/>
        <c:lblAlgn val="ctr"/>
        <c:lblOffset val="100"/>
        <c:noMultiLvlLbl val="0"/>
      </c:catAx>
      <c:valAx>
        <c:axId val="436951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6935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0.875</c:v>
                </c:pt>
                <c:pt idx="3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832064"/>
        <c:axId val="43833600"/>
      </c:lineChart>
      <c:catAx>
        <c:axId val="4383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833600"/>
        <c:crosses val="autoZero"/>
        <c:auto val="1"/>
        <c:lblAlgn val="ctr"/>
        <c:lblOffset val="100"/>
        <c:noMultiLvlLbl val="0"/>
      </c:catAx>
      <c:valAx>
        <c:axId val="43833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8320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956864"/>
        <c:axId val="43966848"/>
        <c:axId val="0"/>
      </c:bar3DChart>
      <c:catAx>
        <c:axId val="4395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966848"/>
        <c:crosses val="autoZero"/>
        <c:auto val="1"/>
        <c:lblAlgn val="ctr"/>
        <c:lblOffset val="100"/>
        <c:noMultiLvlLbl val="0"/>
      </c:catAx>
      <c:valAx>
        <c:axId val="439668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956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03712"/>
        <c:axId val="44005248"/>
        <c:axId val="0"/>
      </c:bar3DChart>
      <c:catAx>
        <c:axId val="4400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4005248"/>
        <c:crosses val="autoZero"/>
        <c:auto val="1"/>
        <c:lblAlgn val="ctr"/>
        <c:lblOffset val="100"/>
        <c:noMultiLvlLbl val="0"/>
      </c:catAx>
      <c:valAx>
        <c:axId val="44005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4003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54400"/>
        <c:axId val="44055936"/>
        <c:axId val="0"/>
      </c:bar3DChart>
      <c:catAx>
        <c:axId val="4405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4055936"/>
        <c:crosses val="autoZero"/>
        <c:auto val="1"/>
        <c:lblAlgn val="ctr"/>
        <c:lblOffset val="100"/>
        <c:noMultiLvlLbl val="0"/>
      </c:catAx>
      <c:valAx>
        <c:axId val="44055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4054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421440"/>
        <c:axId val="209422976"/>
      </c:lineChart>
      <c:catAx>
        <c:axId val="20942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9422976"/>
        <c:crosses val="autoZero"/>
        <c:auto val="1"/>
        <c:lblAlgn val="ctr"/>
        <c:lblOffset val="100"/>
        <c:noMultiLvlLbl val="0"/>
      </c:catAx>
      <c:valAx>
        <c:axId val="2094229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94214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0.77777777777777779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9210368"/>
        <c:axId val="209216256"/>
        <c:axId val="0"/>
      </c:bar3DChart>
      <c:catAx>
        <c:axId val="20921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9216256"/>
        <c:crosses val="autoZero"/>
        <c:auto val="1"/>
        <c:lblAlgn val="ctr"/>
        <c:lblOffset val="100"/>
        <c:noMultiLvlLbl val="0"/>
      </c:catAx>
      <c:valAx>
        <c:axId val="209216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92103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0.88888888888888884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9240832"/>
        <c:axId val="209242368"/>
        <c:axId val="0"/>
      </c:bar3DChart>
      <c:catAx>
        <c:axId val="20924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9242368"/>
        <c:crosses val="autoZero"/>
        <c:auto val="1"/>
        <c:lblAlgn val="ctr"/>
        <c:lblOffset val="100"/>
        <c:noMultiLvlLbl val="0"/>
      </c:catAx>
      <c:valAx>
        <c:axId val="209242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92408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0.77777777777777779</c:v>
                </c:pt>
                <c:pt idx="3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9152256"/>
        <c:axId val="209158144"/>
        <c:axId val="0"/>
      </c:bar3DChart>
      <c:catAx>
        <c:axId val="20915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9158144"/>
        <c:crosses val="autoZero"/>
        <c:auto val="1"/>
        <c:lblAlgn val="ctr"/>
        <c:lblOffset val="100"/>
        <c:noMultiLvlLbl val="0"/>
      </c:catAx>
      <c:valAx>
        <c:axId val="209158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9152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344576"/>
        <c:axId val="14346112"/>
        <c:axId val="0"/>
      </c:bar3DChart>
      <c:catAx>
        <c:axId val="1434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346112"/>
        <c:crosses val="autoZero"/>
        <c:auto val="1"/>
        <c:lblAlgn val="ctr"/>
        <c:lblOffset val="100"/>
        <c:noMultiLvlLbl val="0"/>
      </c:catAx>
      <c:valAx>
        <c:axId val="14346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344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406-4BFC-ACEB-6E7689CBF25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406-4BFC-ACEB-6E7689CBF25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0.77777777777777779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406-4BFC-ACEB-6E7689CBF25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406-4BFC-ACEB-6E7689CBF25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406-4BFC-ACEB-6E7689CBF25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406-4BFC-ACEB-6E7689CBF25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0.88888888888888884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406-4BFC-ACEB-6E7689CBF25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406-4BFC-ACEB-6E7689CBF25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406-4BFC-ACEB-6E7689CBF25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406-4BFC-ACEB-6E7689CBF25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0.77777777777777779</c:v>
                </c:pt>
                <c:pt idx="3">
                  <c:v>0.1111111111111111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64096"/>
        <c:axId val="209365632"/>
      </c:lineChart>
      <c:catAx>
        <c:axId val="20936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9365632"/>
        <c:crosses val="autoZero"/>
        <c:auto val="1"/>
        <c:lblAlgn val="ctr"/>
        <c:lblOffset val="100"/>
        <c:noMultiLvlLbl val="0"/>
      </c:catAx>
      <c:valAx>
        <c:axId val="2093656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93640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9476992"/>
        <c:axId val="209482880"/>
        <c:axId val="0"/>
      </c:bar3DChart>
      <c:catAx>
        <c:axId val="20947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9482880"/>
        <c:crosses val="autoZero"/>
        <c:auto val="1"/>
        <c:lblAlgn val="ctr"/>
        <c:lblOffset val="100"/>
        <c:noMultiLvlLbl val="0"/>
      </c:catAx>
      <c:valAx>
        <c:axId val="2094828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9476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0021888"/>
        <c:axId val="220023424"/>
        <c:axId val="0"/>
      </c:bar3DChart>
      <c:catAx>
        <c:axId val="22002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0023424"/>
        <c:crosses val="autoZero"/>
        <c:auto val="1"/>
        <c:lblAlgn val="ctr"/>
        <c:lblOffset val="100"/>
        <c:noMultiLvlLbl val="0"/>
      </c:catAx>
      <c:valAx>
        <c:axId val="220023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0021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0056192"/>
        <c:axId val="220070272"/>
        <c:axId val="0"/>
      </c:bar3DChart>
      <c:catAx>
        <c:axId val="22005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0070272"/>
        <c:crosses val="autoZero"/>
        <c:auto val="1"/>
        <c:lblAlgn val="ctr"/>
        <c:lblOffset val="100"/>
        <c:noMultiLvlLbl val="0"/>
      </c:catAx>
      <c:valAx>
        <c:axId val="220070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005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B29-4F72-A124-D789676AE6C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B29-4F72-A124-D789676AE6C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0.77777777777777779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1B29-4F72-A124-D789676AE6C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B29-4F72-A124-D789676AE6C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B29-4F72-A124-D789676AE6C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B29-4F72-A124-D789676AE6C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0.88888888888888884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B29-4F72-A124-D789676AE6C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1B29-4F72-A124-D789676AE6C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B29-4F72-A124-D789676AE6C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1B29-4F72-A124-D789676AE6C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0.77777777777777779</c:v>
                </c:pt>
                <c:pt idx="3">
                  <c:v>0.1111111111111111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0145152"/>
        <c:axId val="220146688"/>
      </c:lineChart>
      <c:catAx>
        <c:axId val="22014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0146688"/>
        <c:crosses val="autoZero"/>
        <c:auto val="1"/>
        <c:lblAlgn val="ctr"/>
        <c:lblOffset val="100"/>
        <c:noMultiLvlLbl val="0"/>
      </c:catAx>
      <c:valAx>
        <c:axId val="220146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01451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0195840"/>
        <c:axId val="220209920"/>
        <c:axId val="0"/>
      </c:bar3DChart>
      <c:catAx>
        <c:axId val="220195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0209920"/>
        <c:crosses val="autoZero"/>
        <c:auto val="1"/>
        <c:lblAlgn val="ctr"/>
        <c:lblOffset val="100"/>
        <c:noMultiLvlLbl val="0"/>
      </c:catAx>
      <c:valAx>
        <c:axId val="220209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01958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0238592"/>
        <c:axId val="220240128"/>
        <c:axId val="0"/>
      </c:bar3DChart>
      <c:catAx>
        <c:axId val="22023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0240128"/>
        <c:crosses val="autoZero"/>
        <c:auto val="1"/>
        <c:lblAlgn val="ctr"/>
        <c:lblOffset val="100"/>
        <c:noMultiLvlLbl val="0"/>
      </c:catAx>
      <c:valAx>
        <c:axId val="220240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0238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0338432"/>
        <c:axId val="220344320"/>
        <c:axId val="0"/>
      </c:bar3DChart>
      <c:catAx>
        <c:axId val="220338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0344320"/>
        <c:crosses val="autoZero"/>
        <c:auto val="1"/>
        <c:lblAlgn val="ctr"/>
        <c:lblOffset val="100"/>
        <c:noMultiLvlLbl val="0"/>
      </c:catAx>
      <c:valAx>
        <c:axId val="220344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0338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0377088"/>
        <c:axId val="220378624"/>
        <c:axId val="0"/>
      </c:bar3DChart>
      <c:catAx>
        <c:axId val="220377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0378624"/>
        <c:crosses val="autoZero"/>
        <c:auto val="1"/>
        <c:lblAlgn val="ctr"/>
        <c:lblOffset val="100"/>
        <c:noMultiLvlLbl val="0"/>
      </c:catAx>
      <c:valAx>
        <c:axId val="2203786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03770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554240"/>
        <c:axId val="228555776"/>
        <c:axId val="0"/>
      </c:bar3DChart>
      <c:catAx>
        <c:axId val="228554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8555776"/>
        <c:crosses val="autoZero"/>
        <c:auto val="1"/>
        <c:lblAlgn val="ctr"/>
        <c:lblOffset val="100"/>
        <c:noMultiLvlLbl val="0"/>
      </c:catAx>
      <c:valAx>
        <c:axId val="2285557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8554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1973632"/>
        <c:axId val="41975168"/>
        <c:axId val="0"/>
      </c:bar3DChart>
      <c:catAx>
        <c:axId val="4197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75168"/>
        <c:crosses val="autoZero"/>
        <c:auto val="1"/>
        <c:lblAlgn val="ctr"/>
        <c:lblOffset val="100"/>
        <c:noMultiLvlLbl val="0"/>
      </c:catAx>
      <c:valAx>
        <c:axId val="41975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973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858880"/>
        <c:axId val="228860672"/>
        <c:axId val="0"/>
      </c:bar3DChart>
      <c:catAx>
        <c:axId val="228858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8860672"/>
        <c:crosses val="autoZero"/>
        <c:auto val="1"/>
        <c:lblAlgn val="ctr"/>
        <c:lblOffset val="100"/>
        <c:noMultiLvlLbl val="0"/>
      </c:catAx>
      <c:valAx>
        <c:axId val="2288606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8858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694272"/>
        <c:axId val="228700160"/>
        <c:axId val="0"/>
      </c:bar3DChart>
      <c:catAx>
        <c:axId val="22869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8700160"/>
        <c:crosses val="autoZero"/>
        <c:auto val="1"/>
        <c:lblAlgn val="ctr"/>
        <c:lblOffset val="100"/>
        <c:noMultiLvlLbl val="0"/>
      </c:catAx>
      <c:valAx>
        <c:axId val="2287001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8694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810752"/>
        <c:axId val="228812288"/>
        <c:axId val="0"/>
      </c:bar3DChart>
      <c:catAx>
        <c:axId val="22881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8812288"/>
        <c:crosses val="autoZero"/>
        <c:auto val="1"/>
        <c:lblAlgn val="ctr"/>
        <c:lblOffset val="100"/>
        <c:noMultiLvlLbl val="0"/>
      </c:catAx>
      <c:valAx>
        <c:axId val="2288122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8810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845056"/>
        <c:axId val="228846592"/>
        <c:axId val="0"/>
      </c:bar3DChart>
      <c:catAx>
        <c:axId val="22884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8846592"/>
        <c:crosses val="autoZero"/>
        <c:auto val="1"/>
        <c:lblAlgn val="ctr"/>
        <c:lblOffset val="100"/>
        <c:noMultiLvlLbl val="0"/>
      </c:catAx>
      <c:valAx>
        <c:axId val="2288465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8845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764672"/>
        <c:axId val="228766464"/>
        <c:axId val="0"/>
      </c:bar3DChart>
      <c:catAx>
        <c:axId val="22876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8766464"/>
        <c:crosses val="autoZero"/>
        <c:auto val="1"/>
        <c:lblAlgn val="ctr"/>
        <c:lblOffset val="100"/>
        <c:noMultiLvlLbl val="0"/>
      </c:catAx>
      <c:valAx>
        <c:axId val="228766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8764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946688"/>
        <c:axId val="228948224"/>
        <c:axId val="0"/>
      </c:bar3DChart>
      <c:catAx>
        <c:axId val="22894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8948224"/>
        <c:crosses val="autoZero"/>
        <c:auto val="1"/>
        <c:lblAlgn val="ctr"/>
        <c:lblOffset val="100"/>
        <c:noMultiLvlLbl val="0"/>
      </c:catAx>
      <c:valAx>
        <c:axId val="2289482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8946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8972800"/>
        <c:axId val="228974592"/>
        <c:axId val="0"/>
      </c:bar3DChart>
      <c:catAx>
        <c:axId val="22897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8974592"/>
        <c:crosses val="autoZero"/>
        <c:auto val="1"/>
        <c:lblAlgn val="ctr"/>
        <c:lblOffset val="100"/>
        <c:noMultiLvlLbl val="0"/>
      </c:catAx>
      <c:valAx>
        <c:axId val="2289745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8972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023744"/>
        <c:axId val="229025280"/>
        <c:axId val="0"/>
      </c:bar3DChart>
      <c:catAx>
        <c:axId val="22902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025280"/>
        <c:crosses val="autoZero"/>
        <c:auto val="1"/>
        <c:lblAlgn val="ctr"/>
        <c:lblOffset val="100"/>
        <c:noMultiLvlLbl val="0"/>
      </c:catAx>
      <c:valAx>
        <c:axId val="2290252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0237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131776"/>
        <c:axId val="229133312"/>
        <c:axId val="0"/>
      </c:bar3DChart>
      <c:catAx>
        <c:axId val="22913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133312"/>
        <c:crosses val="autoZero"/>
        <c:auto val="1"/>
        <c:lblAlgn val="ctr"/>
        <c:lblOffset val="100"/>
        <c:noMultiLvlLbl val="0"/>
      </c:catAx>
      <c:valAx>
        <c:axId val="229133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131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Académica!$B$6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170176"/>
        <c:axId val="229184256"/>
        <c:axId val="0"/>
      </c:bar3DChart>
      <c:catAx>
        <c:axId val="22917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184256"/>
        <c:crosses val="autoZero"/>
        <c:auto val="1"/>
        <c:lblAlgn val="ctr"/>
        <c:lblOffset val="100"/>
        <c:noMultiLvlLbl val="0"/>
      </c:catAx>
      <c:valAx>
        <c:axId val="229184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1701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257216"/>
        <c:axId val="43275392"/>
        <c:axId val="0"/>
      </c:bar3DChart>
      <c:catAx>
        <c:axId val="43257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275392"/>
        <c:crosses val="autoZero"/>
        <c:auto val="1"/>
        <c:lblAlgn val="ctr"/>
        <c:lblOffset val="100"/>
        <c:noMultiLvlLbl val="0"/>
      </c:catAx>
      <c:valAx>
        <c:axId val="43275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257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Académica!$C$2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F61-4B05-A6EF-63018C037EC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F61-4B05-A6EF-63018C037EC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Académica!$H$2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F61-4B05-A6EF-63018C037EC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F61-4B05-A6EF-63018C037EC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F61-4B05-A6EF-63018C037EC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F61-4B05-A6EF-63018C037EC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Académica!$M$2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F61-4B05-A6EF-63018C037EC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EF61-4B05-A6EF-63018C037EC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F61-4B05-A6EF-63018C037EC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F61-4B05-A6EF-63018C037EC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9274752"/>
        <c:axId val="229276288"/>
      </c:lineChart>
      <c:catAx>
        <c:axId val="22927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276288"/>
        <c:crosses val="autoZero"/>
        <c:auto val="1"/>
        <c:lblAlgn val="ctr"/>
        <c:lblOffset val="100"/>
        <c:noMultiLvlLbl val="0"/>
      </c:catAx>
      <c:valAx>
        <c:axId val="2292762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2747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Académica!$C$2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918-4BD7-8CC3-9A7ACCC5BB8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918-4BD7-8CC3-9A7ACCC5BB8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Académica!$H$2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918-4BD7-8CC3-9A7ACCC5BB8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918-4BD7-8CC3-9A7ACCC5BB8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918-4BD7-8CC3-9A7ACCC5BB8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918-4BD7-8CC3-9A7ACCC5BB8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Académica!$M$2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918-4BD7-8CC3-9A7ACCC5BB8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918-4BD7-8CC3-9A7ACCC5BB8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918-4BD7-8CC3-9A7ACCC5BB8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918-4BD7-8CC3-9A7ACCC5BB8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9365632"/>
        <c:axId val="229367168"/>
      </c:lineChart>
      <c:catAx>
        <c:axId val="22936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367168"/>
        <c:crosses val="autoZero"/>
        <c:auto val="1"/>
        <c:lblAlgn val="ctr"/>
        <c:lblOffset val="100"/>
        <c:noMultiLvlLbl val="0"/>
      </c:catAx>
      <c:valAx>
        <c:axId val="229367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3656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Académica!$C$2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B71-4CD7-ADC0-055941FEF25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B71-4CD7-ADC0-055941FEF25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Académica!$H$2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B71-4CD7-ADC0-055941FEF25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B71-4CD7-ADC0-055941FEF25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B71-4CD7-ADC0-055941FEF25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B71-4CD7-ADC0-055941FEF25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Académica!$M$2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B71-4CD7-ADC0-055941FEF25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B71-4CD7-ADC0-055941FEF25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B71-4CD7-ADC0-055941FEF25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B71-4CD7-ADC0-055941FEF25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9540224"/>
        <c:axId val="229541760"/>
      </c:lineChart>
      <c:catAx>
        <c:axId val="22954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541760"/>
        <c:crosses val="autoZero"/>
        <c:auto val="1"/>
        <c:lblAlgn val="ctr"/>
        <c:lblOffset val="100"/>
        <c:noMultiLvlLbl val="0"/>
      </c:catAx>
      <c:valAx>
        <c:axId val="2295417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5402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570816"/>
        <c:axId val="229584896"/>
        <c:axId val="0"/>
      </c:bar3DChart>
      <c:catAx>
        <c:axId val="22957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584896"/>
        <c:crosses val="autoZero"/>
        <c:auto val="1"/>
        <c:lblAlgn val="ctr"/>
        <c:lblOffset val="100"/>
        <c:noMultiLvlLbl val="0"/>
      </c:catAx>
      <c:valAx>
        <c:axId val="229584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570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605376"/>
        <c:axId val="229606912"/>
        <c:axId val="0"/>
      </c:bar3DChart>
      <c:catAx>
        <c:axId val="22960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606912"/>
        <c:crosses val="autoZero"/>
        <c:auto val="1"/>
        <c:lblAlgn val="ctr"/>
        <c:lblOffset val="100"/>
        <c:noMultiLvlLbl val="0"/>
      </c:catAx>
      <c:valAx>
        <c:axId val="229606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605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996032"/>
        <c:axId val="229997568"/>
        <c:axId val="0"/>
      </c:bar3DChart>
      <c:catAx>
        <c:axId val="22999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997568"/>
        <c:crosses val="autoZero"/>
        <c:auto val="1"/>
        <c:lblAlgn val="ctr"/>
        <c:lblOffset val="100"/>
        <c:noMultiLvlLbl val="0"/>
      </c:catAx>
      <c:valAx>
        <c:axId val="229997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996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Académica!$C$2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Académica!$H$2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Académica!$H$7:$K$7</c:f>
              <c:numCache>
                <c:formatCode>0%</c:formatCode>
                <c:ptCount val="4"/>
                <c:pt idx="0">
                  <c:v>0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Académica!$M$2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Académica!$M$7:$P$7</c:f>
              <c:numCache>
                <c:formatCode>0%</c:formatCode>
                <c:ptCount val="4"/>
                <c:pt idx="0">
                  <c:v>0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9708160"/>
        <c:axId val="229709696"/>
      </c:lineChart>
      <c:catAx>
        <c:axId val="229708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709696"/>
        <c:crosses val="autoZero"/>
        <c:auto val="1"/>
        <c:lblAlgn val="ctr"/>
        <c:lblOffset val="100"/>
        <c:noMultiLvlLbl val="0"/>
      </c:catAx>
      <c:valAx>
        <c:axId val="2297096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708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734656"/>
        <c:axId val="229744640"/>
        <c:axId val="0"/>
      </c:bar3DChart>
      <c:catAx>
        <c:axId val="229734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744640"/>
        <c:crosses val="autoZero"/>
        <c:auto val="1"/>
        <c:lblAlgn val="ctr"/>
        <c:lblOffset val="100"/>
        <c:noMultiLvlLbl val="0"/>
      </c:catAx>
      <c:valAx>
        <c:axId val="229744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734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842944"/>
        <c:axId val="229844480"/>
        <c:axId val="0"/>
      </c:bar3DChart>
      <c:catAx>
        <c:axId val="229842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844480"/>
        <c:crosses val="autoZero"/>
        <c:auto val="1"/>
        <c:lblAlgn val="ctr"/>
        <c:lblOffset val="100"/>
        <c:noMultiLvlLbl val="0"/>
      </c:catAx>
      <c:valAx>
        <c:axId val="2298444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842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883904"/>
        <c:axId val="229885440"/>
        <c:axId val="0"/>
      </c:bar3DChart>
      <c:catAx>
        <c:axId val="229883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885440"/>
        <c:crosses val="autoZero"/>
        <c:auto val="1"/>
        <c:lblAlgn val="ctr"/>
        <c:lblOffset val="100"/>
        <c:noMultiLvlLbl val="0"/>
      </c:catAx>
      <c:valAx>
        <c:axId val="2298854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883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321984"/>
        <c:axId val="43327872"/>
        <c:axId val="0"/>
      </c:bar3DChart>
      <c:catAx>
        <c:axId val="4332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327872"/>
        <c:crosses val="autoZero"/>
        <c:auto val="1"/>
        <c:lblAlgn val="ctr"/>
        <c:lblOffset val="100"/>
        <c:noMultiLvlLbl val="0"/>
      </c:catAx>
      <c:valAx>
        <c:axId val="43327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321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Académica!$R$7:$U$7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922304"/>
        <c:axId val="229923840"/>
        <c:axId val="0"/>
      </c:bar3DChart>
      <c:catAx>
        <c:axId val="229922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29923840"/>
        <c:crosses val="autoZero"/>
        <c:auto val="1"/>
        <c:lblAlgn val="ctr"/>
        <c:lblOffset val="100"/>
        <c:noMultiLvlLbl val="0"/>
      </c:catAx>
      <c:valAx>
        <c:axId val="2299238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9922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1534208"/>
        <c:axId val="41535744"/>
        <c:axId val="0"/>
      </c:bar3DChart>
      <c:catAx>
        <c:axId val="4153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535744"/>
        <c:crosses val="autoZero"/>
        <c:auto val="1"/>
        <c:lblAlgn val="ctr"/>
        <c:lblOffset val="100"/>
        <c:noMultiLvlLbl val="0"/>
      </c:catAx>
      <c:valAx>
        <c:axId val="41535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534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1572608"/>
        <c:axId val="41578496"/>
        <c:axId val="0"/>
      </c:bar3DChart>
      <c:catAx>
        <c:axId val="4157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578496"/>
        <c:crosses val="autoZero"/>
        <c:auto val="1"/>
        <c:lblAlgn val="ctr"/>
        <c:lblOffset val="100"/>
        <c:noMultiLvlLbl val="0"/>
      </c:catAx>
      <c:valAx>
        <c:axId val="41578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572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1635840"/>
        <c:axId val="41637376"/>
        <c:axId val="0"/>
      </c:bar3DChart>
      <c:catAx>
        <c:axId val="4163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637376"/>
        <c:crosses val="autoZero"/>
        <c:auto val="1"/>
        <c:lblAlgn val="ctr"/>
        <c:lblOffset val="100"/>
        <c:noMultiLvlLbl val="0"/>
      </c:catAx>
      <c:valAx>
        <c:axId val="416373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6358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Admin!$C$5:$F$5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0.5714285714285714</c:v>
                </c:pt>
                <c:pt idx="3">
                  <c:v>0.2857142857142857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1666048"/>
        <c:axId val="41667584"/>
        <c:axId val="0"/>
      </c:bar3DChart>
      <c:catAx>
        <c:axId val="41666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667584"/>
        <c:crosses val="autoZero"/>
        <c:auto val="1"/>
        <c:lblAlgn val="ctr"/>
        <c:lblOffset val="100"/>
        <c:noMultiLvlLbl val="0"/>
      </c:catAx>
      <c:valAx>
        <c:axId val="416675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1666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Admin!$H$5:$K$5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</c:v>
                </c:pt>
                <c:pt idx="3">
                  <c:v>0.2857142857142857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448128"/>
        <c:axId val="230454016"/>
        <c:axId val="0"/>
      </c:bar3DChart>
      <c:catAx>
        <c:axId val="23044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454016"/>
        <c:crosses val="autoZero"/>
        <c:auto val="1"/>
        <c:lblAlgn val="ctr"/>
        <c:lblOffset val="100"/>
        <c:noMultiLvlLbl val="0"/>
      </c:catAx>
      <c:valAx>
        <c:axId val="230454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448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Admin!$M$5:$P$5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0.5714285714285714</c:v>
                </c:pt>
                <c:pt idx="3">
                  <c:v>0.2857142857142857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478592"/>
        <c:axId val="230480128"/>
        <c:axId val="0"/>
      </c:bar3DChart>
      <c:catAx>
        <c:axId val="23047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480128"/>
        <c:crosses val="autoZero"/>
        <c:auto val="1"/>
        <c:lblAlgn val="ctr"/>
        <c:lblOffset val="100"/>
        <c:noMultiLvlLbl val="0"/>
      </c:catAx>
      <c:valAx>
        <c:axId val="230480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478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545664"/>
        <c:axId val="230551552"/>
        <c:axId val="0"/>
      </c:bar3DChart>
      <c:catAx>
        <c:axId val="23054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551552"/>
        <c:crosses val="autoZero"/>
        <c:auto val="1"/>
        <c:lblAlgn val="ctr"/>
        <c:lblOffset val="100"/>
        <c:noMultiLvlLbl val="0"/>
      </c:catAx>
      <c:valAx>
        <c:axId val="2305515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545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592512"/>
        <c:axId val="230594048"/>
        <c:axId val="0"/>
      </c:bar3DChart>
      <c:catAx>
        <c:axId val="23059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594048"/>
        <c:crosses val="autoZero"/>
        <c:auto val="1"/>
        <c:lblAlgn val="ctr"/>
        <c:lblOffset val="100"/>
        <c:noMultiLvlLbl val="0"/>
      </c:catAx>
      <c:valAx>
        <c:axId val="2305940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592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688256"/>
        <c:axId val="230689792"/>
        <c:axId val="0"/>
      </c:bar3DChart>
      <c:catAx>
        <c:axId val="23068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689792"/>
        <c:crosses val="autoZero"/>
        <c:auto val="1"/>
        <c:lblAlgn val="ctr"/>
        <c:lblOffset val="100"/>
        <c:noMultiLvlLbl val="0"/>
      </c:catAx>
      <c:valAx>
        <c:axId val="2306897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688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365120"/>
        <c:axId val="43366656"/>
        <c:axId val="0"/>
      </c:bar3DChart>
      <c:catAx>
        <c:axId val="433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366656"/>
        <c:crosses val="autoZero"/>
        <c:auto val="1"/>
        <c:lblAlgn val="ctr"/>
        <c:lblOffset val="100"/>
        <c:noMultiLvlLbl val="0"/>
      </c:catAx>
      <c:valAx>
        <c:axId val="433666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365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Admin!$C$2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B00-4CBA-8A5B-FF16570C5B5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B00-4CBA-8A5B-FF16570C5B5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Admin!$H$2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B00-4CBA-8A5B-FF16570C5B5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B00-4CBA-8A5B-FF16570C5B5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B00-4CBA-8A5B-FF16570C5B5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B00-4CBA-8A5B-FF16570C5B5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Admin!$M$2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B00-4CBA-8A5B-FF16570C5B5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B00-4CBA-8A5B-FF16570C5B5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B00-4CBA-8A5B-FF16570C5B5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B00-4CBA-8A5B-FF16570C5B5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0783616"/>
        <c:axId val="230793600"/>
      </c:lineChart>
      <c:catAx>
        <c:axId val="23078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793600"/>
        <c:crosses val="autoZero"/>
        <c:auto val="1"/>
        <c:lblAlgn val="ctr"/>
        <c:lblOffset val="100"/>
        <c:noMultiLvlLbl val="0"/>
      </c:catAx>
      <c:valAx>
        <c:axId val="230793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7836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Admin!$C$2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Admin!$C$5:$F$5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0.5714285714285714</c:v>
                </c:pt>
                <c:pt idx="3">
                  <c:v>0.2857142857142857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Admin!$H$2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Admin!$H$5:$K$5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</c:v>
                </c:pt>
                <c:pt idx="3">
                  <c:v>0.2857142857142857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0831232"/>
        <c:axId val="230832768"/>
      </c:lineChart>
      <c:catAx>
        <c:axId val="23083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832768"/>
        <c:crosses val="autoZero"/>
        <c:auto val="1"/>
        <c:lblAlgn val="ctr"/>
        <c:lblOffset val="100"/>
        <c:noMultiLvlLbl val="0"/>
      </c:catAx>
      <c:valAx>
        <c:axId val="2308327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8312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Admin!$C$2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A7B-4211-91F0-B243C616E1B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A7B-4211-91F0-B243C616E1B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Admin!$H$2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A7B-4211-91F0-B243C616E1B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A7B-4211-91F0-B243C616E1B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A7B-4211-91F0-B243C616E1B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A7B-4211-91F0-B243C616E1B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Admin!$M$2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A7B-4211-91F0-B243C616E1B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A7B-4211-91F0-B243C616E1B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A7B-4211-91F0-B243C616E1B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A7B-4211-91F0-B243C616E1B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0926208"/>
        <c:axId val="230927744"/>
      </c:lineChart>
      <c:catAx>
        <c:axId val="23092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927744"/>
        <c:crosses val="autoZero"/>
        <c:auto val="1"/>
        <c:lblAlgn val="ctr"/>
        <c:lblOffset val="100"/>
        <c:noMultiLvlLbl val="0"/>
      </c:catAx>
      <c:valAx>
        <c:axId val="230927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926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</c:v>
                </c:pt>
                <c:pt idx="3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977536"/>
        <c:axId val="230979072"/>
        <c:axId val="0"/>
      </c:bar3DChart>
      <c:catAx>
        <c:axId val="23097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979072"/>
        <c:crosses val="autoZero"/>
        <c:auto val="1"/>
        <c:lblAlgn val="ctr"/>
        <c:lblOffset val="100"/>
        <c:noMultiLvlLbl val="0"/>
      </c:catAx>
      <c:valAx>
        <c:axId val="2309790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9775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</c:v>
                </c:pt>
                <c:pt idx="3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081472"/>
        <c:axId val="231083008"/>
        <c:axId val="0"/>
      </c:bar3DChart>
      <c:catAx>
        <c:axId val="23108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083008"/>
        <c:crosses val="autoZero"/>
        <c:auto val="1"/>
        <c:lblAlgn val="ctr"/>
        <c:lblOffset val="100"/>
        <c:noMultiLvlLbl val="0"/>
      </c:catAx>
      <c:valAx>
        <c:axId val="2310830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081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</c:v>
                </c:pt>
                <c:pt idx="3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119872"/>
        <c:axId val="231129856"/>
        <c:axId val="0"/>
      </c:bar3DChart>
      <c:catAx>
        <c:axId val="23111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129856"/>
        <c:crosses val="autoZero"/>
        <c:auto val="1"/>
        <c:lblAlgn val="ctr"/>
        <c:lblOffset val="100"/>
        <c:noMultiLvlLbl val="0"/>
      </c:catAx>
      <c:valAx>
        <c:axId val="2311298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1198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Admin!$C$2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5A5-4B4C-8D4C-0F292BBCCE8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5A5-4B4C-8D4C-0F292BBCCE8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Admin!$I$5</c:f>
              <c:numCache>
                <c:formatCode>0%</c:formatCode>
                <c:ptCount val="1"/>
                <c:pt idx="0">
                  <c:v>0.14285714285714285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Admin!$H$2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5A5-4B4C-8D4C-0F292BBCCE8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5A5-4B4C-8D4C-0F292BBCCE8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5A5-4B4C-8D4C-0F292BBCCE8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5A5-4B4C-8D4C-0F292BBCCE8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</c:v>
                </c:pt>
                <c:pt idx="3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Admin!$M$2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5A5-4B4C-8D4C-0F292BBCCE8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5A5-4B4C-8D4C-0F292BBCCE8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5A5-4B4C-8D4C-0F292BBCCE8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5A5-4B4C-8D4C-0F292BBCCE8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</c:v>
                </c:pt>
                <c:pt idx="3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1212160"/>
        <c:axId val="231213696"/>
      </c:lineChart>
      <c:catAx>
        <c:axId val="23121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213696"/>
        <c:crosses val="autoZero"/>
        <c:auto val="1"/>
        <c:lblAlgn val="ctr"/>
        <c:lblOffset val="100"/>
        <c:noMultiLvlLbl val="0"/>
      </c:catAx>
      <c:valAx>
        <c:axId val="2312136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212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263232"/>
        <c:axId val="231265024"/>
        <c:axId val="0"/>
      </c:bar3DChart>
      <c:catAx>
        <c:axId val="23126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265024"/>
        <c:crosses val="autoZero"/>
        <c:auto val="1"/>
        <c:lblAlgn val="ctr"/>
        <c:lblOffset val="100"/>
        <c:noMultiLvlLbl val="0"/>
      </c:catAx>
      <c:valAx>
        <c:axId val="2312650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263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305984"/>
        <c:axId val="231307520"/>
        <c:axId val="0"/>
      </c:bar3DChart>
      <c:catAx>
        <c:axId val="23130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307520"/>
        <c:crosses val="autoZero"/>
        <c:auto val="1"/>
        <c:lblAlgn val="ctr"/>
        <c:lblOffset val="100"/>
        <c:noMultiLvlLbl val="0"/>
      </c:catAx>
      <c:valAx>
        <c:axId val="2313075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305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Admin!$B$8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336192"/>
        <c:axId val="231415808"/>
        <c:axId val="0"/>
      </c:bar3DChart>
      <c:catAx>
        <c:axId val="23133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415808"/>
        <c:crosses val="autoZero"/>
        <c:auto val="1"/>
        <c:lblAlgn val="ctr"/>
        <c:lblOffset val="100"/>
        <c:noMultiLvlLbl val="0"/>
      </c:catAx>
      <c:valAx>
        <c:axId val="2314158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33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731200"/>
        <c:axId val="43745280"/>
        <c:axId val="0"/>
      </c:bar3DChart>
      <c:catAx>
        <c:axId val="4373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745280"/>
        <c:crosses val="autoZero"/>
        <c:auto val="1"/>
        <c:lblAlgn val="ctr"/>
        <c:lblOffset val="100"/>
        <c:noMultiLvlLbl val="0"/>
      </c:catAx>
      <c:valAx>
        <c:axId val="437452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731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Admin!$C$2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85F-4B69-8F11-6387F7BE26E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85F-4B69-8F11-6387F7BE26E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Admin!$H$2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85F-4B69-8F11-6387F7BE26E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85F-4B69-8F11-6387F7BE26E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85F-4B69-8F11-6387F7BE26E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85F-4B69-8F11-6387F7BE26E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Admin!$M$2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85F-4B69-8F11-6387F7BE26E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85F-4B69-8F11-6387F7BE26E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85F-4B69-8F11-6387F7BE26E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85F-4B69-8F11-6387F7BE26E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1637760"/>
        <c:axId val="231639296"/>
      </c:lineChart>
      <c:catAx>
        <c:axId val="23163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639296"/>
        <c:crosses val="autoZero"/>
        <c:auto val="1"/>
        <c:lblAlgn val="ctr"/>
        <c:lblOffset val="100"/>
        <c:noMultiLvlLbl val="0"/>
      </c:catAx>
      <c:valAx>
        <c:axId val="231639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6377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688832"/>
        <c:axId val="231694720"/>
        <c:axId val="0"/>
      </c:bar3DChart>
      <c:catAx>
        <c:axId val="23168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694720"/>
        <c:crosses val="autoZero"/>
        <c:auto val="1"/>
        <c:lblAlgn val="ctr"/>
        <c:lblOffset val="100"/>
        <c:noMultiLvlLbl val="0"/>
      </c:catAx>
      <c:valAx>
        <c:axId val="231694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6888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727488"/>
        <c:axId val="231729024"/>
        <c:axId val="0"/>
      </c:bar3DChart>
      <c:catAx>
        <c:axId val="231727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729024"/>
        <c:crosses val="autoZero"/>
        <c:auto val="1"/>
        <c:lblAlgn val="ctr"/>
        <c:lblOffset val="100"/>
        <c:noMultiLvlLbl val="0"/>
      </c:catAx>
      <c:valAx>
        <c:axId val="2317290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727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042880"/>
        <c:axId val="232044416"/>
        <c:axId val="0"/>
      </c:bar3DChart>
      <c:catAx>
        <c:axId val="232042880"/>
        <c:scaling>
          <c:orientation val="minMax"/>
        </c:scaling>
        <c:delete val="1"/>
        <c:axPos val="b"/>
        <c:majorTickMark val="out"/>
        <c:minorTickMark val="none"/>
        <c:tickLblPos val="nextTo"/>
        <c:crossAx val="232044416"/>
        <c:crosses val="autoZero"/>
        <c:auto val="1"/>
        <c:lblAlgn val="ctr"/>
        <c:lblOffset val="100"/>
        <c:noMultiLvlLbl val="0"/>
      </c:catAx>
      <c:valAx>
        <c:axId val="232044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042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878656"/>
        <c:axId val="231880192"/>
        <c:axId val="0"/>
      </c:bar3DChart>
      <c:catAx>
        <c:axId val="231878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880192"/>
        <c:crosses val="autoZero"/>
        <c:auto val="1"/>
        <c:lblAlgn val="ctr"/>
        <c:lblOffset val="100"/>
        <c:noMultiLvlLbl val="0"/>
      </c:catAx>
      <c:valAx>
        <c:axId val="231880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878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929344"/>
        <c:axId val="231930880"/>
        <c:axId val="0"/>
      </c:bar3DChart>
      <c:catAx>
        <c:axId val="231929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930880"/>
        <c:crosses val="autoZero"/>
        <c:auto val="1"/>
        <c:lblAlgn val="ctr"/>
        <c:lblOffset val="100"/>
        <c:noMultiLvlLbl val="0"/>
      </c:catAx>
      <c:valAx>
        <c:axId val="2319308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929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994112"/>
        <c:axId val="231995648"/>
        <c:axId val="0"/>
      </c:bar3DChart>
      <c:catAx>
        <c:axId val="23199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995648"/>
        <c:crosses val="autoZero"/>
        <c:auto val="1"/>
        <c:lblAlgn val="ctr"/>
        <c:lblOffset val="100"/>
        <c:noMultiLvlLbl val="0"/>
      </c:catAx>
      <c:valAx>
        <c:axId val="231995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9941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106240"/>
        <c:axId val="232120320"/>
        <c:axId val="0"/>
      </c:bar3DChart>
      <c:catAx>
        <c:axId val="23210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120320"/>
        <c:crosses val="autoZero"/>
        <c:auto val="1"/>
        <c:lblAlgn val="ctr"/>
        <c:lblOffset val="100"/>
        <c:noMultiLvlLbl val="0"/>
      </c:catAx>
      <c:valAx>
        <c:axId val="232120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106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264832"/>
        <c:axId val="230266368"/>
        <c:axId val="0"/>
      </c:bar3DChart>
      <c:catAx>
        <c:axId val="230264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266368"/>
        <c:crosses val="autoZero"/>
        <c:auto val="1"/>
        <c:lblAlgn val="ctr"/>
        <c:lblOffset val="100"/>
        <c:noMultiLvlLbl val="0"/>
      </c:catAx>
      <c:valAx>
        <c:axId val="230266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2648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303232"/>
        <c:axId val="230304768"/>
        <c:axId val="0"/>
      </c:bar3DChart>
      <c:catAx>
        <c:axId val="23030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304768"/>
        <c:crosses val="autoZero"/>
        <c:auto val="1"/>
        <c:lblAlgn val="ctr"/>
        <c:lblOffset val="100"/>
        <c:noMultiLvlLbl val="0"/>
      </c:catAx>
      <c:valAx>
        <c:axId val="2303047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303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460480"/>
        <c:axId val="43462016"/>
        <c:axId val="0"/>
      </c:bar3DChart>
      <c:catAx>
        <c:axId val="4346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462016"/>
        <c:crosses val="autoZero"/>
        <c:auto val="1"/>
        <c:lblAlgn val="ctr"/>
        <c:lblOffset val="100"/>
        <c:noMultiLvlLbl val="0"/>
      </c:catAx>
      <c:valAx>
        <c:axId val="43462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460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349824"/>
        <c:axId val="230351616"/>
        <c:axId val="0"/>
      </c:bar3DChart>
      <c:catAx>
        <c:axId val="23034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0351616"/>
        <c:crosses val="autoZero"/>
        <c:auto val="1"/>
        <c:lblAlgn val="ctr"/>
        <c:lblOffset val="100"/>
        <c:noMultiLvlLbl val="0"/>
      </c:catAx>
      <c:valAx>
        <c:axId val="2303516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349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432384"/>
        <c:axId val="232433920"/>
        <c:axId val="0"/>
      </c:bar3DChart>
      <c:catAx>
        <c:axId val="23243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433920"/>
        <c:crosses val="autoZero"/>
        <c:auto val="1"/>
        <c:lblAlgn val="ctr"/>
        <c:lblOffset val="100"/>
        <c:noMultiLvlLbl val="0"/>
      </c:catAx>
      <c:valAx>
        <c:axId val="232433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432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728832"/>
        <c:axId val="232734720"/>
        <c:axId val="0"/>
      </c:bar3DChart>
      <c:catAx>
        <c:axId val="23272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734720"/>
        <c:crosses val="autoZero"/>
        <c:auto val="1"/>
        <c:lblAlgn val="ctr"/>
        <c:lblOffset val="100"/>
        <c:noMultiLvlLbl val="0"/>
      </c:catAx>
      <c:valAx>
        <c:axId val="232734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7288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775680"/>
        <c:axId val="232777216"/>
        <c:axId val="0"/>
      </c:bar3DChart>
      <c:catAx>
        <c:axId val="232775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777216"/>
        <c:crosses val="autoZero"/>
        <c:auto val="1"/>
        <c:lblAlgn val="ctr"/>
        <c:lblOffset val="100"/>
        <c:noMultiLvlLbl val="0"/>
      </c:catAx>
      <c:valAx>
        <c:axId val="2327772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775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478208"/>
        <c:axId val="232479744"/>
        <c:axId val="0"/>
      </c:bar3DChart>
      <c:catAx>
        <c:axId val="232478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479744"/>
        <c:crosses val="autoZero"/>
        <c:auto val="1"/>
        <c:lblAlgn val="ctr"/>
        <c:lblOffset val="100"/>
        <c:noMultiLvlLbl val="0"/>
      </c:catAx>
      <c:valAx>
        <c:axId val="232479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478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DC9-4EEE-AAA8-38309BFB9EB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DC9-4EEE-AAA8-38309BFB9EB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8DC9-4EEE-AAA8-38309BFB9EB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DC9-4EEE-AAA8-38309BFB9EB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DC9-4EEE-AAA8-38309BFB9EB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DC9-4EEE-AAA8-38309BFB9EB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DC9-4EEE-AAA8-38309BFB9EB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8DC9-4EEE-AAA8-38309BFB9EB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DC9-4EEE-AAA8-38309BFB9EB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DC9-4EEE-AAA8-38309BFB9EB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2578432"/>
        <c:axId val="232592512"/>
      </c:lineChart>
      <c:catAx>
        <c:axId val="23257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592512"/>
        <c:crosses val="autoZero"/>
        <c:auto val="1"/>
        <c:lblAlgn val="ctr"/>
        <c:lblOffset val="100"/>
        <c:noMultiLvlLbl val="0"/>
      </c:catAx>
      <c:valAx>
        <c:axId val="2325925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5784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DC-4432-AC38-85000F80D28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DC-4432-AC38-85000F80D28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EDC-4432-AC38-85000F80D28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DC-4432-AC38-85000F80D28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DC-4432-AC38-85000F80D28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DC-4432-AC38-85000F80D28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DC-4432-AC38-85000F80D28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EDC-4432-AC38-85000F80D28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DC-4432-AC38-85000F80D28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DC-4432-AC38-85000F80D28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2818560"/>
        <c:axId val="232820096"/>
      </c:lineChart>
      <c:catAx>
        <c:axId val="2328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820096"/>
        <c:crosses val="autoZero"/>
        <c:auto val="1"/>
        <c:lblAlgn val="ctr"/>
        <c:lblOffset val="100"/>
        <c:noMultiLvlLbl val="0"/>
      </c:catAx>
      <c:valAx>
        <c:axId val="2328200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8185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355-4F00-84E2-96CBDB0FA15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355-4F00-84E2-96CBDB0FA15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355-4F00-84E2-96CBDB0FA15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355-4F00-84E2-96CBDB0FA15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355-4F00-84E2-96CBDB0FA15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355-4F00-84E2-96CBDB0FA15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355-4F00-84E2-96CBDB0FA15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355-4F00-84E2-96CBDB0FA15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355-4F00-84E2-96CBDB0FA15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355-4F00-84E2-96CBDB0FA15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2866176"/>
        <c:axId val="232867712"/>
      </c:lineChart>
      <c:catAx>
        <c:axId val="2328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867712"/>
        <c:crosses val="autoZero"/>
        <c:auto val="1"/>
        <c:lblAlgn val="ctr"/>
        <c:lblOffset val="100"/>
        <c:noMultiLvlLbl val="0"/>
      </c:catAx>
      <c:valAx>
        <c:axId val="232867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8661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884480"/>
        <c:axId val="232898560"/>
        <c:axId val="0"/>
      </c:bar3DChart>
      <c:catAx>
        <c:axId val="23288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898560"/>
        <c:crosses val="autoZero"/>
        <c:auto val="1"/>
        <c:lblAlgn val="ctr"/>
        <c:lblOffset val="100"/>
        <c:noMultiLvlLbl val="0"/>
      </c:catAx>
      <c:valAx>
        <c:axId val="2328985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884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943616"/>
        <c:axId val="232945152"/>
        <c:axId val="0"/>
      </c:bar3DChart>
      <c:catAx>
        <c:axId val="23294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945152"/>
        <c:crosses val="autoZero"/>
        <c:auto val="1"/>
        <c:lblAlgn val="ctr"/>
        <c:lblOffset val="100"/>
        <c:noMultiLvlLbl val="0"/>
      </c:catAx>
      <c:valAx>
        <c:axId val="2329451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943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0.875</c:v>
                </c:pt>
                <c:pt idx="3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502976"/>
        <c:axId val="43508864"/>
        <c:axId val="0"/>
      </c:bar3DChart>
      <c:catAx>
        <c:axId val="4350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508864"/>
        <c:crosses val="autoZero"/>
        <c:auto val="1"/>
        <c:lblAlgn val="ctr"/>
        <c:lblOffset val="100"/>
        <c:noMultiLvlLbl val="0"/>
      </c:catAx>
      <c:valAx>
        <c:axId val="435088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35029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Admin!$M$8:$P$8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2971264"/>
        <c:axId val="232973056"/>
        <c:axId val="0"/>
      </c:bar3DChart>
      <c:catAx>
        <c:axId val="23297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2973056"/>
        <c:crosses val="autoZero"/>
        <c:auto val="1"/>
        <c:lblAlgn val="ctr"/>
        <c:lblOffset val="100"/>
        <c:noMultiLvlLbl val="0"/>
      </c:catAx>
      <c:valAx>
        <c:axId val="232973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971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797-4C41-8167-918CB5E9632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797-4C41-8167-918CB5E9632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797-4C41-8167-918CB5E9632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797-4C41-8167-918CB5E9632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797-4C41-8167-918CB5E9632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797-4C41-8167-918CB5E9632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797-4C41-8167-918CB5E9632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797-4C41-8167-918CB5E9632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797-4C41-8167-918CB5E9632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797-4C41-8167-918CB5E9632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3153664"/>
        <c:axId val="233155200"/>
      </c:lineChart>
      <c:catAx>
        <c:axId val="23315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3155200"/>
        <c:crosses val="autoZero"/>
        <c:auto val="1"/>
        <c:lblAlgn val="ctr"/>
        <c:lblOffset val="100"/>
        <c:noMultiLvlLbl val="0"/>
      </c:catAx>
      <c:valAx>
        <c:axId val="2331552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1536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3245696"/>
        <c:axId val="233247488"/>
        <c:axId val="0"/>
      </c:bar3DChart>
      <c:catAx>
        <c:axId val="233245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3247488"/>
        <c:crosses val="autoZero"/>
        <c:auto val="1"/>
        <c:lblAlgn val="ctr"/>
        <c:lblOffset val="100"/>
        <c:noMultiLvlLbl val="0"/>
      </c:catAx>
      <c:valAx>
        <c:axId val="2332474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245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3286656"/>
        <c:axId val="233292544"/>
        <c:axId val="0"/>
      </c:bar3DChart>
      <c:catAx>
        <c:axId val="233286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3292544"/>
        <c:crosses val="autoZero"/>
        <c:auto val="1"/>
        <c:lblAlgn val="ctr"/>
        <c:lblOffset val="100"/>
        <c:noMultiLvlLbl val="0"/>
      </c:catAx>
      <c:valAx>
        <c:axId val="233292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286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3331712"/>
        <c:axId val="233333504"/>
        <c:axId val="0"/>
      </c:bar3DChart>
      <c:catAx>
        <c:axId val="233331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3333504"/>
        <c:crosses val="autoZero"/>
        <c:auto val="1"/>
        <c:lblAlgn val="ctr"/>
        <c:lblOffset val="100"/>
        <c:noMultiLvlLbl val="0"/>
      </c:catAx>
      <c:valAx>
        <c:axId val="2333335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331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3704448"/>
        <c:axId val="233710336"/>
        <c:axId val="0"/>
      </c:bar3DChart>
      <c:catAx>
        <c:axId val="233704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3710336"/>
        <c:crosses val="autoZero"/>
        <c:auto val="1"/>
        <c:lblAlgn val="ctr"/>
        <c:lblOffset val="100"/>
        <c:noMultiLvlLbl val="0"/>
      </c:catAx>
      <c:valAx>
        <c:axId val="233710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704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31" Type="http://schemas.openxmlformats.org/officeDocument/2006/relationships/image" Target="../media/image12.png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3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4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5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00000000-0008-0000-0000-0000439D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00000000-0008-0000-0000-0000449D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00000000-0008-0000-0100-000028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00000000-0008-0000-0100-000029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00000000-0008-0000-0100-00002A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00000000-0008-0000-0100-00002B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00000000-0008-0000-0100-00002C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00000000-0008-0000-0100-00002D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00000000-0008-0000-0100-00002E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00000000-0008-0000-0100-00002F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00000000-0008-0000-0100-000030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00000000-0008-0000-0100-000031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00000000-0008-0000-0100-000032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00000000-0008-0000-0100-000033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00000000-0008-0000-0100-000034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0000000-0008-0000-0100-000035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00000000-0008-0000-0100-000036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00000000-0008-0000-0100-000037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00000000-0008-0000-0100-000038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00000000-0008-0000-0100-000039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00000000-0008-0000-0100-00003AA6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00000000-0008-0000-0100-00003BA61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00000000-0008-0000-0100-00003CA61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23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24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25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26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27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28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29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30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78047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31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19195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32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0909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9524</xdr:rowOff>
    </xdr:to>
    <xdr:pic>
      <xdr:nvPicPr>
        <xdr:cNvPr id="33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062650"/>
          <a:ext cx="247650" cy="247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34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5948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35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45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36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38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00000000-0008-0000-0200-00004C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00000000-0008-0000-0200-00004D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00000000-0008-0000-0200-00004E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00000000-0008-0000-0200-00004F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00000000-0008-0000-0200-000050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00000000-0008-0000-0200-000051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00000000-0008-0000-0200-000052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00000000-0008-0000-0200-000053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00000000-0008-0000-0200-000054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00000000-0008-0000-0200-000055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00000000-0008-0000-0200-000056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00000000-0008-0000-0200-000057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00000000-0008-0000-0200-000058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00000000-0008-0000-0200-000059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00000000-0008-0000-0200-00005A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00000000-0008-0000-0200-00005B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00000000-0008-0000-0200-00005C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00000000-0008-0000-0200-00005D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00000000-0008-0000-0200-00005E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00000000-0008-0000-0200-00005F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0000000-0008-0000-0200-000060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00000000-0008-0000-0200-000061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00000000-0008-0000-0200-000062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00000000-0008-0000-0200-000063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00000000-0008-0000-0200-000064A83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00000000-0008-0000-0200-000065A83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00000000-0008-0000-0200-000066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00000000-0008-0000-0200-000067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00000000-0008-0000-0200-000068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00000000-0008-0000-0200-000069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00000000-0008-0000-0200-00006A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00000000-0008-0000-0200-00006BA83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00000000-0008-0000-0300-000075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00000000-0008-0000-0300-000076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00000000-0008-0000-0300-000077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0000000-0008-0000-0300-000078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00000000-0008-0000-0300-000079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00000000-0008-0000-0300-00007A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0000000-0008-0000-0300-00007B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00000000-0008-0000-0300-00007C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00000000-0008-0000-0300-00007D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00000000-0008-0000-0300-00007E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00000000-0008-0000-0300-00007F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00000000-0008-0000-0300-000080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00000000-0008-0000-0300-000081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00000000-0008-0000-0300-000082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00000000-0008-0000-0300-000083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00000000-0008-0000-0300-000084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00000000-0008-0000-0300-000085903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00000000-0008-0000-0300-000086903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0000000-0008-0000-0300-000087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00000000-0008-0000-0300-000088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00000000-0008-0000-0300-000089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00000000-0008-0000-0300-00008A903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00000000-0008-0000-0400-000089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00000000-0008-0000-0400-00008A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00000000-0008-0000-0400-00008B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00000000-0008-0000-0400-00008C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00000000-0008-0000-0400-00008D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00000000-0008-0000-0400-00008E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00000000-0008-0000-0400-00008F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00000000-0008-0000-0400-000090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00000000-0008-0000-0400-000091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00000000-0008-0000-0400-000092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00000000-0008-0000-0400-000093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00000000-0008-0000-0400-000094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00000000-0008-0000-0400-000095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00000000-0008-0000-0400-000096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00000000-0008-0000-0400-000097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00000000-0008-0000-0400-000098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00000000-0008-0000-0400-000099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00000000-0008-0000-0400-00009A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00000000-0008-0000-0400-00009B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00000000-0008-0000-0400-00009C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00000000-0008-0000-0400-00009D043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00000000-0008-0000-0400-00009E043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00000000-0008-0000-0400-00009F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00000000-0008-0000-0400-0000A0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00000000-0008-0000-0400-0000A1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0000000-0008-0000-0400-0000A2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00000000-0008-0000-0400-0000A3043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0000000-0008-0000-0500-000023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00000000-0008-0000-0500-000024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00000000-0008-0000-0500-000025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0000000-0008-0000-0500-000026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00000000-0008-0000-0500-000027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00000000-0008-0000-0500-000028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00000000-0008-0000-0500-000029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00000000-0008-0000-0500-00002A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00000000-0008-0000-0500-00002B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00000000-0008-0000-0500-00002C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00000000-0008-0000-0500-00002D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00000000-0008-0000-0500-00002E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0000000-0008-0000-0500-00002F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00000000-0008-0000-0500-000030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00000000-0008-0000-0500-000031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00000000-0008-0000-0500-000032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00000000-0008-0000-0500-000033261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00000000-0008-0000-0500-000034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00000000-0008-0000-0500-000035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00000000-0008-0000-0500-000036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00000000-0008-0000-0500-000037261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erprimavera@hotmail.com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cerprimavera@hotmail.com" TargetMode="External"/><Relationship Id="rId4" Type="http://schemas.openxmlformats.org/officeDocument/2006/relationships/hyperlink" Target="mailto:cerprimavera@hotmail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opLeftCell="A22" zoomScale="80" zoomScaleNormal="80" workbookViewId="0">
      <selection activeCell="G19" sqref="G19:I19"/>
    </sheetView>
  </sheetViews>
  <sheetFormatPr baseColWidth="10" defaultColWidth="11.453125" defaultRowHeight="14"/>
  <cols>
    <col min="1" max="2" width="11.453125" style="18"/>
    <col min="3" max="3" width="15.81640625" style="18" customWidth="1"/>
    <col min="4" max="4" width="21.1796875" style="18" customWidth="1"/>
    <col min="5" max="5" width="14.81640625" style="18" customWidth="1"/>
    <col min="6" max="6" width="8.54296875" style="18" customWidth="1"/>
    <col min="7" max="7" width="10.26953125" style="18" customWidth="1"/>
    <col min="8" max="8" width="16.26953125" style="18" customWidth="1"/>
    <col min="9" max="9" width="18.26953125" style="18" customWidth="1"/>
    <col min="10" max="10" width="3.26953125" style="18" customWidth="1"/>
    <col min="11" max="11" width="46.26953125" style="18" bestFit="1" customWidth="1"/>
    <col min="12" max="12" width="85.453125" style="18" customWidth="1"/>
    <col min="13" max="13" width="33.54296875" style="18" customWidth="1"/>
    <col min="14" max="16384" width="11.453125" style="18"/>
  </cols>
  <sheetData>
    <row r="1" spans="1:13" ht="27" customHeight="1">
      <c r="A1" s="159"/>
      <c r="B1" s="160"/>
      <c r="C1" s="167" t="s">
        <v>169</v>
      </c>
      <c r="D1" s="168"/>
      <c r="E1" s="168"/>
      <c r="F1" s="168"/>
      <c r="G1" s="168"/>
      <c r="H1" s="165" t="s">
        <v>170</v>
      </c>
      <c r="I1" s="166"/>
    </row>
    <row r="2" spans="1:13" ht="18.75" customHeight="1">
      <c r="A2" s="161"/>
      <c r="B2" s="162"/>
      <c r="C2" s="167" t="s">
        <v>171</v>
      </c>
      <c r="D2" s="168"/>
      <c r="E2" s="168"/>
      <c r="F2" s="168"/>
      <c r="G2" s="168"/>
      <c r="H2" s="39">
        <v>41241</v>
      </c>
      <c r="I2" s="40" t="s">
        <v>175</v>
      </c>
    </row>
    <row r="3" spans="1:13" ht="21" customHeight="1">
      <c r="A3" s="163"/>
      <c r="B3" s="164"/>
      <c r="C3" s="167" t="s">
        <v>172</v>
      </c>
      <c r="D3" s="168"/>
      <c r="E3" s="168"/>
      <c r="F3" s="168"/>
      <c r="G3" s="168"/>
      <c r="H3" s="165" t="s">
        <v>173</v>
      </c>
      <c r="I3" s="166"/>
    </row>
    <row r="4" spans="1:13" ht="5.25" customHeight="1"/>
    <row r="5" spans="1:13" ht="34.5" customHeight="1">
      <c r="A5" s="205" t="s">
        <v>164</v>
      </c>
      <c r="B5" s="205"/>
      <c r="C5" s="205"/>
      <c r="D5" s="205"/>
      <c r="E5" s="205"/>
      <c r="F5" s="205"/>
      <c r="G5" s="205"/>
      <c r="H5" s="205"/>
      <c r="I5" s="205"/>
      <c r="K5" s="206" t="s">
        <v>140</v>
      </c>
      <c r="L5" s="206"/>
      <c r="M5" s="206"/>
    </row>
    <row r="6" spans="1:13" ht="23.25" customHeight="1">
      <c r="A6" s="207" t="s">
        <v>162</v>
      </c>
      <c r="B6" s="208"/>
      <c r="C6" s="208"/>
      <c r="D6" s="208"/>
      <c r="E6" s="208"/>
      <c r="F6" s="172" t="s">
        <v>141</v>
      </c>
      <c r="G6" s="173"/>
      <c r="H6" s="173"/>
      <c r="I6" s="173"/>
      <c r="K6" s="42" t="s">
        <v>142</v>
      </c>
      <c r="L6" s="43" t="s">
        <v>143</v>
      </c>
      <c r="M6" s="44" t="s">
        <v>144</v>
      </c>
    </row>
    <row r="7" spans="1:13" ht="20.149999999999999" customHeight="1">
      <c r="A7" s="209" t="s">
        <v>184</v>
      </c>
      <c r="B7" s="210"/>
      <c r="C7" s="210"/>
      <c r="D7" s="210"/>
      <c r="E7" s="210"/>
      <c r="F7" s="174"/>
      <c r="G7" s="174"/>
      <c r="H7" s="174"/>
      <c r="I7" s="174"/>
      <c r="K7" s="211" t="s">
        <v>166</v>
      </c>
      <c r="L7" s="52" t="s">
        <v>145</v>
      </c>
      <c r="M7" s="212" t="s">
        <v>146</v>
      </c>
    </row>
    <row r="8" spans="1:13" ht="33.75" customHeight="1">
      <c r="A8" s="209"/>
      <c r="B8" s="210"/>
      <c r="C8" s="210"/>
      <c r="D8" s="210"/>
      <c r="E8" s="210"/>
      <c r="F8" s="213" t="s">
        <v>160</v>
      </c>
      <c r="G8" s="214"/>
      <c r="H8" s="215">
        <v>254128000463</v>
      </c>
      <c r="I8" s="216"/>
      <c r="K8" s="212"/>
      <c r="L8" s="52" t="s">
        <v>159</v>
      </c>
      <c r="M8" s="212"/>
    </row>
    <row r="9" spans="1:13" ht="20.149999999999999" customHeight="1">
      <c r="A9" s="37" t="s">
        <v>147</v>
      </c>
      <c r="B9" s="38"/>
      <c r="C9" s="179" t="s">
        <v>186</v>
      </c>
      <c r="D9" s="179"/>
      <c r="E9" s="180"/>
      <c r="F9" s="181" t="s">
        <v>163</v>
      </c>
      <c r="G9" s="182"/>
      <c r="H9" s="219" t="s">
        <v>185</v>
      </c>
      <c r="I9" s="220"/>
      <c r="K9" s="212"/>
      <c r="L9" s="52" t="s">
        <v>148</v>
      </c>
      <c r="M9" s="212" t="s">
        <v>149</v>
      </c>
    </row>
    <row r="10" spans="1:13" ht="20.149999999999999" customHeight="1">
      <c r="A10" s="176" t="s">
        <v>168</v>
      </c>
      <c r="B10" s="177"/>
      <c r="C10" s="178" t="s">
        <v>540</v>
      </c>
      <c r="D10" s="179"/>
      <c r="E10" s="179"/>
      <c r="F10" s="180"/>
      <c r="G10" s="41" t="s">
        <v>150</v>
      </c>
      <c r="H10" s="217">
        <v>3118986431</v>
      </c>
      <c r="I10" s="218"/>
      <c r="K10" s="212"/>
      <c r="L10" s="52" t="s">
        <v>151</v>
      </c>
      <c r="M10" s="212"/>
    </row>
    <row r="11" spans="1:13" ht="20.149999999999999" customHeight="1">
      <c r="A11" s="176" t="s">
        <v>165</v>
      </c>
      <c r="B11" s="177"/>
      <c r="C11" s="179" t="s">
        <v>535</v>
      </c>
      <c r="D11" s="179"/>
      <c r="E11" s="179"/>
      <c r="F11" s="180"/>
      <c r="G11" s="41" t="s">
        <v>174</v>
      </c>
      <c r="H11" s="199">
        <v>45988</v>
      </c>
      <c r="I11" s="198"/>
      <c r="K11" s="200"/>
      <c r="L11" s="53"/>
      <c r="M11" s="53"/>
    </row>
    <row r="12" spans="1:13" ht="19.5" customHeight="1">
      <c r="A12" s="201" t="s">
        <v>152</v>
      </c>
      <c r="B12" s="202"/>
      <c r="C12" s="202"/>
      <c r="D12" s="202"/>
      <c r="E12" s="202"/>
      <c r="F12" s="202"/>
      <c r="G12" s="202"/>
      <c r="H12" s="202"/>
      <c r="I12" s="203"/>
      <c r="K12" s="196"/>
      <c r="L12" s="53"/>
      <c r="M12" s="196"/>
    </row>
    <row r="13" spans="1:13" ht="20.149999999999999" customHeight="1">
      <c r="A13" s="193" t="s">
        <v>153</v>
      </c>
      <c r="B13" s="193"/>
      <c r="C13" s="193"/>
      <c r="D13" s="193" t="s">
        <v>154</v>
      </c>
      <c r="E13" s="193"/>
      <c r="F13" s="193"/>
      <c r="G13" s="193" t="s">
        <v>161</v>
      </c>
      <c r="H13" s="193"/>
      <c r="I13" s="193"/>
      <c r="K13" s="196"/>
      <c r="L13" s="53"/>
      <c r="M13" s="196"/>
    </row>
    <row r="14" spans="1:13" ht="20.149999999999999" customHeight="1">
      <c r="A14" s="187" t="s">
        <v>535</v>
      </c>
      <c r="B14" s="188"/>
      <c r="C14" s="189"/>
      <c r="D14" s="204" t="s">
        <v>180</v>
      </c>
      <c r="E14" s="204"/>
      <c r="F14" s="204"/>
      <c r="G14" s="197" t="s">
        <v>541</v>
      </c>
      <c r="H14" s="198"/>
      <c r="I14" s="198"/>
      <c r="K14" s="196"/>
      <c r="L14" s="53"/>
      <c r="M14" s="196"/>
    </row>
    <row r="15" spans="1:13" ht="20.149999999999999" customHeight="1">
      <c r="A15" s="175" t="s">
        <v>442</v>
      </c>
      <c r="B15" s="175"/>
      <c r="C15" s="175"/>
      <c r="D15" s="175" t="s">
        <v>182</v>
      </c>
      <c r="E15" s="175"/>
      <c r="F15" s="175"/>
      <c r="G15" s="197" t="s">
        <v>541</v>
      </c>
      <c r="H15" s="198"/>
      <c r="I15" s="198"/>
      <c r="K15" s="196"/>
      <c r="L15" s="53"/>
      <c r="M15" s="53"/>
    </row>
    <row r="16" spans="1:13" ht="20.149999999999999" customHeight="1">
      <c r="A16" s="175" t="s">
        <v>449</v>
      </c>
      <c r="B16" s="175"/>
      <c r="C16" s="175"/>
      <c r="D16" s="175" t="s">
        <v>182</v>
      </c>
      <c r="E16" s="175"/>
      <c r="F16" s="175"/>
      <c r="G16" s="197" t="s">
        <v>541</v>
      </c>
      <c r="H16" s="198"/>
      <c r="I16" s="198"/>
      <c r="K16" s="196"/>
      <c r="L16" s="53"/>
      <c r="M16" s="53"/>
    </row>
    <row r="17" spans="1:13" ht="20.149999999999999" customHeight="1">
      <c r="A17" s="175" t="s">
        <v>183</v>
      </c>
      <c r="B17" s="175"/>
      <c r="C17" s="175"/>
      <c r="D17" s="175" t="s">
        <v>182</v>
      </c>
      <c r="E17" s="175"/>
      <c r="F17" s="175"/>
      <c r="G17" s="197" t="s">
        <v>541</v>
      </c>
      <c r="H17" s="198"/>
      <c r="I17" s="198"/>
      <c r="K17" s="196"/>
      <c r="L17" s="53"/>
      <c r="M17" s="53"/>
    </row>
    <row r="18" spans="1:13" ht="20.149999999999999" customHeight="1">
      <c r="A18" s="175" t="s">
        <v>536</v>
      </c>
      <c r="B18" s="175"/>
      <c r="C18" s="175"/>
      <c r="D18" s="175" t="s">
        <v>182</v>
      </c>
      <c r="E18" s="175"/>
      <c r="F18" s="175"/>
      <c r="G18" s="197" t="s">
        <v>541</v>
      </c>
      <c r="H18" s="198"/>
      <c r="I18" s="198"/>
      <c r="K18" s="195"/>
      <c r="L18" s="53"/>
      <c r="M18" s="53"/>
    </row>
    <row r="19" spans="1:13" ht="20.149999999999999" customHeight="1">
      <c r="A19" s="175"/>
      <c r="B19" s="175"/>
      <c r="C19" s="175"/>
      <c r="D19" s="175"/>
      <c r="E19" s="175"/>
      <c r="F19" s="175"/>
      <c r="G19" s="197" t="s">
        <v>181</v>
      </c>
      <c r="H19" s="198"/>
      <c r="I19" s="198"/>
      <c r="K19" s="196"/>
      <c r="L19" s="53"/>
      <c r="M19" s="53"/>
    </row>
    <row r="20" spans="1:13" ht="20.149999999999999" customHeight="1">
      <c r="A20" s="175"/>
      <c r="B20" s="175"/>
      <c r="C20" s="175"/>
      <c r="D20" s="175"/>
      <c r="E20" s="175"/>
      <c r="F20" s="175"/>
      <c r="G20" s="175"/>
      <c r="H20" s="175"/>
      <c r="I20" s="175"/>
      <c r="K20" s="196"/>
      <c r="L20" s="53"/>
      <c r="M20" s="53"/>
    </row>
    <row r="21" spans="1:13" ht="20.149999999999999" customHeight="1">
      <c r="A21" s="175"/>
      <c r="B21" s="175"/>
      <c r="C21" s="175"/>
      <c r="D21" s="175"/>
      <c r="E21" s="175"/>
      <c r="F21" s="175"/>
      <c r="G21" s="175"/>
      <c r="H21" s="175"/>
      <c r="I21" s="175"/>
      <c r="K21" s="196"/>
      <c r="L21" s="53"/>
      <c r="M21" s="54"/>
    </row>
    <row r="22" spans="1:13" ht="20.149999999999999" customHeight="1">
      <c r="A22" s="175"/>
      <c r="B22" s="175"/>
      <c r="C22" s="175"/>
      <c r="D22" s="175"/>
      <c r="E22" s="175"/>
      <c r="F22" s="175"/>
      <c r="G22" s="175"/>
      <c r="H22" s="175"/>
      <c r="I22" s="175"/>
    </row>
    <row r="23" spans="1:13" s="19" customFormat="1" ht="20">
      <c r="A23" s="194"/>
      <c r="B23" s="194"/>
      <c r="C23" s="194"/>
      <c r="D23" s="194"/>
      <c r="E23" s="194"/>
      <c r="F23" s="194"/>
      <c r="G23" s="194"/>
      <c r="H23" s="194"/>
      <c r="I23" s="194"/>
      <c r="K23" s="191"/>
      <c r="L23" s="191"/>
    </row>
    <row r="24" spans="1:13" ht="30" customHeight="1">
      <c r="A24" s="192" t="s">
        <v>155</v>
      </c>
      <c r="B24" s="192"/>
      <c r="C24" s="192"/>
      <c r="D24" s="192"/>
      <c r="E24" s="192"/>
      <c r="F24" s="192"/>
      <c r="G24" s="192"/>
      <c r="H24" s="192"/>
      <c r="I24" s="192"/>
      <c r="K24" s="20"/>
      <c r="L24" s="20"/>
    </row>
    <row r="25" spans="1:13" ht="33.75" customHeight="1">
      <c r="A25" s="193" t="s">
        <v>153</v>
      </c>
      <c r="B25" s="193"/>
      <c r="C25" s="193"/>
      <c r="D25" s="193" t="s">
        <v>154</v>
      </c>
      <c r="E25" s="193"/>
      <c r="F25" s="193"/>
      <c r="G25" s="193" t="s">
        <v>23</v>
      </c>
      <c r="H25" s="193"/>
      <c r="I25" s="193"/>
      <c r="K25" s="21"/>
      <c r="L25" s="22"/>
      <c r="M25" s="18" t="s">
        <v>156</v>
      </c>
    </row>
    <row r="26" spans="1:13" ht="20.149999999999999" customHeight="1">
      <c r="A26" s="187" t="s">
        <v>535</v>
      </c>
      <c r="B26" s="188"/>
      <c r="C26" s="189"/>
      <c r="D26" s="183" t="s">
        <v>180</v>
      </c>
      <c r="E26" s="183"/>
      <c r="F26" s="183"/>
      <c r="G26" s="175" t="s">
        <v>180</v>
      </c>
      <c r="H26" s="175"/>
      <c r="I26" s="175"/>
      <c r="K26" s="21"/>
      <c r="L26" s="22"/>
    </row>
    <row r="27" spans="1:13" ht="20.149999999999999" customHeight="1">
      <c r="A27" s="190" t="s">
        <v>539</v>
      </c>
      <c r="B27" s="190"/>
      <c r="C27" s="190"/>
      <c r="D27" s="183" t="s">
        <v>182</v>
      </c>
      <c r="E27" s="183"/>
      <c r="F27" s="183"/>
      <c r="G27" s="184" t="s">
        <v>450</v>
      </c>
      <c r="H27" s="185"/>
      <c r="I27" s="186"/>
      <c r="K27" s="21"/>
      <c r="L27" s="23"/>
    </row>
    <row r="28" spans="1:13" ht="20.149999999999999" customHeight="1">
      <c r="A28" s="175" t="s">
        <v>495</v>
      </c>
      <c r="B28" s="175"/>
      <c r="C28" s="175"/>
      <c r="D28" s="183" t="s">
        <v>182</v>
      </c>
      <c r="E28" s="183"/>
      <c r="F28" s="183"/>
      <c r="G28" s="184" t="s">
        <v>494</v>
      </c>
      <c r="H28" s="185"/>
      <c r="I28" s="186"/>
      <c r="K28" s="21"/>
      <c r="L28" s="23"/>
    </row>
    <row r="29" spans="1:13" ht="20.149999999999999" customHeight="1">
      <c r="A29" s="175" t="s">
        <v>537</v>
      </c>
      <c r="B29" s="175"/>
      <c r="C29" s="175"/>
      <c r="D29" s="183" t="s">
        <v>182</v>
      </c>
      <c r="E29" s="183"/>
      <c r="F29" s="183"/>
      <c r="G29" s="184" t="s">
        <v>451</v>
      </c>
      <c r="H29" s="185"/>
      <c r="I29" s="186"/>
      <c r="K29" s="21"/>
      <c r="L29" s="22"/>
    </row>
    <row r="30" spans="1:13" ht="20.149999999999999" customHeight="1">
      <c r="A30" s="175" t="s">
        <v>538</v>
      </c>
      <c r="B30" s="175"/>
      <c r="C30" s="175"/>
      <c r="D30" s="183" t="s">
        <v>182</v>
      </c>
      <c r="E30" s="183"/>
      <c r="F30" s="183"/>
      <c r="G30" s="184" t="s">
        <v>452</v>
      </c>
      <c r="H30" s="185"/>
      <c r="I30" s="186"/>
      <c r="K30" s="21"/>
      <c r="L30" s="23"/>
    </row>
    <row r="31" spans="1:13" ht="20.149999999999999" customHeight="1">
      <c r="A31" s="175"/>
      <c r="B31" s="175"/>
      <c r="C31" s="175"/>
      <c r="D31" s="175"/>
      <c r="E31" s="175"/>
      <c r="F31" s="175"/>
      <c r="G31" s="175"/>
      <c r="H31" s="175"/>
      <c r="I31" s="175"/>
      <c r="K31" s="21"/>
      <c r="L31" s="24"/>
    </row>
    <row r="32" spans="1:13" ht="20.149999999999999" customHeight="1">
      <c r="A32" s="175"/>
      <c r="B32" s="175"/>
      <c r="C32" s="175"/>
      <c r="D32" s="175"/>
      <c r="E32" s="175"/>
      <c r="F32" s="175"/>
      <c r="G32" s="175"/>
      <c r="H32" s="175"/>
      <c r="I32" s="175"/>
      <c r="K32" s="169"/>
      <c r="L32" s="22"/>
    </row>
    <row r="33" spans="11:12" ht="15.5">
      <c r="K33" s="169"/>
      <c r="L33" s="25"/>
    </row>
    <row r="34" spans="11:12" ht="19.5" customHeight="1"/>
    <row r="35" spans="11:12" ht="51" customHeight="1"/>
    <row r="36" spans="11:12" ht="51.75" customHeight="1"/>
    <row r="37" spans="11:12" ht="42.75" customHeight="1"/>
    <row r="38" spans="11:12" ht="107.25" customHeight="1"/>
    <row r="39" spans="11:12" ht="58.5" customHeight="1"/>
    <row r="40" spans="11:12" ht="30.75" customHeight="1"/>
    <row r="41" spans="11:12" ht="30.75" customHeight="1"/>
    <row r="42" spans="11:12" ht="47.25" customHeight="1"/>
    <row r="65526" spans="1:5">
      <c r="A65526" s="170" t="s">
        <v>29</v>
      </c>
      <c r="B65526" s="170"/>
      <c r="C65526" s="170"/>
      <c r="D65526" s="170"/>
      <c r="E65526" s="170"/>
    </row>
    <row r="65527" spans="1:5">
      <c r="A65527" s="171" t="s">
        <v>30</v>
      </c>
      <c r="B65527" s="171"/>
      <c r="C65527" s="171"/>
      <c r="D65527" s="171"/>
      <c r="E65527" s="171"/>
    </row>
    <row r="65528" spans="1:5">
      <c r="A65528" s="171" t="s">
        <v>31</v>
      </c>
      <c r="B65528" s="171"/>
      <c r="C65528" s="171"/>
      <c r="D65528" s="171"/>
      <c r="E65528" s="171"/>
    </row>
    <row r="65529" spans="1:5">
      <c r="A65529" s="18" t="s">
        <v>157</v>
      </c>
      <c r="D65529" s="18" t="s">
        <v>158</v>
      </c>
    </row>
  </sheetData>
  <sheetProtection password="F5F0" sheet="1"/>
  <mergeCells count="93"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G23:I23"/>
    <mergeCell ref="K23:L23"/>
    <mergeCell ref="A24:I24"/>
    <mergeCell ref="A25:C25"/>
    <mergeCell ref="D25:F25"/>
    <mergeCell ref="G25:I25"/>
    <mergeCell ref="A26:C26"/>
    <mergeCell ref="D26:F26"/>
    <mergeCell ref="G26:I26"/>
    <mergeCell ref="A27:C27"/>
    <mergeCell ref="D27:F27"/>
    <mergeCell ref="G27:I27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A1:B3"/>
    <mergeCell ref="H1:I1"/>
    <mergeCell ref="H3:I3"/>
    <mergeCell ref="C1:G1"/>
    <mergeCell ref="C2:G2"/>
    <mergeCell ref="C3:G3"/>
  </mergeCells>
  <hyperlinks>
    <hyperlink ref="A65528" r:id="rId1" xr:uid="{00000000-0004-0000-0000-000000000000}"/>
    <hyperlink ref="A65527" r:id="rId2" xr:uid="{00000000-0004-0000-0000-000001000000}"/>
    <hyperlink ref="G14" r:id="rId3" display="cerprimavera@hotmail.com" xr:uid="{00000000-0004-0000-0000-000002000000}"/>
    <hyperlink ref="G16" r:id="rId4" display="cerprimavera@hotmail.com" xr:uid="{00000000-0004-0000-0000-000004000000}"/>
    <hyperlink ref="C10" r:id="rId5" display="cerprimavera@hotmail.com" xr:uid="{00000000-0004-0000-0000-000007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opLeftCell="A61" zoomScale="70" zoomScaleNormal="70" workbookViewId="0">
      <selection activeCell="C75" sqref="C75"/>
    </sheetView>
  </sheetViews>
  <sheetFormatPr baseColWidth="10" defaultColWidth="11.453125" defaultRowHeight="14"/>
  <cols>
    <col min="1" max="1" width="0.453125" style="72" customWidth="1"/>
    <col min="2" max="2" width="1.453125" style="72" customWidth="1"/>
    <col min="3" max="3" width="44.7265625" style="72" customWidth="1"/>
    <col min="4" max="4" width="11.7265625" style="124" customWidth="1"/>
    <col min="5" max="6" width="33.7265625" style="107" customWidth="1"/>
    <col min="7" max="7" width="11.7265625" style="124" customWidth="1"/>
    <col min="8" max="9" width="33.7265625" style="107" customWidth="1"/>
    <col min="10" max="10" width="11.7265625" style="124" customWidth="1"/>
    <col min="11" max="12" width="33.7265625" style="107" customWidth="1"/>
    <col min="13" max="13" width="11.7265625" style="124" customWidth="1"/>
    <col min="14" max="15" width="33.7265625" style="107" customWidth="1"/>
    <col min="16" max="16" width="3.1796875" style="72" customWidth="1"/>
    <col min="17" max="17" width="2.453125" style="72" customWidth="1"/>
    <col min="18" max="18" width="7.453125" style="72" hidden="1" customWidth="1"/>
    <col min="19" max="20" width="7.1796875" style="72" hidden="1" customWidth="1"/>
    <col min="21" max="21" width="7" style="72" hidden="1" customWidth="1"/>
    <col min="22" max="22" width="11.453125" style="72"/>
    <col min="23" max="23" width="13" style="72" customWidth="1"/>
    <col min="24" max="24" width="15.81640625" style="72" customWidth="1"/>
    <col min="25" max="25" width="13" style="72" customWidth="1"/>
    <col min="26" max="27" width="11.453125" style="72" customWidth="1"/>
    <col min="28" max="16384" width="11.453125" style="72"/>
  </cols>
  <sheetData>
    <row r="1" spans="1:21" ht="33" customHeight="1">
      <c r="B1" s="240" t="s">
        <v>124</v>
      </c>
      <c r="C1" s="240"/>
      <c r="D1" s="240"/>
      <c r="E1" s="240"/>
      <c r="F1" s="240"/>
      <c r="G1" s="240"/>
      <c r="H1" s="240"/>
      <c r="I1" s="240"/>
      <c r="J1" s="241"/>
      <c r="K1" s="241"/>
      <c r="L1" s="73"/>
      <c r="M1" s="73"/>
      <c r="N1" s="73"/>
      <c r="O1" s="73"/>
    </row>
    <row r="2" spans="1:21" ht="15.5">
      <c r="B2" s="242" t="s">
        <v>27</v>
      </c>
      <c r="C2" s="242"/>
      <c r="D2" s="225" t="s">
        <v>176</v>
      </c>
      <c r="E2" s="225"/>
      <c r="F2" s="225"/>
      <c r="G2" s="257" t="s">
        <v>177</v>
      </c>
      <c r="H2" s="257"/>
      <c r="I2" s="257"/>
      <c r="J2" s="258" t="s">
        <v>178</v>
      </c>
      <c r="K2" s="258"/>
      <c r="L2" s="258"/>
      <c r="M2" s="226" t="s">
        <v>179</v>
      </c>
      <c r="N2" s="226"/>
      <c r="O2" s="226"/>
      <c r="Q2" s="72">
        <v>1</v>
      </c>
    </row>
    <row r="3" spans="1:21" ht="15" customHeight="1">
      <c r="B3" s="242"/>
      <c r="C3" s="242"/>
      <c r="D3" s="274" t="s">
        <v>34</v>
      </c>
      <c r="E3" s="273" t="s">
        <v>122</v>
      </c>
      <c r="F3" s="273" t="s">
        <v>125</v>
      </c>
      <c r="G3" s="234" t="s">
        <v>34</v>
      </c>
      <c r="H3" s="273" t="s">
        <v>122</v>
      </c>
      <c r="I3" s="273" t="s">
        <v>125</v>
      </c>
      <c r="J3" s="234" t="s">
        <v>34</v>
      </c>
      <c r="K3" s="236" t="s">
        <v>122</v>
      </c>
      <c r="L3" s="238" t="s">
        <v>125</v>
      </c>
      <c r="M3" s="234" t="s">
        <v>34</v>
      </c>
      <c r="N3" s="236" t="s">
        <v>122</v>
      </c>
      <c r="O3" s="238" t="s">
        <v>125</v>
      </c>
      <c r="Q3" s="72">
        <v>2</v>
      </c>
    </row>
    <row r="4" spans="1:21" ht="15.75" customHeight="1">
      <c r="B4" s="242"/>
      <c r="C4" s="242"/>
      <c r="D4" s="275"/>
      <c r="E4" s="238"/>
      <c r="F4" s="238"/>
      <c r="G4" s="235"/>
      <c r="H4" s="238"/>
      <c r="I4" s="238"/>
      <c r="J4" s="235"/>
      <c r="K4" s="237"/>
      <c r="L4" s="239"/>
      <c r="M4" s="235"/>
      <c r="N4" s="237"/>
      <c r="O4" s="239"/>
      <c r="Q4" s="72">
        <v>3</v>
      </c>
    </row>
    <row r="5" spans="1:21" ht="15.5">
      <c r="B5" s="242"/>
      <c r="C5" s="242"/>
      <c r="D5" s="74"/>
      <c r="E5" s="75"/>
      <c r="F5" s="75"/>
      <c r="G5" s="76"/>
      <c r="H5" s="77"/>
      <c r="I5" s="77"/>
      <c r="J5" s="76"/>
      <c r="K5" s="78"/>
      <c r="L5" s="77"/>
      <c r="M5" s="76"/>
      <c r="N5" s="78"/>
      <c r="O5" s="77"/>
      <c r="Q5" s="72">
        <v>4</v>
      </c>
    </row>
    <row r="6" spans="1:21" ht="17.5">
      <c r="A6" s="276"/>
      <c r="B6" s="259"/>
      <c r="C6" s="79" t="s">
        <v>73</v>
      </c>
      <c r="D6" s="80"/>
      <c r="E6" s="80"/>
      <c r="F6" s="80"/>
      <c r="G6" s="80"/>
      <c r="H6" s="80"/>
      <c r="I6" s="80"/>
      <c r="J6" s="80"/>
      <c r="K6" s="80"/>
      <c r="L6" s="81"/>
      <c r="M6" s="80"/>
      <c r="N6" s="80"/>
      <c r="O6" s="81"/>
    </row>
    <row r="7" spans="1:21" ht="40" customHeight="1">
      <c r="A7" s="276"/>
      <c r="B7" s="260"/>
      <c r="C7" s="82" t="s">
        <v>33</v>
      </c>
      <c r="D7" s="70">
        <v>3</v>
      </c>
      <c r="E7" s="146" t="s">
        <v>307</v>
      </c>
      <c r="F7" s="146" t="s">
        <v>308</v>
      </c>
      <c r="G7" s="66">
        <v>3</v>
      </c>
      <c r="H7" s="55" t="s">
        <v>307</v>
      </c>
      <c r="I7" s="55" t="s">
        <v>455</v>
      </c>
      <c r="J7" s="68">
        <v>3</v>
      </c>
      <c r="K7" s="55" t="s">
        <v>307</v>
      </c>
      <c r="L7" s="55" t="s">
        <v>455</v>
      </c>
      <c r="M7" s="70"/>
      <c r="N7" s="56"/>
      <c r="O7" s="57"/>
      <c r="R7" s="72">
        <f>COUNTIF(D7:D10,"1")</f>
        <v>0</v>
      </c>
      <c r="S7" s="72">
        <f>COUNTIF(G7:G10,"1")</f>
        <v>0</v>
      </c>
      <c r="T7" s="72">
        <f>COUNTIF(J7:J10,"1")</f>
        <v>0</v>
      </c>
      <c r="U7" s="72">
        <f>COUNTIF(M7:M10,"1")</f>
        <v>0</v>
      </c>
    </row>
    <row r="8" spans="1:21" ht="40" customHeight="1">
      <c r="A8" s="276"/>
      <c r="B8" s="260"/>
      <c r="C8" s="83" t="s">
        <v>35</v>
      </c>
      <c r="D8" s="70">
        <v>3</v>
      </c>
      <c r="E8" s="147" t="s">
        <v>187</v>
      </c>
      <c r="F8" s="146" t="s">
        <v>188</v>
      </c>
      <c r="G8" s="66">
        <v>3</v>
      </c>
      <c r="H8" s="58" t="s">
        <v>456</v>
      </c>
      <c r="I8" s="55" t="s">
        <v>457</v>
      </c>
      <c r="J8" s="68">
        <v>3</v>
      </c>
      <c r="K8" s="58" t="s">
        <v>456</v>
      </c>
      <c r="L8" s="55" t="s">
        <v>457</v>
      </c>
      <c r="M8" s="70"/>
      <c r="N8" s="59"/>
      <c r="O8" s="57"/>
      <c r="R8" s="72">
        <f>COUNTIF(D7:D10,"2")</f>
        <v>0</v>
      </c>
      <c r="S8" s="72">
        <f>COUNTIF(G7:G10,"2")</f>
        <v>0</v>
      </c>
      <c r="T8" s="72">
        <f>COUNTIF(J7:J10,"2")</f>
        <v>0</v>
      </c>
      <c r="U8" s="72">
        <f>COUNTIF(M7:M10,"2")</f>
        <v>0</v>
      </c>
    </row>
    <row r="9" spans="1:21" ht="40" customHeight="1">
      <c r="A9" s="276"/>
      <c r="B9" s="260"/>
      <c r="C9" s="84" t="s">
        <v>36</v>
      </c>
      <c r="D9" s="70">
        <v>3</v>
      </c>
      <c r="E9" s="147" t="s">
        <v>189</v>
      </c>
      <c r="F9" s="146" t="s">
        <v>190</v>
      </c>
      <c r="G9" s="66">
        <v>3</v>
      </c>
      <c r="H9" s="58" t="s">
        <v>189</v>
      </c>
      <c r="I9" s="55" t="s">
        <v>458</v>
      </c>
      <c r="J9" s="68">
        <v>3</v>
      </c>
      <c r="K9" s="58" t="s">
        <v>189</v>
      </c>
      <c r="L9" s="55" t="s">
        <v>458</v>
      </c>
      <c r="M9" s="70"/>
      <c r="N9" s="59"/>
      <c r="O9" s="57"/>
      <c r="R9" s="72">
        <f>COUNTIF(D7:D10,"3")</f>
        <v>4</v>
      </c>
      <c r="S9" s="72">
        <f>COUNTIF(G7:G10,"3")</f>
        <v>4</v>
      </c>
      <c r="T9" s="72">
        <f>COUNTIF(J7:J10,"3")</f>
        <v>4</v>
      </c>
      <c r="U9" s="72">
        <f>COUNTIF(M7:M10,"3")</f>
        <v>0</v>
      </c>
    </row>
    <row r="10" spans="1:21" ht="40" customHeight="1">
      <c r="A10" s="276"/>
      <c r="B10" s="261"/>
      <c r="C10" s="84" t="s">
        <v>37</v>
      </c>
      <c r="D10" s="70">
        <v>3</v>
      </c>
      <c r="E10" s="147" t="s">
        <v>191</v>
      </c>
      <c r="F10" s="146" t="s">
        <v>192</v>
      </c>
      <c r="G10" s="66">
        <v>3</v>
      </c>
      <c r="H10" s="58" t="s">
        <v>191</v>
      </c>
      <c r="I10" s="55" t="s">
        <v>459</v>
      </c>
      <c r="J10" s="68">
        <v>3</v>
      </c>
      <c r="K10" s="58" t="s">
        <v>191</v>
      </c>
      <c r="L10" s="55" t="s">
        <v>459</v>
      </c>
      <c r="M10" s="70"/>
      <c r="N10" s="59"/>
      <c r="O10" s="57"/>
      <c r="R10" s="72">
        <f>COUNTIF(D7:D10,"4")</f>
        <v>0</v>
      </c>
      <c r="S10" s="72">
        <f>COUNTIF(G7:G10,"4")</f>
        <v>0</v>
      </c>
      <c r="T10" s="72">
        <f>COUNTIF(J7:J10,"4")</f>
        <v>0</v>
      </c>
      <c r="U10" s="72">
        <f>COUNTIF(M7:M10,"4")</f>
        <v>0</v>
      </c>
    </row>
    <row r="11" spans="1:21" ht="6" customHeight="1">
      <c r="B11" s="254"/>
      <c r="C11" s="255"/>
      <c r="D11" s="255"/>
      <c r="E11" s="255"/>
      <c r="F11" s="255"/>
      <c r="G11" s="255"/>
      <c r="H11" s="255"/>
      <c r="I11" s="255"/>
      <c r="J11" s="255"/>
      <c r="K11" s="256"/>
      <c r="L11" s="85"/>
      <c r="M11" s="86"/>
      <c r="N11" s="85"/>
      <c r="O11" s="85"/>
      <c r="Q11" s="72">
        <f>COUNTIF(D7:D10,"1")</f>
        <v>0</v>
      </c>
      <c r="R11" s="72">
        <f>COUNTIF(D7:D10,"1")</f>
        <v>0</v>
      </c>
      <c r="S11" s="72">
        <f>COUNTIF(D7:D10,"3")</f>
        <v>4</v>
      </c>
    </row>
    <row r="12" spans="1:21" ht="17.5">
      <c r="A12" s="276"/>
      <c r="B12" s="251"/>
      <c r="C12" s="87" t="s">
        <v>72</v>
      </c>
      <c r="D12" s="88"/>
      <c r="E12" s="88"/>
      <c r="F12" s="88"/>
      <c r="G12" s="88"/>
      <c r="H12" s="88"/>
      <c r="I12" s="88"/>
      <c r="J12" s="88"/>
      <c r="K12" s="89"/>
      <c r="L12" s="90"/>
      <c r="M12" s="88"/>
      <c r="N12" s="89"/>
      <c r="O12" s="90"/>
    </row>
    <row r="13" spans="1:21" ht="40" customHeight="1">
      <c r="A13" s="276"/>
      <c r="B13" s="252"/>
      <c r="C13" s="91" t="s">
        <v>38</v>
      </c>
      <c r="D13" s="71">
        <v>4</v>
      </c>
      <c r="E13" s="146" t="s">
        <v>309</v>
      </c>
      <c r="F13" s="146" t="s">
        <v>310</v>
      </c>
      <c r="G13" s="67">
        <v>4</v>
      </c>
      <c r="H13" s="55" t="s">
        <v>309</v>
      </c>
      <c r="I13" s="55" t="s">
        <v>460</v>
      </c>
      <c r="J13" s="69">
        <v>4</v>
      </c>
      <c r="K13" s="55" t="s">
        <v>309</v>
      </c>
      <c r="L13" s="55" t="s">
        <v>460</v>
      </c>
      <c r="M13" s="71"/>
      <c r="N13" s="60"/>
      <c r="O13" s="61"/>
      <c r="R13" s="72">
        <f>COUNTIF(D13:D17,"1")</f>
        <v>0</v>
      </c>
      <c r="S13" s="72">
        <f>COUNTIF(G13:G17,"1")</f>
        <v>0</v>
      </c>
      <c r="T13" s="72">
        <f>COUNTIF(J13:J17,"1")</f>
        <v>0</v>
      </c>
      <c r="U13" s="72">
        <f>COUNTIF(M13:M17,"1")</f>
        <v>0</v>
      </c>
    </row>
    <row r="14" spans="1:21" ht="40" customHeight="1">
      <c r="A14" s="276"/>
      <c r="B14" s="252"/>
      <c r="C14" s="83" t="s">
        <v>39</v>
      </c>
      <c r="D14" s="71">
        <v>3</v>
      </c>
      <c r="E14" s="147" t="s">
        <v>193</v>
      </c>
      <c r="F14" s="146" t="s">
        <v>311</v>
      </c>
      <c r="G14" s="67">
        <v>3</v>
      </c>
      <c r="H14" s="58" t="s">
        <v>461</v>
      </c>
      <c r="I14" s="55" t="s">
        <v>462</v>
      </c>
      <c r="J14" s="69">
        <v>3</v>
      </c>
      <c r="K14" s="58" t="s">
        <v>461</v>
      </c>
      <c r="L14" s="55" t="s">
        <v>462</v>
      </c>
      <c r="M14" s="71"/>
      <c r="N14" s="61"/>
      <c r="O14" s="61"/>
      <c r="R14" s="72">
        <f>COUNTIF(D13:D17,"2")</f>
        <v>0</v>
      </c>
      <c r="S14" s="72">
        <f>COUNTIF(G13:G17,"2")</f>
        <v>0</v>
      </c>
      <c r="T14" s="72">
        <f>COUNTIF(J13:J17,"2")</f>
        <v>0</v>
      </c>
      <c r="U14" s="72">
        <f>COUNTIF(M13:M17,"2")</f>
        <v>0</v>
      </c>
    </row>
    <row r="15" spans="1:21" ht="40" customHeight="1">
      <c r="A15" s="276"/>
      <c r="B15" s="252"/>
      <c r="C15" s="83" t="s">
        <v>40</v>
      </c>
      <c r="D15" s="71">
        <v>3</v>
      </c>
      <c r="E15" s="65" t="s">
        <v>312</v>
      </c>
      <c r="F15" s="146" t="s">
        <v>313</v>
      </c>
      <c r="G15" s="67">
        <v>3</v>
      </c>
      <c r="H15" s="58" t="s">
        <v>312</v>
      </c>
      <c r="I15" s="55" t="s">
        <v>463</v>
      </c>
      <c r="J15" s="69">
        <v>3</v>
      </c>
      <c r="K15" s="58" t="s">
        <v>312</v>
      </c>
      <c r="L15" s="55" t="s">
        <v>463</v>
      </c>
      <c r="M15" s="71"/>
      <c r="N15" s="61"/>
      <c r="O15" s="61"/>
      <c r="R15" s="72">
        <f>COUNTIF(D13:D17,"3")</f>
        <v>3</v>
      </c>
      <c r="S15" s="72">
        <f>COUNTIF(G13:G17,"3")</f>
        <v>3</v>
      </c>
      <c r="T15" s="72">
        <f>COUNTIF(J13:J17,"3")</f>
        <v>3</v>
      </c>
      <c r="U15" s="72">
        <f>COUNTIF(M13:M17,"3")</f>
        <v>0</v>
      </c>
    </row>
    <row r="16" spans="1:21" ht="40" customHeight="1">
      <c r="A16" s="276"/>
      <c r="B16" s="252"/>
      <c r="C16" s="84" t="s">
        <v>41</v>
      </c>
      <c r="D16" s="71">
        <v>3</v>
      </c>
      <c r="E16" s="147" t="s">
        <v>194</v>
      </c>
      <c r="F16" s="146" t="s">
        <v>314</v>
      </c>
      <c r="G16" s="67">
        <v>3</v>
      </c>
      <c r="H16" s="58" t="s">
        <v>194</v>
      </c>
      <c r="I16" s="55" t="s">
        <v>464</v>
      </c>
      <c r="J16" s="69">
        <v>3</v>
      </c>
      <c r="K16" s="58" t="s">
        <v>194</v>
      </c>
      <c r="L16" s="55" t="s">
        <v>464</v>
      </c>
      <c r="M16" s="71"/>
      <c r="N16" s="61"/>
      <c r="O16" s="61"/>
      <c r="R16" s="72">
        <f>COUNTIF(D13:D17,"4")</f>
        <v>2</v>
      </c>
      <c r="S16" s="72">
        <f>COUNTIF(G13:G17,"4")</f>
        <v>2</v>
      </c>
      <c r="T16" s="72">
        <f>COUNTIF(J13:J17,"4")</f>
        <v>2</v>
      </c>
      <c r="U16" s="72">
        <f>COUNTIF(M13:M17,"4")</f>
        <v>0</v>
      </c>
    </row>
    <row r="17" spans="1:21" ht="40" customHeight="1">
      <c r="A17" s="276"/>
      <c r="B17" s="253"/>
      <c r="C17" s="83" t="s">
        <v>42</v>
      </c>
      <c r="D17" s="71">
        <v>4</v>
      </c>
      <c r="E17" s="148" t="s">
        <v>315</v>
      </c>
      <c r="F17" s="146" t="s">
        <v>316</v>
      </c>
      <c r="G17" s="67">
        <v>4</v>
      </c>
      <c r="H17" s="58" t="s">
        <v>315</v>
      </c>
      <c r="I17" s="55" t="s">
        <v>465</v>
      </c>
      <c r="J17" s="69">
        <v>4</v>
      </c>
      <c r="K17" s="58" t="s">
        <v>315</v>
      </c>
      <c r="L17" s="55" t="s">
        <v>465</v>
      </c>
      <c r="M17" s="71"/>
      <c r="N17" s="61"/>
      <c r="O17" s="61"/>
    </row>
    <row r="18" spans="1:21" ht="7.5" customHeight="1">
      <c r="B18" s="262"/>
      <c r="C18" s="263"/>
      <c r="D18" s="263"/>
      <c r="E18" s="263"/>
      <c r="F18" s="263"/>
      <c r="G18" s="263"/>
      <c r="H18" s="263"/>
      <c r="I18" s="263"/>
      <c r="J18" s="263"/>
      <c r="K18" s="264"/>
      <c r="L18" s="85"/>
      <c r="M18" s="86"/>
      <c r="N18" s="85"/>
      <c r="O18" s="85"/>
    </row>
    <row r="19" spans="1:21" ht="17.5">
      <c r="A19" s="276"/>
      <c r="B19" s="251"/>
      <c r="C19" s="87" t="s">
        <v>43</v>
      </c>
      <c r="D19" s="88"/>
      <c r="E19" s="88"/>
      <c r="F19" s="88"/>
      <c r="G19" s="88"/>
      <c r="H19" s="88"/>
      <c r="I19" s="88"/>
      <c r="J19" s="88"/>
      <c r="K19" s="89"/>
      <c r="L19" s="90"/>
      <c r="M19" s="88"/>
      <c r="N19" s="89"/>
      <c r="O19" s="90"/>
    </row>
    <row r="20" spans="1:21" ht="40" customHeight="1">
      <c r="A20" s="276"/>
      <c r="B20" s="265"/>
      <c r="C20" s="92" t="s">
        <v>44</v>
      </c>
      <c r="D20" s="71">
        <v>3</v>
      </c>
      <c r="E20" s="146" t="s">
        <v>195</v>
      </c>
      <c r="F20" s="146" t="s">
        <v>196</v>
      </c>
      <c r="G20" s="67">
        <v>3</v>
      </c>
      <c r="H20" s="55" t="s">
        <v>195</v>
      </c>
      <c r="I20" s="55" t="s">
        <v>466</v>
      </c>
      <c r="J20" s="69">
        <v>4</v>
      </c>
      <c r="K20" s="55" t="s">
        <v>498</v>
      </c>
      <c r="L20" s="55" t="s">
        <v>499</v>
      </c>
      <c r="M20" s="71"/>
      <c r="N20" s="64"/>
      <c r="O20" s="65"/>
      <c r="R20" s="72">
        <f>COUNTIF(D20:D27,"1")</f>
        <v>0</v>
      </c>
      <c r="S20" s="72">
        <f>COUNTIF(G20:G27,"1")</f>
        <v>0</v>
      </c>
      <c r="T20" s="72">
        <f>COUNTIF(J20:J27,"1")</f>
        <v>0</v>
      </c>
      <c r="U20" s="72">
        <f>COUNTIF(M20:M27,"1")</f>
        <v>0</v>
      </c>
    </row>
    <row r="21" spans="1:21" ht="40" customHeight="1">
      <c r="A21" s="276"/>
      <c r="B21" s="265"/>
      <c r="C21" s="93" t="s">
        <v>45</v>
      </c>
      <c r="D21" s="71">
        <v>3</v>
      </c>
      <c r="E21" s="147" t="s">
        <v>197</v>
      </c>
      <c r="F21" s="146" t="s">
        <v>198</v>
      </c>
      <c r="G21" s="67">
        <v>3</v>
      </c>
      <c r="H21" s="58" t="s">
        <v>197</v>
      </c>
      <c r="I21" s="55" t="s">
        <v>467</v>
      </c>
      <c r="J21" s="69">
        <v>3</v>
      </c>
      <c r="K21" s="58" t="s">
        <v>197</v>
      </c>
      <c r="L21" s="55" t="s">
        <v>467</v>
      </c>
      <c r="M21" s="71"/>
      <c r="N21" s="65"/>
      <c r="O21" s="65"/>
      <c r="R21" s="72">
        <f>COUNTIF(D20:D27,"2")</f>
        <v>0</v>
      </c>
      <c r="S21" s="72">
        <f>COUNTIF(G20:G27,"2")</f>
        <v>0</v>
      </c>
      <c r="T21" s="72">
        <f>COUNTIF(J20:J27,"2")</f>
        <v>0</v>
      </c>
      <c r="U21" s="72">
        <f>COUNTIF(M20:M27,"2")</f>
        <v>0</v>
      </c>
    </row>
    <row r="22" spans="1:21" ht="40" customHeight="1">
      <c r="A22" s="276"/>
      <c r="B22" s="265"/>
      <c r="C22" s="93" t="s">
        <v>46</v>
      </c>
      <c r="D22" s="71">
        <v>3</v>
      </c>
      <c r="E22" s="147" t="s">
        <v>199</v>
      </c>
      <c r="F22" s="146" t="s">
        <v>200</v>
      </c>
      <c r="G22" s="67">
        <v>3</v>
      </c>
      <c r="H22" s="58" t="s">
        <v>199</v>
      </c>
      <c r="I22" s="55" t="s">
        <v>468</v>
      </c>
      <c r="J22" s="69">
        <v>3</v>
      </c>
      <c r="K22" s="58" t="s">
        <v>199</v>
      </c>
      <c r="L22" s="55" t="s">
        <v>468</v>
      </c>
      <c r="M22" s="71"/>
      <c r="N22" s="65"/>
      <c r="O22" s="65"/>
      <c r="R22" s="72">
        <f>COUNTIF(D20:D27,"3")</f>
        <v>8</v>
      </c>
      <c r="S22" s="72">
        <f>COUNTIF(G20:G27,"3")</f>
        <v>8</v>
      </c>
      <c r="T22" s="72">
        <f>COUNTIF(J20:J27,"3")</f>
        <v>7</v>
      </c>
      <c r="U22" s="72">
        <f>COUNTIF(M20:M27,"3")</f>
        <v>0</v>
      </c>
    </row>
    <row r="23" spans="1:21" ht="40" customHeight="1">
      <c r="A23" s="276"/>
      <c r="B23" s="265"/>
      <c r="C23" s="93" t="s">
        <v>47</v>
      </c>
      <c r="D23" s="71">
        <v>3</v>
      </c>
      <c r="E23" s="147" t="s">
        <v>201</v>
      </c>
      <c r="F23" s="146" t="s">
        <v>202</v>
      </c>
      <c r="G23" s="67">
        <v>3</v>
      </c>
      <c r="H23" s="58" t="s">
        <v>201</v>
      </c>
      <c r="I23" s="55" t="s">
        <v>469</v>
      </c>
      <c r="J23" s="69">
        <v>3</v>
      </c>
      <c r="K23" s="58" t="s">
        <v>201</v>
      </c>
      <c r="L23" s="55" t="s">
        <v>469</v>
      </c>
      <c r="M23" s="71"/>
      <c r="N23" s="65"/>
      <c r="O23" s="65"/>
      <c r="R23" s="72">
        <f>COUNTIF(D20:D27,"4")</f>
        <v>0</v>
      </c>
      <c r="S23" s="72">
        <f>COUNTIF(G20:G27,"4")</f>
        <v>0</v>
      </c>
      <c r="T23" s="72">
        <f>COUNTIF(J20:J27,"4")</f>
        <v>1</v>
      </c>
      <c r="U23" s="72">
        <f>COUNTIF(M20:M27,"4")</f>
        <v>0</v>
      </c>
    </row>
    <row r="24" spans="1:21" ht="40" customHeight="1">
      <c r="A24" s="276"/>
      <c r="B24" s="265"/>
      <c r="C24" s="93" t="s">
        <v>48</v>
      </c>
      <c r="D24" s="71">
        <v>3</v>
      </c>
      <c r="E24" s="147" t="s">
        <v>317</v>
      </c>
      <c r="F24" s="146" t="s">
        <v>203</v>
      </c>
      <c r="G24" s="67">
        <v>3</v>
      </c>
      <c r="H24" s="58" t="s">
        <v>317</v>
      </c>
      <c r="I24" s="58" t="s">
        <v>470</v>
      </c>
      <c r="J24" s="69">
        <v>3</v>
      </c>
      <c r="K24" s="58" t="s">
        <v>317</v>
      </c>
      <c r="L24" s="58" t="s">
        <v>470</v>
      </c>
      <c r="M24" s="71"/>
      <c r="N24" s="65"/>
      <c r="O24" s="65"/>
    </row>
    <row r="25" spans="1:21" ht="40" customHeight="1">
      <c r="A25" s="276"/>
      <c r="B25" s="265"/>
      <c r="C25" s="93" t="s">
        <v>49</v>
      </c>
      <c r="D25" s="71">
        <v>3</v>
      </c>
      <c r="E25" s="147" t="s">
        <v>204</v>
      </c>
      <c r="F25" s="146" t="s">
        <v>318</v>
      </c>
      <c r="G25" s="67">
        <v>3</v>
      </c>
      <c r="H25" s="55" t="s">
        <v>204</v>
      </c>
      <c r="I25" s="58" t="s">
        <v>471</v>
      </c>
      <c r="J25" s="69">
        <v>3</v>
      </c>
      <c r="K25" s="55" t="s">
        <v>204</v>
      </c>
      <c r="L25" s="58" t="s">
        <v>471</v>
      </c>
      <c r="M25" s="71"/>
      <c r="N25" s="65"/>
      <c r="O25" s="65"/>
    </row>
    <row r="26" spans="1:21" ht="40" customHeight="1">
      <c r="A26" s="276"/>
      <c r="B26" s="265"/>
      <c r="C26" s="93" t="s">
        <v>50</v>
      </c>
      <c r="D26" s="71">
        <v>3</v>
      </c>
      <c r="E26" s="147" t="s">
        <v>205</v>
      </c>
      <c r="F26" s="146" t="s">
        <v>324</v>
      </c>
      <c r="G26" s="67">
        <v>3</v>
      </c>
      <c r="H26" s="58" t="s">
        <v>205</v>
      </c>
      <c r="I26" s="55" t="s">
        <v>472</v>
      </c>
      <c r="J26" s="69">
        <v>3</v>
      </c>
      <c r="K26" s="58" t="s">
        <v>205</v>
      </c>
      <c r="L26" s="55" t="s">
        <v>472</v>
      </c>
      <c r="M26" s="71"/>
      <c r="N26" s="65"/>
      <c r="O26" s="65"/>
    </row>
    <row r="27" spans="1:21" ht="40" customHeight="1">
      <c r="A27" s="276"/>
      <c r="B27" s="266"/>
      <c r="C27" s="93" t="s">
        <v>51</v>
      </c>
      <c r="D27" s="71">
        <v>3</v>
      </c>
      <c r="E27" s="147" t="s">
        <v>319</v>
      </c>
      <c r="F27" s="146" t="s">
        <v>320</v>
      </c>
      <c r="G27" s="67">
        <v>3</v>
      </c>
      <c r="H27" s="58" t="s">
        <v>319</v>
      </c>
      <c r="I27" s="55" t="s">
        <v>473</v>
      </c>
      <c r="J27" s="69">
        <v>3</v>
      </c>
      <c r="K27" s="58" t="s">
        <v>319</v>
      </c>
      <c r="L27" s="55" t="s">
        <v>473</v>
      </c>
      <c r="M27" s="71"/>
      <c r="N27" s="65"/>
      <c r="O27" s="65"/>
    </row>
    <row r="28" spans="1:21" ht="7.5" customHeight="1">
      <c r="B28" s="231"/>
      <c r="C28" s="232"/>
      <c r="D28" s="232"/>
      <c r="E28" s="232"/>
      <c r="F28" s="232"/>
      <c r="G28" s="232"/>
      <c r="H28" s="232"/>
      <c r="I28" s="232"/>
      <c r="J28" s="232"/>
      <c r="K28" s="267"/>
      <c r="L28" s="85"/>
      <c r="M28" s="86"/>
      <c r="N28" s="85"/>
      <c r="O28" s="85"/>
    </row>
    <row r="29" spans="1:21" ht="17.5">
      <c r="A29" s="276"/>
      <c r="B29" s="251"/>
      <c r="C29" s="87" t="s">
        <v>52</v>
      </c>
      <c r="D29" s="88"/>
      <c r="E29" s="88"/>
      <c r="F29" s="88"/>
      <c r="G29" s="88"/>
      <c r="H29" s="88"/>
      <c r="I29" s="88"/>
      <c r="J29" s="88"/>
      <c r="K29" s="89"/>
      <c r="L29" s="90"/>
      <c r="M29" s="88"/>
      <c r="N29" s="89"/>
      <c r="O29" s="90"/>
    </row>
    <row r="30" spans="1:21" ht="40" customHeight="1">
      <c r="A30" s="276"/>
      <c r="B30" s="252"/>
      <c r="C30" s="91" t="s">
        <v>53</v>
      </c>
      <c r="D30" s="71">
        <v>3</v>
      </c>
      <c r="E30" s="146" t="s">
        <v>321</v>
      </c>
      <c r="F30" s="146" t="s">
        <v>322</v>
      </c>
      <c r="G30" s="67">
        <v>3</v>
      </c>
      <c r="H30" s="55" t="s">
        <v>321</v>
      </c>
      <c r="I30" s="55" t="s">
        <v>474</v>
      </c>
      <c r="J30" s="69">
        <v>3</v>
      </c>
      <c r="K30" s="55" t="s">
        <v>321</v>
      </c>
      <c r="L30" s="55" t="s">
        <v>474</v>
      </c>
      <c r="M30" s="71"/>
      <c r="N30" s="64"/>
      <c r="O30" s="65"/>
      <c r="R30" s="72">
        <f>COUNTIF(D30:D33,"1")</f>
        <v>0</v>
      </c>
      <c r="S30" s="72">
        <f>COUNTIF(G30:G33,"1")</f>
        <v>0</v>
      </c>
      <c r="T30" s="72">
        <f>COUNTIF(J30:J33,"1")</f>
        <v>0</v>
      </c>
      <c r="U30" s="72">
        <f>COUNTIF(M30:M33,"1")</f>
        <v>0</v>
      </c>
    </row>
    <row r="31" spans="1:21" ht="40" customHeight="1">
      <c r="A31" s="276"/>
      <c r="B31" s="252"/>
      <c r="C31" s="83" t="s">
        <v>54</v>
      </c>
      <c r="D31" s="71">
        <v>3</v>
      </c>
      <c r="E31" s="65" t="s">
        <v>323</v>
      </c>
      <c r="F31" s="146" t="s">
        <v>206</v>
      </c>
      <c r="G31" s="67">
        <v>3</v>
      </c>
      <c r="H31" s="58" t="s">
        <v>323</v>
      </c>
      <c r="I31" s="55" t="s">
        <v>475</v>
      </c>
      <c r="J31" s="69">
        <v>3</v>
      </c>
      <c r="K31" s="58" t="s">
        <v>323</v>
      </c>
      <c r="L31" s="55" t="s">
        <v>475</v>
      </c>
      <c r="M31" s="71"/>
      <c r="N31" s="65"/>
      <c r="O31" s="65"/>
      <c r="R31" s="72">
        <f>COUNTIF(D30:D33,"2")</f>
        <v>1</v>
      </c>
      <c r="S31" s="72">
        <f>COUNTIF(G30:G33,"2")</f>
        <v>1</v>
      </c>
      <c r="T31" s="72">
        <f>COUNTIF(J30:J33,"2")</f>
        <v>1</v>
      </c>
      <c r="U31" s="72">
        <f>COUNTIF(M30:M33,"2")</f>
        <v>0</v>
      </c>
    </row>
    <row r="32" spans="1:21" ht="40" customHeight="1">
      <c r="A32" s="276"/>
      <c r="B32" s="252"/>
      <c r="C32" s="83" t="s">
        <v>55</v>
      </c>
      <c r="D32" s="71">
        <v>2</v>
      </c>
      <c r="E32" s="147" t="s">
        <v>325</v>
      </c>
      <c r="F32" s="146" t="s">
        <v>326</v>
      </c>
      <c r="G32" s="67">
        <v>2</v>
      </c>
      <c r="H32" s="58" t="s">
        <v>325</v>
      </c>
      <c r="I32" s="55" t="s">
        <v>476</v>
      </c>
      <c r="J32" s="69">
        <v>2</v>
      </c>
      <c r="K32" s="58" t="s">
        <v>325</v>
      </c>
      <c r="L32" s="55" t="s">
        <v>476</v>
      </c>
      <c r="M32" s="71"/>
      <c r="N32" s="65"/>
      <c r="O32" s="65"/>
      <c r="R32" s="72">
        <f>COUNTIF(D30:D33,"3")</f>
        <v>3</v>
      </c>
      <c r="S32" s="72">
        <f>COUNTIF(G30:G33,"3")</f>
        <v>3</v>
      </c>
      <c r="T32" s="72">
        <f>COUNTIF(J30:J33,"31")</f>
        <v>0</v>
      </c>
      <c r="U32" s="72">
        <f>COUNTIF(M30:M33,"3")</f>
        <v>0</v>
      </c>
    </row>
    <row r="33" spans="1:21" ht="40" customHeight="1">
      <c r="A33" s="276"/>
      <c r="B33" s="253"/>
      <c r="C33" s="83" t="s">
        <v>56</v>
      </c>
      <c r="D33" s="71">
        <v>3</v>
      </c>
      <c r="E33" s="147" t="s">
        <v>327</v>
      </c>
      <c r="F33" s="146" t="s">
        <v>207</v>
      </c>
      <c r="G33" s="67">
        <v>3</v>
      </c>
      <c r="H33" s="58" t="s">
        <v>327</v>
      </c>
      <c r="I33" s="55" t="s">
        <v>477</v>
      </c>
      <c r="J33" s="69">
        <v>3</v>
      </c>
      <c r="K33" s="58" t="s">
        <v>327</v>
      </c>
      <c r="L33" s="55" t="s">
        <v>477</v>
      </c>
      <c r="M33" s="71"/>
      <c r="N33" s="65"/>
      <c r="O33" s="65"/>
      <c r="R33" s="72">
        <f>COUNTIF(D30:D33,"4")</f>
        <v>0</v>
      </c>
      <c r="S33" s="72">
        <f>COUNTIF(G30:G33,"4")</f>
        <v>0</v>
      </c>
      <c r="T33" s="72">
        <f>COUNTIF(J30:J33,"4")</f>
        <v>0</v>
      </c>
      <c r="U33" s="72">
        <f>COUNTIF(M30:M33,"4")</f>
        <v>0</v>
      </c>
    </row>
    <row r="34" spans="1:21" ht="9" customHeight="1">
      <c r="B34" s="262"/>
      <c r="C34" s="263"/>
      <c r="D34" s="263"/>
      <c r="E34" s="263"/>
      <c r="F34" s="263"/>
      <c r="G34" s="263"/>
      <c r="H34" s="263"/>
      <c r="I34" s="263"/>
      <c r="J34" s="263"/>
      <c r="K34" s="264"/>
      <c r="L34" s="85"/>
      <c r="M34" s="86"/>
      <c r="N34" s="85"/>
      <c r="O34" s="85"/>
    </row>
    <row r="35" spans="1:21" ht="17.5">
      <c r="A35" s="276"/>
      <c r="B35" s="251"/>
      <c r="C35" s="94" t="s">
        <v>57</v>
      </c>
      <c r="D35" s="268"/>
      <c r="E35" s="268"/>
      <c r="F35" s="268"/>
      <c r="G35" s="268"/>
      <c r="H35" s="268"/>
      <c r="I35" s="268"/>
      <c r="J35" s="268"/>
      <c r="K35" s="268"/>
      <c r="L35" s="95"/>
      <c r="M35" s="96"/>
      <c r="N35" s="96"/>
      <c r="O35" s="95"/>
    </row>
    <row r="36" spans="1:21" ht="40" customHeight="1">
      <c r="A36" s="276"/>
      <c r="B36" s="252"/>
      <c r="C36" s="91" t="s">
        <v>58</v>
      </c>
      <c r="D36" s="71">
        <v>3</v>
      </c>
      <c r="E36" s="146" t="s">
        <v>208</v>
      </c>
      <c r="F36" s="146" t="s">
        <v>328</v>
      </c>
      <c r="G36" s="67">
        <v>3</v>
      </c>
      <c r="H36" s="55" t="s">
        <v>478</v>
      </c>
      <c r="I36" s="55" t="s">
        <v>479</v>
      </c>
      <c r="J36" s="69">
        <v>3</v>
      </c>
      <c r="K36" s="55" t="s">
        <v>478</v>
      </c>
      <c r="L36" s="55" t="s">
        <v>479</v>
      </c>
      <c r="M36" s="71"/>
      <c r="N36" s="64"/>
      <c r="O36" s="65"/>
      <c r="R36" s="72">
        <f>COUNTIF(D36:D44,"1")</f>
        <v>0</v>
      </c>
      <c r="S36" s="72">
        <f>COUNTIF(G36:G44,"1")</f>
        <v>0</v>
      </c>
      <c r="T36" s="72">
        <f>COUNTIF(J36:J44,"1")</f>
        <v>0</v>
      </c>
      <c r="U36" s="72">
        <f>COUNTIF(M36:M44,"1")</f>
        <v>0</v>
      </c>
    </row>
    <row r="37" spans="1:21" ht="40" customHeight="1">
      <c r="A37" s="276"/>
      <c r="B37" s="252"/>
      <c r="C37" s="83" t="s">
        <v>59</v>
      </c>
      <c r="D37" s="71">
        <v>2</v>
      </c>
      <c r="E37" s="147" t="s">
        <v>329</v>
      </c>
      <c r="F37" s="146" t="s">
        <v>209</v>
      </c>
      <c r="G37" s="67">
        <v>2</v>
      </c>
      <c r="H37" s="58" t="s">
        <v>480</v>
      </c>
      <c r="I37" s="55" t="s">
        <v>481</v>
      </c>
      <c r="J37" s="69">
        <v>2</v>
      </c>
      <c r="K37" s="58" t="s">
        <v>480</v>
      </c>
      <c r="L37" s="55" t="s">
        <v>481</v>
      </c>
      <c r="M37" s="71"/>
      <c r="N37" s="65"/>
      <c r="O37" s="65"/>
      <c r="R37" s="72">
        <f>COUNTIF(D36:D44,"2")</f>
        <v>2</v>
      </c>
      <c r="S37" s="72">
        <f>COUNTIF(G36:G44,"2")</f>
        <v>1</v>
      </c>
      <c r="T37" s="72">
        <f>COUNTIF(J36:J44,"2")</f>
        <v>1</v>
      </c>
      <c r="U37" s="72">
        <f>COUNTIF(M36:M44,"2")</f>
        <v>0</v>
      </c>
    </row>
    <row r="38" spans="1:21" ht="40" customHeight="1">
      <c r="A38" s="276"/>
      <c r="B38" s="252"/>
      <c r="C38" s="83" t="s">
        <v>60</v>
      </c>
      <c r="D38" s="71">
        <v>3</v>
      </c>
      <c r="E38" s="65" t="s">
        <v>330</v>
      </c>
      <c r="F38" s="65" t="s">
        <v>294</v>
      </c>
      <c r="G38" s="67">
        <v>3</v>
      </c>
      <c r="H38" s="58" t="s">
        <v>330</v>
      </c>
      <c r="I38" s="55" t="s">
        <v>482</v>
      </c>
      <c r="J38" s="69">
        <v>3</v>
      </c>
      <c r="K38" s="58" t="s">
        <v>330</v>
      </c>
      <c r="L38" s="55" t="s">
        <v>482</v>
      </c>
      <c r="M38" s="71"/>
      <c r="N38" s="65"/>
      <c r="O38" s="65"/>
      <c r="R38" s="72">
        <f>COUNTIF(D36:D44,"3")</f>
        <v>7</v>
      </c>
      <c r="S38" s="72">
        <f>COUNTIF(G36:G44,"3")</f>
        <v>8</v>
      </c>
      <c r="T38" s="72">
        <f>COUNTIF(J36:J44,"3")</f>
        <v>7</v>
      </c>
      <c r="U38" s="72">
        <f>COUNTIF(M36:M44,"3")</f>
        <v>0</v>
      </c>
    </row>
    <row r="39" spans="1:21" ht="40" customHeight="1">
      <c r="A39" s="276"/>
      <c r="B39" s="252"/>
      <c r="C39" s="83" t="s">
        <v>61</v>
      </c>
      <c r="D39" s="71">
        <v>3</v>
      </c>
      <c r="E39" s="147" t="s">
        <v>331</v>
      </c>
      <c r="F39" s="146" t="s">
        <v>210</v>
      </c>
      <c r="G39" s="67">
        <v>3</v>
      </c>
      <c r="H39" s="58" t="s">
        <v>331</v>
      </c>
      <c r="I39" s="55" t="s">
        <v>483</v>
      </c>
      <c r="J39" s="69">
        <v>3</v>
      </c>
      <c r="K39" s="58" t="s">
        <v>331</v>
      </c>
      <c r="L39" s="55" t="s">
        <v>483</v>
      </c>
      <c r="M39" s="71"/>
      <c r="N39" s="65"/>
      <c r="O39" s="65"/>
      <c r="R39" s="72">
        <f>COUNTIF(D36:D44,"4")</f>
        <v>0</v>
      </c>
      <c r="S39" s="72">
        <f>COUNTIF(G36:G44,"4")</f>
        <v>0</v>
      </c>
      <c r="T39" s="72">
        <f>COUNTIF(J36:J44,"4")</f>
        <v>1</v>
      </c>
      <c r="U39" s="72">
        <f>COUNTIF(M36:M44,"4")</f>
        <v>0</v>
      </c>
    </row>
    <row r="40" spans="1:21" ht="40" customHeight="1">
      <c r="A40" s="276"/>
      <c r="B40" s="252"/>
      <c r="C40" s="83" t="s">
        <v>62</v>
      </c>
      <c r="D40" s="71">
        <v>3</v>
      </c>
      <c r="E40" s="147" t="s">
        <v>332</v>
      </c>
      <c r="F40" s="146" t="s">
        <v>333</v>
      </c>
      <c r="G40" s="67">
        <v>3</v>
      </c>
      <c r="H40" s="58" t="s">
        <v>332</v>
      </c>
      <c r="I40" s="55" t="s">
        <v>484</v>
      </c>
      <c r="J40" s="69">
        <v>4</v>
      </c>
      <c r="K40" s="55" t="s">
        <v>500</v>
      </c>
      <c r="L40" s="55" t="s">
        <v>501</v>
      </c>
      <c r="M40" s="71"/>
      <c r="N40" s="65"/>
      <c r="O40" s="65"/>
    </row>
    <row r="41" spans="1:21" ht="40" customHeight="1">
      <c r="A41" s="276"/>
      <c r="B41" s="252"/>
      <c r="C41" s="83" t="s">
        <v>63</v>
      </c>
      <c r="D41" s="71">
        <v>3</v>
      </c>
      <c r="E41" s="147" t="s">
        <v>334</v>
      </c>
      <c r="F41" s="146" t="s">
        <v>211</v>
      </c>
      <c r="G41" s="67">
        <v>3</v>
      </c>
      <c r="H41" s="58" t="s">
        <v>334</v>
      </c>
      <c r="I41" s="55" t="s">
        <v>485</v>
      </c>
      <c r="J41" s="69">
        <v>3</v>
      </c>
      <c r="K41" s="58" t="s">
        <v>334</v>
      </c>
      <c r="L41" s="55" t="s">
        <v>485</v>
      </c>
      <c r="M41" s="71"/>
      <c r="N41" s="65"/>
      <c r="O41" s="65"/>
    </row>
    <row r="42" spans="1:21" ht="40" customHeight="1">
      <c r="A42" s="276"/>
      <c r="B42" s="252"/>
      <c r="C42" s="83" t="s">
        <v>64</v>
      </c>
      <c r="D42" s="71">
        <v>3</v>
      </c>
      <c r="E42" s="147" t="s">
        <v>335</v>
      </c>
      <c r="F42" s="146" t="s">
        <v>295</v>
      </c>
      <c r="G42" s="67">
        <v>3</v>
      </c>
      <c r="H42" s="58" t="s">
        <v>335</v>
      </c>
      <c r="I42" s="55" t="s">
        <v>486</v>
      </c>
      <c r="J42" s="69">
        <v>3</v>
      </c>
      <c r="K42" s="58" t="s">
        <v>502</v>
      </c>
      <c r="L42" s="55" t="s">
        <v>486</v>
      </c>
      <c r="M42" s="71"/>
      <c r="N42" s="65"/>
      <c r="O42" s="65"/>
    </row>
    <row r="43" spans="1:21" ht="40" customHeight="1">
      <c r="A43" s="276"/>
      <c r="B43" s="252"/>
      <c r="C43" s="83" t="s">
        <v>65</v>
      </c>
      <c r="D43" s="71">
        <v>3</v>
      </c>
      <c r="E43" s="147" t="s">
        <v>296</v>
      </c>
      <c r="F43" s="146" t="s">
        <v>297</v>
      </c>
      <c r="G43" s="67">
        <v>3</v>
      </c>
      <c r="H43" s="58" t="s">
        <v>296</v>
      </c>
      <c r="I43" s="55" t="s">
        <v>487</v>
      </c>
      <c r="J43" s="69">
        <v>3</v>
      </c>
      <c r="K43" s="58" t="s">
        <v>296</v>
      </c>
      <c r="L43" s="55" t="s">
        <v>487</v>
      </c>
      <c r="M43" s="71"/>
      <c r="N43" s="65"/>
      <c r="O43" s="65"/>
    </row>
    <row r="44" spans="1:21" ht="40" customHeight="1">
      <c r="A44" s="276"/>
      <c r="B44" s="253"/>
      <c r="C44" s="83" t="s">
        <v>66</v>
      </c>
      <c r="D44" s="71">
        <v>2</v>
      </c>
      <c r="E44" s="147" t="s">
        <v>212</v>
      </c>
      <c r="F44" s="146" t="s">
        <v>336</v>
      </c>
      <c r="G44" s="67">
        <v>3</v>
      </c>
      <c r="H44" s="58" t="s">
        <v>488</v>
      </c>
      <c r="I44" s="55" t="s">
        <v>489</v>
      </c>
      <c r="J44" s="69">
        <v>3</v>
      </c>
      <c r="K44" s="58" t="s">
        <v>488</v>
      </c>
      <c r="L44" s="55" t="s">
        <v>489</v>
      </c>
      <c r="M44" s="71"/>
      <c r="N44" s="65"/>
      <c r="O44" s="65"/>
    </row>
    <row r="45" spans="1:21" ht="6.75" customHeight="1">
      <c r="B45" s="262"/>
      <c r="C45" s="263"/>
      <c r="D45" s="263"/>
      <c r="E45" s="263"/>
      <c r="F45" s="263"/>
      <c r="G45" s="263"/>
      <c r="H45" s="263"/>
      <c r="I45" s="263"/>
      <c r="J45" s="263"/>
      <c r="K45" s="264"/>
      <c r="L45" s="85"/>
      <c r="M45" s="86"/>
      <c r="N45" s="85"/>
      <c r="O45" s="85"/>
    </row>
    <row r="46" spans="1:21" ht="17.5">
      <c r="A46" s="276"/>
      <c r="B46" s="251"/>
      <c r="C46" s="87" t="s">
        <v>67</v>
      </c>
      <c r="D46" s="88"/>
      <c r="E46" s="88"/>
      <c r="F46" s="88"/>
      <c r="G46" s="88"/>
      <c r="H46" s="88"/>
      <c r="I46" s="88"/>
      <c r="J46" s="88"/>
      <c r="K46" s="89"/>
      <c r="L46" s="90"/>
      <c r="M46" s="88"/>
      <c r="N46" s="89"/>
      <c r="O46" s="90"/>
    </row>
    <row r="47" spans="1:21" ht="40" customHeight="1">
      <c r="A47" s="276"/>
      <c r="B47" s="252"/>
      <c r="C47" s="91" t="s">
        <v>68</v>
      </c>
      <c r="D47" s="47">
        <v>3</v>
      </c>
      <c r="E47" s="149" t="s">
        <v>337</v>
      </c>
      <c r="F47" s="149" t="s">
        <v>213</v>
      </c>
      <c r="G47" s="26">
        <v>3</v>
      </c>
      <c r="H47" s="28" t="s">
        <v>337</v>
      </c>
      <c r="I47" s="28" t="s">
        <v>490</v>
      </c>
      <c r="J47" s="27">
        <v>3</v>
      </c>
      <c r="K47" s="28" t="s">
        <v>337</v>
      </c>
      <c r="L47" s="28" t="s">
        <v>490</v>
      </c>
      <c r="M47" s="47"/>
      <c r="N47" s="45"/>
      <c r="O47" s="46"/>
      <c r="R47" s="72">
        <f>COUNTIF(D47:D50,"1")</f>
        <v>1</v>
      </c>
      <c r="S47" s="72">
        <f>COUNTIF(G47:G50,"1")</f>
        <v>1</v>
      </c>
      <c r="T47" s="72">
        <f>COUNTIF(J47:J50,"1")</f>
        <v>1</v>
      </c>
      <c r="U47" s="72">
        <f>COUNTIF(M47:M50,"1")</f>
        <v>0</v>
      </c>
    </row>
    <row r="48" spans="1:21" ht="40" customHeight="1">
      <c r="A48" s="276"/>
      <c r="B48" s="252"/>
      <c r="C48" s="83" t="s">
        <v>69</v>
      </c>
      <c r="D48" s="47">
        <v>3</v>
      </c>
      <c r="E48" s="150" t="s">
        <v>338</v>
      </c>
      <c r="F48" s="149" t="s">
        <v>214</v>
      </c>
      <c r="G48" s="26">
        <v>3</v>
      </c>
      <c r="H48" s="29" t="s">
        <v>338</v>
      </c>
      <c r="I48" s="28" t="s">
        <v>491</v>
      </c>
      <c r="J48" s="27">
        <v>3</v>
      </c>
      <c r="K48" s="29" t="s">
        <v>503</v>
      </c>
      <c r="L48" s="28" t="s">
        <v>491</v>
      </c>
      <c r="M48" s="47"/>
      <c r="N48" s="46"/>
      <c r="O48" s="46"/>
      <c r="R48" s="72">
        <f>COUNTIF(D47:D50,"2")</f>
        <v>1</v>
      </c>
      <c r="S48" s="72">
        <f>COUNTIF(G47:G50,"2")</f>
        <v>0</v>
      </c>
      <c r="T48" s="72">
        <f>COUNTIF(J47:J50,"2")</f>
        <v>0</v>
      </c>
      <c r="U48" s="72">
        <f>COUNTIF(M47:M50,"2")</f>
        <v>0</v>
      </c>
    </row>
    <row r="49" spans="1:21" ht="40" customHeight="1">
      <c r="A49" s="276"/>
      <c r="B49" s="252"/>
      <c r="C49" s="83" t="s">
        <v>70</v>
      </c>
      <c r="D49" s="47">
        <v>2</v>
      </c>
      <c r="E49" s="46" t="s">
        <v>215</v>
      </c>
      <c r="F49" s="149" t="s">
        <v>216</v>
      </c>
      <c r="G49" s="26">
        <v>3</v>
      </c>
      <c r="H49" s="29" t="s">
        <v>215</v>
      </c>
      <c r="I49" s="28" t="s">
        <v>492</v>
      </c>
      <c r="J49" s="27">
        <v>3</v>
      </c>
      <c r="K49" s="29" t="s">
        <v>215</v>
      </c>
      <c r="L49" s="28" t="s">
        <v>492</v>
      </c>
      <c r="M49" s="47"/>
      <c r="N49" s="46"/>
      <c r="O49" s="46"/>
      <c r="R49" s="72">
        <f>COUNTIF(D47:D50,"3")</f>
        <v>2</v>
      </c>
      <c r="S49" s="72">
        <f>COUNTIF(G47:G50,"3")</f>
        <v>3</v>
      </c>
      <c r="T49" s="72">
        <f>COUNTIF(J47:J50,"3")</f>
        <v>3</v>
      </c>
      <c r="U49" s="72">
        <f>COUNTIF(M47:M50,"3")</f>
        <v>0</v>
      </c>
    </row>
    <row r="50" spans="1:21" ht="40" customHeight="1">
      <c r="A50" s="276"/>
      <c r="B50" s="253"/>
      <c r="C50" s="83" t="s">
        <v>71</v>
      </c>
      <c r="D50" s="47">
        <v>1</v>
      </c>
      <c r="E50" s="150" t="s">
        <v>339</v>
      </c>
      <c r="F50" s="149" t="s">
        <v>340</v>
      </c>
      <c r="G50" s="26">
        <v>1</v>
      </c>
      <c r="H50" s="29" t="s">
        <v>339</v>
      </c>
      <c r="I50" s="28" t="s">
        <v>493</v>
      </c>
      <c r="J50" s="27">
        <v>1</v>
      </c>
      <c r="K50" s="29" t="s">
        <v>339</v>
      </c>
      <c r="L50" s="28" t="s">
        <v>504</v>
      </c>
      <c r="M50" s="47"/>
      <c r="N50" s="46"/>
      <c r="O50" s="46"/>
      <c r="R50" s="72">
        <f>COUNTIF(D47:D50,"4")</f>
        <v>0</v>
      </c>
      <c r="S50" s="72">
        <f>COUNTIF(G47:G50,"4")</f>
        <v>0</v>
      </c>
      <c r="T50" s="72">
        <f>COUNTIF(J47:J50,"4")</f>
        <v>0</v>
      </c>
      <c r="U50" s="72">
        <f>COUNTIF(M47:M50,"4")</f>
        <v>0</v>
      </c>
    </row>
    <row r="51" spans="1:21" ht="8.25" customHeight="1">
      <c r="B51" s="262"/>
      <c r="C51" s="263"/>
      <c r="D51" s="263"/>
      <c r="E51" s="263"/>
      <c r="F51" s="263"/>
      <c r="G51" s="263"/>
      <c r="H51" s="263"/>
      <c r="I51" s="263"/>
      <c r="J51" s="263"/>
      <c r="K51" s="264"/>
      <c r="L51" s="85"/>
      <c r="M51" s="86"/>
      <c r="N51" s="85"/>
      <c r="O51" s="85"/>
    </row>
    <row r="52" spans="1:21" ht="24" customHeight="1">
      <c r="B52" s="243" t="s">
        <v>26</v>
      </c>
      <c r="C52" s="244"/>
      <c r="D52" s="225" t="s">
        <v>176</v>
      </c>
      <c r="E52" s="225"/>
      <c r="F52" s="225"/>
      <c r="G52" s="257" t="s">
        <v>177</v>
      </c>
      <c r="H52" s="257"/>
      <c r="I52" s="257"/>
      <c r="J52" s="258" t="s">
        <v>178</v>
      </c>
      <c r="K52" s="258"/>
      <c r="L52" s="258"/>
      <c r="M52" s="226" t="s">
        <v>179</v>
      </c>
      <c r="N52" s="226"/>
      <c r="O52" s="226"/>
    </row>
    <row r="53" spans="1:21" ht="33" customHeight="1">
      <c r="B53" s="245"/>
      <c r="C53" s="246"/>
      <c r="D53" s="97" t="s">
        <v>34</v>
      </c>
      <c r="E53" s="98" t="s">
        <v>122</v>
      </c>
      <c r="F53" s="98" t="s">
        <v>125</v>
      </c>
      <c r="G53" s="97" t="s">
        <v>34</v>
      </c>
      <c r="H53" s="98" t="s">
        <v>122</v>
      </c>
      <c r="I53" s="98" t="s">
        <v>125</v>
      </c>
      <c r="J53" s="97" t="s">
        <v>34</v>
      </c>
      <c r="K53" s="98" t="s">
        <v>122</v>
      </c>
      <c r="L53" s="99" t="s">
        <v>125</v>
      </c>
      <c r="M53" s="97"/>
      <c r="N53" s="98"/>
      <c r="O53" s="99"/>
    </row>
    <row r="54" spans="1:21" ht="17.5">
      <c r="A54" s="276"/>
      <c r="B54" s="100"/>
      <c r="C54" s="224" t="s">
        <v>74</v>
      </c>
      <c r="D54" s="223"/>
      <c r="E54" s="223"/>
      <c r="F54" s="223"/>
      <c r="G54" s="223"/>
      <c r="H54" s="223"/>
      <c r="I54" s="223"/>
      <c r="J54" s="223"/>
      <c r="K54" s="223"/>
      <c r="L54" s="101"/>
      <c r="M54" s="102"/>
      <c r="N54" s="102"/>
      <c r="O54" s="101"/>
    </row>
    <row r="55" spans="1:21" ht="30" customHeight="1">
      <c r="A55" s="276"/>
      <c r="B55" s="103"/>
      <c r="C55" s="91" t="s">
        <v>75</v>
      </c>
      <c r="D55" s="71">
        <v>4</v>
      </c>
      <c r="E55" s="64" t="s">
        <v>341</v>
      </c>
      <c r="F55" s="55" t="s">
        <v>342</v>
      </c>
      <c r="G55" s="67">
        <v>4</v>
      </c>
      <c r="H55" s="55" t="s">
        <v>341</v>
      </c>
      <c r="I55" s="55" t="s">
        <v>342</v>
      </c>
      <c r="J55" s="69">
        <v>4</v>
      </c>
      <c r="K55" s="62" t="s">
        <v>341</v>
      </c>
      <c r="L55" s="63" t="s">
        <v>512</v>
      </c>
      <c r="M55" s="71"/>
      <c r="N55" s="64"/>
      <c r="O55" s="65"/>
      <c r="R55" s="72">
        <f>COUNTIF(D55:D59,"1")</f>
        <v>0</v>
      </c>
      <c r="S55" s="72">
        <f>COUNTIF(G55:G59,"1")</f>
        <v>0</v>
      </c>
      <c r="T55" s="72">
        <f>COUNTIF(J55:J59,"1")</f>
        <v>0</v>
      </c>
      <c r="U55" s="72">
        <f>COUNTIF(M55:M59,"1")</f>
        <v>0</v>
      </c>
    </row>
    <row r="56" spans="1:21" ht="30" customHeight="1">
      <c r="A56" s="276"/>
      <c r="B56" s="103"/>
      <c r="C56" s="83" t="s">
        <v>76</v>
      </c>
      <c r="D56" s="71">
        <v>3</v>
      </c>
      <c r="E56" s="58" t="s">
        <v>217</v>
      </c>
      <c r="F56" s="55" t="s">
        <v>218</v>
      </c>
      <c r="G56" s="67">
        <v>4</v>
      </c>
      <c r="H56" s="58" t="s">
        <v>418</v>
      </c>
      <c r="I56" s="55" t="s">
        <v>419</v>
      </c>
      <c r="J56" s="69">
        <v>4</v>
      </c>
      <c r="K56" s="63" t="s">
        <v>418</v>
      </c>
      <c r="L56" s="63" t="s">
        <v>513</v>
      </c>
      <c r="M56" s="71"/>
      <c r="N56" s="65"/>
      <c r="O56" s="65"/>
      <c r="R56" s="72">
        <f>COUNTIF(D55:D59,"2")</f>
        <v>0</v>
      </c>
      <c r="S56" s="72">
        <f>COUNTIF(G55:G59,"2")</f>
        <v>0</v>
      </c>
      <c r="T56" s="72">
        <f>COUNTIF(J55:J59,"2")</f>
        <v>0</v>
      </c>
      <c r="U56" s="72">
        <f>COUNTIF(M55:M59,"2")</f>
        <v>0</v>
      </c>
    </row>
    <row r="57" spans="1:21" ht="30" customHeight="1">
      <c r="A57" s="276"/>
      <c r="B57" s="103"/>
      <c r="C57" s="83" t="s">
        <v>77</v>
      </c>
      <c r="D57" s="71">
        <v>3</v>
      </c>
      <c r="E57" s="58" t="s">
        <v>219</v>
      </c>
      <c r="F57" s="55" t="s">
        <v>220</v>
      </c>
      <c r="G57" s="67">
        <v>3</v>
      </c>
      <c r="H57" s="58" t="s">
        <v>420</v>
      </c>
      <c r="I57" s="55" t="s">
        <v>220</v>
      </c>
      <c r="J57" s="69">
        <v>3</v>
      </c>
      <c r="K57" s="63" t="s">
        <v>514</v>
      </c>
      <c r="L57" s="63" t="s">
        <v>220</v>
      </c>
      <c r="M57" s="71"/>
      <c r="N57" s="65"/>
      <c r="O57" s="65"/>
      <c r="R57" s="72">
        <f>COUNTIF(D55:D59,"3")</f>
        <v>3</v>
      </c>
      <c r="S57" s="72">
        <f>COUNTIF(G55:G59,"3")</f>
        <v>1</v>
      </c>
      <c r="T57" s="72">
        <f>COUNTIF(J55:J59,"3")</f>
        <v>1</v>
      </c>
      <c r="U57" s="72">
        <f>COUNTIF(M55:M59,"3")</f>
        <v>0</v>
      </c>
    </row>
    <row r="58" spans="1:21" ht="30" customHeight="1">
      <c r="A58" s="276"/>
      <c r="B58" s="103"/>
      <c r="C58" s="83" t="s">
        <v>78</v>
      </c>
      <c r="D58" s="71">
        <v>4</v>
      </c>
      <c r="E58" s="58" t="s">
        <v>343</v>
      </c>
      <c r="F58" s="55" t="s">
        <v>270</v>
      </c>
      <c r="G58" s="67">
        <v>4</v>
      </c>
      <c r="H58" s="58" t="s">
        <v>343</v>
      </c>
      <c r="I58" s="55" t="s">
        <v>421</v>
      </c>
      <c r="J58" s="69">
        <v>4</v>
      </c>
      <c r="K58" s="63" t="s">
        <v>343</v>
      </c>
      <c r="L58" s="63" t="s">
        <v>515</v>
      </c>
      <c r="M58" s="71"/>
      <c r="N58" s="65"/>
      <c r="O58" s="65"/>
      <c r="R58" s="72">
        <f>COUNTIF(D55:D59,"4")</f>
        <v>2</v>
      </c>
      <c r="S58" s="72">
        <f>COUNTIF(G55:G59,"4")</f>
        <v>4</v>
      </c>
      <c r="T58" s="72">
        <f>COUNTIF(J55:J59,"4")</f>
        <v>4</v>
      </c>
      <c r="U58" s="72">
        <f>COUNTIF(M55:M59,"4")</f>
        <v>0</v>
      </c>
    </row>
    <row r="59" spans="1:21" ht="30" customHeight="1">
      <c r="A59" s="276"/>
      <c r="B59" s="104"/>
      <c r="C59" s="83" t="s">
        <v>79</v>
      </c>
      <c r="D59" s="71">
        <v>3</v>
      </c>
      <c r="E59" s="58" t="s">
        <v>344</v>
      </c>
      <c r="F59" s="55" t="s">
        <v>221</v>
      </c>
      <c r="G59" s="67">
        <v>4</v>
      </c>
      <c r="H59" s="58" t="s">
        <v>422</v>
      </c>
      <c r="I59" s="55" t="s">
        <v>423</v>
      </c>
      <c r="J59" s="69">
        <v>4</v>
      </c>
      <c r="K59" s="63" t="s">
        <v>422</v>
      </c>
      <c r="L59" s="63" t="s">
        <v>423</v>
      </c>
      <c r="M59" s="71"/>
      <c r="N59" s="65"/>
      <c r="O59" s="65"/>
    </row>
    <row r="60" spans="1:21" ht="6.75" customHeight="1">
      <c r="B60" s="221"/>
      <c r="C60" s="222"/>
      <c r="D60" s="105"/>
      <c r="E60" s="106"/>
      <c r="F60" s="106"/>
      <c r="G60" s="105"/>
      <c r="H60" s="106"/>
      <c r="I60" s="106"/>
      <c r="J60" s="105"/>
      <c r="K60" s="106"/>
      <c r="M60" s="105"/>
      <c r="N60" s="106"/>
    </row>
    <row r="61" spans="1:21" ht="17.5">
      <c r="A61" s="276"/>
      <c r="B61" s="100"/>
      <c r="C61" s="224" t="s">
        <v>80</v>
      </c>
      <c r="D61" s="223"/>
      <c r="E61" s="223"/>
      <c r="F61" s="223"/>
      <c r="G61" s="223"/>
      <c r="H61" s="223"/>
      <c r="I61" s="223"/>
      <c r="J61" s="223"/>
      <c r="K61" s="227"/>
      <c r="L61" s="102"/>
      <c r="M61" s="102"/>
      <c r="N61" s="102"/>
      <c r="O61" s="102"/>
    </row>
    <row r="62" spans="1:21" ht="30" customHeight="1">
      <c r="A62" s="276"/>
      <c r="B62" s="108"/>
      <c r="C62" s="82" t="s">
        <v>81</v>
      </c>
      <c r="D62" s="71">
        <v>3</v>
      </c>
      <c r="E62" s="151" t="s">
        <v>222</v>
      </c>
      <c r="F62" s="55" t="s">
        <v>223</v>
      </c>
      <c r="G62" s="67">
        <v>3</v>
      </c>
      <c r="H62" s="55" t="s">
        <v>222</v>
      </c>
      <c r="I62" s="55" t="s">
        <v>223</v>
      </c>
      <c r="J62" s="69">
        <v>3</v>
      </c>
      <c r="K62" s="63" t="s">
        <v>222</v>
      </c>
      <c r="L62" s="63" t="s">
        <v>516</v>
      </c>
      <c r="M62" s="71"/>
      <c r="N62" s="65"/>
      <c r="O62" s="65"/>
      <c r="R62" s="72">
        <f>COUNTIF(D62:D65,"1")</f>
        <v>0</v>
      </c>
      <c r="S62" s="72">
        <f>COUNTIF(G62:G65,"1")</f>
        <v>0</v>
      </c>
      <c r="T62" s="72">
        <f>COUNTIF(J62:J65,"1")</f>
        <v>0</v>
      </c>
      <c r="U62" s="72">
        <f>COUNTIF(M62:M65,"1")</f>
        <v>0</v>
      </c>
    </row>
    <row r="63" spans="1:21" ht="30" customHeight="1">
      <c r="A63" s="276"/>
      <c r="B63" s="103"/>
      <c r="C63" s="83" t="s">
        <v>82</v>
      </c>
      <c r="D63" s="71">
        <v>3</v>
      </c>
      <c r="E63" s="58" t="s">
        <v>345</v>
      </c>
      <c r="F63" s="55" t="s">
        <v>346</v>
      </c>
      <c r="G63" s="67">
        <v>3</v>
      </c>
      <c r="H63" s="58" t="s">
        <v>345</v>
      </c>
      <c r="I63" s="55" t="s">
        <v>346</v>
      </c>
      <c r="J63" s="69">
        <v>4</v>
      </c>
      <c r="K63" s="63" t="s">
        <v>517</v>
      </c>
      <c r="L63" s="63" t="s">
        <v>518</v>
      </c>
      <c r="M63" s="71"/>
      <c r="N63" s="65"/>
      <c r="O63" s="65"/>
      <c r="R63" s="72">
        <f>COUNTIF(D62:D65,"2")</f>
        <v>0</v>
      </c>
      <c r="S63" s="72">
        <f>COUNTIF(G62:G65,"2")</f>
        <v>0</v>
      </c>
      <c r="T63" s="72">
        <f>COUNTIF(J62:J65,"2")</f>
        <v>0</v>
      </c>
      <c r="U63" s="72">
        <f>COUNTIF(M62:M65,"2")</f>
        <v>0</v>
      </c>
    </row>
    <row r="64" spans="1:21" ht="30" customHeight="1">
      <c r="A64" s="276"/>
      <c r="B64" s="103"/>
      <c r="C64" s="83" t="s">
        <v>83</v>
      </c>
      <c r="D64" s="71">
        <v>3</v>
      </c>
      <c r="E64" s="58" t="s">
        <v>224</v>
      </c>
      <c r="F64" s="55" t="s">
        <v>271</v>
      </c>
      <c r="G64" s="67">
        <v>3</v>
      </c>
      <c r="H64" s="58" t="s">
        <v>424</v>
      </c>
      <c r="I64" s="55" t="s">
        <v>425</v>
      </c>
      <c r="J64" s="69">
        <v>4</v>
      </c>
      <c r="K64" s="63" t="s">
        <v>519</v>
      </c>
      <c r="L64" s="63" t="s">
        <v>520</v>
      </c>
      <c r="M64" s="71"/>
      <c r="N64" s="65"/>
      <c r="O64" s="65"/>
      <c r="R64" s="72">
        <f>COUNTIF(D62:D65,"3")</f>
        <v>4</v>
      </c>
      <c r="S64" s="72">
        <f>COUNTIF(G62:G65,"3")</f>
        <v>4</v>
      </c>
      <c r="T64" s="72">
        <f>COUNTIF(J62:J65,"3")</f>
        <v>2</v>
      </c>
      <c r="U64" s="72">
        <f>COUNTIF(M62:M65,"3")</f>
        <v>0</v>
      </c>
    </row>
    <row r="65" spans="1:21" ht="30" customHeight="1">
      <c r="A65" s="276"/>
      <c r="B65" s="104"/>
      <c r="C65" s="83" t="s">
        <v>84</v>
      </c>
      <c r="D65" s="71">
        <v>3</v>
      </c>
      <c r="E65" s="58" t="s">
        <v>347</v>
      </c>
      <c r="F65" s="55" t="s">
        <v>225</v>
      </c>
      <c r="G65" s="67">
        <v>3</v>
      </c>
      <c r="H65" s="58" t="s">
        <v>347</v>
      </c>
      <c r="I65" s="55" t="s">
        <v>426</v>
      </c>
      <c r="J65" s="69">
        <v>3</v>
      </c>
      <c r="K65" s="63" t="s">
        <v>347</v>
      </c>
      <c r="L65" s="63" t="s">
        <v>426</v>
      </c>
      <c r="M65" s="71"/>
      <c r="N65" s="65"/>
      <c r="O65" s="65"/>
      <c r="R65" s="72">
        <f>COUNTIF(D62:D65,"4")</f>
        <v>0</v>
      </c>
      <c r="S65" s="72">
        <f>COUNTIF(G62:G65,"4")</f>
        <v>0</v>
      </c>
      <c r="T65" s="72">
        <f>COUNTIF(J62:J65,"4")</f>
        <v>2</v>
      </c>
      <c r="U65" s="72">
        <f>COUNTIF(M62:M65,"4")</f>
        <v>0</v>
      </c>
    </row>
    <row r="66" spans="1:21" ht="9" customHeight="1">
      <c r="B66" s="231"/>
      <c r="C66" s="232"/>
      <c r="D66" s="232"/>
      <c r="E66" s="232"/>
      <c r="F66" s="232"/>
      <c r="G66" s="232"/>
      <c r="H66" s="232"/>
      <c r="I66" s="232"/>
      <c r="J66" s="232"/>
      <c r="K66" s="233"/>
      <c r="L66" s="85"/>
      <c r="M66" s="86"/>
      <c r="N66" s="85"/>
      <c r="O66" s="85"/>
    </row>
    <row r="67" spans="1:21" ht="17.5">
      <c r="A67" s="276"/>
      <c r="B67" s="100"/>
      <c r="C67" s="224" t="s">
        <v>167</v>
      </c>
      <c r="D67" s="223"/>
      <c r="E67" s="223"/>
      <c r="F67" s="223"/>
      <c r="G67" s="223"/>
      <c r="H67" s="223"/>
      <c r="I67" s="223"/>
      <c r="J67" s="223"/>
      <c r="K67" s="227"/>
      <c r="L67" s="153"/>
      <c r="M67" s="153"/>
      <c r="N67" s="153"/>
      <c r="O67" s="153"/>
    </row>
    <row r="68" spans="1:21" ht="30" customHeight="1">
      <c r="A68" s="276"/>
      <c r="B68" s="103"/>
      <c r="C68" s="91" t="s">
        <v>85</v>
      </c>
      <c r="D68" s="71">
        <v>4</v>
      </c>
      <c r="E68" s="65" t="s">
        <v>348</v>
      </c>
      <c r="F68" s="152" t="s">
        <v>349</v>
      </c>
      <c r="G68" s="67">
        <v>4</v>
      </c>
      <c r="H68" s="55" t="s">
        <v>427</v>
      </c>
      <c r="I68" s="152" t="s">
        <v>428</v>
      </c>
      <c r="J68" s="69">
        <v>4</v>
      </c>
      <c r="K68" s="63" t="s">
        <v>427</v>
      </c>
      <c r="L68" s="63" t="s">
        <v>521</v>
      </c>
      <c r="M68" s="71"/>
      <c r="N68" s="65"/>
      <c r="O68" s="65"/>
      <c r="R68" s="72">
        <f>COUNTIF(D68:D71,"1")</f>
        <v>0</v>
      </c>
      <c r="S68" s="72">
        <f>COUNTIF(G68:G71,"1")</f>
        <v>0</v>
      </c>
      <c r="T68" s="72">
        <f>COUNTIF(J68:J71,"1")</f>
        <v>0</v>
      </c>
      <c r="U68" s="72">
        <f>COUNTIF(M68:M71,"1")</f>
        <v>0</v>
      </c>
    </row>
    <row r="69" spans="1:21" ht="30" customHeight="1">
      <c r="A69" s="276"/>
      <c r="B69" s="103"/>
      <c r="C69" s="83" t="s">
        <v>86</v>
      </c>
      <c r="D69" s="71">
        <v>3</v>
      </c>
      <c r="E69" s="65" t="s">
        <v>226</v>
      </c>
      <c r="F69" s="152" t="s">
        <v>350</v>
      </c>
      <c r="G69" s="67">
        <v>3</v>
      </c>
      <c r="H69" s="58" t="s">
        <v>429</v>
      </c>
      <c r="I69" s="55" t="s">
        <v>430</v>
      </c>
      <c r="J69" s="69">
        <v>3</v>
      </c>
      <c r="K69" s="63" t="s">
        <v>522</v>
      </c>
      <c r="L69" s="63" t="s">
        <v>523</v>
      </c>
      <c r="M69" s="71"/>
      <c r="N69" s="65"/>
      <c r="O69" s="65"/>
      <c r="R69" s="72">
        <f>COUNTIF(D68:D71,"2")</f>
        <v>0</v>
      </c>
      <c r="S69" s="72">
        <f>COUNTIF(G68:G71,"2")</f>
        <v>0</v>
      </c>
      <c r="T69" s="72">
        <f>COUNTIF(J68:J71,"2")</f>
        <v>0</v>
      </c>
      <c r="U69" s="72">
        <f>COUNTIF(M68:M71,"2")</f>
        <v>0</v>
      </c>
    </row>
    <row r="70" spans="1:21" ht="30" customHeight="1">
      <c r="A70" s="276"/>
      <c r="B70" s="103"/>
      <c r="C70" s="83" t="s">
        <v>87</v>
      </c>
      <c r="D70" s="71">
        <v>3</v>
      </c>
      <c r="E70" s="65" t="s">
        <v>351</v>
      </c>
      <c r="F70" s="65" t="s">
        <v>227</v>
      </c>
      <c r="G70" s="67">
        <v>3</v>
      </c>
      <c r="H70" s="58" t="s">
        <v>431</v>
      </c>
      <c r="I70" s="65" t="s">
        <v>432</v>
      </c>
      <c r="J70" s="69">
        <v>3</v>
      </c>
      <c r="K70" s="63" t="s">
        <v>524</v>
      </c>
      <c r="L70" s="63" t="s">
        <v>432</v>
      </c>
      <c r="M70" s="71"/>
      <c r="N70" s="65"/>
      <c r="O70" s="65"/>
      <c r="R70" s="72">
        <f>COUNTIF(D68:D71,"3")</f>
        <v>2</v>
      </c>
      <c r="S70" s="72">
        <f>COUNTIF(G68:G71,"3")</f>
        <v>2</v>
      </c>
      <c r="T70" s="72">
        <f>COUNTIF(J68:J71,"3")</f>
        <v>2</v>
      </c>
      <c r="U70" s="72">
        <f>COUNTIF(M68:M71,"3")</f>
        <v>0</v>
      </c>
    </row>
    <row r="71" spans="1:21" ht="30" customHeight="1">
      <c r="A71" s="276"/>
      <c r="B71" s="104"/>
      <c r="C71" s="83" t="s">
        <v>88</v>
      </c>
      <c r="D71" s="71">
        <v>4</v>
      </c>
      <c r="E71" s="65" t="s">
        <v>352</v>
      </c>
      <c r="F71" s="65" t="s">
        <v>228</v>
      </c>
      <c r="G71" s="67">
        <v>4</v>
      </c>
      <c r="H71" s="58" t="s">
        <v>433</v>
      </c>
      <c r="I71" s="65" t="s">
        <v>228</v>
      </c>
      <c r="J71" s="69">
        <v>4</v>
      </c>
      <c r="K71" s="63" t="s">
        <v>433</v>
      </c>
      <c r="L71" s="63" t="s">
        <v>525</v>
      </c>
      <c r="M71" s="71"/>
      <c r="N71" s="65"/>
      <c r="O71" s="65"/>
      <c r="R71" s="72">
        <f>COUNTIF(D68:D71,"4")</f>
        <v>2</v>
      </c>
      <c r="S71" s="72">
        <f>COUNTIF(G68:G71,"4")</f>
        <v>2</v>
      </c>
      <c r="T71" s="72">
        <f>COUNTIF(J68:J71,"4")</f>
        <v>2</v>
      </c>
      <c r="U71" s="72">
        <f>COUNTIF(M68:M71,"4")</f>
        <v>0</v>
      </c>
    </row>
    <row r="72" spans="1:21" ht="8.25" customHeight="1">
      <c r="B72" s="231"/>
      <c r="C72" s="232"/>
      <c r="D72" s="232"/>
      <c r="E72" s="232"/>
      <c r="F72" s="232"/>
      <c r="G72" s="232"/>
      <c r="H72" s="232"/>
      <c r="I72" s="232"/>
      <c r="J72" s="232"/>
      <c r="K72" s="233"/>
      <c r="L72" s="85"/>
      <c r="M72" s="86"/>
      <c r="N72" s="85"/>
      <c r="O72" s="85"/>
    </row>
    <row r="73" spans="1:21" ht="17.5">
      <c r="A73" s="276"/>
      <c r="B73" s="100"/>
      <c r="C73" s="224" t="s">
        <v>89</v>
      </c>
      <c r="D73" s="223"/>
      <c r="E73" s="223"/>
      <c r="F73" s="223"/>
      <c r="G73" s="223"/>
      <c r="H73" s="223"/>
      <c r="I73" s="223"/>
      <c r="J73" s="223"/>
      <c r="K73" s="227"/>
      <c r="L73" s="102"/>
      <c r="M73" s="102"/>
      <c r="N73" s="102"/>
      <c r="O73" s="102"/>
    </row>
    <row r="74" spans="1:21" ht="30" customHeight="1">
      <c r="A74" s="276"/>
      <c r="B74" s="103"/>
      <c r="C74" s="91" t="s">
        <v>90</v>
      </c>
      <c r="D74" s="71">
        <v>4</v>
      </c>
      <c r="E74" s="65" t="s">
        <v>229</v>
      </c>
      <c r="F74" s="65" t="s">
        <v>230</v>
      </c>
      <c r="G74" s="67">
        <v>4</v>
      </c>
      <c r="H74" s="65" t="s">
        <v>229</v>
      </c>
      <c r="I74" s="65" t="s">
        <v>434</v>
      </c>
      <c r="J74" s="69">
        <v>4</v>
      </c>
      <c r="K74" s="63" t="s">
        <v>229</v>
      </c>
      <c r="L74" s="63" t="s">
        <v>434</v>
      </c>
      <c r="M74" s="71"/>
      <c r="N74" s="65"/>
      <c r="O74" s="65"/>
      <c r="R74" s="72">
        <f>COUNTIF(D74:D79,"1")</f>
        <v>0</v>
      </c>
      <c r="S74" s="72">
        <f>COUNTIF(G74:G79,"1")</f>
        <v>0</v>
      </c>
      <c r="T74" s="72">
        <f>COUNTIF(J74:J79,"1")</f>
        <v>0</v>
      </c>
      <c r="U74" s="72">
        <f>COUNTIF(M74:M79,"1")</f>
        <v>0</v>
      </c>
    </row>
    <row r="75" spans="1:21" ht="30" customHeight="1">
      <c r="A75" s="276"/>
      <c r="B75" s="103"/>
      <c r="C75" s="83" t="s">
        <v>91</v>
      </c>
      <c r="D75" s="71">
        <v>3</v>
      </c>
      <c r="E75" s="65" t="s">
        <v>353</v>
      </c>
      <c r="F75" s="65" t="s">
        <v>231</v>
      </c>
      <c r="G75" s="67">
        <v>3</v>
      </c>
      <c r="H75" s="58" t="s">
        <v>435</v>
      </c>
      <c r="I75" s="55" t="s">
        <v>231</v>
      </c>
      <c r="J75" s="69">
        <v>3</v>
      </c>
      <c r="K75" s="63" t="s">
        <v>526</v>
      </c>
      <c r="L75" s="63" t="s">
        <v>527</v>
      </c>
      <c r="M75" s="71"/>
      <c r="N75" s="65"/>
      <c r="O75" s="65"/>
      <c r="R75" s="72">
        <f>COUNTIF(D74:D79,"2")</f>
        <v>1</v>
      </c>
      <c r="S75" s="72">
        <f>COUNTIF(G74:G79,"2")</f>
        <v>1</v>
      </c>
      <c r="T75" s="72">
        <f>COUNTIF(J74:J79,"2")</f>
        <v>1</v>
      </c>
      <c r="U75" s="72">
        <f>COUNTIF(M74:M79,"2")</f>
        <v>0</v>
      </c>
    </row>
    <row r="76" spans="1:21" ht="30" customHeight="1">
      <c r="A76" s="276"/>
      <c r="B76" s="103"/>
      <c r="C76" s="83" t="s">
        <v>92</v>
      </c>
      <c r="D76" s="71">
        <v>4</v>
      </c>
      <c r="E76" s="65" t="s">
        <v>354</v>
      </c>
      <c r="F76" s="65" t="s">
        <v>299</v>
      </c>
      <c r="G76" s="67">
        <v>4</v>
      </c>
      <c r="H76" s="65" t="s">
        <v>436</v>
      </c>
      <c r="I76" s="65" t="s">
        <v>437</v>
      </c>
      <c r="J76" s="69">
        <v>4</v>
      </c>
      <c r="K76" s="63" t="s">
        <v>526</v>
      </c>
      <c r="L76" s="63" t="s">
        <v>437</v>
      </c>
      <c r="M76" s="71"/>
      <c r="N76" s="65"/>
      <c r="O76" s="65"/>
      <c r="R76" s="72">
        <f>COUNTIF(D74:D79,"2")</f>
        <v>1</v>
      </c>
      <c r="S76" s="72">
        <f>COUNTIF(G74:G79,"3")</f>
        <v>2</v>
      </c>
      <c r="T76" s="72">
        <f>COUNTIF(J74:J79,"3")</f>
        <v>2</v>
      </c>
      <c r="U76" s="72">
        <f>COUNTIF(M74:M79,"3")</f>
        <v>0</v>
      </c>
    </row>
    <row r="77" spans="1:21" ht="30" customHeight="1">
      <c r="A77" s="276"/>
      <c r="B77" s="103"/>
      <c r="C77" s="83" t="s">
        <v>93</v>
      </c>
      <c r="D77" s="71">
        <v>3</v>
      </c>
      <c r="E77" s="65" t="s">
        <v>232</v>
      </c>
      <c r="F77" s="65" t="s">
        <v>233</v>
      </c>
      <c r="G77" s="67">
        <v>4</v>
      </c>
      <c r="H77" s="65" t="s">
        <v>438</v>
      </c>
      <c r="I77" s="65" t="s">
        <v>439</v>
      </c>
      <c r="J77" s="69">
        <v>4</v>
      </c>
      <c r="K77" s="63" t="s">
        <v>438</v>
      </c>
      <c r="L77" s="63" t="s">
        <v>528</v>
      </c>
      <c r="M77" s="71"/>
      <c r="N77" s="65"/>
      <c r="O77" s="65"/>
      <c r="R77" s="72">
        <f>COUNTIF(D74:D79,"4")</f>
        <v>2</v>
      </c>
      <c r="S77" s="72">
        <f>COUNTIF(G74:G79,"4")</f>
        <v>3</v>
      </c>
      <c r="T77" s="72">
        <f>COUNTIF(J74:J79,"4")</f>
        <v>3</v>
      </c>
      <c r="U77" s="72">
        <f>COUNTIF(M74:M79,"4")</f>
        <v>0</v>
      </c>
    </row>
    <row r="78" spans="1:21" ht="30" customHeight="1">
      <c r="A78" s="276"/>
      <c r="B78" s="108"/>
      <c r="C78" s="84" t="s">
        <v>94</v>
      </c>
      <c r="D78" s="71">
        <v>3</v>
      </c>
      <c r="E78" s="65" t="s">
        <v>234</v>
      </c>
      <c r="F78" s="65" t="s">
        <v>235</v>
      </c>
      <c r="G78" s="67">
        <v>3</v>
      </c>
      <c r="H78" s="58" t="s">
        <v>440</v>
      </c>
      <c r="I78" s="65" t="s">
        <v>441</v>
      </c>
      <c r="J78" s="69">
        <v>3</v>
      </c>
      <c r="K78" s="63" t="s">
        <v>529</v>
      </c>
      <c r="L78" s="63" t="s">
        <v>441</v>
      </c>
      <c r="M78" s="71"/>
      <c r="N78" s="65"/>
      <c r="O78" s="65"/>
    </row>
    <row r="79" spans="1:21" ht="30" customHeight="1">
      <c r="A79" s="276"/>
      <c r="B79" s="104"/>
      <c r="C79" s="83" t="s">
        <v>95</v>
      </c>
      <c r="D79" s="71">
        <v>2</v>
      </c>
      <c r="E79" s="65" t="s">
        <v>236</v>
      </c>
      <c r="F79" s="65" t="s">
        <v>237</v>
      </c>
      <c r="G79" s="67">
        <v>2</v>
      </c>
      <c r="H79" s="65" t="s">
        <v>236</v>
      </c>
      <c r="I79" s="65" t="s">
        <v>237</v>
      </c>
      <c r="J79" s="69">
        <v>2</v>
      </c>
      <c r="K79" s="63" t="s">
        <v>236</v>
      </c>
      <c r="L79" s="63" t="s">
        <v>237</v>
      </c>
      <c r="M79" s="71"/>
      <c r="N79" s="65"/>
      <c r="O79" s="65"/>
    </row>
    <row r="80" spans="1:21" ht="9" customHeight="1">
      <c r="B80" s="221"/>
      <c r="C80" s="222"/>
      <c r="D80" s="105"/>
      <c r="E80" s="106"/>
      <c r="F80" s="106"/>
      <c r="G80" s="105"/>
      <c r="H80" s="106"/>
      <c r="I80" s="106"/>
      <c r="J80" s="105"/>
      <c r="K80" s="109"/>
      <c r="M80" s="105"/>
      <c r="N80" s="109"/>
    </row>
    <row r="81" spans="1:21" ht="18.75" customHeight="1">
      <c r="B81" s="247" t="s">
        <v>96</v>
      </c>
      <c r="C81" s="248"/>
      <c r="D81" s="225" t="s">
        <v>176</v>
      </c>
      <c r="E81" s="225"/>
      <c r="F81" s="225"/>
      <c r="G81" s="257" t="s">
        <v>177</v>
      </c>
      <c r="H81" s="257"/>
      <c r="I81" s="257"/>
      <c r="J81" s="258" t="s">
        <v>178</v>
      </c>
      <c r="K81" s="258"/>
      <c r="L81" s="258"/>
      <c r="M81" s="226" t="s">
        <v>179</v>
      </c>
      <c r="N81" s="226"/>
      <c r="O81" s="226"/>
    </row>
    <row r="82" spans="1:21" ht="34.5" customHeight="1">
      <c r="B82" s="249"/>
      <c r="C82" s="250"/>
      <c r="D82" s="97" t="s">
        <v>34</v>
      </c>
      <c r="E82" s="98" t="s">
        <v>122</v>
      </c>
      <c r="F82" s="98" t="s">
        <v>125</v>
      </c>
      <c r="G82" s="97" t="s">
        <v>34</v>
      </c>
      <c r="H82" s="98" t="s">
        <v>122</v>
      </c>
      <c r="I82" s="98" t="s">
        <v>125</v>
      </c>
      <c r="J82" s="97" t="s">
        <v>34</v>
      </c>
      <c r="K82" s="98" t="s">
        <v>122</v>
      </c>
      <c r="L82" s="99" t="s">
        <v>125</v>
      </c>
      <c r="M82" s="97" t="s">
        <v>34</v>
      </c>
      <c r="N82" s="98" t="s">
        <v>122</v>
      </c>
      <c r="O82" s="99" t="s">
        <v>125</v>
      </c>
    </row>
    <row r="83" spans="1:21" ht="17.5">
      <c r="A83" s="276"/>
      <c r="B83" s="110"/>
      <c r="C83" s="223" t="s">
        <v>97</v>
      </c>
      <c r="D83" s="223"/>
      <c r="E83" s="223"/>
      <c r="F83" s="223"/>
      <c r="G83" s="223"/>
      <c r="H83" s="223"/>
      <c r="I83" s="223"/>
      <c r="J83" s="223"/>
      <c r="K83" s="223"/>
      <c r="L83" s="111"/>
      <c r="M83" s="112"/>
      <c r="N83" s="112"/>
      <c r="O83" s="111"/>
    </row>
    <row r="84" spans="1:21" ht="30" customHeight="1">
      <c r="A84" s="276"/>
      <c r="B84" s="104"/>
      <c r="C84" s="91" t="s">
        <v>98</v>
      </c>
      <c r="D84" s="71">
        <v>3</v>
      </c>
      <c r="E84" s="63" t="s">
        <v>238</v>
      </c>
      <c r="F84" s="63" t="s">
        <v>239</v>
      </c>
      <c r="G84" s="67">
        <v>3</v>
      </c>
      <c r="H84" s="58" t="s">
        <v>238</v>
      </c>
      <c r="I84" s="55" t="s">
        <v>374</v>
      </c>
      <c r="J84" s="69">
        <v>3</v>
      </c>
      <c r="K84" s="63" t="s">
        <v>238</v>
      </c>
      <c r="L84" s="63" t="s">
        <v>374</v>
      </c>
      <c r="M84" s="71"/>
      <c r="N84" s="65"/>
      <c r="O84" s="65"/>
      <c r="R84" s="72">
        <f>COUNTIF(D84:D86,"1")</f>
        <v>0</v>
      </c>
      <c r="S84" s="72">
        <f>COUNTIF(G84:G86,"1")</f>
        <v>0</v>
      </c>
      <c r="T84" s="72">
        <f>COUNTIF(J84:J86,"1")</f>
        <v>0</v>
      </c>
      <c r="U84" s="72">
        <f>COUNTIF(M84:M86,"1")</f>
        <v>0</v>
      </c>
    </row>
    <row r="85" spans="1:21" ht="30" customHeight="1">
      <c r="A85" s="276"/>
      <c r="B85" s="110"/>
      <c r="C85" s="83" t="s">
        <v>99</v>
      </c>
      <c r="D85" s="71">
        <v>4</v>
      </c>
      <c r="E85" s="63" t="s">
        <v>240</v>
      </c>
      <c r="F85" s="63" t="s">
        <v>241</v>
      </c>
      <c r="G85" s="67">
        <v>4</v>
      </c>
      <c r="H85" s="58" t="s">
        <v>240</v>
      </c>
      <c r="I85" s="55" t="s">
        <v>241</v>
      </c>
      <c r="J85" s="69">
        <v>4</v>
      </c>
      <c r="K85" s="63" t="s">
        <v>240</v>
      </c>
      <c r="L85" s="63" t="s">
        <v>241</v>
      </c>
      <c r="M85" s="71"/>
      <c r="N85" s="65"/>
      <c r="O85" s="65"/>
      <c r="R85" s="72">
        <f>COUNTIF(D84:D86,"2")</f>
        <v>0</v>
      </c>
      <c r="S85" s="72">
        <f>COUNTIF(G84:G86,"2")</f>
        <v>0</v>
      </c>
      <c r="T85" s="72">
        <f>COUNTIF(J84:J86,"2")</f>
        <v>0</v>
      </c>
      <c r="U85" s="72">
        <f>COUNTIF(M84:M86,"2")</f>
        <v>0</v>
      </c>
    </row>
    <row r="86" spans="1:21" ht="30" customHeight="1">
      <c r="A86" s="276"/>
      <c r="B86" s="110"/>
      <c r="C86" s="83" t="s">
        <v>100</v>
      </c>
      <c r="D86" s="71">
        <v>4</v>
      </c>
      <c r="E86" s="63" t="s">
        <v>241</v>
      </c>
      <c r="F86" s="63" t="s">
        <v>242</v>
      </c>
      <c r="G86" s="67">
        <v>4</v>
      </c>
      <c r="H86" s="58" t="s">
        <v>241</v>
      </c>
      <c r="I86" s="55" t="s">
        <v>242</v>
      </c>
      <c r="J86" s="69">
        <v>4</v>
      </c>
      <c r="K86" s="63" t="s">
        <v>241</v>
      </c>
      <c r="L86" s="63" t="s">
        <v>242</v>
      </c>
      <c r="M86" s="71"/>
      <c r="N86" s="65"/>
      <c r="O86" s="65"/>
      <c r="R86" s="72">
        <f>COUNTIF(D84:D86,"3")</f>
        <v>1</v>
      </c>
      <c r="S86" s="72">
        <f>COUNTIF(G84:G86,"3")</f>
        <v>1</v>
      </c>
      <c r="T86" s="72">
        <f>COUNTIF(J84:J86,"3")</f>
        <v>1</v>
      </c>
      <c r="U86" s="72">
        <f>COUNTIF(M84:M86,"3")</f>
        <v>0</v>
      </c>
    </row>
    <row r="87" spans="1:21" ht="21" customHeight="1">
      <c r="B87" s="221"/>
      <c r="C87" s="222"/>
      <c r="D87" s="105"/>
      <c r="E87" s="106"/>
      <c r="F87" s="106"/>
      <c r="G87" s="105"/>
      <c r="H87" s="106"/>
      <c r="I87" s="106"/>
      <c r="J87" s="105"/>
      <c r="K87" s="106"/>
      <c r="M87" s="105"/>
      <c r="N87" s="106"/>
      <c r="R87" s="72">
        <f>COUNTIF(D84:D86,"4")</f>
        <v>2</v>
      </c>
      <c r="S87" s="72">
        <f>COUNTIF(G84:G86,"4")</f>
        <v>2</v>
      </c>
      <c r="T87" s="72">
        <f>COUNTIF(J84:J86,"4")</f>
        <v>2</v>
      </c>
      <c r="U87" s="72">
        <f>COUNTIF(M84:M86,"4")</f>
        <v>0</v>
      </c>
    </row>
    <row r="88" spans="1:21" ht="17.5">
      <c r="A88" s="276"/>
      <c r="B88" s="113"/>
      <c r="C88" s="228" t="s">
        <v>101</v>
      </c>
      <c r="D88" s="229"/>
      <c r="E88" s="229"/>
      <c r="F88" s="229"/>
      <c r="G88" s="229"/>
      <c r="H88" s="229"/>
      <c r="I88" s="229"/>
      <c r="J88" s="229"/>
      <c r="K88" s="230"/>
      <c r="L88" s="102"/>
      <c r="M88" s="102"/>
      <c r="N88" s="102"/>
      <c r="O88" s="102"/>
    </row>
    <row r="89" spans="1:21" ht="30" customHeight="1">
      <c r="A89" s="276"/>
      <c r="B89" s="104"/>
      <c r="C89" s="82" t="s">
        <v>102</v>
      </c>
      <c r="D89" s="71">
        <v>3</v>
      </c>
      <c r="E89" s="63" t="s">
        <v>272</v>
      </c>
      <c r="F89" s="63" t="s">
        <v>300</v>
      </c>
      <c r="G89" s="67">
        <v>3</v>
      </c>
      <c r="H89" s="55" t="s">
        <v>272</v>
      </c>
      <c r="I89" s="55" t="s">
        <v>300</v>
      </c>
      <c r="J89" s="69">
        <v>3</v>
      </c>
      <c r="K89" s="63" t="s">
        <v>272</v>
      </c>
      <c r="L89" s="63" t="s">
        <v>300</v>
      </c>
      <c r="M89" s="71"/>
      <c r="N89" s="65"/>
      <c r="O89" s="65"/>
      <c r="R89" s="72">
        <f>COUNTIF(D89:D95,"1")</f>
        <v>0</v>
      </c>
      <c r="S89" s="72">
        <f>COUNTIF(G89:G95,"1")</f>
        <v>0</v>
      </c>
      <c r="T89" s="72">
        <f>COUNTIF(J89:J95,"1")</f>
        <v>0</v>
      </c>
      <c r="U89" s="72">
        <f>COUNTIF(M89:M95,"1")</f>
        <v>0</v>
      </c>
    </row>
    <row r="90" spans="1:21" ht="30" customHeight="1">
      <c r="A90" s="276"/>
      <c r="B90" s="114"/>
      <c r="C90" s="84" t="s">
        <v>103</v>
      </c>
      <c r="D90" s="71">
        <v>3</v>
      </c>
      <c r="E90" s="63" t="s">
        <v>355</v>
      </c>
      <c r="F90" s="63" t="s">
        <v>356</v>
      </c>
      <c r="G90" s="67">
        <v>3</v>
      </c>
      <c r="H90" s="58" t="s">
        <v>355</v>
      </c>
      <c r="I90" s="55" t="s">
        <v>375</v>
      </c>
      <c r="J90" s="69">
        <v>3</v>
      </c>
      <c r="K90" s="63" t="s">
        <v>355</v>
      </c>
      <c r="L90" s="63" t="s">
        <v>375</v>
      </c>
      <c r="M90" s="71"/>
      <c r="N90" s="65"/>
      <c r="O90" s="65"/>
      <c r="R90" s="72">
        <f>COUNTIF(D89:D95,"2")</f>
        <v>1</v>
      </c>
      <c r="S90" s="72">
        <f>COUNTIF(G89:G95,"2")</f>
        <v>1</v>
      </c>
      <c r="T90" s="72">
        <f>COUNTIF(J89:J95,"2")</f>
        <v>1</v>
      </c>
      <c r="U90" s="72">
        <f>COUNTIF(M89:M95,"2")</f>
        <v>0</v>
      </c>
    </row>
    <row r="91" spans="1:21" ht="30" customHeight="1">
      <c r="A91" s="276"/>
      <c r="B91" s="110"/>
      <c r="C91" s="83" t="s">
        <v>104</v>
      </c>
      <c r="D91" s="71">
        <v>3</v>
      </c>
      <c r="E91" s="63" t="s">
        <v>243</v>
      </c>
      <c r="F91" s="63" t="s">
        <v>376</v>
      </c>
      <c r="G91" s="67">
        <v>3</v>
      </c>
      <c r="H91" s="58" t="s">
        <v>243</v>
      </c>
      <c r="I91" s="55" t="s">
        <v>376</v>
      </c>
      <c r="J91" s="69">
        <v>3</v>
      </c>
      <c r="K91" s="63" t="s">
        <v>243</v>
      </c>
      <c r="L91" s="63" t="s">
        <v>376</v>
      </c>
      <c r="M91" s="71"/>
      <c r="N91" s="65"/>
      <c r="O91" s="65"/>
      <c r="R91" s="72">
        <f>COUNTIF(D89:D95,"3")</f>
        <v>4</v>
      </c>
      <c r="S91" s="72">
        <f>COUNTIF(G89:G95,"3")</f>
        <v>4</v>
      </c>
      <c r="T91" s="72">
        <f>COUNTIF(J89:J95,"3")</f>
        <v>4</v>
      </c>
      <c r="U91" s="72">
        <f>COUNTIF(M89:M95,"3")</f>
        <v>0</v>
      </c>
    </row>
    <row r="92" spans="1:21" ht="30" customHeight="1">
      <c r="A92" s="276"/>
      <c r="B92" s="110"/>
      <c r="C92" s="84" t="s">
        <v>105</v>
      </c>
      <c r="D92" s="71">
        <v>4</v>
      </c>
      <c r="E92" s="63" t="s">
        <v>377</v>
      </c>
      <c r="F92" s="63" t="s">
        <v>244</v>
      </c>
      <c r="G92" s="67">
        <v>4</v>
      </c>
      <c r="H92" s="58" t="s">
        <v>378</v>
      </c>
      <c r="I92" s="55" t="s">
        <v>244</v>
      </c>
      <c r="J92" s="69">
        <v>4</v>
      </c>
      <c r="K92" s="63" t="s">
        <v>378</v>
      </c>
      <c r="L92" s="63" t="s">
        <v>244</v>
      </c>
      <c r="M92" s="71"/>
      <c r="N92" s="65"/>
      <c r="O92" s="65"/>
      <c r="R92" s="72">
        <f>COUNTIF(D89:D95,"4")</f>
        <v>2</v>
      </c>
      <c r="S92" s="72">
        <f>COUNTIF(G89:G95,"4")</f>
        <v>2</v>
      </c>
      <c r="T92" s="72">
        <f>COUNTIF(J89:J95,"4")</f>
        <v>2</v>
      </c>
      <c r="U92" s="72">
        <f>COUNTIF(M89:M95,"4")</f>
        <v>0</v>
      </c>
    </row>
    <row r="93" spans="1:21" ht="30" customHeight="1">
      <c r="A93" s="276"/>
      <c r="B93" s="110"/>
      <c r="C93" s="83" t="s">
        <v>106</v>
      </c>
      <c r="D93" s="71">
        <v>4</v>
      </c>
      <c r="E93" s="63" t="s">
        <v>379</v>
      </c>
      <c r="F93" s="63" t="s">
        <v>245</v>
      </c>
      <c r="G93" s="67">
        <v>4</v>
      </c>
      <c r="H93" s="58" t="s">
        <v>379</v>
      </c>
      <c r="I93" s="55" t="s">
        <v>380</v>
      </c>
      <c r="J93" s="69">
        <v>4</v>
      </c>
      <c r="K93" s="63" t="s">
        <v>379</v>
      </c>
      <c r="L93" s="63" t="s">
        <v>380</v>
      </c>
      <c r="M93" s="71"/>
      <c r="N93" s="65"/>
      <c r="O93" s="65"/>
    </row>
    <row r="94" spans="1:21" ht="30" customHeight="1">
      <c r="A94" s="276"/>
      <c r="B94" s="114"/>
      <c r="C94" s="84" t="s">
        <v>107</v>
      </c>
      <c r="D94" s="71">
        <v>3</v>
      </c>
      <c r="E94" s="65" t="s">
        <v>357</v>
      </c>
      <c r="F94" s="152" t="s">
        <v>273</v>
      </c>
      <c r="G94" s="67">
        <v>3</v>
      </c>
      <c r="H94" s="58" t="s">
        <v>381</v>
      </c>
      <c r="I94" s="55" t="s">
        <v>273</v>
      </c>
      <c r="J94" s="69">
        <v>3</v>
      </c>
      <c r="K94" s="63" t="s">
        <v>381</v>
      </c>
      <c r="L94" s="63" t="s">
        <v>273</v>
      </c>
      <c r="M94" s="71"/>
      <c r="N94" s="65"/>
      <c r="O94" s="65"/>
    </row>
    <row r="95" spans="1:21" ht="30" customHeight="1">
      <c r="A95" s="276"/>
      <c r="B95" s="110"/>
      <c r="C95" s="83" t="s">
        <v>108</v>
      </c>
      <c r="D95" s="71">
        <v>2</v>
      </c>
      <c r="E95" s="65" t="s">
        <v>246</v>
      </c>
      <c r="F95" s="65" t="s">
        <v>247</v>
      </c>
      <c r="G95" s="67">
        <v>2</v>
      </c>
      <c r="H95" s="58" t="s">
        <v>246</v>
      </c>
      <c r="I95" s="55" t="s">
        <v>247</v>
      </c>
      <c r="J95" s="69">
        <v>2</v>
      </c>
      <c r="K95" s="63" t="s">
        <v>246</v>
      </c>
      <c r="L95" s="63" t="s">
        <v>247</v>
      </c>
      <c r="M95" s="71"/>
      <c r="N95" s="65"/>
      <c r="O95" s="65"/>
    </row>
    <row r="96" spans="1:21" ht="5.25" customHeight="1">
      <c r="B96" s="221"/>
      <c r="C96" s="222"/>
      <c r="D96" s="105"/>
      <c r="E96" s="106"/>
      <c r="F96" s="106"/>
      <c r="G96" s="105"/>
      <c r="H96" s="106"/>
      <c r="I96" s="106"/>
      <c r="J96" s="105"/>
      <c r="K96" s="109"/>
      <c r="M96" s="105"/>
      <c r="N96" s="109"/>
    </row>
    <row r="97" spans="1:21" ht="17.5">
      <c r="A97" s="276"/>
      <c r="B97" s="100"/>
      <c r="C97" s="224" t="s">
        <v>25</v>
      </c>
      <c r="D97" s="223"/>
      <c r="E97" s="223"/>
      <c r="F97" s="223"/>
      <c r="G97" s="223"/>
      <c r="H97" s="223"/>
      <c r="I97" s="223"/>
      <c r="J97" s="223"/>
      <c r="K97" s="223"/>
      <c r="L97" s="223"/>
      <c r="M97" s="115"/>
      <c r="N97" s="115"/>
      <c r="O97" s="116"/>
    </row>
    <row r="98" spans="1:21" ht="69">
      <c r="A98" s="276"/>
      <c r="B98" s="108"/>
      <c r="C98" s="82" t="s">
        <v>109</v>
      </c>
      <c r="D98" s="47">
        <v>4</v>
      </c>
      <c r="E98" s="46" t="s">
        <v>358</v>
      </c>
      <c r="F98" s="46" t="s">
        <v>359</v>
      </c>
      <c r="G98" s="26">
        <v>4</v>
      </c>
      <c r="H98" s="28" t="s">
        <v>358</v>
      </c>
      <c r="I98" s="28" t="s">
        <v>359</v>
      </c>
      <c r="J98" s="27">
        <v>4</v>
      </c>
      <c r="K98" s="30" t="s">
        <v>358</v>
      </c>
      <c r="L98" s="30" t="s">
        <v>359</v>
      </c>
      <c r="M98" s="47"/>
      <c r="N98" s="46"/>
      <c r="O98" s="46"/>
      <c r="R98" s="72">
        <f>COUNTIF(D98:D99,"1")</f>
        <v>0</v>
      </c>
      <c r="S98" s="72">
        <f>COUNTIF(G98:G99,"1")</f>
        <v>0</v>
      </c>
      <c r="T98" s="72">
        <f>COUNTIF(J98:J99,"1")</f>
        <v>0</v>
      </c>
      <c r="U98" s="72">
        <f>COUNTIF(M98:M99,"1")</f>
        <v>0</v>
      </c>
    </row>
    <row r="99" spans="1:21" ht="80.5">
      <c r="A99" s="276"/>
      <c r="B99" s="117"/>
      <c r="C99" s="84" t="s">
        <v>110</v>
      </c>
      <c r="D99" s="47">
        <v>3</v>
      </c>
      <c r="E99" s="46" t="s">
        <v>274</v>
      </c>
      <c r="F99" s="46" t="s">
        <v>275</v>
      </c>
      <c r="G99" s="26">
        <v>3</v>
      </c>
      <c r="H99" s="29" t="s">
        <v>274</v>
      </c>
      <c r="I99" s="28" t="s">
        <v>275</v>
      </c>
      <c r="J99" s="27">
        <v>3</v>
      </c>
      <c r="K99" s="30" t="s">
        <v>274</v>
      </c>
      <c r="L99" s="30" t="s">
        <v>275</v>
      </c>
      <c r="M99" s="47"/>
      <c r="N99" s="46"/>
      <c r="O99" s="46"/>
      <c r="R99" s="72">
        <f>COUNTIF(D98:D99,"2")</f>
        <v>0</v>
      </c>
      <c r="S99" s="72">
        <f>COUNTIF(G98:G99,"2")</f>
        <v>0</v>
      </c>
      <c r="T99" s="72">
        <f>COUNTIF(J98:J99,"2")</f>
        <v>0</v>
      </c>
      <c r="U99" s="72">
        <f>COUNTIF(M98:M99,"2")</f>
        <v>0</v>
      </c>
    </row>
    <row r="100" spans="1:21" ht="8.25" customHeight="1">
      <c r="B100" s="221"/>
      <c r="C100" s="222"/>
      <c r="D100" s="105"/>
      <c r="E100" s="106"/>
      <c r="F100" s="106"/>
      <c r="G100" s="105"/>
      <c r="H100" s="106"/>
      <c r="I100" s="106"/>
      <c r="J100" s="105"/>
      <c r="K100" s="109"/>
      <c r="M100" s="105"/>
      <c r="N100" s="109"/>
      <c r="R100" s="72">
        <f>COUNTIF(D98:D99,"3")</f>
        <v>1</v>
      </c>
      <c r="S100" s="72">
        <f>COUNTIF(G98:G99,"3")</f>
        <v>1</v>
      </c>
      <c r="T100" s="72">
        <f>COUNTIF(J98:J99,"3")</f>
        <v>1</v>
      </c>
      <c r="U100" s="72">
        <f>COUNTIF(M98:M99,"3")</f>
        <v>0</v>
      </c>
    </row>
    <row r="101" spans="1:21" ht="17.5">
      <c r="A101" s="276"/>
      <c r="B101" s="110"/>
      <c r="C101" s="223" t="s">
        <v>111</v>
      </c>
      <c r="D101" s="223"/>
      <c r="E101" s="223"/>
      <c r="F101" s="223"/>
      <c r="G101" s="223"/>
      <c r="H101" s="223"/>
      <c r="I101" s="223"/>
      <c r="J101" s="223"/>
      <c r="K101" s="227"/>
      <c r="L101" s="102"/>
      <c r="M101" s="102"/>
      <c r="N101" s="102"/>
      <c r="O101" s="102"/>
      <c r="R101" s="72">
        <f>COUNTIF(D98:D99,"4")</f>
        <v>1</v>
      </c>
      <c r="S101" s="72">
        <f>COUNTIF(G98:G99,"4")</f>
        <v>1</v>
      </c>
      <c r="T101" s="72">
        <f>COUNTIF(J98:J99,"4")</f>
        <v>1</v>
      </c>
      <c r="U101" s="72">
        <f>COUNTIF(M98:M99,"4")</f>
        <v>0</v>
      </c>
    </row>
    <row r="102" spans="1:21" ht="30" customHeight="1">
      <c r="A102" s="276"/>
      <c r="B102" s="104"/>
      <c r="C102" s="91" t="s">
        <v>112</v>
      </c>
      <c r="D102" s="71">
        <v>3</v>
      </c>
      <c r="E102" s="63" t="s">
        <v>248</v>
      </c>
      <c r="F102" s="63" t="s">
        <v>249</v>
      </c>
      <c r="G102" s="67">
        <v>3</v>
      </c>
      <c r="H102" s="55" t="s">
        <v>248</v>
      </c>
      <c r="I102" s="55" t="s">
        <v>249</v>
      </c>
      <c r="J102" s="69">
        <v>3</v>
      </c>
      <c r="K102" s="63" t="s">
        <v>248</v>
      </c>
      <c r="L102" s="63" t="s">
        <v>249</v>
      </c>
      <c r="M102" s="71"/>
      <c r="N102" s="65"/>
      <c r="O102" s="65"/>
      <c r="R102" s="72">
        <f>COUNTIF(D102:D111,"1")</f>
        <v>0</v>
      </c>
      <c r="S102" s="72">
        <f>COUNTIF(G102:G111,"1")</f>
        <v>0</v>
      </c>
      <c r="T102" s="72">
        <f>COUNTIF(J102:J111,"1")</f>
        <v>0</v>
      </c>
      <c r="U102" s="72">
        <f>COUNTIF(M102:M111,"1")</f>
        <v>0</v>
      </c>
    </row>
    <row r="103" spans="1:21" ht="30" customHeight="1">
      <c r="A103" s="276"/>
      <c r="B103" s="110"/>
      <c r="C103" s="83" t="s">
        <v>113</v>
      </c>
      <c r="D103" s="71">
        <v>3</v>
      </c>
      <c r="E103" s="63" t="s">
        <v>360</v>
      </c>
      <c r="F103" s="63" t="s">
        <v>361</v>
      </c>
      <c r="G103" s="67">
        <v>3</v>
      </c>
      <c r="H103" s="63" t="s">
        <v>360</v>
      </c>
      <c r="I103" s="55" t="s">
        <v>382</v>
      </c>
      <c r="J103" s="69">
        <v>3</v>
      </c>
      <c r="K103" s="63" t="s">
        <v>360</v>
      </c>
      <c r="L103" s="63" t="s">
        <v>382</v>
      </c>
      <c r="M103" s="71"/>
      <c r="N103" s="65"/>
      <c r="O103" s="65"/>
      <c r="R103" s="72">
        <f>COUNTIF(D102:D111,"2")</f>
        <v>0</v>
      </c>
      <c r="S103" s="72">
        <f>COUNTIF(G102:G111,"2")</f>
        <v>0</v>
      </c>
      <c r="T103" s="72">
        <f>COUNTIF(J102:J111,"2")</f>
        <v>0</v>
      </c>
      <c r="U103" s="72">
        <f>COUNTIF(M102:M111,"2")</f>
        <v>0</v>
      </c>
    </row>
    <row r="104" spans="1:21" ht="30" customHeight="1">
      <c r="A104" s="276"/>
      <c r="B104" s="110"/>
      <c r="C104" s="83" t="s">
        <v>114</v>
      </c>
      <c r="D104" s="71">
        <v>3</v>
      </c>
      <c r="E104" s="65" t="s">
        <v>383</v>
      </c>
      <c r="F104" s="65" t="s">
        <v>276</v>
      </c>
      <c r="G104" s="67">
        <v>3</v>
      </c>
      <c r="H104" s="58" t="s">
        <v>383</v>
      </c>
      <c r="I104" s="55" t="s">
        <v>276</v>
      </c>
      <c r="J104" s="69">
        <v>3</v>
      </c>
      <c r="K104" s="63" t="s">
        <v>383</v>
      </c>
      <c r="L104" s="63" t="s">
        <v>276</v>
      </c>
      <c r="M104" s="71"/>
      <c r="N104" s="65"/>
      <c r="O104" s="65"/>
      <c r="R104" s="72">
        <f>COUNTIF(D102:D111,"3")</f>
        <v>7</v>
      </c>
      <c r="S104" s="72">
        <f>COUNTIF(G102:G111,"3")</f>
        <v>7</v>
      </c>
      <c r="T104" s="72">
        <f>COUNTIF(J102:J111,"3")</f>
        <v>7</v>
      </c>
      <c r="U104" s="72">
        <f>COUNTIF(M102:M111,"3")</f>
        <v>0</v>
      </c>
    </row>
    <row r="105" spans="1:21" ht="30" customHeight="1">
      <c r="A105" s="276"/>
      <c r="B105" s="110"/>
      <c r="C105" s="83" t="s">
        <v>115</v>
      </c>
      <c r="D105" s="71">
        <v>4</v>
      </c>
      <c r="E105" s="63" t="s">
        <v>384</v>
      </c>
      <c r="F105" s="63" t="s">
        <v>385</v>
      </c>
      <c r="G105" s="67">
        <v>4</v>
      </c>
      <c r="H105" s="58" t="s">
        <v>384</v>
      </c>
      <c r="I105" s="55" t="s">
        <v>385</v>
      </c>
      <c r="J105" s="69">
        <v>4</v>
      </c>
      <c r="K105" s="63" t="s">
        <v>384</v>
      </c>
      <c r="L105" s="63" t="s">
        <v>385</v>
      </c>
      <c r="M105" s="71"/>
      <c r="N105" s="65"/>
      <c r="O105" s="65"/>
      <c r="R105" s="72">
        <f>COUNTIF(D102:D111,"4")</f>
        <v>3</v>
      </c>
      <c r="S105" s="72">
        <f>COUNTIF(G102:G111,"4")</f>
        <v>3</v>
      </c>
      <c r="T105" s="72">
        <f>COUNTIF(J102:J111,"4")</f>
        <v>3</v>
      </c>
      <c r="U105" s="72">
        <f>COUNTIF(M102:M111,"4")</f>
        <v>0</v>
      </c>
    </row>
    <row r="106" spans="1:21" ht="30" customHeight="1">
      <c r="A106" s="276"/>
      <c r="B106" s="110"/>
      <c r="C106" s="83" t="s">
        <v>116</v>
      </c>
      <c r="D106" s="71">
        <v>4</v>
      </c>
      <c r="E106" s="63" t="s">
        <v>362</v>
      </c>
      <c r="F106" s="63" t="s">
        <v>386</v>
      </c>
      <c r="G106" s="67">
        <v>4</v>
      </c>
      <c r="H106" s="58" t="s">
        <v>362</v>
      </c>
      <c r="I106" s="55" t="s">
        <v>386</v>
      </c>
      <c r="J106" s="69">
        <v>4</v>
      </c>
      <c r="K106" s="63" t="s">
        <v>362</v>
      </c>
      <c r="L106" s="63" t="s">
        <v>386</v>
      </c>
      <c r="M106" s="71"/>
      <c r="N106" s="65"/>
      <c r="O106" s="65"/>
    </row>
    <row r="107" spans="1:21" ht="30" customHeight="1">
      <c r="A107" s="276"/>
      <c r="B107" s="110"/>
      <c r="C107" s="83" t="s">
        <v>117</v>
      </c>
      <c r="D107" s="71">
        <v>3</v>
      </c>
      <c r="E107" s="63" t="s">
        <v>250</v>
      </c>
      <c r="F107" s="63" t="s">
        <v>251</v>
      </c>
      <c r="G107" s="67">
        <v>3</v>
      </c>
      <c r="H107" s="58" t="s">
        <v>387</v>
      </c>
      <c r="I107" s="55" t="s">
        <v>251</v>
      </c>
      <c r="J107" s="69">
        <v>3</v>
      </c>
      <c r="K107" s="63" t="s">
        <v>387</v>
      </c>
      <c r="L107" s="63" t="s">
        <v>251</v>
      </c>
      <c r="M107" s="71"/>
      <c r="N107" s="65"/>
      <c r="O107" s="65"/>
    </row>
    <row r="108" spans="1:21" ht="30" customHeight="1">
      <c r="A108" s="276"/>
      <c r="B108" s="110"/>
      <c r="C108" s="83" t="s">
        <v>118</v>
      </c>
      <c r="D108" s="71">
        <v>3</v>
      </c>
      <c r="E108" s="63" t="s">
        <v>252</v>
      </c>
      <c r="F108" s="63" t="s">
        <v>253</v>
      </c>
      <c r="G108" s="67">
        <v>3</v>
      </c>
      <c r="H108" s="58" t="s">
        <v>252</v>
      </c>
      <c r="I108" s="55" t="s">
        <v>253</v>
      </c>
      <c r="J108" s="69">
        <v>3</v>
      </c>
      <c r="K108" s="63" t="s">
        <v>252</v>
      </c>
      <c r="L108" s="63" t="s">
        <v>253</v>
      </c>
      <c r="M108" s="71"/>
      <c r="N108" s="65"/>
      <c r="O108" s="65"/>
    </row>
    <row r="109" spans="1:21" ht="30" customHeight="1">
      <c r="A109" s="276"/>
      <c r="B109" s="110"/>
      <c r="C109" s="83" t="s">
        <v>119</v>
      </c>
      <c r="D109" s="71">
        <v>3</v>
      </c>
      <c r="E109" s="63" t="s">
        <v>363</v>
      </c>
      <c r="F109" s="63" t="s">
        <v>277</v>
      </c>
      <c r="G109" s="67">
        <v>3</v>
      </c>
      <c r="H109" s="58" t="s">
        <v>363</v>
      </c>
      <c r="I109" s="55" t="s">
        <v>277</v>
      </c>
      <c r="J109" s="69">
        <v>3</v>
      </c>
      <c r="K109" s="63" t="s">
        <v>363</v>
      </c>
      <c r="L109" s="63" t="s">
        <v>277</v>
      </c>
      <c r="M109" s="71"/>
      <c r="N109" s="65"/>
      <c r="O109" s="65"/>
    </row>
    <row r="110" spans="1:21" ht="30" customHeight="1">
      <c r="A110" s="276"/>
      <c r="B110" s="110"/>
      <c r="C110" s="83" t="s">
        <v>120</v>
      </c>
      <c r="D110" s="71">
        <v>4</v>
      </c>
      <c r="E110" s="63" t="s">
        <v>388</v>
      </c>
      <c r="F110" s="63" t="s">
        <v>278</v>
      </c>
      <c r="G110" s="67">
        <v>4</v>
      </c>
      <c r="H110" s="58" t="s">
        <v>388</v>
      </c>
      <c r="I110" s="55" t="s">
        <v>278</v>
      </c>
      <c r="J110" s="69">
        <v>4</v>
      </c>
      <c r="K110" s="63" t="s">
        <v>388</v>
      </c>
      <c r="L110" s="63" t="s">
        <v>278</v>
      </c>
      <c r="M110" s="71"/>
      <c r="N110" s="65"/>
      <c r="O110" s="65"/>
    </row>
    <row r="111" spans="1:21" ht="30" customHeight="1">
      <c r="A111" s="276"/>
      <c r="B111" s="110"/>
      <c r="C111" s="83" t="s">
        <v>121</v>
      </c>
      <c r="D111" s="71">
        <v>3</v>
      </c>
      <c r="E111" s="63" t="s">
        <v>364</v>
      </c>
      <c r="F111" s="63" t="s">
        <v>389</v>
      </c>
      <c r="G111" s="67">
        <v>3</v>
      </c>
      <c r="H111" s="58" t="s">
        <v>364</v>
      </c>
      <c r="I111" s="55" t="s">
        <v>389</v>
      </c>
      <c r="J111" s="69">
        <v>3</v>
      </c>
      <c r="K111" s="63" t="s">
        <v>364</v>
      </c>
      <c r="L111" s="63" t="s">
        <v>389</v>
      </c>
      <c r="M111" s="71"/>
      <c r="N111" s="65"/>
      <c r="O111" s="65"/>
    </row>
    <row r="112" spans="1:21" ht="5.25" customHeight="1">
      <c r="B112" s="271"/>
      <c r="C112" s="272"/>
      <c r="D112" s="118"/>
      <c r="E112" s="119"/>
      <c r="F112" s="119"/>
      <c r="G112" s="118"/>
      <c r="H112" s="119"/>
      <c r="I112" s="119"/>
      <c r="J112" s="118"/>
      <c r="K112" s="120"/>
      <c r="M112" s="118"/>
      <c r="N112" s="120"/>
    </row>
    <row r="113" spans="1:21" ht="17.5">
      <c r="A113" s="276"/>
      <c r="B113" s="110"/>
      <c r="C113" s="223" t="s">
        <v>0</v>
      </c>
      <c r="D113" s="223"/>
      <c r="E113" s="223"/>
      <c r="F113" s="223"/>
      <c r="G113" s="223"/>
      <c r="H113" s="223"/>
      <c r="I113" s="223"/>
      <c r="J113" s="223"/>
      <c r="K113" s="227"/>
      <c r="L113" s="102"/>
      <c r="M113" s="102"/>
      <c r="N113" s="102"/>
      <c r="O113" s="102"/>
    </row>
    <row r="114" spans="1:21" ht="30" customHeight="1">
      <c r="A114" s="276"/>
      <c r="B114" s="114"/>
      <c r="C114" s="84" t="s">
        <v>1</v>
      </c>
      <c r="D114" s="71">
        <v>3</v>
      </c>
      <c r="E114" s="65" t="s">
        <v>279</v>
      </c>
      <c r="F114" s="65" t="s">
        <v>280</v>
      </c>
      <c r="G114" s="67">
        <v>3</v>
      </c>
      <c r="H114" s="58" t="s">
        <v>279</v>
      </c>
      <c r="I114" s="55" t="s">
        <v>280</v>
      </c>
      <c r="J114" s="69">
        <v>3</v>
      </c>
      <c r="K114" s="63" t="s">
        <v>279</v>
      </c>
      <c r="L114" s="63" t="s">
        <v>280</v>
      </c>
      <c r="M114" s="71"/>
      <c r="N114" s="65"/>
      <c r="O114" s="65"/>
      <c r="R114" s="72">
        <f>COUNTIF(D114:D117,"1")</f>
        <v>0</v>
      </c>
      <c r="S114" s="72">
        <f>COUNTIF(G114:G117,"1")</f>
        <v>0</v>
      </c>
      <c r="T114" s="72">
        <f>COUNTIF(J114:J117,"1")</f>
        <v>0</v>
      </c>
      <c r="U114" s="72">
        <f>COUNTIF(M114:M117,"1")</f>
        <v>0</v>
      </c>
    </row>
    <row r="115" spans="1:21" ht="30" customHeight="1">
      <c r="A115" s="276"/>
      <c r="B115" s="110"/>
      <c r="C115" s="83" t="s">
        <v>2</v>
      </c>
      <c r="D115" s="71">
        <v>4</v>
      </c>
      <c r="E115" s="65" t="s">
        <v>281</v>
      </c>
      <c r="F115" s="65" t="s">
        <v>390</v>
      </c>
      <c r="G115" s="67">
        <v>4</v>
      </c>
      <c r="H115" s="58" t="s">
        <v>281</v>
      </c>
      <c r="I115" s="55" t="s">
        <v>390</v>
      </c>
      <c r="J115" s="69">
        <v>4</v>
      </c>
      <c r="K115" s="63" t="s">
        <v>281</v>
      </c>
      <c r="L115" s="63" t="s">
        <v>390</v>
      </c>
      <c r="M115" s="71"/>
      <c r="N115" s="65"/>
      <c r="O115" s="65"/>
      <c r="R115" s="72">
        <f>COUNTIF(D114:D117,"2")</f>
        <v>0</v>
      </c>
      <c r="S115" s="72">
        <f>COUNTIF(G114:G117,"2")</f>
        <v>0</v>
      </c>
      <c r="T115" s="72">
        <f>COUNTIF(J114:J117,"2")</f>
        <v>0</v>
      </c>
      <c r="U115" s="72">
        <f>COUNTIF(M114:M117,"2")</f>
        <v>0</v>
      </c>
    </row>
    <row r="116" spans="1:21" ht="30" customHeight="1">
      <c r="A116" s="276"/>
      <c r="B116" s="110"/>
      <c r="C116" s="83" t="s">
        <v>3</v>
      </c>
      <c r="D116" s="71">
        <v>4</v>
      </c>
      <c r="E116" s="65" t="s">
        <v>282</v>
      </c>
      <c r="F116" s="65" t="s">
        <v>283</v>
      </c>
      <c r="G116" s="67">
        <v>4</v>
      </c>
      <c r="H116" s="58" t="s">
        <v>282</v>
      </c>
      <c r="I116" s="55" t="s">
        <v>283</v>
      </c>
      <c r="J116" s="69">
        <v>4</v>
      </c>
      <c r="K116" s="63" t="s">
        <v>282</v>
      </c>
      <c r="L116" s="63" t="s">
        <v>283</v>
      </c>
      <c r="M116" s="71"/>
      <c r="N116" s="65"/>
      <c r="O116" s="65"/>
      <c r="R116" s="72">
        <f>COUNTIF(D114:D117,"3")</f>
        <v>1</v>
      </c>
      <c r="S116" s="72">
        <f>COUNTIF(G114:G117,"3")</f>
        <v>1</v>
      </c>
      <c r="T116" s="72">
        <f>COUNTIF(J114:J117,"3")</f>
        <v>1</v>
      </c>
      <c r="U116" s="72">
        <f>COUNTIF(M114:M117,"3")</f>
        <v>0</v>
      </c>
    </row>
    <row r="117" spans="1:21" ht="30" customHeight="1">
      <c r="A117" s="276"/>
      <c r="B117" s="110"/>
      <c r="C117" s="83" t="s">
        <v>4</v>
      </c>
      <c r="D117" s="71">
        <v>4</v>
      </c>
      <c r="E117" s="65" t="s">
        <v>365</v>
      </c>
      <c r="F117" s="65" t="s">
        <v>391</v>
      </c>
      <c r="G117" s="67">
        <v>4</v>
      </c>
      <c r="H117" s="58" t="s">
        <v>365</v>
      </c>
      <c r="I117" s="55" t="s">
        <v>391</v>
      </c>
      <c r="J117" s="69">
        <v>4</v>
      </c>
      <c r="K117" s="63" t="s">
        <v>365</v>
      </c>
      <c r="L117" s="63" t="s">
        <v>391</v>
      </c>
      <c r="M117" s="71"/>
      <c r="N117" s="65"/>
      <c r="O117" s="65"/>
      <c r="R117" s="72">
        <f>COUNTIF(D114:D117,"4")</f>
        <v>3</v>
      </c>
      <c r="S117" s="72">
        <f>COUNTIF(G114:G117,"4")</f>
        <v>3</v>
      </c>
      <c r="T117" s="72">
        <f>COUNTIF(J114:J117,"4")</f>
        <v>3</v>
      </c>
      <c r="U117" s="72">
        <f>COUNTIF(M114:M117,"4")</f>
        <v>0</v>
      </c>
    </row>
    <row r="118" spans="1:21" ht="7.5" customHeight="1">
      <c r="B118" s="221"/>
      <c r="C118" s="222"/>
      <c r="D118" s="118"/>
      <c r="E118" s="119"/>
      <c r="F118" s="119"/>
      <c r="G118" s="118"/>
      <c r="H118" s="119"/>
      <c r="I118" s="119"/>
      <c r="J118" s="105"/>
      <c r="K118" s="109"/>
      <c r="M118" s="105"/>
      <c r="N118" s="109"/>
    </row>
    <row r="119" spans="1:21" ht="15.75" customHeight="1">
      <c r="B119" s="243" t="s">
        <v>24</v>
      </c>
      <c r="C119" s="244"/>
      <c r="D119" s="225" t="s">
        <v>176</v>
      </c>
      <c r="E119" s="225"/>
      <c r="F119" s="225"/>
      <c r="G119" s="257" t="s">
        <v>177</v>
      </c>
      <c r="H119" s="257"/>
      <c r="I119" s="257"/>
      <c r="J119" s="258" t="s">
        <v>178</v>
      </c>
      <c r="K119" s="258"/>
      <c r="L119" s="258"/>
      <c r="M119" s="226" t="s">
        <v>179</v>
      </c>
      <c r="N119" s="226"/>
      <c r="O119" s="226"/>
    </row>
    <row r="120" spans="1:21" ht="15.75" customHeight="1">
      <c r="B120" s="245"/>
      <c r="C120" s="246"/>
      <c r="D120" s="97" t="s">
        <v>34</v>
      </c>
      <c r="E120" s="98" t="s">
        <v>122</v>
      </c>
      <c r="F120" s="98" t="s">
        <v>125</v>
      </c>
      <c r="G120" s="97" t="s">
        <v>34</v>
      </c>
      <c r="H120" s="98" t="s">
        <v>122</v>
      </c>
      <c r="I120" s="98"/>
      <c r="J120" s="97" t="s">
        <v>34</v>
      </c>
      <c r="K120" s="98" t="s">
        <v>122</v>
      </c>
      <c r="L120" s="121" t="s">
        <v>125</v>
      </c>
      <c r="M120" s="97" t="s">
        <v>34</v>
      </c>
      <c r="N120" s="98" t="s">
        <v>122</v>
      </c>
      <c r="O120" s="121"/>
    </row>
    <row r="121" spans="1:21" ht="17.5">
      <c r="A121" s="276"/>
      <c r="B121" s="113"/>
      <c r="C121" s="223" t="s">
        <v>5</v>
      </c>
      <c r="D121" s="223"/>
      <c r="E121" s="223"/>
      <c r="F121" s="223"/>
      <c r="G121" s="223"/>
      <c r="H121" s="223"/>
      <c r="I121" s="223"/>
      <c r="J121" s="223"/>
      <c r="K121" s="227"/>
      <c r="L121" s="102"/>
      <c r="M121" s="102"/>
      <c r="N121" s="102"/>
      <c r="O121" s="102"/>
    </row>
    <row r="122" spans="1:21" ht="39" customHeight="1">
      <c r="A122" s="276"/>
      <c r="B122" s="117"/>
      <c r="C122" s="122" t="s">
        <v>6</v>
      </c>
      <c r="D122" s="71">
        <v>3</v>
      </c>
      <c r="E122" s="65" t="s">
        <v>366</v>
      </c>
      <c r="F122" s="65" t="s">
        <v>255</v>
      </c>
      <c r="G122" s="67">
        <v>3</v>
      </c>
      <c r="H122" s="55" t="s">
        <v>366</v>
      </c>
      <c r="I122" s="55" t="s">
        <v>399</v>
      </c>
      <c r="J122" s="154">
        <v>3</v>
      </c>
      <c r="K122" s="155" t="s">
        <v>366</v>
      </c>
      <c r="L122" s="155" t="s">
        <v>399</v>
      </c>
      <c r="M122" s="71"/>
      <c r="N122" s="65"/>
      <c r="O122" s="65"/>
      <c r="R122" s="72">
        <f>COUNTIF(D122:D125,"1")</f>
        <v>1</v>
      </c>
      <c r="S122" s="72">
        <f>COUNTIF(G122:G125,"1")</f>
        <v>1</v>
      </c>
      <c r="T122" s="72">
        <f>COUNTIF(J122:J125,"1")</f>
        <v>0</v>
      </c>
      <c r="U122" s="72">
        <f>COUNTIF(M122:M125,"1")</f>
        <v>0</v>
      </c>
    </row>
    <row r="123" spans="1:21" ht="30" customHeight="1">
      <c r="A123" s="276"/>
      <c r="B123" s="114"/>
      <c r="C123" s="84" t="s">
        <v>7</v>
      </c>
      <c r="D123" s="71">
        <v>3</v>
      </c>
      <c r="E123" s="65" t="s">
        <v>301</v>
      </c>
      <c r="F123" s="65" t="s">
        <v>284</v>
      </c>
      <c r="G123" s="67">
        <v>3</v>
      </c>
      <c r="H123" s="58" t="s">
        <v>301</v>
      </c>
      <c r="I123" s="55" t="s">
        <v>400</v>
      </c>
      <c r="J123" s="154">
        <v>3</v>
      </c>
      <c r="K123" s="155" t="s">
        <v>301</v>
      </c>
      <c r="L123" s="155" t="s">
        <v>400</v>
      </c>
      <c r="M123" s="71"/>
      <c r="N123" s="65"/>
      <c r="O123" s="65"/>
      <c r="R123" s="72">
        <f>COUNTIF(D122:D125,"2")</f>
        <v>1</v>
      </c>
      <c r="S123" s="72">
        <f>COUNTIF(G122:G125,"2")</f>
        <v>1</v>
      </c>
      <c r="T123" s="72">
        <f>COUNTIF(J122:J125,"2")</f>
        <v>2</v>
      </c>
      <c r="U123" s="72">
        <f>COUNTIF(M122:M125,"2")</f>
        <v>0</v>
      </c>
    </row>
    <row r="124" spans="1:21" ht="30" customHeight="1">
      <c r="A124" s="276"/>
      <c r="B124" s="110"/>
      <c r="C124" s="84" t="s">
        <v>8</v>
      </c>
      <c r="D124" s="71">
        <v>2</v>
      </c>
      <c r="E124" s="65" t="s">
        <v>302</v>
      </c>
      <c r="F124" s="65" t="s">
        <v>256</v>
      </c>
      <c r="G124" s="67">
        <v>2</v>
      </c>
      <c r="H124" s="58" t="s">
        <v>302</v>
      </c>
      <c r="I124" s="55" t="s">
        <v>401</v>
      </c>
      <c r="J124" s="154">
        <v>2</v>
      </c>
      <c r="K124" s="155" t="s">
        <v>302</v>
      </c>
      <c r="L124" s="156" t="s">
        <v>401</v>
      </c>
      <c r="M124" s="71"/>
      <c r="N124" s="65"/>
      <c r="O124" s="65"/>
      <c r="R124" s="72">
        <f>COUNTIF(D122:D125,"3")</f>
        <v>2</v>
      </c>
      <c r="S124" s="72">
        <f>COUNTIF(G122:G125,"3")</f>
        <v>2</v>
      </c>
      <c r="T124" s="72">
        <f>COUNTIF(J122:J125,"3")</f>
        <v>2</v>
      </c>
      <c r="U124" s="72">
        <f>COUNTIF(M122:M125,"3")</f>
        <v>0</v>
      </c>
    </row>
    <row r="125" spans="1:21" ht="30" customHeight="1">
      <c r="A125" s="276"/>
      <c r="B125" s="110"/>
      <c r="C125" s="83" t="s">
        <v>9</v>
      </c>
      <c r="D125" s="71">
        <v>1</v>
      </c>
      <c r="E125" s="65" t="s">
        <v>303</v>
      </c>
      <c r="F125" s="65" t="s">
        <v>304</v>
      </c>
      <c r="G125" s="67">
        <v>1</v>
      </c>
      <c r="H125" s="58" t="s">
        <v>303</v>
      </c>
      <c r="I125" s="55" t="s">
        <v>402</v>
      </c>
      <c r="J125" s="154">
        <v>2</v>
      </c>
      <c r="K125" s="157" t="s">
        <v>303</v>
      </c>
      <c r="L125" s="156" t="s">
        <v>402</v>
      </c>
      <c r="M125" s="71"/>
      <c r="N125" s="65"/>
      <c r="O125" s="65"/>
      <c r="R125" s="72">
        <f>COUNTIF(D122:D125,"4")</f>
        <v>0</v>
      </c>
      <c r="S125" s="72">
        <f>COUNTIF(G122:G125,"4")</f>
        <v>0</v>
      </c>
      <c r="T125" s="72">
        <f>COUNTIF(J122:J125,"4")</f>
        <v>0</v>
      </c>
      <c r="U125" s="72">
        <f>COUNTIF(M122:M125,"4")</f>
        <v>0</v>
      </c>
    </row>
    <row r="126" spans="1:21" ht="8.25" customHeight="1">
      <c r="B126" s="221"/>
      <c r="C126" s="222"/>
      <c r="D126" s="105"/>
      <c r="E126" s="106"/>
      <c r="F126" s="106"/>
      <c r="G126" s="105"/>
      <c r="H126" s="106"/>
      <c r="I126" s="106"/>
      <c r="J126" s="105"/>
      <c r="K126" s="109"/>
      <c r="M126" s="105"/>
      <c r="N126" s="109"/>
    </row>
    <row r="127" spans="1:21" ht="17.5">
      <c r="A127" s="276"/>
      <c r="B127" s="110"/>
      <c r="C127" s="223" t="s">
        <v>10</v>
      </c>
      <c r="D127" s="223"/>
      <c r="E127" s="223"/>
      <c r="F127" s="223"/>
      <c r="G127" s="223"/>
      <c r="H127" s="223"/>
      <c r="I127" s="223"/>
      <c r="J127" s="223"/>
      <c r="K127" s="227"/>
      <c r="L127" s="102"/>
      <c r="M127" s="102"/>
      <c r="N127" s="102"/>
      <c r="O127" s="102"/>
    </row>
    <row r="128" spans="1:21" ht="30" customHeight="1">
      <c r="A128" s="276"/>
      <c r="B128" s="104"/>
      <c r="C128" s="91" t="s">
        <v>11</v>
      </c>
      <c r="D128" s="71">
        <v>3</v>
      </c>
      <c r="E128" s="65" t="s">
        <v>254</v>
      </c>
      <c r="F128" s="65" t="s">
        <v>255</v>
      </c>
      <c r="G128" s="67">
        <v>3</v>
      </c>
      <c r="H128" s="65" t="s">
        <v>254</v>
      </c>
      <c r="I128" s="55" t="s">
        <v>403</v>
      </c>
      <c r="J128" s="154">
        <v>3</v>
      </c>
      <c r="K128" s="158" t="s">
        <v>254</v>
      </c>
      <c r="L128" s="156" t="s">
        <v>403</v>
      </c>
      <c r="M128" s="71"/>
      <c r="N128" s="65"/>
      <c r="O128" s="65"/>
      <c r="R128" s="72">
        <f>COUNTIF(D128:D131,"1")</f>
        <v>0</v>
      </c>
      <c r="S128" s="72">
        <f>COUNTIF(G128:G131,"1")</f>
        <v>0</v>
      </c>
      <c r="T128" s="72">
        <f>COUNTIF(J128:J131,"1")</f>
        <v>0</v>
      </c>
      <c r="U128" s="72">
        <f>COUNTIF(M128:M131,"1")</f>
        <v>0</v>
      </c>
    </row>
    <row r="129" spans="1:21" ht="30" customHeight="1">
      <c r="A129" s="276"/>
      <c r="B129" s="110"/>
      <c r="C129" s="83" t="s">
        <v>12</v>
      </c>
      <c r="D129" s="71">
        <v>3</v>
      </c>
      <c r="E129" s="65" t="s">
        <v>367</v>
      </c>
      <c r="F129" s="65" t="s">
        <v>284</v>
      </c>
      <c r="G129" s="67">
        <v>3</v>
      </c>
      <c r="H129" s="58" t="s">
        <v>404</v>
      </c>
      <c r="I129" s="55" t="s">
        <v>405</v>
      </c>
      <c r="J129" s="154">
        <v>3</v>
      </c>
      <c r="K129" s="157" t="s">
        <v>404</v>
      </c>
      <c r="L129" s="156" t="s">
        <v>405</v>
      </c>
      <c r="M129" s="71"/>
      <c r="N129" s="65"/>
      <c r="O129" s="65"/>
      <c r="R129" s="72">
        <f>COUNTIF(D128:D131,"2")</f>
        <v>1</v>
      </c>
      <c r="S129" s="72">
        <f>COUNTIF(G128:G131,"2")</f>
        <v>1</v>
      </c>
      <c r="T129" s="72">
        <f>COUNTIF(J128:J131,"2")</f>
        <v>1</v>
      </c>
      <c r="U129" s="72">
        <f>COUNTIF(M128:M131,"2")</f>
        <v>0</v>
      </c>
    </row>
    <row r="130" spans="1:21" ht="30" customHeight="1">
      <c r="A130" s="276"/>
      <c r="B130" s="110"/>
      <c r="C130" s="83" t="s">
        <v>13</v>
      </c>
      <c r="D130" s="71">
        <v>3</v>
      </c>
      <c r="E130" s="65" t="s">
        <v>368</v>
      </c>
      <c r="F130" s="65" t="s">
        <v>256</v>
      </c>
      <c r="G130" s="67">
        <v>4</v>
      </c>
      <c r="H130" s="58" t="s">
        <v>406</v>
      </c>
      <c r="I130" s="55" t="s">
        <v>407</v>
      </c>
      <c r="J130" s="154">
        <v>4</v>
      </c>
      <c r="K130" s="157" t="s">
        <v>406</v>
      </c>
      <c r="L130" s="156" t="s">
        <v>407</v>
      </c>
      <c r="M130" s="71"/>
      <c r="N130" s="65"/>
      <c r="O130" s="65"/>
      <c r="R130" s="72">
        <f>COUNTIF(D128:D131,"3")</f>
        <v>3</v>
      </c>
      <c r="S130" s="72">
        <f>COUNTIF(G128:G131,"3")</f>
        <v>2</v>
      </c>
      <c r="T130" s="72">
        <f>COUNTIF(J128:J131,"3")</f>
        <v>2</v>
      </c>
      <c r="U130" s="72">
        <f>COUNTIF(M128:M131,"3")</f>
        <v>0</v>
      </c>
    </row>
    <row r="131" spans="1:21" ht="30" customHeight="1">
      <c r="A131" s="276"/>
      <c r="B131" s="110"/>
      <c r="C131" s="83" t="s">
        <v>14</v>
      </c>
      <c r="D131" s="71">
        <v>2</v>
      </c>
      <c r="E131" s="65" t="s">
        <v>305</v>
      </c>
      <c r="F131" s="65" t="s">
        <v>306</v>
      </c>
      <c r="G131" s="67">
        <v>2</v>
      </c>
      <c r="H131" s="58" t="s">
        <v>305</v>
      </c>
      <c r="I131" s="55" t="s">
        <v>408</v>
      </c>
      <c r="J131" s="154">
        <v>2</v>
      </c>
      <c r="K131" s="157" t="s">
        <v>305</v>
      </c>
      <c r="L131" s="156" t="s">
        <v>408</v>
      </c>
      <c r="M131" s="71"/>
      <c r="N131" s="65"/>
      <c r="O131" s="65"/>
      <c r="R131" s="72">
        <f>COUNTIF(D128:D131,"4")</f>
        <v>0</v>
      </c>
      <c r="S131" s="72">
        <f>COUNTIF(G128:G131,"4")</f>
        <v>1</v>
      </c>
      <c r="T131" s="72">
        <f>COUNTIF(J128:J131,"4")</f>
        <v>1</v>
      </c>
      <c r="U131" s="72">
        <f>COUNTIF(M128:M131,"4")</f>
        <v>0</v>
      </c>
    </row>
    <row r="132" spans="1:21" ht="9" customHeight="1">
      <c r="B132" s="221"/>
      <c r="C132" s="222"/>
      <c r="D132" s="105"/>
      <c r="E132" s="106"/>
      <c r="F132" s="106"/>
      <c r="G132" s="105"/>
      <c r="H132" s="106"/>
      <c r="I132" s="106"/>
      <c r="J132" s="105"/>
      <c r="K132" s="109"/>
      <c r="M132" s="105"/>
      <c r="N132" s="109"/>
    </row>
    <row r="133" spans="1:21" ht="17.5">
      <c r="A133" s="276"/>
      <c r="B133" s="110"/>
      <c r="C133" s="223" t="s">
        <v>15</v>
      </c>
      <c r="D133" s="223"/>
      <c r="E133" s="223"/>
      <c r="F133" s="223"/>
      <c r="G133" s="223"/>
      <c r="H133" s="223"/>
      <c r="I133" s="223"/>
      <c r="J133" s="223"/>
      <c r="K133" s="227"/>
      <c r="L133" s="102"/>
      <c r="M133" s="102"/>
      <c r="N133" s="102"/>
      <c r="O133" s="102"/>
    </row>
    <row r="134" spans="1:21" ht="30" customHeight="1">
      <c r="A134" s="276"/>
      <c r="B134" s="104"/>
      <c r="C134" s="91" t="s">
        <v>16</v>
      </c>
      <c r="D134" s="71">
        <v>3</v>
      </c>
      <c r="E134" s="65" t="s">
        <v>369</v>
      </c>
      <c r="F134" s="65" t="s">
        <v>257</v>
      </c>
      <c r="G134" s="67">
        <v>3</v>
      </c>
      <c r="H134" s="55" t="s">
        <v>409</v>
      </c>
      <c r="I134" s="55" t="s">
        <v>410</v>
      </c>
      <c r="J134" s="154">
        <v>3</v>
      </c>
      <c r="K134" s="156" t="s">
        <v>409</v>
      </c>
      <c r="L134" s="156" t="s">
        <v>410</v>
      </c>
      <c r="M134" s="71"/>
      <c r="N134" s="65"/>
      <c r="O134" s="65"/>
      <c r="R134" s="72">
        <f>COUNTIF(D134:D136,"1")</f>
        <v>0</v>
      </c>
      <c r="S134" s="72">
        <f>COUNTIF(G134:G136,"1")</f>
        <v>0</v>
      </c>
      <c r="T134" s="72">
        <f>COUNTIF(J134:J136,"1")</f>
        <v>0</v>
      </c>
      <c r="U134" s="72">
        <f>COUNTIF(M134:M136,"1")</f>
        <v>0</v>
      </c>
    </row>
    <row r="135" spans="1:21" ht="30" customHeight="1">
      <c r="A135" s="276"/>
      <c r="B135" s="110"/>
      <c r="C135" s="83" t="s">
        <v>17</v>
      </c>
      <c r="D135" s="71">
        <v>3</v>
      </c>
      <c r="E135" s="64" t="s">
        <v>285</v>
      </c>
      <c r="F135" s="65" t="s">
        <v>258</v>
      </c>
      <c r="G135" s="67">
        <v>3</v>
      </c>
      <c r="H135" s="58" t="s">
        <v>411</v>
      </c>
      <c r="I135" s="55" t="s">
        <v>412</v>
      </c>
      <c r="J135" s="154">
        <v>3</v>
      </c>
      <c r="K135" s="157" t="s">
        <v>411</v>
      </c>
      <c r="L135" s="157" t="s">
        <v>411</v>
      </c>
      <c r="M135" s="71"/>
      <c r="N135" s="65"/>
      <c r="O135" s="65"/>
      <c r="R135" s="72">
        <f>COUNTIF(D134:D136,"2")</f>
        <v>0</v>
      </c>
      <c r="S135" s="72">
        <f>COUNTIF(G134:G136,"2")</f>
        <v>0</v>
      </c>
      <c r="T135" s="72">
        <f>COUNTIF(J134:J136,"2")</f>
        <v>0</v>
      </c>
      <c r="U135" s="72">
        <f>COUNTIF(M134:M136,"2")</f>
        <v>0</v>
      </c>
    </row>
    <row r="136" spans="1:21" ht="30" customHeight="1">
      <c r="A136" s="276"/>
      <c r="B136" s="110"/>
      <c r="C136" s="83" t="s">
        <v>18</v>
      </c>
      <c r="D136" s="71">
        <v>3</v>
      </c>
      <c r="E136" s="65" t="s">
        <v>286</v>
      </c>
      <c r="F136" s="65" t="s">
        <v>287</v>
      </c>
      <c r="G136" s="67">
        <v>3</v>
      </c>
      <c r="H136" s="58" t="s">
        <v>286</v>
      </c>
      <c r="I136" s="55" t="s">
        <v>413</v>
      </c>
      <c r="J136" s="154">
        <v>3</v>
      </c>
      <c r="K136" s="157" t="s">
        <v>534</v>
      </c>
      <c r="L136" s="156" t="s">
        <v>413</v>
      </c>
      <c r="M136" s="71"/>
      <c r="N136" s="65"/>
      <c r="O136" s="65"/>
      <c r="R136" s="72">
        <f>COUNTIF(D134:D136,"3")</f>
        <v>3</v>
      </c>
      <c r="S136" s="72">
        <f>COUNTIF(G134:G136,"3")</f>
        <v>3</v>
      </c>
      <c r="T136" s="72">
        <f>COUNTIF(J134:J136,"3")</f>
        <v>3</v>
      </c>
      <c r="U136" s="72">
        <f>COUNTIF(M134:M136,"3")</f>
        <v>0</v>
      </c>
    </row>
    <row r="137" spans="1:21" ht="9" customHeight="1">
      <c r="B137" s="221"/>
      <c r="C137" s="222"/>
      <c r="D137" s="105"/>
      <c r="E137" s="106"/>
      <c r="F137" s="106"/>
      <c r="G137" s="105"/>
      <c r="H137" s="106"/>
      <c r="I137" s="106"/>
      <c r="J137" s="105"/>
      <c r="K137" s="109"/>
      <c r="M137" s="105"/>
      <c r="N137" s="109"/>
      <c r="R137" s="72">
        <f>COUNTIF(D134:D136,"4")</f>
        <v>0</v>
      </c>
      <c r="S137" s="72">
        <f>COUNTIF(G134:G136,"4")</f>
        <v>0</v>
      </c>
      <c r="T137" s="72">
        <f>COUNTIF(J134:J136,"4")</f>
        <v>0</v>
      </c>
    </row>
    <row r="138" spans="1:21" ht="17.5">
      <c r="A138" s="276"/>
      <c r="B138" s="110"/>
      <c r="C138" s="223" t="s">
        <v>19</v>
      </c>
      <c r="D138" s="223"/>
      <c r="E138" s="223"/>
      <c r="F138" s="223"/>
      <c r="G138" s="223"/>
      <c r="H138" s="223"/>
      <c r="I138" s="223"/>
      <c r="J138" s="223"/>
      <c r="K138" s="227"/>
      <c r="L138" s="102"/>
      <c r="M138" s="102"/>
      <c r="N138" s="102"/>
      <c r="O138" s="102"/>
    </row>
    <row r="139" spans="1:21" ht="30" customHeight="1">
      <c r="A139" s="276"/>
      <c r="B139" s="104"/>
      <c r="C139" s="91" t="s">
        <v>20</v>
      </c>
      <c r="D139" s="71">
        <v>3</v>
      </c>
      <c r="E139" s="65" t="s">
        <v>288</v>
      </c>
      <c r="F139" s="65" t="s">
        <v>289</v>
      </c>
      <c r="G139" s="67">
        <v>3</v>
      </c>
      <c r="H139" s="55" t="s">
        <v>288</v>
      </c>
      <c r="I139" s="55" t="s">
        <v>414</v>
      </c>
      <c r="J139" s="154">
        <v>3</v>
      </c>
      <c r="K139" s="156" t="s">
        <v>288</v>
      </c>
      <c r="L139" s="156" t="s">
        <v>414</v>
      </c>
      <c r="M139" s="71"/>
      <c r="N139" s="65"/>
      <c r="O139" s="65"/>
      <c r="P139" s="123"/>
      <c r="Q139" s="123"/>
      <c r="R139" s="72">
        <f>COUNTIF(D139:D141,"1")</f>
        <v>0</v>
      </c>
      <c r="S139" s="72">
        <f>COUNTIF(G139:G141,"1")</f>
        <v>0</v>
      </c>
      <c r="T139" s="72">
        <f>COUNTIF(J139:J141,"1")</f>
        <v>0</v>
      </c>
      <c r="U139" s="72">
        <f>COUNTIF(M139:M141,"1")</f>
        <v>0</v>
      </c>
    </row>
    <row r="140" spans="1:21" ht="30" customHeight="1">
      <c r="A140" s="276"/>
      <c r="B140" s="110"/>
      <c r="C140" s="83" t="s">
        <v>21</v>
      </c>
      <c r="D140" s="71">
        <v>3</v>
      </c>
      <c r="E140" s="65" t="s">
        <v>370</v>
      </c>
      <c r="F140" s="65" t="s">
        <v>259</v>
      </c>
      <c r="G140" s="67">
        <v>3</v>
      </c>
      <c r="H140" s="58" t="s">
        <v>415</v>
      </c>
      <c r="I140" s="55" t="s">
        <v>416</v>
      </c>
      <c r="J140" s="154">
        <v>3</v>
      </c>
      <c r="K140" s="157" t="s">
        <v>415</v>
      </c>
      <c r="L140" s="156" t="s">
        <v>414</v>
      </c>
      <c r="M140" s="71"/>
      <c r="N140" s="65"/>
      <c r="O140" s="65"/>
      <c r="P140" s="123"/>
      <c r="Q140" s="123"/>
      <c r="R140" s="72">
        <f>COUNTIF(D139:D141,"2")</f>
        <v>0</v>
      </c>
      <c r="S140" s="72">
        <f>COUNTIF(G139:G141,"2")</f>
        <v>0</v>
      </c>
      <c r="T140" s="72">
        <f>COUNTIF(J139:J141,"2")</f>
        <v>0</v>
      </c>
      <c r="U140" s="72">
        <f>COUNTIF(M139:M141,"2")</f>
        <v>0</v>
      </c>
    </row>
    <row r="141" spans="1:21" ht="30" customHeight="1">
      <c r="A141" s="276"/>
      <c r="B141" s="110"/>
      <c r="C141" s="83" t="s">
        <v>22</v>
      </c>
      <c r="D141" s="71">
        <v>3</v>
      </c>
      <c r="E141" s="65" t="s">
        <v>371</v>
      </c>
      <c r="F141" s="65" t="s">
        <v>372</v>
      </c>
      <c r="G141" s="67">
        <v>3</v>
      </c>
      <c r="H141" s="58" t="s">
        <v>371</v>
      </c>
      <c r="I141" s="55" t="s">
        <v>417</v>
      </c>
      <c r="J141" s="154">
        <v>3</v>
      </c>
      <c r="K141" s="157" t="s">
        <v>371</v>
      </c>
      <c r="L141" s="156" t="s">
        <v>417</v>
      </c>
      <c r="M141" s="71"/>
      <c r="N141" s="65"/>
      <c r="O141" s="65"/>
      <c r="P141" s="123"/>
      <c r="Q141" s="123"/>
      <c r="R141" s="72">
        <f>COUNTIF(D139:D141,"3")</f>
        <v>3</v>
      </c>
      <c r="S141" s="72">
        <f>COUNTIF(G139:G141,"3")</f>
        <v>3</v>
      </c>
      <c r="T141" s="72">
        <f>COUNTIF(J139:J141,"3")</f>
        <v>3</v>
      </c>
      <c r="U141" s="72">
        <f>COUNTIF(M139:M141,"3")</f>
        <v>0</v>
      </c>
    </row>
    <row r="142" spans="1:21">
      <c r="R142" s="72">
        <f>COUNTIF(D139:D141,"4")</f>
        <v>0</v>
      </c>
      <c r="S142" s="72">
        <f>COUNTIF(G139:G141,"4")</f>
        <v>0</v>
      </c>
      <c r="T142" s="72">
        <f>COUNTIF(J139:J141,"4")</f>
        <v>0</v>
      </c>
    </row>
    <row r="65530" spans="2:6">
      <c r="B65530" s="270" t="s">
        <v>29</v>
      </c>
      <c r="C65530" s="270"/>
      <c r="D65530" s="270"/>
      <c r="E65530" s="270"/>
      <c r="F65530" s="85"/>
    </row>
    <row r="65531" spans="2:6">
      <c r="B65531" s="269" t="s">
        <v>30</v>
      </c>
      <c r="C65531" s="269"/>
      <c r="D65531" s="269"/>
      <c r="E65531" s="269"/>
      <c r="F65531" s="125"/>
    </row>
    <row r="65532" spans="2:6">
      <c r="B65532" s="269" t="s">
        <v>31</v>
      </c>
      <c r="C65532" s="269"/>
      <c r="D65532" s="269"/>
      <c r="E65532" s="269"/>
      <c r="F65532" s="125"/>
    </row>
  </sheetData>
  <sheetProtection password="EE30" sheet="1"/>
  <mergeCells count="93">
    <mergeCell ref="A138:A141"/>
    <mergeCell ref="A97:A99"/>
    <mergeCell ref="A101:A111"/>
    <mergeCell ref="A113:A117"/>
    <mergeCell ref="A121:A125"/>
    <mergeCell ref="A127:A131"/>
    <mergeCell ref="A133:A136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B51:K51"/>
    <mergeCell ref="K3:K4"/>
    <mergeCell ref="H3:H4"/>
    <mergeCell ref="G52:I52"/>
    <mergeCell ref="J52:L52"/>
    <mergeCell ref="B12:B17"/>
    <mergeCell ref="B18:K18"/>
    <mergeCell ref="L3:L4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M2:O2"/>
    <mergeCell ref="M3:M4"/>
    <mergeCell ref="N3:N4"/>
    <mergeCell ref="O3:O4"/>
    <mergeCell ref="M52:O52"/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</mergeCells>
  <phoneticPr fontId="2" type="noConversion"/>
  <conditionalFormatting sqref="M7:M10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236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237" stopIfTrue="1" operator="lessThan">
      <formula>$Q$7</formula>
    </cfRule>
  </conditionalFormatting>
  <conditionalFormatting sqref="D7:D10">
    <cfRule type="iconSet" priority="10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0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7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7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7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7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7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7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7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6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6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6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6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6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5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5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topLeftCell="A31" zoomScale="80" zoomScaleNormal="80" workbookViewId="0">
      <selection activeCell="B36" sqref="B36:U36"/>
    </sheetView>
  </sheetViews>
  <sheetFormatPr baseColWidth="10" defaultColWidth="11.453125" defaultRowHeight="15"/>
  <cols>
    <col min="1" max="1" width="1.453125" style="126" customWidth="1"/>
    <col min="2" max="2" width="34.7265625" style="126" customWidth="1"/>
    <col min="3" max="6" width="7.7265625" style="126" customWidth="1"/>
    <col min="7" max="7" width="1.7265625" style="126" customWidth="1"/>
    <col min="8" max="11" width="7.7265625" style="126" customWidth="1"/>
    <col min="12" max="12" width="1.7265625" style="126" customWidth="1"/>
    <col min="13" max="16" width="7.7265625" style="126" customWidth="1"/>
    <col min="17" max="17" width="2.1796875" style="126" customWidth="1"/>
    <col min="18" max="21" width="7.7265625" style="126" customWidth="1"/>
    <col min="22" max="27" width="11.453125" style="126"/>
    <col min="28" max="28" width="2" style="126" customWidth="1"/>
    <col min="29" max="33" width="11.453125" style="126"/>
    <col min="34" max="34" width="1.81640625" style="126" customWidth="1"/>
    <col min="35" max="16384" width="11.453125" style="126"/>
  </cols>
  <sheetData>
    <row r="1" spans="2:22" ht="6" customHeight="1"/>
    <row r="2" spans="2:22" ht="22.5" customHeight="1">
      <c r="B2" s="302" t="s">
        <v>27</v>
      </c>
      <c r="C2" s="301" t="s">
        <v>176</v>
      </c>
      <c r="D2" s="301"/>
      <c r="E2" s="301"/>
      <c r="F2" s="301"/>
      <c r="G2" s="127"/>
      <c r="H2" s="299" t="s">
        <v>177</v>
      </c>
      <c r="I2" s="299"/>
      <c r="J2" s="299"/>
      <c r="K2" s="299"/>
      <c r="L2" s="127"/>
      <c r="M2" s="300" t="s">
        <v>178</v>
      </c>
      <c r="N2" s="300"/>
      <c r="O2" s="300"/>
      <c r="P2" s="300"/>
      <c r="Q2" s="128"/>
      <c r="R2" s="308" t="s">
        <v>179</v>
      </c>
      <c r="S2" s="308"/>
      <c r="T2" s="308"/>
      <c r="U2" s="308"/>
      <c r="V2" s="298"/>
    </row>
    <row r="3" spans="2:22" ht="24.75" customHeight="1" thickBot="1">
      <c r="B3" s="303"/>
      <c r="C3" s="129">
        <v>1</v>
      </c>
      <c r="D3" s="129">
        <v>2</v>
      </c>
      <c r="E3" s="130">
        <v>3</v>
      </c>
      <c r="F3" s="131">
        <v>4</v>
      </c>
      <c r="G3" s="306"/>
      <c r="H3" s="129">
        <v>1</v>
      </c>
      <c r="I3" s="129">
        <v>2</v>
      </c>
      <c r="J3" s="130">
        <v>3</v>
      </c>
      <c r="K3" s="131">
        <v>4</v>
      </c>
      <c r="L3" s="304"/>
      <c r="M3" s="129">
        <v>1</v>
      </c>
      <c r="N3" s="129">
        <v>2</v>
      </c>
      <c r="O3" s="130">
        <v>3</v>
      </c>
      <c r="P3" s="131">
        <v>4</v>
      </c>
      <c r="Q3" s="128"/>
      <c r="R3" s="129">
        <v>1</v>
      </c>
      <c r="S3" s="129">
        <v>2</v>
      </c>
      <c r="T3" s="130">
        <v>3</v>
      </c>
      <c r="U3" s="131">
        <v>4</v>
      </c>
      <c r="V3" s="298"/>
    </row>
    <row r="4" spans="2:22" ht="38.15" customHeight="1" thickTop="1" thickBot="1">
      <c r="B4" s="132" t="s">
        <v>73</v>
      </c>
      <c r="C4" s="133">
        <f>Autoevaluación!R7/SUM(Autoevaluación!R7:R10)</f>
        <v>0</v>
      </c>
      <c r="D4" s="134">
        <f>Autoevaluación!R8/SUM(Autoevaluación!R7:R10)</f>
        <v>0</v>
      </c>
      <c r="E4" s="134">
        <f>Autoevaluación!R9/SUM(Autoevaluación!R7:R10)</f>
        <v>1</v>
      </c>
      <c r="F4" s="134">
        <f>Autoevaluación!R10/SUM(Autoevaluación!R7:R10)</f>
        <v>0</v>
      </c>
      <c r="G4" s="307"/>
      <c r="H4" s="134">
        <f>Autoevaluación!S7/SUM(Autoevaluación!S7:S10)</f>
        <v>0</v>
      </c>
      <c r="I4" s="134">
        <f>Autoevaluación!S8/SUM(Autoevaluación!S7:S10)</f>
        <v>0</v>
      </c>
      <c r="J4" s="134">
        <f>Autoevaluación!S9/SUM(Autoevaluación!S7:S10)</f>
        <v>1</v>
      </c>
      <c r="K4" s="134">
        <f>Autoevaluación!S10/SUM(Autoevaluación!S7:S10)</f>
        <v>0</v>
      </c>
      <c r="L4" s="305"/>
      <c r="M4" s="134">
        <f>Autoevaluación!T7/SUM(Autoevaluación!T7:T10)</f>
        <v>0</v>
      </c>
      <c r="N4" s="134">
        <f>Autoevaluación!T8/SUM(Autoevaluación!T7:T10)</f>
        <v>0</v>
      </c>
      <c r="O4" s="134">
        <f>Autoevaluación!T9/SUM(Autoevaluación!T7:T10)</f>
        <v>1</v>
      </c>
      <c r="P4" s="134">
        <f>Autoevaluación!T10/SUM(Autoevaluación!T7:T10)</f>
        <v>0</v>
      </c>
      <c r="Q4" s="135"/>
      <c r="R4" s="134" t="e">
        <f>Autoevaluación!U7/SUM(Autoevaluación!U7:U10)</f>
        <v>#DIV/0!</v>
      </c>
      <c r="S4" s="134" t="e">
        <f>Autoevaluación!U8/SUM(Autoevaluación!U7:U10)</f>
        <v>#DIV/0!</v>
      </c>
      <c r="T4" s="134" t="e">
        <f>Autoevaluación!U9/SUM(Autoevaluación!U7:U10)</f>
        <v>#DIV/0!</v>
      </c>
      <c r="U4" s="134" t="e">
        <f>Autoevaluación!U10/SUM(Autoevaluación!U7:U10)</f>
        <v>#DIV/0!</v>
      </c>
    </row>
    <row r="5" spans="2:22" ht="38.15" customHeight="1" thickTop="1" thickBot="1">
      <c r="B5" s="132" t="s">
        <v>72</v>
      </c>
      <c r="C5" s="133">
        <f>Autoevaluación!R13/SUM(Autoevaluación!R13:R16)</f>
        <v>0</v>
      </c>
      <c r="D5" s="134">
        <f>Autoevaluación!R14/SUM(Autoevaluación!R13:R16)</f>
        <v>0</v>
      </c>
      <c r="E5" s="134">
        <f>Autoevaluación!R15/SUM(Autoevaluación!R13:R16)</f>
        <v>0.6</v>
      </c>
      <c r="F5" s="134">
        <f>Autoevaluación!R16/SUM(Autoevaluación!R13:R16)</f>
        <v>0.4</v>
      </c>
      <c r="G5" s="307"/>
      <c r="H5" s="134">
        <f>Autoevaluación!S13/SUM(Autoevaluación!S13:S16)</f>
        <v>0</v>
      </c>
      <c r="I5" s="134">
        <f>Autoevaluación!S14/SUM(Autoevaluación!S13:S16)</f>
        <v>0</v>
      </c>
      <c r="J5" s="134">
        <f>Autoevaluación!S15/SUM(Autoevaluación!S13:S16)</f>
        <v>0.6</v>
      </c>
      <c r="K5" s="134">
        <f>Autoevaluación!S16/SUM(Autoevaluación!S13:S16)</f>
        <v>0.4</v>
      </c>
      <c r="L5" s="305"/>
      <c r="M5" s="134">
        <f>Autoevaluación!T13/SUM(Autoevaluación!T13:T16)</f>
        <v>0</v>
      </c>
      <c r="N5" s="134">
        <f>Autoevaluación!T14/SUM(Autoevaluación!T13:T16)</f>
        <v>0</v>
      </c>
      <c r="O5" s="134">
        <f>Autoevaluación!T15/SUM(Autoevaluación!T13:T16)</f>
        <v>0.6</v>
      </c>
      <c r="P5" s="134">
        <f>Autoevaluación!T16/SUM(Autoevaluación!T13:T16)</f>
        <v>0.4</v>
      </c>
      <c r="Q5" s="135"/>
      <c r="R5" s="134" t="e">
        <f>Autoevaluación!U13/SUM(Autoevaluación!U13:U16)</f>
        <v>#DIV/0!</v>
      </c>
      <c r="S5" s="134" t="e">
        <f>Autoevaluación!U14/SUM(Autoevaluación!U13:U16)</f>
        <v>#DIV/0!</v>
      </c>
      <c r="T5" s="134" t="e">
        <f>Autoevaluación!U15/SUM(Autoevaluación!U13:U16)</f>
        <v>#DIV/0!</v>
      </c>
      <c r="U5" s="134" t="e">
        <f>Autoevaluación!U16/SUM(Autoevaluación!U13:U16)</f>
        <v>#DIV/0!</v>
      </c>
    </row>
    <row r="6" spans="2:22" ht="38.15" customHeight="1" thickTop="1" thickBot="1">
      <c r="B6" s="132" t="s">
        <v>43</v>
      </c>
      <c r="C6" s="133">
        <f>Autoevaluación!R20/SUM(Autoevaluación!R20:R23)</f>
        <v>0</v>
      </c>
      <c r="D6" s="134">
        <f>Autoevaluación!R21/SUM(Autoevaluación!R20:R23)</f>
        <v>0</v>
      </c>
      <c r="E6" s="134">
        <f>Autoevaluación!R22/SUM(Autoevaluación!R20:R23)</f>
        <v>1</v>
      </c>
      <c r="F6" s="134">
        <f>Autoevaluación!R23/SUM(Autoevaluación!R20:R23)</f>
        <v>0</v>
      </c>
      <c r="G6" s="307"/>
      <c r="H6" s="134">
        <f>Autoevaluación!S20/SUM(Autoevaluación!S20:S23)</f>
        <v>0</v>
      </c>
      <c r="I6" s="134">
        <f>Autoevaluación!S21/SUM(Autoevaluación!S20:S23)</f>
        <v>0</v>
      </c>
      <c r="J6" s="134">
        <f>Autoevaluación!S20/SUM(Autoevaluación!S20:S23)</f>
        <v>0</v>
      </c>
      <c r="K6" s="134">
        <f>Autoevaluación!S23/SUM(Autoevaluación!S20:S23)</f>
        <v>0</v>
      </c>
      <c r="L6" s="305"/>
      <c r="M6" s="134">
        <f>Autoevaluación!T20/SUM(Autoevaluación!T20:T23)</f>
        <v>0</v>
      </c>
      <c r="N6" s="134">
        <f>Autoevaluación!T21/SUM(Autoevaluación!T20:T23)</f>
        <v>0</v>
      </c>
      <c r="O6" s="134">
        <f>Autoevaluación!T22/SUM(Autoevaluación!T20:T23)</f>
        <v>0.875</v>
      </c>
      <c r="P6" s="134">
        <f>Autoevaluación!T23/SUM(Autoevaluación!T20:T23)</f>
        <v>0.125</v>
      </c>
      <c r="Q6" s="135"/>
      <c r="R6" s="134" t="e">
        <f>Autoevaluación!U20/SUM(Autoevaluación!U20:U23)</f>
        <v>#DIV/0!</v>
      </c>
      <c r="S6" s="134" t="e">
        <f>Autoevaluación!U21/SUM(Autoevaluación!U20:U23)</f>
        <v>#DIV/0!</v>
      </c>
      <c r="T6" s="134" t="e">
        <f>Autoevaluación!U22/SUM(Autoevaluación!U20:U23)</f>
        <v>#DIV/0!</v>
      </c>
      <c r="U6" s="134" t="e">
        <f>Autoevaluación!U23/SUM(Autoevaluación!U20:U23)</f>
        <v>#DIV/0!</v>
      </c>
      <c r="V6" s="136"/>
    </row>
    <row r="7" spans="2:22" ht="38.15" customHeight="1" thickTop="1" thickBot="1">
      <c r="B7" s="132" t="s">
        <v>52</v>
      </c>
      <c r="C7" s="133">
        <f>Autoevaluación!R30/SUM(Autoevaluación!R30:R33)</f>
        <v>0</v>
      </c>
      <c r="D7" s="134">
        <f>Autoevaluación!R31/SUM(Autoevaluación!R30:R33)</f>
        <v>0.25</v>
      </c>
      <c r="E7" s="134">
        <f>Autoevaluación!R32/SUM(Autoevaluación!R30:R33)</f>
        <v>0.75</v>
      </c>
      <c r="F7" s="134">
        <f>Autoevaluación!R33/SUM(Autoevaluación!R30:R33)</f>
        <v>0</v>
      </c>
      <c r="G7" s="307"/>
      <c r="H7" s="134">
        <f>Autoevaluación!S30/SUM(Autoevaluación!S30:S33)</f>
        <v>0</v>
      </c>
      <c r="I7" s="134">
        <f>Autoevaluación!S31/SUM(Autoevaluación!S30:S33)</f>
        <v>0.25</v>
      </c>
      <c r="J7" s="134">
        <f>Autoevaluación!S32/SUM(Autoevaluación!S30:S33)</f>
        <v>0.75</v>
      </c>
      <c r="K7" s="134">
        <f>Autoevaluación!S33/SUM(Autoevaluación!S30:S33)</f>
        <v>0</v>
      </c>
      <c r="L7" s="305"/>
      <c r="M7" s="134">
        <f>Autoevaluación!T30/SUM(Autoevaluación!T30:T33)</f>
        <v>0</v>
      </c>
      <c r="N7" s="134">
        <f>Autoevaluación!T31/SUM(Autoevaluación!T30:T33)</f>
        <v>1</v>
      </c>
      <c r="O7" s="134">
        <f>Autoevaluación!T32/SUM(Autoevaluación!T30:T33)</f>
        <v>0</v>
      </c>
      <c r="P7" s="134">
        <f>Autoevaluación!T33/SUM(Autoevaluación!T30:T33)</f>
        <v>0</v>
      </c>
      <c r="Q7" s="135"/>
      <c r="R7" s="134" t="e">
        <f>Autoevaluación!U30/SUM(Autoevaluación!U30:U33)</f>
        <v>#DIV/0!</v>
      </c>
      <c r="S7" s="134" t="e">
        <f>Autoevaluación!U31/SUM(Autoevaluación!U30:U33)</f>
        <v>#DIV/0!</v>
      </c>
      <c r="T7" s="134" t="e">
        <f>Autoevaluación!U32/SUM(Autoevaluación!U30:U33)</f>
        <v>#DIV/0!</v>
      </c>
      <c r="U7" s="134" t="e">
        <f>Autoevaluación!U33/SUM(Autoevaluación!U30:U33)</f>
        <v>#DIV/0!</v>
      </c>
    </row>
    <row r="8" spans="2:22" ht="38.15" customHeight="1" thickTop="1" thickBot="1">
      <c r="B8" s="132" t="s">
        <v>57</v>
      </c>
      <c r="C8" s="133">
        <f>Autoevaluación!R36/SUM(Autoevaluación!R36:R39)</f>
        <v>0</v>
      </c>
      <c r="D8" s="134">
        <f>Autoevaluación!R37/SUM(Autoevaluación!R36:R39)</f>
        <v>0.22222222222222221</v>
      </c>
      <c r="E8" s="134">
        <f>Autoevaluación!R38/SUM(Autoevaluación!R36:R39)</f>
        <v>0.77777777777777779</v>
      </c>
      <c r="F8" s="134">
        <f>Autoevaluación!R39/SUM(Autoevaluación!R36:R39)</f>
        <v>0</v>
      </c>
      <c r="G8" s="307"/>
      <c r="H8" s="134">
        <f>Autoevaluación!S36/SUM(Autoevaluación!S36:S39)</f>
        <v>0</v>
      </c>
      <c r="I8" s="134">
        <f>Autoevaluación!S37/SUM(Autoevaluación!S36:S39)</f>
        <v>0.1111111111111111</v>
      </c>
      <c r="J8" s="134">
        <f>Autoevaluación!S38/SUM(Autoevaluación!S36:S39)</f>
        <v>0.88888888888888884</v>
      </c>
      <c r="K8" s="134">
        <f>Autoevaluación!S39/SUM(Autoevaluación!S36:S39)</f>
        <v>0</v>
      </c>
      <c r="L8" s="305"/>
      <c r="M8" s="134">
        <f>Autoevaluación!T36/SUM(Autoevaluación!T36:T39)</f>
        <v>0</v>
      </c>
      <c r="N8" s="134">
        <f>Autoevaluación!T37/SUM(Autoevaluación!T36:T39)</f>
        <v>0.1111111111111111</v>
      </c>
      <c r="O8" s="134">
        <f>Autoevaluación!T38/SUM(Autoevaluación!T36:T39)</f>
        <v>0.77777777777777779</v>
      </c>
      <c r="P8" s="134">
        <f>Autoevaluación!T39/SUM(Autoevaluación!T36:T39)</f>
        <v>0.1111111111111111</v>
      </c>
      <c r="Q8" s="135"/>
      <c r="R8" s="134" t="e">
        <f>Autoevaluación!U36/SUM(Autoevaluación!U36:U39)</f>
        <v>#DIV/0!</v>
      </c>
      <c r="S8" s="134" t="e">
        <f>Autoevaluación!U37/SUM(Autoevaluación!U36:U39)</f>
        <v>#DIV/0!</v>
      </c>
      <c r="T8" s="134" t="e">
        <f>Autoevaluación!U38/SUM(Autoevaluación!U36:U39)</f>
        <v>#DIV/0!</v>
      </c>
      <c r="U8" s="134" t="e">
        <f>Autoevaluación!U39/SUM(Autoevaluación!U36:U39)</f>
        <v>#DIV/0!</v>
      </c>
    </row>
    <row r="9" spans="2:22" ht="38.15" customHeight="1" thickTop="1" thickBot="1">
      <c r="B9" s="132" t="s">
        <v>67</v>
      </c>
      <c r="C9" s="133">
        <f>Autoevaluación!R47/SUM(Autoevaluación!R47:R50)</f>
        <v>0.25</v>
      </c>
      <c r="D9" s="134">
        <f>Autoevaluación!R48/SUM(Autoevaluación!R47:R50)</f>
        <v>0.25</v>
      </c>
      <c r="E9" s="134">
        <f>Autoevaluación!R49/SUM(Autoevaluación!R47:R50)</f>
        <v>0.5</v>
      </c>
      <c r="F9" s="134">
        <f>Autoevaluación!R50/SUM(Autoevaluación!R47:R50)</f>
        <v>0</v>
      </c>
      <c r="G9" s="307"/>
      <c r="H9" s="134">
        <f>Autoevaluación!S47/SUM(Autoevaluación!S47:S50)</f>
        <v>0.25</v>
      </c>
      <c r="I9" s="134">
        <f>Autoevaluación!S48/SUM(Autoevaluación!S47:S50)</f>
        <v>0</v>
      </c>
      <c r="J9" s="134">
        <f>Autoevaluación!S49/SUM(Autoevaluación!S47:S50)</f>
        <v>0.75</v>
      </c>
      <c r="K9" s="134">
        <f>Autoevaluación!S50/SUM(Autoevaluación!S47:S50)</f>
        <v>0</v>
      </c>
      <c r="L9" s="305"/>
      <c r="M9" s="134">
        <f>Autoevaluación!T47/SUM(Autoevaluación!T47:T50)</f>
        <v>0.25</v>
      </c>
      <c r="N9" s="134">
        <f>Autoevaluación!T48/SUM(Autoevaluación!T47:T50)</f>
        <v>0</v>
      </c>
      <c r="O9" s="134">
        <f>Autoevaluación!T49/SUM(Autoevaluación!T47:T50)</f>
        <v>0.75</v>
      </c>
      <c r="P9" s="134">
        <f>Autoevaluación!T50/SUM(Autoevaluación!T47:T50)</f>
        <v>0</v>
      </c>
      <c r="Q9" s="135"/>
      <c r="R9" s="134" t="e">
        <f>Autoevaluación!U47/SUM(Autoevaluación!U47:U50)</f>
        <v>#DIV/0!</v>
      </c>
      <c r="S9" s="134" t="e">
        <f>Autoevaluación!U48/SUM(Autoevaluación!U47:U50)</f>
        <v>#DIV/0!</v>
      </c>
      <c r="T9" s="134" t="e">
        <f>Autoevaluación!U49/SUM(Autoevaluación!U47:U50)</f>
        <v>#DIV/0!</v>
      </c>
      <c r="U9" s="134" t="e">
        <f>Autoevaluación!U50/SUM(Autoevaluación!U47:U50)</f>
        <v>#DIV/0!</v>
      </c>
    </row>
    <row r="10" spans="2:22" ht="38.15" customHeight="1" thickTop="1">
      <c r="B10" s="137" t="s">
        <v>126</v>
      </c>
      <c r="C10" s="138">
        <f>AVERAGE(C4:C9)</f>
        <v>4.1666666666666664E-2</v>
      </c>
      <c r="D10" s="138">
        <f>AVERAGE(D4:D9)</f>
        <v>0.12037037037037036</v>
      </c>
      <c r="E10" s="138">
        <f>AVERAGE(E4:E9)</f>
        <v>0.77129629629629637</v>
      </c>
      <c r="F10" s="138">
        <f>AVERAGE(F4:F9)</f>
        <v>6.6666666666666666E-2</v>
      </c>
      <c r="G10" s="139"/>
      <c r="H10" s="138">
        <f>AVERAGE(H4:H9)</f>
        <v>4.1666666666666664E-2</v>
      </c>
      <c r="I10" s="138">
        <f>AVERAGE(I4:I9)</f>
        <v>6.0185185185185182E-2</v>
      </c>
      <c r="J10" s="138">
        <f>AVERAGE(J4:J9)</f>
        <v>0.66481481481481486</v>
      </c>
      <c r="K10" s="138">
        <f>AVERAGE(K4:K9)</f>
        <v>6.6666666666666666E-2</v>
      </c>
      <c r="L10" s="139"/>
      <c r="M10" s="138">
        <f>AVERAGE(M4:M9)</f>
        <v>4.1666666666666664E-2</v>
      </c>
      <c r="N10" s="138">
        <f>AVERAGE(N4:N9)</f>
        <v>0.1851851851851852</v>
      </c>
      <c r="O10" s="138">
        <f>AVERAGE(O4:O9)</f>
        <v>0.66712962962962974</v>
      </c>
      <c r="P10" s="138">
        <f>AVERAGE(P4:P9)</f>
        <v>0.10601851851851851</v>
      </c>
      <c r="Q10" s="140"/>
      <c r="R10" s="138" t="e">
        <f>AVERAGE(R4:R9)</f>
        <v>#DIV/0!</v>
      </c>
      <c r="S10" s="138" t="e">
        <f>AVERAGE(S4:S9)</f>
        <v>#DIV/0!</v>
      </c>
      <c r="T10" s="138" t="e">
        <f>AVERAGE(T4:T9)</f>
        <v>#DIV/0!</v>
      </c>
      <c r="U10" s="138" t="e">
        <f>AVERAGE(U4:U9)</f>
        <v>#DIV/0!</v>
      </c>
    </row>
    <row r="11" spans="2:22">
      <c r="B11" s="141"/>
      <c r="C11" s="141"/>
      <c r="D11" s="141"/>
      <c r="E11" s="141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</row>
    <row r="12" spans="2:22" ht="22" customHeight="1">
      <c r="B12" s="293">
        <v>2023</v>
      </c>
      <c r="C12" s="294"/>
      <c r="D12" s="294"/>
      <c r="E12" s="294"/>
      <c r="F12" s="294"/>
      <c r="G12" s="294"/>
      <c r="H12" s="294"/>
      <c r="I12" s="294"/>
      <c r="J12" s="294"/>
      <c r="K12" s="294"/>
      <c r="L12" s="294"/>
      <c r="M12" s="294"/>
      <c r="N12" s="294"/>
      <c r="O12" s="294"/>
      <c r="P12" s="294"/>
      <c r="Q12" s="294"/>
      <c r="R12" s="294"/>
      <c r="S12" s="294"/>
      <c r="T12" s="294"/>
      <c r="U12" s="295"/>
    </row>
    <row r="13" spans="2:22" ht="25" customHeight="1">
      <c r="B13" s="296" t="s">
        <v>28</v>
      </c>
      <c r="C13" s="297"/>
      <c r="D13" s="297"/>
      <c r="E13" s="297"/>
      <c r="F13" s="297"/>
      <c r="G13" s="297"/>
      <c r="H13" s="297"/>
      <c r="I13" s="297"/>
      <c r="J13" s="297"/>
      <c r="K13" s="297"/>
      <c r="L13" s="297"/>
      <c r="M13" s="297"/>
      <c r="N13" s="297"/>
      <c r="O13" s="297"/>
      <c r="P13" s="297"/>
      <c r="Q13" s="297"/>
      <c r="R13" s="297"/>
      <c r="S13" s="297"/>
      <c r="T13" s="297"/>
      <c r="U13" s="297"/>
    </row>
    <row r="14" spans="2:22" ht="60" customHeight="1">
      <c r="B14" s="277" t="s">
        <v>290</v>
      </c>
      <c r="C14" s="277"/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</row>
    <row r="15" spans="2:22" ht="60" customHeight="1">
      <c r="B15" s="277" t="s">
        <v>291</v>
      </c>
      <c r="C15" s="277"/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77"/>
      <c r="T15" s="277"/>
      <c r="U15" s="277"/>
    </row>
    <row r="16" spans="2:22" s="142" customFormat="1" ht="25" customHeight="1">
      <c r="B16" s="282" t="s">
        <v>123</v>
      </c>
      <c r="C16" s="283"/>
      <c r="D16" s="283"/>
      <c r="E16" s="283"/>
      <c r="F16" s="283"/>
      <c r="G16" s="283"/>
      <c r="H16" s="283"/>
      <c r="I16" s="283"/>
      <c r="J16" s="283"/>
      <c r="K16" s="283"/>
      <c r="L16" s="283"/>
      <c r="M16" s="283"/>
      <c r="N16" s="283"/>
      <c r="O16" s="283"/>
      <c r="P16" s="283"/>
      <c r="Q16" s="283"/>
      <c r="R16" s="283"/>
      <c r="S16" s="283"/>
      <c r="T16" s="283"/>
      <c r="U16" s="283"/>
    </row>
    <row r="17" spans="2:21" ht="60" customHeight="1">
      <c r="B17" s="277" t="s">
        <v>292</v>
      </c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</row>
    <row r="18" spans="2:21" ht="60" customHeight="1">
      <c r="B18" s="277" t="s">
        <v>293</v>
      </c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</row>
    <row r="19" spans="2:21" ht="60" customHeight="1">
      <c r="B19" s="277" t="s">
        <v>298</v>
      </c>
      <c r="C19" s="277"/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</row>
    <row r="20" spans="2:21" ht="16.5" customHeight="1">
      <c r="B20" s="143"/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</row>
    <row r="21" spans="2:21" ht="22" customHeight="1">
      <c r="B21" s="291">
        <v>2024</v>
      </c>
      <c r="C21" s="291"/>
      <c r="D21" s="291"/>
      <c r="E21" s="291"/>
      <c r="F21" s="291"/>
      <c r="G21" s="291"/>
      <c r="H21" s="291"/>
      <c r="I21" s="291"/>
      <c r="J21" s="291"/>
      <c r="K21" s="291"/>
      <c r="L21" s="291"/>
      <c r="M21" s="291"/>
      <c r="N21" s="291"/>
      <c r="O21" s="291"/>
      <c r="P21" s="291"/>
      <c r="Q21" s="291"/>
      <c r="R21" s="291"/>
      <c r="S21" s="291"/>
      <c r="T21" s="291"/>
      <c r="U21" s="291"/>
    </row>
    <row r="22" spans="2:21" ht="25" customHeight="1">
      <c r="B22" s="292" t="s">
        <v>28</v>
      </c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292"/>
      <c r="U22" s="292"/>
    </row>
    <row r="23" spans="2:21" ht="60" customHeight="1">
      <c r="B23" s="277" t="s">
        <v>453</v>
      </c>
      <c r="C23" s="277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7"/>
      <c r="T23" s="277"/>
      <c r="U23" s="277"/>
    </row>
    <row r="24" spans="2:21" ht="60" customHeight="1">
      <c r="B24" s="277" t="s">
        <v>454</v>
      </c>
      <c r="C24" s="277"/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</row>
    <row r="25" spans="2:21" s="142" customFormat="1" ht="25" customHeight="1">
      <c r="B25" s="282" t="s">
        <v>123</v>
      </c>
      <c r="C25" s="283"/>
      <c r="D25" s="283"/>
      <c r="E25" s="283"/>
      <c r="F25" s="283"/>
      <c r="G25" s="283"/>
      <c r="H25" s="283"/>
      <c r="I25" s="283"/>
      <c r="J25" s="283"/>
      <c r="K25" s="283"/>
      <c r="L25" s="283"/>
      <c r="M25" s="283"/>
      <c r="N25" s="283"/>
      <c r="O25" s="283"/>
      <c r="P25" s="283"/>
      <c r="Q25" s="283"/>
      <c r="R25" s="283"/>
      <c r="S25" s="283"/>
      <c r="T25" s="283"/>
      <c r="U25" s="283"/>
    </row>
    <row r="26" spans="2:21" ht="60" customHeight="1">
      <c r="B26" s="277"/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</row>
    <row r="27" spans="2:21" ht="60" customHeight="1">
      <c r="B27" s="277"/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7"/>
      <c r="T27" s="277"/>
      <c r="U27" s="277"/>
    </row>
    <row r="28" spans="2:21" ht="60" customHeight="1">
      <c r="B28" s="277"/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</row>
    <row r="29" spans="2:21" ht="16.5" customHeight="1"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</row>
    <row r="30" spans="2:21" ht="22" customHeight="1">
      <c r="B30" s="284">
        <v>2025</v>
      </c>
      <c r="C30" s="285"/>
      <c r="D30" s="285"/>
      <c r="E30" s="285"/>
      <c r="F30" s="285"/>
      <c r="G30" s="285"/>
      <c r="H30" s="285"/>
      <c r="I30" s="285"/>
      <c r="J30" s="285"/>
      <c r="K30" s="285"/>
      <c r="L30" s="285"/>
      <c r="M30" s="285"/>
      <c r="N30" s="285"/>
      <c r="O30" s="285"/>
      <c r="P30" s="285"/>
      <c r="Q30" s="285"/>
      <c r="R30" s="285"/>
      <c r="S30" s="285"/>
      <c r="T30" s="285"/>
      <c r="U30" s="285"/>
    </row>
    <row r="31" spans="2:21" ht="25" customHeight="1">
      <c r="B31" s="280" t="s">
        <v>28</v>
      </c>
      <c r="C31" s="281"/>
      <c r="D31" s="281"/>
      <c r="E31" s="281"/>
      <c r="F31" s="281"/>
      <c r="G31" s="281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81"/>
      <c r="T31" s="281"/>
      <c r="U31" s="281"/>
    </row>
    <row r="32" spans="2:21" ht="60" customHeight="1">
      <c r="B32" s="286" t="s">
        <v>505</v>
      </c>
      <c r="C32" s="287"/>
      <c r="D32" s="287"/>
      <c r="E32" s="287"/>
      <c r="F32" s="287"/>
      <c r="G32" s="287"/>
      <c r="H32" s="287"/>
      <c r="I32" s="287"/>
      <c r="J32" s="287"/>
      <c r="K32" s="287"/>
      <c r="L32" s="287"/>
      <c r="M32" s="287"/>
      <c r="N32" s="287"/>
      <c r="O32" s="287"/>
      <c r="P32" s="287"/>
      <c r="Q32" s="287"/>
      <c r="R32" s="287"/>
      <c r="S32" s="287"/>
      <c r="T32" s="287"/>
      <c r="U32" s="287"/>
    </row>
    <row r="33" spans="2:21" ht="60" customHeight="1">
      <c r="B33" s="288" t="s">
        <v>506</v>
      </c>
      <c r="C33" s="289"/>
      <c r="D33" s="289"/>
      <c r="E33" s="289"/>
      <c r="F33" s="289"/>
      <c r="G33" s="289"/>
      <c r="H33" s="289"/>
      <c r="I33" s="289"/>
      <c r="J33" s="289"/>
      <c r="K33" s="289"/>
      <c r="L33" s="289"/>
      <c r="M33" s="289"/>
      <c r="N33" s="289"/>
      <c r="O33" s="289"/>
      <c r="P33" s="289"/>
      <c r="Q33" s="289"/>
      <c r="R33" s="289"/>
      <c r="S33" s="289"/>
      <c r="T33" s="289"/>
      <c r="U33" s="290"/>
    </row>
    <row r="34" spans="2:21" s="142" customFormat="1" ht="25" customHeight="1">
      <c r="B34" s="282" t="s">
        <v>123</v>
      </c>
      <c r="C34" s="283"/>
      <c r="D34" s="283"/>
      <c r="E34" s="283"/>
      <c r="F34" s="283"/>
      <c r="G34" s="283"/>
      <c r="H34" s="283"/>
      <c r="I34" s="283"/>
      <c r="J34" s="283"/>
      <c r="K34" s="283"/>
      <c r="L34" s="283"/>
      <c r="M34" s="283"/>
      <c r="N34" s="283"/>
      <c r="O34" s="283"/>
      <c r="P34" s="283"/>
      <c r="Q34" s="283"/>
      <c r="R34" s="283"/>
      <c r="S34" s="283"/>
      <c r="T34" s="283"/>
      <c r="U34" s="283"/>
    </row>
    <row r="35" spans="2:21" ht="60" customHeight="1">
      <c r="B35" s="277" t="s">
        <v>507</v>
      </c>
      <c r="C35" s="277"/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7"/>
      <c r="T35" s="277"/>
      <c r="U35" s="277"/>
    </row>
    <row r="36" spans="2:21" ht="60" customHeight="1">
      <c r="B36" s="277" t="s">
        <v>508</v>
      </c>
      <c r="C36" s="277"/>
      <c r="D36" s="277"/>
      <c r="E36" s="277"/>
      <c r="F36" s="277"/>
      <c r="G36" s="277"/>
      <c r="H36" s="277"/>
      <c r="I36" s="277"/>
      <c r="J36" s="277"/>
      <c r="K36" s="277"/>
      <c r="L36" s="277"/>
      <c r="M36" s="277"/>
      <c r="N36" s="277"/>
      <c r="O36" s="277"/>
      <c r="P36" s="277"/>
      <c r="Q36" s="277"/>
      <c r="R36" s="277"/>
      <c r="S36" s="277"/>
      <c r="T36" s="277"/>
      <c r="U36" s="277"/>
    </row>
    <row r="37" spans="2:21" ht="60" customHeight="1"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</row>
    <row r="39" spans="2:21">
      <c r="B39" s="278">
        <v>2026</v>
      </c>
      <c r="C39" s="279"/>
      <c r="D39" s="279"/>
      <c r="E39" s="279"/>
      <c r="F39" s="279"/>
      <c r="G39" s="279"/>
      <c r="H39" s="279"/>
      <c r="I39" s="279"/>
      <c r="J39" s="279"/>
      <c r="K39" s="279"/>
      <c r="L39" s="279"/>
      <c r="M39" s="279"/>
      <c r="N39" s="279"/>
      <c r="O39" s="279"/>
      <c r="P39" s="279"/>
      <c r="Q39" s="279"/>
      <c r="R39" s="279"/>
      <c r="S39" s="279"/>
      <c r="T39" s="279"/>
      <c r="U39" s="279"/>
    </row>
    <row r="40" spans="2:21" ht="19.5">
      <c r="B40" s="280" t="s">
        <v>28</v>
      </c>
      <c r="C40" s="281"/>
      <c r="D40" s="281"/>
      <c r="E40" s="281"/>
      <c r="F40" s="281"/>
      <c r="G40" s="281"/>
      <c r="H40" s="281"/>
      <c r="I40" s="281"/>
      <c r="J40" s="281"/>
      <c r="K40" s="281"/>
      <c r="L40" s="281"/>
      <c r="M40" s="281"/>
      <c r="N40" s="281"/>
      <c r="O40" s="281"/>
      <c r="P40" s="281"/>
      <c r="Q40" s="281"/>
      <c r="R40" s="281"/>
      <c r="S40" s="281"/>
      <c r="T40" s="281"/>
      <c r="U40" s="281"/>
    </row>
    <row r="41" spans="2:21" ht="60.75" customHeight="1">
      <c r="B41" s="277"/>
      <c r="C41" s="277"/>
      <c r="D41" s="277"/>
      <c r="E41" s="277"/>
      <c r="F41" s="277"/>
      <c r="G41" s="277"/>
      <c r="H41" s="277"/>
      <c r="I41" s="277"/>
      <c r="J41" s="277"/>
      <c r="K41" s="277"/>
      <c r="L41" s="277"/>
      <c r="M41" s="277"/>
      <c r="N41" s="277"/>
      <c r="O41" s="277"/>
      <c r="P41" s="277"/>
      <c r="Q41" s="277"/>
      <c r="R41" s="277"/>
      <c r="S41" s="277"/>
      <c r="T41" s="277"/>
      <c r="U41" s="277"/>
    </row>
    <row r="42" spans="2:21" ht="60" customHeight="1">
      <c r="B42" s="277"/>
      <c r="C42" s="277"/>
      <c r="D42" s="277"/>
      <c r="E42" s="277"/>
      <c r="F42" s="277"/>
      <c r="G42" s="277"/>
      <c r="H42" s="277"/>
      <c r="I42" s="277"/>
      <c r="J42" s="277"/>
      <c r="K42" s="277"/>
      <c r="L42" s="277"/>
      <c r="M42" s="277"/>
      <c r="N42" s="277"/>
      <c r="O42" s="277"/>
      <c r="P42" s="277"/>
      <c r="Q42" s="277"/>
      <c r="R42" s="277"/>
      <c r="S42" s="277"/>
      <c r="T42" s="277"/>
      <c r="U42" s="277"/>
    </row>
    <row r="43" spans="2:21" ht="19.5">
      <c r="B43" s="282" t="s">
        <v>123</v>
      </c>
      <c r="C43" s="283"/>
      <c r="D43" s="283"/>
      <c r="E43" s="283"/>
      <c r="F43" s="283"/>
      <c r="G43" s="283"/>
      <c r="H43" s="283"/>
      <c r="I43" s="283"/>
      <c r="J43" s="283"/>
      <c r="K43" s="283"/>
      <c r="L43" s="283"/>
      <c r="M43" s="283"/>
      <c r="N43" s="283"/>
      <c r="O43" s="283"/>
      <c r="P43" s="283"/>
      <c r="Q43" s="283"/>
      <c r="R43" s="283"/>
      <c r="S43" s="283"/>
      <c r="T43" s="283"/>
      <c r="U43" s="283"/>
    </row>
    <row r="44" spans="2:21" ht="45.75" customHeight="1">
      <c r="B44" s="277"/>
      <c r="C44" s="277"/>
      <c r="D44" s="277"/>
      <c r="E44" s="277"/>
      <c r="F44" s="277"/>
      <c r="G44" s="277"/>
      <c r="H44" s="277"/>
      <c r="I44" s="277"/>
      <c r="J44" s="277"/>
      <c r="K44" s="277"/>
      <c r="L44" s="277"/>
      <c r="M44" s="277"/>
      <c r="N44" s="277"/>
      <c r="O44" s="277"/>
      <c r="P44" s="277"/>
      <c r="Q44" s="277"/>
      <c r="R44" s="277"/>
      <c r="S44" s="277"/>
      <c r="T44" s="277"/>
      <c r="U44" s="277"/>
    </row>
    <row r="45" spans="2:21" ht="48" customHeight="1">
      <c r="B45" s="277"/>
      <c r="C45" s="277"/>
      <c r="D45" s="277"/>
      <c r="E45" s="277"/>
      <c r="F45" s="277"/>
      <c r="G45" s="277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7"/>
    </row>
    <row r="46" spans="2:21" ht="56.25" customHeight="1">
      <c r="B46" s="277"/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7"/>
      <c r="S46" s="277"/>
      <c r="T46" s="277"/>
      <c r="U46" s="277"/>
    </row>
    <row r="65495" spans="2:22">
      <c r="B65495" s="144" t="s">
        <v>29</v>
      </c>
      <c r="C65495" s="144"/>
      <c r="D65495" s="144"/>
      <c r="E65495" s="144"/>
      <c r="F65495" s="144"/>
      <c r="G65495" s="144"/>
      <c r="H65495" s="144"/>
      <c r="I65495" s="144"/>
      <c r="J65495" s="144"/>
      <c r="K65495" s="144"/>
      <c r="L65495" s="144"/>
      <c r="M65495" s="144"/>
      <c r="N65495" s="144"/>
      <c r="O65495" s="144"/>
      <c r="P65495" s="144"/>
      <c r="Q65495" s="144"/>
      <c r="R65495" s="144"/>
      <c r="S65495" s="144"/>
      <c r="T65495" s="144"/>
      <c r="U65495" s="144"/>
      <c r="V65495" s="144"/>
    </row>
    <row r="65496" spans="2:22">
      <c r="B65496" s="145" t="s">
        <v>30</v>
      </c>
      <c r="C65496" s="145"/>
      <c r="D65496" s="145"/>
      <c r="E65496" s="145"/>
      <c r="F65496" s="145"/>
      <c r="G65496" s="145"/>
      <c r="H65496" s="145"/>
      <c r="I65496" s="145"/>
      <c r="J65496" s="145"/>
      <c r="K65496" s="145"/>
      <c r="L65496" s="145"/>
      <c r="M65496" s="145"/>
      <c r="N65496" s="145"/>
      <c r="O65496" s="145"/>
      <c r="P65496" s="145"/>
      <c r="Q65496" s="145"/>
      <c r="R65496" s="145"/>
      <c r="S65496" s="145"/>
      <c r="T65496" s="145"/>
      <c r="U65496" s="145"/>
      <c r="V65496" s="145"/>
    </row>
    <row r="65497" spans="2:22">
      <c r="B65497" s="145" t="s">
        <v>31</v>
      </c>
      <c r="C65497" s="145"/>
      <c r="D65497" s="145"/>
      <c r="E65497" s="145"/>
      <c r="F65497" s="145"/>
      <c r="G65497" s="145"/>
      <c r="H65497" s="145"/>
      <c r="I65497" s="145"/>
      <c r="J65497" s="145"/>
      <c r="K65497" s="145"/>
      <c r="L65497" s="145"/>
      <c r="M65497" s="145"/>
      <c r="N65497" s="145"/>
      <c r="O65497" s="145"/>
      <c r="P65497" s="145"/>
      <c r="Q65497" s="145"/>
      <c r="R65497" s="145"/>
      <c r="S65497" s="145"/>
      <c r="T65497" s="145"/>
      <c r="U65497" s="145"/>
      <c r="V65497" s="145"/>
    </row>
  </sheetData>
  <mergeCells count="40">
    <mergeCell ref="V2:V3"/>
    <mergeCell ref="H2:K2"/>
    <mergeCell ref="M2:P2"/>
    <mergeCell ref="C2:F2"/>
    <mergeCell ref="B2:B3"/>
    <mergeCell ref="L3:L9"/>
    <mergeCell ref="G3:G9"/>
    <mergeCell ref="R2:U2"/>
    <mergeCell ref="B12:U12"/>
    <mergeCell ref="B13:U13"/>
    <mergeCell ref="B14:U14"/>
    <mergeCell ref="B15:U15"/>
    <mergeCell ref="B16:U1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34:U34"/>
    <mergeCell ref="B35:U35"/>
    <mergeCell ref="B30:U30"/>
    <mergeCell ref="B31:U31"/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A28" zoomScale="70" zoomScaleNormal="70" workbookViewId="0">
      <selection activeCell="B37" sqref="B37:U37"/>
    </sheetView>
  </sheetViews>
  <sheetFormatPr baseColWidth="10" defaultColWidth="11.453125" defaultRowHeight="15"/>
  <cols>
    <col min="1" max="1" width="1.453125" style="1" customWidth="1"/>
    <col min="2" max="2" width="34.7265625" style="1" customWidth="1"/>
    <col min="3" max="6" width="7.7265625" style="1" customWidth="1"/>
    <col min="7" max="7" width="1.7265625" style="1" customWidth="1"/>
    <col min="8" max="11" width="7.7265625" style="1" customWidth="1"/>
    <col min="12" max="12" width="1.7265625" style="1" customWidth="1"/>
    <col min="13" max="16" width="7.7265625" style="1" customWidth="1"/>
    <col min="17" max="17" width="2.81640625" style="1" customWidth="1"/>
    <col min="18" max="21" width="7.7265625" style="1" customWidth="1"/>
    <col min="22" max="27" width="11.453125" style="1"/>
    <col min="28" max="28" width="2" style="1" customWidth="1"/>
    <col min="29" max="33" width="11.453125" style="1"/>
    <col min="34" max="34" width="1.81640625" style="1" customWidth="1"/>
    <col min="35" max="16384" width="11.453125" style="1"/>
  </cols>
  <sheetData>
    <row r="1" spans="2:22" ht="6" customHeight="1"/>
    <row r="2" spans="2:22" ht="22.5" customHeight="1">
      <c r="B2" s="329" t="s">
        <v>127</v>
      </c>
      <c r="C2" s="322" t="s">
        <v>176</v>
      </c>
      <c r="D2" s="322"/>
      <c r="E2" s="322"/>
      <c r="F2" s="322"/>
      <c r="G2" s="2"/>
      <c r="H2" s="323" t="s">
        <v>177</v>
      </c>
      <c r="I2" s="323"/>
      <c r="J2" s="323"/>
      <c r="K2" s="323"/>
      <c r="L2" s="2"/>
      <c r="M2" s="331" t="s">
        <v>178</v>
      </c>
      <c r="N2" s="331"/>
      <c r="O2" s="331"/>
      <c r="P2" s="331"/>
      <c r="Q2" s="50"/>
      <c r="R2" s="310" t="s">
        <v>179</v>
      </c>
      <c r="S2" s="310"/>
      <c r="T2" s="310"/>
      <c r="U2" s="310"/>
      <c r="V2" s="319"/>
    </row>
    <row r="3" spans="2:22" ht="24.75" customHeight="1" thickBot="1">
      <c r="B3" s="330"/>
      <c r="C3" s="3">
        <v>1</v>
      </c>
      <c r="D3" s="3">
        <v>2</v>
      </c>
      <c r="E3" s="4">
        <v>3</v>
      </c>
      <c r="F3" s="5">
        <v>4</v>
      </c>
      <c r="G3" s="327"/>
      <c r="H3" s="3">
        <v>1</v>
      </c>
      <c r="I3" s="3">
        <v>2</v>
      </c>
      <c r="J3" s="4">
        <v>3</v>
      </c>
      <c r="K3" s="5">
        <v>4</v>
      </c>
      <c r="L3" s="320"/>
      <c r="M3" s="3">
        <v>1</v>
      </c>
      <c r="N3" s="3">
        <v>2</v>
      </c>
      <c r="O3" s="4">
        <v>3</v>
      </c>
      <c r="P3" s="5">
        <v>4</v>
      </c>
      <c r="Q3" s="51"/>
      <c r="R3" s="3">
        <v>1</v>
      </c>
      <c r="S3" s="3">
        <v>2</v>
      </c>
      <c r="T3" s="4">
        <v>3</v>
      </c>
      <c r="U3" s="5">
        <v>4</v>
      </c>
      <c r="V3" s="319"/>
    </row>
    <row r="4" spans="2:22" ht="38.15" customHeight="1" thickTop="1" thickBot="1">
      <c r="B4" s="32" t="s">
        <v>128</v>
      </c>
      <c r="C4" s="31">
        <f>Autoevaluación!R55/SUM(Autoevaluación!R55:R58)</f>
        <v>0</v>
      </c>
      <c r="D4" s="7">
        <f>Autoevaluación!R56/SUM(Autoevaluación!R55:R58)</f>
        <v>0</v>
      </c>
      <c r="E4" s="7">
        <f>Autoevaluación!R57/SUM(Autoevaluación!R55:R58)</f>
        <v>0.6</v>
      </c>
      <c r="F4" s="7">
        <f>Autoevaluación!R58/SUM(Autoevaluación!R55:R58)</f>
        <v>0.4</v>
      </c>
      <c r="G4" s="328"/>
      <c r="H4" s="7">
        <f>Autoevaluación!S55/SUM(Autoevaluación!S55:S59)</f>
        <v>0</v>
      </c>
      <c r="I4" s="7">
        <f>Autoevaluación!S56/SUM(Autoevaluación!S55:S58)</f>
        <v>0</v>
      </c>
      <c r="J4" s="7">
        <f>Autoevaluación!S57/SUM(Autoevaluación!S55:S58)</f>
        <v>0.2</v>
      </c>
      <c r="K4" s="7">
        <f>Autoevaluación!S58/SUM(Autoevaluación!S55:S58)</f>
        <v>0.8</v>
      </c>
      <c r="L4" s="321"/>
      <c r="M4" s="7">
        <f>Autoevaluación!T55/SUM(Autoevaluación!T55:T58)</f>
        <v>0</v>
      </c>
      <c r="N4" s="7">
        <f>Autoevaluación!T56/SUM(Autoevaluación!T55:T58)</f>
        <v>0</v>
      </c>
      <c r="O4" s="7">
        <f>Autoevaluación!T57/SUM(Autoevaluación!T55:T58)</f>
        <v>0.2</v>
      </c>
      <c r="P4" s="7">
        <f>Autoevaluación!T58/SUM(Autoevaluación!T55:T58)</f>
        <v>0.8</v>
      </c>
      <c r="Q4" s="48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5" customHeight="1" thickTop="1" thickBot="1">
      <c r="B5" s="32" t="s">
        <v>129</v>
      </c>
      <c r="C5" s="31">
        <f>Autoevaluación!R62/SUM(Autoevaluación!R62:R65)</f>
        <v>0</v>
      </c>
      <c r="D5" s="7">
        <f>Autoevaluación!R63/SUM(Autoevaluación!R62:R65)</f>
        <v>0</v>
      </c>
      <c r="E5" s="7">
        <f>Autoevaluación!R64/SUM(Autoevaluación!R62:R65)</f>
        <v>1</v>
      </c>
      <c r="F5" s="7">
        <f>Autoevaluación!R65/SUM(Autoevaluación!R62:R65)</f>
        <v>0</v>
      </c>
      <c r="G5" s="328"/>
      <c r="H5" s="7">
        <f>Autoevaluación!S62/SUM(Autoevaluación!S62:S65)</f>
        <v>0</v>
      </c>
      <c r="I5" s="7">
        <f>Autoevaluación!S63/SUM(Autoevaluación!S62:S65)</f>
        <v>0</v>
      </c>
      <c r="J5" s="7">
        <f>Autoevaluación!S64/SUM(Autoevaluación!S62:S65)</f>
        <v>1</v>
      </c>
      <c r="K5" s="7">
        <f>Autoevaluación!S65/SUM(Autoevaluación!S62:S65)</f>
        <v>0</v>
      </c>
      <c r="L5" s="321"/>
      <c r="M5" s="7">
        <f>Autoevaluación!T62/SUM(Autoevaluación!T62:T65)</f>
        <v>0</v>
      </c>
      <c r="N5" s="7">
        <f>Autoevaluación!T63/SUM(Autoevaluación!T62:T65)</f>
        <v>0</v>
      </c>
      <c r="O5" s="7">
        <f>Autoevaluación!T64/SUM(Autoevaluación!T62:T65)</f>
        <v>0.5</v>
      </c>
      <c r="P5" s="7">
        <f>Autoevaluación!T65/SUM(Autoevaluación!T62:T65)</f>
        <v>0.5</v>
      </c>
      <c r="Q5" s="48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5" customHeight="1" thickTop="1" thickBot="1">
      <c r="B6" s="32" t="s">
        <v>130</v>
      </c>
      <c r="C6" s="31">
        <f>Autoevaluación!R68/SUM(Autoevaluación!R68:R71)</f>
        <v>0</v>
      </c>
      <c r="D6" s="7">
        <f>Autoevaluación!R69/SUM(Autoevaluación!R68:R71)</f>
        <v>0</v>
      </c>
      <c r="E6" s="7">
        <f>Autoevaluación!R70/SUM(Autoevaluación!R68:R71)</f>
        <v>0.5</v>
      </c>
      <c r="F6" s="7">
        <f>Autoevaluación!R71/SUM(Autoevaluación!R68:R71)</f>
        <v>0.5</v>
      </c>
      <c r="G6" s="328"/>
      <c r="H6" s="7">
        <f>Autoevaluación!S68/SUM(Autoevaluación!S68:S71)</f>
        <v>0</v>
      </c>
      <c r="I6" s="7">
        <f>Autoevaluación!S69/SUM(Autoevaluación!S68:S71)</f>
        <v>0</v>
      </c>
      <c r="J6" s="7">
        <f>Autoevaluación!S70/SUM(Autoevaluación!S68:S71)</f>
        <v>0.5</v>
      </c>
      <c r="K6" s="7">
        <f>Autoevaluación!S71/SUM(Autoevaluación!S68:S71)</f>
        <v>0.5</v>
      </c>
      <c r="L6" s="321"/>
      <c r="M6" s="7">
        <f>Autoevaluación!T68/SUM(Autoevaluación!T68:T71)</f>
        <v>0</v>
      </c>
      <c r="N6" s="7">
        <f>Autoevaluación!T69/SUM(Autoevaluación!T68:T71)</f>
        <v>0</v>
      </c>
      <c r="O6" s="7">
        <f>Autoevaluación!T70/SUM(Autoevaluación!T68:T71)</f>
        <v>0.5</v>
      </c>
      <c r="P6" s="7">
        <f>Autoevaluación!T71/SUM(Autoevaluación!T68:T71)</f>
        <v>0.5</v>
      </c>
      <c r="Q6" s="48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5" customHeight="1" thickTop="1" thickBot="1">
      <c r="B7" s="32" t="s">
        <v>131</v>
      </c>
      <c r="C7" s="31">
        <f>Autoevaluación!R74/SUM(Autoevaluación!R74:R77)</f>
        <v>0</v>
      </c>
      <c r="D7" s="7">
        <f>Autoevaluación!R75/SUM(Autoevaluación!R74:R77)</f>
        <v>0.25</v>
      </c>
      <c r="E7" s="7">
        <f>Autoevaluación!R76/SUM(Autoevaluación!R74:R77)</f>
        <v>0.25</v>
      </c>
      <c r="F7" s="7">
        <f>Autoevaluación!R77/SUM(Autoevaluación!R74:R77)</f>
        <v>0.5</v>
      </c>
      <c r="G7" s="328"/>
      <c r="H7" s="7">
        <f>Autoevaluación!S74/SUM(Autoevaluación!S74:S77)</f>
        <v>0</v>
      </c>
      <c r="I7" s="7">
        <f>Autoevaluación!S75/SUM(Autoevaluación!S74:S77)</f>
        <v>0.16666666666666666</v>
      </c>
      <c r="J7" s="7">
        <f>Autoevaluación!S76/SUM(Autoevaluación!S74:S77)</f>
        <v>0.33333333333333331</v>
      </c>
      <c r="K7" s="7">
        <f>Autoevaluación!S77/SUM(Autoevaluación!S74:S77)</f>
        <v>0.5</v>
      </c>
      <c r="L7" s="321"/>
      <c r="M7" s="7">
        <f>Autoevaluación!T74/SUM(Autoevaluación!T74:T77)</f>
        <v>0</v>
      </c>
      <c r="N7" s="7">
        <f>Autoevaluación!T75/SUM(Autoevaluación!T74:T77)</f>
        <v>0.16666666666666666</v>
      </c>
      <c r="O7" s="7">
        <f>Autoevaluación!T76/SUM(Autoevaluación!T74:T77)</f>
        <v>0.33333333333333331</v>
      </c>
      <c r="P7" s="7">
        <f>Autoevaluación!T77/SUM(Autoevaluación!T74:T77)</f>
        <v>0.5</v>
      </c>
      <c r="Q7" s="48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5" customHeight="1" thickTop="1">
      <c r="B8" s="33"/>
      <c r="C8" s="7"/>
      <c r="D8" s="7"/>
      <c r="E8" s="7"/>
      <c r="F8" s="7"/>
      <c r="G8" s="328"/>
      <c r="H8" s="7"/>
      <c r="I8" s="7"/>
      <c r="J8" s="7"/>
      <c r="K8" s="7"/>
      <c r="L8" s="321"/>
      <c r="M8" s="7"/>
      <c r="N8" s="7"/>
      <c r="O8" s="7"/>
      <c r="P8" s="7"/>
      <c r="Q8" s="48"/>
      <c r="R8" s="7"/>
      <c r="S8" s="7"/>
      <c r="T8" s="7"/>
      <c r="U8" s="7"/>
    </row>
    <row r="9" spans="2:22" ht="38.15" customHeight="1">
      <c r="B9" s="6"/>
      <c r="C9" s="7"/>
      <c r="D9" s="7"/>
      <c r="E9" s="7"/>
      <c r="F9" s="7"/>
      <c r="G9" s="328"/>
      <c r="H9" s="7"/>
      <c r="I9" s="7"/>
      <c r="J9" s="7"/>
      <c r="K9" s="7"/>
      <c r="L9" s="321"/>
      <c r="M9" s="7"/>
      <c r="N9" s="7"/>
      <c r="O9" s="7"/>
      <c r="P9" s="7"/>
      <c r="Q9" s="48"/>
      <c r="R9" s="7"/>
      <c r="S9" s="7"/>
      <c r="T9" s="7"/>
      <c r="U9" s="7"/>
    </row>
    <row r="10" spans="2:22" ht="38.15" customHeight="1">
      <c r="B10" s="15" t="s">
        <v>132</v>
      </c>
      <c r="C10" s="12">
        <f>AVERAGE(C4:C9)</f>
        <v>0</v>
      </c>
      <c r="D10" s="12">
        <f>AVERAGE(D4:D9)</f>
        <v>6.25E-2</v>
      </c>
      <c r="E10" s="12">
        <f>AVERAGE(E4:E9)</f>
        <v>0.58750000000000002</v>
      </c>
      <c r="F10" s="12">
        <f>AVERAGE(F4:F9)</f>
        <v>0.35</v>
      </c>
      <c r="G10" s="9"/>
      <c r="H10" s="12">
        <f>AVERAGE(H4:H9)</f>
        <v>0</v>
      </c>
      <c r="I10" s="12">
        <f>AVERAGE(I4:I9)</f>
        <v>4.1666666666666664E-2</v>
      </c>
      <c r="J10" s="12">
        <f>AVERAGE(J4:J9)</f>
        <v>0.5083333333333333</v>
      </c>
      <c r="K10" s="12">
        <f>AVERAGE(K4:K9)</f>
        <v>0.45</v>
      </c>
      <c r="L10" s="9"/>
      <c r="M10" s="12">
        <f>AVERAGE(M4:M9)</f>
        <v>0</v>
      </c>
      <c r="N10" s="12">
        <f>AVERAGE(N4:N9)</f>
        <v>4.1666666666666664E-2</v>
      </c>
      <c r="O10" s="12">
        <f>AVERAGE(O4:O9)</f>
        <v>0.3833333333333333</v>
      </c>
      <c r="P10" s="12">
        <f>AVERAGE(P4:P9)</f>
        <v>0.57499999999999996</v>
      </c>
      <c r="Q10" s="49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" customHeight="1">
      <c r="B12" s="322" t="s">
        <v>176</v>
      </c>
      <c r="C12" s="322"/>
      <c r="D12" s="322"/>
      <c r="E12" s="322"/>
      <c r="F12" s="322"/>
      <c r="G12" s="322"/>
      <c r="H12" s="322"/>
      <c r="I12" s="322"/>
      <c r="J12" s="322"/>
      <c r="K12" s="322"/>
      <c r="L12" s="322"/>
      <c r="M12" s="322"/>
      <c r="N12" s="322"/>
      <c r="O12" s="322"/>
      <c r="P12" s="322"/>
      <c r="Q12" s="322"/>
      <c r="R12" s="322"/>
      <c r="S12" s="322"/>
      <c r="T12" s="322"/>
      <c r="U12" s="322"/>
    </row>
    <row r="13" spans="2:22" ht="25" customHeight="1">
      <c r="B13" s="324" t="s">
        <v>28</v>
      </c>
      <c r="C13" s="324"/>
      <c r="D13" s="324"/>
      <c r="E13" s="324"/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  <c r="R13" s="324"/>
      <c r="S13" s="324"/>
      <c r="T13" s="324"/>
      <c r="U13" s="324"/>
    </row>
    <row r="14" spans="2:22" ht="60" customHeight="1">
      <c r="B14" s="277" t="s">
        <v>260</v>
      </c>
      <c r="C14" s="277"/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</row>
    <row r="15" spans="2:22" ht="60" customHeight="1">
      <c r="B15" s="277" t="s">
        <v>261</v>
      </c>
      <c r="C15" s="277"/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77"/>
      <c r="T15" s="277"/>
      <c r="U15" s="277"/>
    </row>
    <row r="16" spans="2:22" s="14" customFormat="1" ht="25" customHeight="1">
      <c r="B16" s="313" t="s">
        <v>123</v>
      </c>
      <c r="C16" s="313"/>
      <c r="D16" s="313"/>
      <c r="E16" s="313"/>
      <c r="F16" s="313"/>
      <c r="G16" s="313"/>
      <c r="H16" s="313"/>
      <c r="I16" s="313"/>
      <c r="J16" s="313"/>
      <c r="K16" s="313"/>
      <c r="L16" s="313"/>
      <c r="M16" s="313"/>
      <c r="N16" s="313"/>
      <c r="O16" s="313"/>
      <c r="P16" s="313"/>
      <c r="Q16" s="313"/>
      <c r="R16" s="313"/>
      <c r="S16" s="313"/>
      <c r="T16" s="313"/>
      <c r="U16" s="313"/>
    </row>
    <row r="17" spans="2:21" ht="60" customHeight="1">
      <c r="B17" s="277" t="s">
        <v>262</v>
      </c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</row>
    <row r="18" spans="2:21" ht="60" customHeight="1">
      <c r="B18" s="309" t="s">
        <v>263</v>
      </c>
      <c r="C18" s="309"/>
      <c r="D18" s="309"/>
      <c r="E18" s="309"/>
      <c r="F18" s="309"/>
      <c r="G18" s="309"/>
      <c r="H18" s="309"/>
      <c r="I18" s="309"/>
      <c r="J18" s="309"/>
      <c r="K18" s="309"/>
      <c r="L18" s="309"/>
      <c r="M18" s="309"/>
      <c r="N18" s="309"/>
      <c r="O18" s="309"/>
      <c r="P18" s="309"/>
      <c r="Q18" s="309"/>
      <c r="R18" s="309"/>
      <c r="S18" s="309"/>
      <c r="T18" s="309"/>
      <c r="U18" s="309"/>
    </row>
    <row r="19" spans="2:21" ht="60" customHeight="1">
      <c r="B19" s="309"/>
      <c r="C19" s="309"/>
      <c r="D19" s="309"/>
      <c r="E19" s="309"/>
      <c r="F19" s="309"/>
      <c r="G19" s="309"/>
      <c r="H19" s="309"/>
      <c r="I19" s="309"/>
      <c r="J19" s="309"/>
      <c r="K19" s="309"/>
      <c r="L19" s="309"/>
      <c r="M19" s="309"/>
      <c r="N19" s="309"/>
      <c r="O19" s="309"/>
      <c r="P19" s="309"/>
      <c r="Q19" s="309"/>
      <c r="R19" s="309"/>
      <c r="S19" s="309"/>
      <c r="T19" s="309"/>
      <c r="U19" s="309"/>
    </row>
    <row r="20" spans="2:21" ht="16.5" customHeight="1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2" customHeight="1">
      <c r="B21" s="325" t="s">
        <v>177</v>
      </c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5"/>
      <c r="U21" s="325"/>
    </row>
    <row r="22" spans="2:21" ht="25" customHeight="1">
      <c r="B22" s="326" t="s">
        <v>28</v>
      </c>
      <c r="C22" s="326"/>
      <c r="D22" s="326"/>
      <c r="E22" s="326"/>
      <c r="F22" s="326"/>
      <c r="G22" s="326"/>
      <c r="H22" s="326"/>
      <c r="I22" s="326"/>
      <c r="J22" s="326"/>
      <c r="K22" s="326"/>
      <c r="L22" s="326"/>
      <c r="M22" s="326"/>
      <c r="N22" s="326"/>
      <c r="O22" s="326"/>
      <c r="P22" s="326"/>
      <c r="Q22" s="326"/>
      <c r="R22" s="326"/>
      <c r="S22" s="326"/>
      <c r="T22" s="326"/>
      <c r="U22" s="326"/>
    </row>
    <row r="23" spans="2:21" ht="60" customHeight="1">
      <c r="B23" s="277" t="s">
        <v>496</v>
      </c>
      <c r="C23" s="277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7"/>
      <c r="T23" s="277"/>
      <c r="U23" s="277"/>
    </row>
    <row r="24" spans="2:21" ht="60" customHeight="1">
      <c r="B24" s="277" t="s">
        <v>497</v>
      </c>
      <c r="C24" s="277"/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</row>
    <row r="25" spans="2:21" s="14" customFormat="1" ht="25" customHeight="1">
      <c r="B25" s="313" t="s">
        <v>123</v>
      </c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</row>
    <row r="26" spans="2:21" ht="60" customHeight="1">
      <c r="B26" s="277" t="s">
        <v>443</v>
      </c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</row>
    <row r="27" spans="2:21" ht="60" customHeight="1">
      <c r="B27" s="277" t="s">
        <v>444</v>
      </c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7"/>
      <c r="T27" s="277"/>
      <c r="U27" s="277"/>
    </row>
    <row r="28" spans="2:21" ht="60" customHeight="1">
      <c r="B28" s="309"/>
      <c r="C28" s="309"/>
      <c r="D28" s="309"/>
      <c r="E28" s="309"/>
      <c r="F28" s="309"/>
      <c r="G28" s="309"/>
      <c r="H28" s="309"/>
      <c r="I28" s="309"/>
      <c r="J28" s="309"/>
      <c r="K28" s="309"/>
      <c r="L28" s="309"/>
      <c r="M28" s="309"/>
      <c r="N28" s="309"/>
      <c r="O28" s="309"/>
      <c r="P28" s="309"/>
      <c r="Q28" s="309"/>
      <c r="R28" s="309"/>
      <c r="S28" s="309"/>
      <c r="T28" s="309"/>
      <c r="U28" s="309"/>
    </row>
    <row r="29" spans="2:21" ht="16.5" customHeight="1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" customHeight="1">
      <c r="B30" s="315" t="s">
        <v>178</v>
      </c>
      <c r="C30" s="31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</row>
    <row r="31" spans="2:21" ht="25" customHeight="1">
      <c r="B31" s="316" t="s">
        <v>28</v>
      </c>
      <c r="C31" s="317"/>
      <c r="D31" s="317"/>
      <c r="E31" s="317"/>
      <c r="F31" s="317"/>
      <c r="G31" s="317"/>
      <c r="H31" s="317"/>
      <c r="I31" s="317"/>
      <c r="J31" s="317"/>
      <c r="K31" s="317"/>
      <c r="L31" s="317"/>
      <c r="M31" s="317"/>
      <c r="N31" s="317"/>
      <c r="O31" s="317"/>
      <c r="P31" s="317"/>
      <c r="Q31" s="317"/>
      <c r="R31" s="317"/>
      <c r="S31" s="317"/>
      <c r="T31" s="317"/>
      <c r="U31" s="317"/>
    </row>
    <row r="32" spans="2:21" ht="60" customHeight="1">
      <c r="B32" s="318" t="s">
        <v>509</v>
      </c>
      <c r="C32" s="318"/>
      <c r="D32" s="318"/>
      <c r="E32" s="318"/>
      <c r="F32" s="318"/>
      <c r="G32" s="318"/>
      <c r="H32" s="318"/>
      <c r="I32" s="318"/>
      <c r="J32" s="318"/>
      <c r="K32" s="318"/>
      <c r="L32" s="318"/>
      <c r="M32" s="318"/>
      <c r="N32" s="318"/>
      <c r="O32" s="318"/>
      <c r="P32" s="318"/>
      <c r="Q32" s="318"/>
      <c r="R32" s="318"/>
      <c r="S32" s="318"/>
      <c r="T32" s="318"/>
      <c r="U32" s="318"/>
    </row>
    <row r="33" spans="2:21" ht="60" customHeight="1">
      <c r="B33" s="314" t="s">
        <v>510</v>
      </c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</row>
    <row r="34" spans="2:21" s="14" customFormat="1" ht="25" customHeight="1">
      <c r="B34" s="313" t="s">
        <v>123</v>
      </c>
      <c r="C34" s="313"/>
      <c r="D34" s="313"/>
      <c r="E34" s="313"/>
      <c r="F34" s="313"/>
      <c r="G34" s="313"/>
      <c r="H34" s="313"/>
      <c r="I34" s="313"/>
      <c r="J34" s="313"/>
      <c r="K34" s="313"/>
      <c r="L34" s="313"/>
      <c r="M34" s="313"/>
      <c r="N34" s="313"/>
      <c r="O34" s="313"/>
      <c r="P34" s="313"/>
      <c r="Q34" s="313"/>
      <c r="R34" s="313"/>
      <c r="S34" s="313"/>
      <c r="T34" s="313"/>
      <c r="U34" s="313"/>
    </row>
    <row r="35" spans="2:21" ht="60" customHeight="1">
      <c r="B35" s="277" t="s">
        <v>511</v>
      </c>
      <c r="C35" s="277"/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7"/>
      <c r="T35" s="277"/>
      <c r="U35" s="277"/>
    </row>
    <row r="36" spans="2:21" ht="60" customHeight="1">
      <c r="B36" s="309" t="s">
        <v>542</v>
      </c>
      <c r="C36" s="309"/>
      <c r="D36" s="309"/>
      <c r="E36" s="309"/>
      <c r="F36" s="309"/>
      <c r="G36" s="309"/>
      <c r="H36" s="309"/>
      <c r="I36" s="309"/>
      <c r="J36" s="309"/>
      <c r="K36" s="309"/>
      <c r="L36" s="309"/>
      <c r="M36" s="309"/>
      <c r="N36" s="309"/>
      <c r="O36" s="309"/>
      <c r="P36" s="309"/>
      <c r="Q36" s="309"/>
      <c r="R36" s="309"/>
      <c r="S36" s="309"/>
      <c r="T36" s="309"/>
      <c r="U36" s="309"/>
    </row>
    <row r="37" spans="2:21" ht="60" customHeight="1"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</row>
    <row r="39" spans="2:21">
      <c r="B39" s="310" t="s">
        <v>179</v>
      </c>
      <c r="C39" s="310"/>
      <c r="D39" s="310"/>
      <c r="E39" s="310"/>
      <c r="F39" s="310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0"/>
      <c r="R39" s="310"/>
      <c r="S39" s="310"/>
      <c r="T39" s="310"/>
      <c r="U39" s="310"/>
    </row>
    <row r="40" spans="2:21" ht="19.5">
      <c r="B40" s="311" t="s">
        <v>28</v>
      </c>
      <c r="C40" s="312"/>
      <c r="D40" s="312"/>
      <c r="E40" s="312"/>
      <c r="F40" s="312"/>
      <c r="G40" s="312"/>
      <c r="H40" s="312"/>
      <c r="I40" s="312"/>
      <c r="J40" s="312"/>
      <c r="K40" s="312"/>
      <c r="L40" s="312"/>
      <c r="M40" s="312"/>
      <c r="N40" s="312"/>
      <c r="O40" s="312"/>
      <c r="P40" s="312"/>
      <c r="Q40" s="312"/>
      <c r="R40" s="312"/>
      <c r="S40" s="312"/>
      <c r="T40" s="312"/>
      <c r="U40" s="312"/>
    </row>
    <row r="41" spans="2:21" ht="51.75" customHeight="1">
      <c r="B41" s="309"/>
      <c r="C41" s="309"/>
      <c r="D41" s="309"/>
      <c r="E41" s="309"/>
      <c r="F41" s="309"/>
      <c r="G41" s="309"/>
      <c r="H41" s="309"/>
      <c r="I41" s="309"/>
      <c r="J41" s="309"/>
      <c r="K41" s="309"/>
      <c r="L41" s="309"/>
      <c r="M41" s="309"/>
      <c r="N41" s="309"/>
      <c r="O41" s="309"/>
      <c r="P41" s="309"/>
      <c r="Q41" s="309"/>
      <c r="R41" s="309"/>
      <c r="S41" s="309"/>
      <c r="T41" s="309"/>
      <c r="U41" s="309"/>
    </row>
    <row r="42" spans="2:21" ht="50.25" customHeight="1">
      <c r="B42" s="309"/>
      <c r="C42" s="309"/>
      <c r="D42" s="309"/>
      <c r="E42" s="309"/>
      <c r="F42" s="309"/>
      <c r="G42" s="309"/>
      <c r="H42" s="309"/>
      <c r="I42" s="309"/>
      <c r="J42" s="309"/>
      <c r="K42" s="309"/>
      <c r="L42" s="309"/>
      <c r="M42" s="309"/>
      <c r="N42" s="309"/>
      <c r="O42" s="309"/>
      <c r="P42" s="309"/>
      <c r="Q42" s="309"/>
      <c r="R42" s="309"/>
      <c r="S42" s="309"/>
      <c r="T42" s="309"/>
      <c r="U42" s="309"/>
    </row>
    <row r="43" spans="2:21" ht="19.5">
      <c r="B43" s="313" t="s">
        <v>123</v>
      </c>
      <c r="C43" s="313"/>
      <c r="D43" s="313"/>
      <c r="E43" s="313"/>
      <c r="F43" s="313"/>
      <c r="G43" s="313"/>
      <c r="H43" s="313"/>
      <c r="I43" s="313"/>
      <c r="J43" s="313"/>
      <c r="K43" s="313"/>
      <c r="L43" s="313"/>
      <c r="M43" s="313"/>
      <c r="N43" s="313"/>
      <c r="O43" s="313"/>
      <c r="P43" s="313"/>
      <c r="Q43" s="313"/>
      <c r="R43" s="313"/>
      <c r="S43" s="313"/>
      <c r="T43" s="313"/>
      <c r="U43" s="313"/>
    </row>
    <row r="44" spans="2:21" ht="69.75" customHeight="1">
      <c r="B44" s="309"/>
      <c r="C44" s="309"/>
      <c r="D44" s="309"/>
      <c r="E44" s="309"/>
      <c r="F44" s="309"/>
      <c r="G44" s="309"/>
      <c r="H44" s="309"/>
      <c r="I44" s="309"/>
      <c r="J44" s="309"/>
      <c r="K44" s="309"/>
      <c r="L44" s="309"/>
      <c r="M44" s="309"/>
      <c r="N44" s="309"/>
      <c r="O44" s="309"/>
      <c r="P44" s="309"/>
      <c r="Q44" s="309"/>
      <c r="R44" s="309"/>
      <c r="S44" s="309"/>
      <c r="T44" s="309"/>
      <c r="U44" s="309"/>
    </row>
    <row r="45" spans="2:21" ht="60" customHeight="1">
      <c r="B45" s="309"/>
      <c r="C45" s="309"/>
      <c r="D45" s="309"/>
      <c r="E45" s="309"/>
      <c r="F45" s="309"/>
      <c r="G45" s="309"/>
      <c r="H45" s="309"/>
      <c r="I45" s="309"/>
      <c r="J45" s="309"/>
      <c r="K45" s="309"/>
      <c r="L45" s="309"/>
      <c r="M45" s="309"/>
      <c r="N45" s="309"/>
      <c r="O45" s="309"/>
      <c r="P45" s="309"/>
      <c r="Q45" s="309"/>
      <c r="R45" s="309"/>
      <c r="S45" s="309"/>
      <c r="T45" s="309"/>
      <c r="U45" s="309"/>
    </row>
    <row r="46" spans="2:21" ht="59.25" customHeight="1">
      <c r="B46" s="309"/>
      <c r="C46" s="309"/>
      <c r="D46" s="309"/>
      <c r="E46" s="309"/>
      <c r="F46" s="309"/>
      <c r="G46" s="309"/>
      <c r="H46" s="309"/>
      <c r="I46" s="309"/>
      <c r="J46" s="309"/>
      <c r="K46" s="309"/>
      <c r="L46" s="309"/>
      <c r="M46" s="309"/>
      <c r="N46" s="309"/>
      <c r="O46" s="309"/>
      <c r="P46" s="309"/>
      <c r="Q46" s="309"/>
      <c r="R46" s="309"/>
      <c r="S46" s="309"/>
      <c r="T46" s="309"/>
      <c r="U46" s="309"/>
    </row>
    <row r="65495" spans="2:2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26:U26"/>
    <mergeCell ref="G3:G9"/>
    <mergeCell ref="B2:B3"/>
    <mergeCell ref="M2:P2"/>
    <mergeCell ref="B23:U23"/>
    <mergeCell ref="B14:U14"/>
    <mergeCell ref="B15:U15"/>
    <mergeCell ref="B17:U17"/>
    <mergeCell ref="B18:U18"/>
    <mergeCell ref="B16:U16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9:U19"/>
    <mergeCell ref="B21:U21"/>
    <mergeCell ref="B22:U22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A32" zoomScale="70" zoomScaleNormal="70" workbookViewId="0">
      <selection activeCell="B37" sqref="B37:U37"/>
    </sheetView>
  </sheetViews>
  <sheetFormatPr baseColWidth="10" defaultColWidth="11.453125" defaultRowHeight="15"/>
  <cols>
    <col min="1" max="1" width="1.453125" style="1" customWidth="1"/>
    <col min="2" max="2" width="38.26953125" style="1" customWidth="1"/>
    <col min="3" max="6" width="7.7265625" style="1" customWidth="1"/>
    <col min="7" max="7" width="1.7265625" style="1" customWidth="1"/>
    <col min="8" max="11" width="7.7265625" style="1" customWidth="1"/>
    <col min="12" max="12" width="1.7265625" style="1" customWidth="1"/>
    <col min="13" max="16" width="7.7265625" style="1" customWidth="1"/>
    <col min="17" max="17" width="2.1796875" style="1" customWidth="1"/>
    <col min="18" max="21" width="7.7265625" style="1" customWidth="1"/>
    <col min="22" max="22" width="14.1796875" style="1" bestFit="1" customWidth="1"/>
    <col min="23" max="27" width="11.453125" style="1"/>
    <col min="28" max="28" width="2" style="1" customWidth="1"/>
    <col min="29" max="33" width="11.453125" style="1"/>
    <col min="34" max="34" width="1.81640625" style="1" customWidth="1"/>
    <col min="35" max="16384" width="11.453125" style="1"/>
  </cols>
  <sheetData>
    <row r="1" spans="2:22" ht="6" customHeight="1"/>
    <row r="2" spans="2:22" ht="22.5" customHeight="1">
      <c r="B2" s="329" t="s">
        <v>137</v>
      </c>
      <c r="C2" s="322" t="s">
        <v>176</v>
      </c>
      <c r="D2" s="322"/>
      <c r="E2" s="322"/>
      <c r="F2" s="322"/>
      <c r="G2" s="2"/>
      <c r="H2" s="323" t="s">
        <v>177</v>
      </c>
      <c r="I2" s="323"/>
      <c r="J2" s="323"/>
      <c r="K2" s="323"/>
      <c r="L2" s="2"/>
      <c r="M2" s="331" t="s">
        <v>178</v>
      </c>
      <c r="N2" s="331"/>
      <c r="O2" s="331"/>
      <c r="P2" s="331"/>
      <c r="Q2" s="50"/>
      <c r="R2" s="310" t="s">
        <v>179</v>
      </c>
      <c r="S2" s="310"/>
      <c r="T2" s="310"/>
      <c r="U2" s="310"/>
      <c r="V2" s="319"/>
    </row>
    <row r="3" spans="2:22" ht="24.75" customHeight="1" thickBot="1">
      <c r="B3" s="330"/>
      <c r="C3" s="3">
        <v>1</v>
      </c>
      <c r="D3" s="3">
        <v>2</v>
      </c>
      <c r="E3" s="4">
        <v>3</v>
      </c>
      <c r="F3" s="5">
        <v>4</v>
      </c>
      <c r="G3" s="327"/>
      <c r="H3" s="3">
        <v>1</v>
      </c>
      <c r="I3" s="3">
        <v>2</v>
      </c>
      <c r="J3" s="4">
        <v>3</v>
      </c>
      <c r="K3" s="5">
        <v>4</v>
      </c>
      <c r="L3" s="320"/>
      <c r="M3" s="3">
        <v>1</v>
      </c>
      <c r="N3" s="3">
        <v>2</v>
      </c>
      <c r="O3" s="4">
        <v>3</v>
      </c>
      <c r="P3" s="5">
        <v>4</v>
      </c>
      <c r="Q3" s="51"/>
      <c r="R3" s="3">
        <v>1</v>
      </c>
      <c r="S3" s="3">
        <v>2</v>
      </c>
      <c r="T3" s="4">
        <v>3</v>
      </c>
      <c r="U3" s="5">
        <v>4</v>
      </c>
      <c r="V3" s="319"/>
    </row>
    <row r="4" spans="2:22" ht="38.15" customHeight="1" thickTop="1" thickBot="1">
      <c r="B4" s="32" t="s">
        <v>133</v>
      </c>
      <c r="C4" s="31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0.33333333333333331</v>
      </c>
      <c r="F4" s="7">
        <f>Autoevaluación!R87/SUM(Autoevaluación!R84:R87)</f>
        <v>0.66666666666666663</v>
      </c>
      <c r="G4" s="328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0.33333333333333331</v>
      </c>
      <c r="K4" s="7">
        <f>Autoevaluación!S87/SUM(Autoevaluación!S84:S87)</f>
        <v>0.66666666666666663</v>
      </c>
      <c r="L4" s="321"/>
      <c r="M4" s="7">
        <f>Autoevaluación!T84/SUM(Autoevaluación!T84:T87)</f>
        <v>0</v>
      </c>
      <c r="N4" s="7">
        <f>Autoevaluación!T85/SUM(Autoevaluación!T84:T87)</f>
        <v>0</v>
      </c>
      <c r="O4" s="7">
        <f>Autoevaluación!T86/SUM(Autoevaluación!T84:T87)</f>
        <v>0.33333333333333331</v>
      </c>
      <c r="P4" s="7">
        <f>Autoevaluación!T87/SUM(Autoevaluación!T84:T87)</f>
        <v>0.66666666666666663</v>
      </c>
      <c r="Q4" s="48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5" customHeight="1" thickTop="1" thickBot="1">
      <c r="B5" s="34" t="s">
        <v>134</v>
      </c>
      <c r="C5" s="31">
        <f>Autoevaluación!R89/SUM(Autoevaluación!R89:R92)</f>
        <v>0</v>
      </c>
      <c r="D5" s="7">
        <f>Autoevaluación!R90/SUM(Autoevaluación!R89:R92)</f>
        <v>0.14285714285714285</v>
      </c>
      <c r="E5" s="7">
        <f>Autoevaluación!R91/SUM(Autoevaluación!R89:R92)</f>
        <v>0.5714285714285714</v>
      </c>
      <c r="F5" s="7">
        <f>Autoevaluación!R92/SUM(Autoevaluación!R89:R92)</f>
        <v>0.2857142857142857</v>
      </c>
      <c r="G5" s="328"/>
      <c r="H5" s="17">
        <f>Autoevaluación!S89/SUM(Autoevaluación!S89:S92)</f>
        <v>0</v>
      </c>
      <c r="I5" s="7">
        <f>Autoevaluación!S90/SUM(Autoevaluación!S89:S92)</f>
        <v>0.14285714285714285</v>
      </c>
      <c r="J5" s="7" t="e">
        <f>Autoevaluación!S91/SUM(Autoevaluación!S89:Q92Q13:V16)</f>
        <v>#NAME?</v>
      </c>
      <c r="K5" s="7">
        <f>Autoevaluación!S92/SUM(Autoevaluación!S89:S92)</f>
        <v>0.2857142857142857</v>
      </c>
      <c r="L5" s="321"/>
      <c r="M5" s="7">
        <f>Autoevaluación!T89/SUM(Autoevaluación!T89:T92)</f>
        <v>0</v>
      </c>
      <c r="N5" s="7">
        <f>Autoevaluación!T90/SUM(Autoevaluación!T89:T92)</f>
        <v>0.14285714285714285</v>
      </c>
      <c r="O5" s="7">
        <f>Autoevaluación!T91/SUM(Autoevaluación!T89:T92)</f>
        <v>0.5714285714285714</v>
      </c>
      <c r="P5" s="7">
        <f>Autoevaluación!T92/SUM(Autoevaluación!T89:T92)</f>
        <v>0.2857142857142857</v>
      </c>
      <c r="Q5" s="48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5" customHeight="1" thickTop="1" thickBot="1">
      <c r="B6" s="34" t="s">
        <v>32</v>
      </c>
      <c r="C6" s="31">
        <f>Autoevaluación!R98/SUM(Autoevaluación!R98:R101)</f>
        <v>0</v>
      </c>
      <c r="D6" s="7">
        <f>Autoevaluación!R99/SUM(Autoevaluación!R98:R101)</f>
        <v>0</v>
      </c>
      <c r="E6" s="7">
        <f>Autoevaluación!R100/SUM(Autoevaluación!R98:R101)</f>
        <v>0.5</v>
      </c>
      <c r="F6" s="7">
        <f>Autoevaluación!R101/SUM(Autoevaluación!R98:R101)</f>
        <v>0.5</v>
      </c>
      <c r="G6" s="328"/>
      <c r="H6" s="17">
        <f>Autoevaluación!S98/SUM(Autoevaluación!S98:S101)</f>
        <v>0</v>
      </c>
      <c r="I6" s="7">
        <f>Autoevaluación!S99/SUM(Autoevaluación!S98:S101)</f>
        <v>0</v>
      </c>
      <c r="J6" s="7">
        <f>Autoevaluación!S100/SUM(Autoevaluación!S98:S101)</f>
        <v>0.5</v>
      </c>
      <c r="K6" s="7">
        <f>Autoevaluación!S10/SUM(Autoevaluación!S98:S101)</f>
        <v>0</v>
      </c>
      <c r="L6" s="321"/>
      <c r="M6" s="7">
        <f>Autoevaluación!T98/SUM(Autoevaluación!T98:T101)</f>
        <v>0</v>
      </c>
      <c r="N6" s="7">
        <f>Autoevaluación!T99/SUM(Autoevaluación!T98:T101)</f>
        <v>0</v>
      </c>
      <c r="O6" s="7">
        <f>Autoevaluación!T100/SUM(Autoevaluación!T98:T101)</f>
        <v>0.5</v>
      </c>
      <c r="P6" s="7">
        <f>Autoevaluación!T101/SUM(Autoevaluación!T98:T101)</f>
        <v>0.5</v>
      </c>
      <c r="Q6" s="48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5" customHeight="1" thickTop="1" thickBot="1">
      <c r="B7" s="32" t="s">
        <v>135</v>
      </c>
      <c r="C7" s="31">
        <f>Autoevaluación!R102/SUM(Autoevaluación!R102:R105)</f>
        <v>0</v>
      </c>
      <c r="D7" s="7">
        <f>Autoevaluación!R103/SUM(Autoevaluación!R102:R105)</f>
        <v>0</v>
      </c>
      <c r="E7" s="7">
        <f>Autoevaluación!R104/SUM(Autoevaluación!R102:R105)</f>
        <v>0.7</v>
      </c>
      <c r="F7" s="7">
        <f>Autoevaluación!R105/SUM(Autoevaluación!R102:R105)</f>
        <v>0.3</v>
      </c>
      <c r="G7" s="328"/>
      <c r="H7" s="17">
        <f>Autoevaluación!S102/SUM(Autoevaluación!S102:S105)</f>
        <v>0</v>
      </c>
      <c r="I7" s="7">
        <f>Autoevaluación!S103/SUM(Autoevaluación!S102:S105)</f>
        <v>0</v>
      </c>
      <c r="J7" s="7">
        <f>Autoevaluación!S104/SUM(Autoevaluación!S102:S105)</f>
        <v>0.7</v>
      </c>
      <c r="K7" s="7">
        <f>Autoevaluación!S105/SUM(Autoevaluación!S102:S105)</f>
        <v>0.3</v>
      </c>
      <c r="L7" s="321"/>
      <c r="M7" s="7">
        <f>Autoevaluación!T102/SUM(Autoevaluación!T102:T105)</f>
        <v>0</v>
      </c>
      <c r="N7" s="7">
        <f>Autoevaluación!T103/SUM(Autoevaluación!T102:T105)</f>
        <v>0</v>
      </c>
      <c r="O7" s="7">
        <f>Autoevaluación!T104/SUM(Autoevaluación!T102:T105)</f>
        <v>0.7</v>
      </c>
      <c r="P7" s="7">
        <f>Autoevaluación!T105/SUM(Autoevaluación!T102:T105)</f>
        <v>0.3</v>
      </c>
      <c r="Q7" s="48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5" customHeight="1" thickTop="1" thickBot="1">
      <c r="B8" s="32" t="s">
        <v>136</v>
      </c>
      <c r="C8" s="31">
        <f>Autoevaluación!R114/SUM(Autoevaluación!R114:R117)</f>
        <v>0</v>
      </c>
      <c r="D8" s="7">
        <f>Autoevaluación!R115/SUM(Autoevaluación!R114:R117)</f>
        <v>0</v>
      </c>
      <c r="E8" s="7">
        <f>Autoevaluación!R116/SUM(Autoevaluación!R114:R117)</f>
        <v>0.25</v>
      </c>
      <c r="F8" s="7">
        <f>Autoevaluación!R117/SUM(Autoevaluación!R114:R117)</f>
        <v>0.75</v>
      </c>
      <c r="G8" s="328"/>
      <c r="H8" s="17">
        <f>Autoevaluación!S114/SUM(Autoevaluación!S114:S117)</f>
        <v>0</v>
      </c>
      <c r="I8" s="7">
        <f>Autoevaluación!S115/SUM(Autoevaluación!S114:S117)</f>
        <v>0</v>
      </c>
      <c r="J8" s="7">
        <f>Autoevaluación!S116/SUM(Autoevaluación!S114:S117)</f>
        <v>0.25</v>
      </c>
      <c r="K8" s="7">
        <f>Autoevaluación!S117/SUM(Autoevaluación!S114:S117)</f>
        <v>0.75</v>
      </c>
      <c r="L8" s="321"/>
      <c r="M8" s="7">
        <f>Autoevaluación!T114/SUM(Autoevaluación!T114:T117)</f>
        <v>0</v>
      </c>
      <c r="N8" s="7">
        <f>Autoevaluación!T115/SUM(Autoevaluación!T114:T117)</f>
        <v>0</v>
      </c>
      <c r="O8" s="7">
        <f>Autoevaluación!T116/SUM(Autoevaluación!T114:T117)</f>
        <v>0.25</v>
      </c>
      <c r="P8" s="7">
        <f>Autoevaluación!T117/SUM(Autoevaluación!T114:T117)</f>
        <v>0.75</v>
      </c>
      <c r="Q8" s="48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5" customHeight="1" thickTop="1">
      <c r="B9" s="33"/>
      <c r="C9" s="7"/>
      <c r="D9" s="7"/>
      <c r="E9" s="7"/>
      <c r="F9" s="7"/>
      <c r="G9" s="328"/>
      <c r="H9" s="7"/>
      <c r="I9" s="7"/>
      <c r="J9" s="7"/>
      <c r="K9" s="7"/>
      <c r="L9" s="321"/>
      <c r="M9" s="7"/>
      <c r="N9" s="7"/>
      <c r="O9" s="7"/>
      <c r="P9" s="7"/>
      <c r="Q9" s="48"/>
      <c r="R9" s="7"/>
      <c r="S9" s="7"/>
      <c r="T9" s="7"/>
      <c r="U9" s="7"/>
    </row>
    <row r="10" spans="2:22" ht="42" customHeight="1">
      <c r="B10" s="15" t="s">
        <v>138</v>
      </c>
      <c r="C10" s="12">
        <f>AVERAGE(C4:C9)</f>
        <v>0</v>
      </c>
      <c r="D10" s="12">
        <f>AVERAGE(D4:D9)</f>
        <v>2.8571428571428571E-2</v>
      </c>
      <c r="E10" s="12">
        <f>AVERAGE(E4:E9)</f>
        <v>0.4709523809523809</v>
      </c>
      <c r="F10" s="12">
        <f>AVERAGE(F4:F9)</f>
        <v>0.50047619047619052</v>
      </c>
      <c r="G10" s="9"/>
      <c r="H10" s="12">
        <f>AVERAGE(H4:H9)</f>
        <v>0</v>
      </c>
      <c r="I10" s="12">
        <f>AVERAGE(I4:I9)</f>
        <v>2.8571428571428571E-2</v>
      </c>
      <c r="J10" s="12" t="e">
        <f>AVERAGE(J4:J9)</f>
        <v>#NAME?</v>
      </c>
      <c r="K10" s="12">
        <f>AVERAGE(K4:K9)</f>
        <v>0.40047619047619049</v>
      </c>
      <c r="L10" s="9"/>
      <c r="M10" s="12">
        <f>AVERAGE(M4:M9)</f>
        <v>0</v>
      </c>
      <c r="N10" s="12">
        <f>AVERAGE(N4:N9)</f>
        <v>2.8571428571428571E-2</v>
      </c>
      <c r="O10" s="12">
        <f>AVERAGE(O4:O9)</f>
        <v>0.4709523809523809</v>
      </c>
      <c r="P10" s="12">
        <f>AVERAGE(P4:P9)</f>
        <v>0.50047619047619052</v>
      </c>
      <c r="Q10" s="49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" customHeight="1">
      <c r="B12" s="322" t="s">
        <v>176</v>
      </c>
      <c r="C12" s="322"/>
      <c r="D12" s="322"/>
      <c r="E12" s="322"/>
      <c r="F12" s="322"/>
      <c r="G12" s="322"/>
      <c r="H12" s="322"/>
      <c r="I12" s="322"/>
      <c r="J12" s="322"/>
      <c r="K12" s="322"/>
      <c r="L12" s="322"/>
      <c r="M12" s="322"/>
      <c r="N12" s="322"/>
      <c r="O12" s="322"/>
      <c r="P12" s="322"/>
      <c r="Q12" s="322"/>
      <c r="R12" s="322"/>
      <c r="S12" s="322"/>
      <c r="T12" s="322"/>
      <c r="U12" s="322"/>
    </row>
    <row r="13" spans="2:22" ht="25" customHeight="1">
      <c r="B13" s="324" t="s">
        <v>28</v>
      </c>
      <c r="C13" s="324"/>
      <c r="D13" s="324"/>
      <c r="E13" s="324"/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  <c r="R13" s="324"/>
      <c r="S13" s="324"/>
      <c r="T13" s="324"/>
      <c r="U13" s="324"/>
    </row>
    <row r="14" spans="2:22" ht="60" customHeight="1">
      <c r="B14" s="277" t="s">
        <v>264</v>
      </c>
      <c r="C14" s="277"/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</row>
    <row r="15" spans="2:22" ht="60" customHeight="1">
      <c r="B15" s="277" t="s">
        <v>265</v>
      </c>
      <c r="C15" s="277"/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77"/>
      <c r="T15" s="277"/>
      <c r="U15" s="277"/>
    </row>
    <row r="16" spans="2:22" s="14" customFormat="1" ht="25" customHeight="1">
      <c r="B16" s="277" t="s">
        <v>392</v>
      </c>
      <c r="C16" s="277"/>
      <c r="D16" s="277"/>
      <c r="E16" s="277"/>
      <c r="F16" s="277"/>
      <c r="G16" s="277"/>
      <c r="H16" s="277"/>
      <c r="I16" s="277"/>
      <c r="J16" s="277"/>
      <c r="K16" s="277"/>
      <c r="L16" s="277"/>
      <c r="M16" s="277"/>
      <c r="N16" s="277"/>
      <c r="O16" s="277"/>
      <c r="P16" s="277"/>
      <c r="Q16" s="277"/>
      <c r="R16" s="277"/>
      <c r="S16" s="277"/>
      <c r="T16" s="277"/>
      <c r="U16" s="277"/>
    </row>
    <row r="17" spans="2:21" ht="60" customHeight="1">
      <c r="B17" s="313" t="s">
        <v>123</v>
      </c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  <c r="S17" s="313"/>
      <c r="T17" s="313"/>
      <c r="U17" s="313"/>
    </row>
    <row r="18" spans="2:21" ht="60" customHeight="1">
      <c r="B18" s="277" t="s">
        <v>266</v>
      </c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</row>
    <row r="19" spans="2:21" ht="60" customHeight="1">
      <c r="B19" s="277" t="s">
        <v>393</v>
      </c>
      <c r="C19" s="277"/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</row>
    <row r="20" spans="2:21" ht="16.5" customHeight="1">
      <c r="B20" s="277"/>
      <c r="C20" s="277"/>
      <c r="D20" s="277"/>
      <c r="E20" s="277"/>
      <c r="F20" s="277"/>
      <c r="G20" s="277"/>
      <c r="H20" s="277"/>
      <c r="I20" s="277"/>
      <c r="J20" s="277"/>
      <c r="K20" s="277"/>
      <c r="L20" s="277"/>
      <c r="M20" s="277"/>
      <c r="N20" s="277"/>
      <c r="O20" s="277"/>
      <c r="P20" s="277"/>
      <c r="Q20" s="277"/>
      <c r="R20" s="277"/>
      <c r="S20" s="277"/>
      <c r="T20" s="277"/>
      <c r="U20" s="277"/>
    </row>
    <row r="21" spans="2:21" ht="22" customHeight="1">
      <c r="B21" s="325" t="s">
        <v>177</v>
      </c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5"/>
      <c r="U21" s="325"/>
    </row>
    <row r="22" spans="2:21" ht="25" customHeight="1">
      <c r="B22" s="311" t="s">
        <v>28</v>
      </c>
      <c r="C22" s="312"/>
      <c r="D22" s="312"/>
      <c r="E22" s="312"/>
      <c r="F22" s="312"/>
      <c r="G22" s="312"/>
      <c r="H22" s="312"/>
      <c r="I22" s="312"/>
      <c r="J22" s="312"/>
      <c r="K22" s="312"/>
      <c r="L22" s="312"/>
      <c r="M22" s="312"/>
      <c r="N22" s="312"/>
      <c r="O22" s="312"/>
      <c r="P22" s="312"/>
      <c r="Q22" s="312"/>
      <c r="R22" s="312"/>
      <c r="S22" s="312"/>
      <c r="T22" s="312"/>
      <c r="U22" s="312"/>
    </row>
    <row r="23" spans="2:21" ht="60" customHeight="1">
      <c r="B23" s="332" t="s">
        <v>394</v>
      </c>
      <c r="C23" s="333"/>
      <c r="D23" s="333"/>
      <c r="E23" s="333"/>
      <c r="F23" s="333"/>
      <c r="G23" s="333"/>
      <c r="H23" s="333"/>
      <c r="I23" s="333"/>
      <c r="J23" s="333"/>
      <c r="K23" s="333"/>
      <c r="L23" s="333"/>
      <c r="M23" s="333"/>
      <c r="N23" s="333"/>
      <c r="O23" s="333"/>
      <c r="P23" s="333"/>
      <c r="Q23" s="333"/>
      <c r="R23" s="333"/>
      <c r="S23" s="333"/>
      <c r="T23" s="333"/>
      <c r="U23" s="334"/>
    </row>
    <row r="24" spans="2:21" ht="60" customHeight="1">
      <c r="B24" s="332" t="s">
        <v>395</v>
      </c>
      <c r="C24" s="333"/>
      <c r="D24" s="333"/>
      <c r="E24" s="333"/>
      <c r="F24" s="333"/>
      <c r="G24" s="333"/>
      <c r="H24" s="333"/>
      <c r="I24" s="333"/>
      <c r="J24" s="333"/>
      <c r="K24" s="333"/>
      <c r="L24" s="333"/>
      <c r="M24" s="333"/>
      <c r="N24" s="333"/>
      <c r="O24" s="333"/>
      <c r="P24" s="333"/>
      <c r="Q24" s="333"/>
      <c r="R24" s="333"/>
      <c r="S24" s="333"/>
      <c r="T24" s="333"/>
      <c r="U24" s="334"/>
    </row>
    <row r="25" spans="2:21" s="14" customFormat="1" ht="25" customHeight="1">
      <c r="B25" s="313" t="s">
        <v>123</v>
      </c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</row>
    <row r="26" spans="2:21" ht="60" customHeight="1">
      <c r="B26" s="277" t="s">
        <v>396</v>
      </c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</row>
    <row r="27" spans="2:21" ht="60" customHeight="1">
      <c r="B27" s="277" t="s">
        <v>397</v>
      </c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7"/>
      <c r="T27" s="277"/>
      <c r="U27" s="277"/>
    </row>
    <row r="28" spans="2:21" ht="60" customHeight="1">
      <c r="B28" s="277" t="s">
        <v>398</v>
      </c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</row>
    <row r="29" spans="2:21" ht="16.5" customHeight="1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" customHeight="1">
      <c r="B30" s="315" t="s">
        <v>178</v>
      </c>
      <c r="C30" s="31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</row>
    <row r="31" spans="2:21" ht="25" customHeight="1">
      <c r="B31" s="326" t="s">
        <v>28</v>
      </c>
      <c r="C31" s="326"/>
      <c r="D31" s="326"/>
      <c r="E31" s="326"/>
      <c r="F31" s="326"/>
      <c r="G31" s="326"/>
      <c r="H31" s="326"/>
      <c r="I31" s="326"/>
      <c r="J31" s="326"/>
      <c r="K31" s="326"/>
      <c r="L31" s="326"/>
      <c r="M31" s="326"/>
      <c r="N31" s="326"/>
      <c r="O31" s="326"/>
      <c r="P31" s="326"/>
      <c r="Q31" s="326"/>
      <c r="R31" s="326"/>
      <c r="S31" s="326"/>
      <c r="T31" s="326"/>
      <c r="U31" s="326"/>
    </row>
    <row r="32" spans="2:21" ht="60" customHeight="1">
      <c r="B32" s="277" t="s">
        <v>530</v>
      </c>
      <c r="C32" s="277"/>
      <c r="D32" s="277"/>
      <c r="E32" s="277"/>
      <c r="F32" s="277"/>
      <c r="G32" s="277"/>
      <c r="H32" s="277"/>
      <c r="I32" s="277"/>
      <c r="J32" s="277"/>
      <c r="K32" s="277"/>
      <c r="L32" s="277"/>
      <c r="M32" s="277"/>
      <c r="N32" s="277"/>
      <c r="O32" s="277"/>
      <c r="P32" s="277"/>
      <c r="Q32" s="277"/>
      <c r="R32" s="277"/>
      <c r="S32" s="277"/>
      <c r="T32" s="277"/>
      <c r="U32" s="277"/>
    </row>
    <row r="33" spans="2:21" ht="60" customHeight="1">
      <c r="B33" s="277"/>
      <c r="C33" s="277"/>
      <c r="D33" s="277"/>
      <c r="E33" s="277"/>
      <c r="F33" s="277"/>
      <c r="G33" s="277"/>
      <c r="H33" s="277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77"/>
      <c r="T33" s="277"/>
      <c r="U33" s="277"/>
    </row>
    <row r="34" spans="2:21" s="14" customFormat="1" ht="25" customHeight="1">
      <c r="B34" s="313" t="s">
        <v>123</v>
      </c>
      <c r="C34" s="313"/>
      <c r="D34" s="313"/>
      <c r="E34" s="313"/>
      <c r="F34" s="313"/>
      <c r="G34" s="313"/>
      <c r="H34" s="313"/>
      <c r="I34" s="313"/>
      <c r="J34" s="313"/>
      <c r="K34" s="313"/>
      <c r="L34" s="313"/>
      <c r="M34" s="313"/>
      <c r="N34" s="313"/>
      <c r="O34" s="313"/>
      <c r="P34" s="313"/>
      <c r="Q34" s="313"/>
      <c r="R34" s="313"/>
      <c r="S34" s="313"/>
      <c r="T34" s="313"/>
      <c r="U34" s="313"/>
    </row>
    <row r="35" spans="2:21" ht="60" customHeight="1">
      <c r="B35" s="277" t="s">
        <v>531</v>
      </c>
      <c r="C35" s="277"/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7"/>
      <c r="T35" s="277"/>
      <c r="U35" s="277"/>
    </row>
    <row r="36" spans="2:21" ht="60" customHeight="1">
      <c r="B36" s="277" t="s">
        <v>532</v>
      </c>
      <c r="C36" s="277"/>
      <c r="D36" s="277"/>
      <c r="E36" s="277"/>
      <c r="F36" s="277"/>
      <c r="G36" s="277"/>
      <c r="H36" s="277"/>
      <c r="I36" s="277"/>
      <c r="J36" s="277"/>
      <c r="K36" s="277"/>
      <c r="L36" s="277"/>
      <c r="M36" s="277"/>
      <c r="N36" s="277"/>
      <c r="O36" s="277"/>
      <c r="P36" s="277"/>
      <c r="Q36" s="277"/>
      <c r="R36" s="277"/>
      <c r="S36" s="277"/>
      <c r="T36" s="277"/>
      <c r="U36" s="277"/>
    </row>
    <row r="37" spans="2:21" ht="60" customHeight="1"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</row>
    <row r="39" spans="2:21">
      <c r="B39" s="310" t="s">
        <v>179</v>
      </c>
      <c r="C39" s="310"/>
      <c r="D39" s="310"/>
      <c r="E39" s="310"/>
      <c r="F39" s="310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0"/>
      <c r="R39" s="310"/>
      <c r="S39" s="310"/>
      <c r="T39" s="310"/>
      <c r="U39" s="310"/>
    </row>
    <row r="40" spans="2:21" ht="19.5">
      <c r="B40" s="326" t="s">
        <v>28</v>
      </c>
      <c r="C40" s="326"/>
      <c r="D40" s="326"/>
      <c r="E40" s="326"/>
      <c r="F40" s="326"/>
      <c r="G40" s="326"/>
      <c r="H40" s="326"/>
      <c r="I40" s="326"/>
      <c r="J40" s="326"/>
      <c r="K40" s="326"/>
      <c r="L40" s="326"/>
      <c r="M40" s="326"/>
      <c r="N40" s="326"/>
      <c r="O40" s="326"/>
      <c r="P40" s="326"/>
      <c r="Q40" s="326"/>
      <c r="R40" s="326"/>
      <c r="S40" s="326"/>
      <c r="T40" s="326"/>
      <c r="U40" s="326"/>
    </row>
    <row r="41" spans="2:21" ht="50.25" customHeight="1">
      <c r="B41" s="277"/>
      <c r="C41" s="277"/>
      <c r="D41" s="277"/>
      <c r="E41" s="277"/>
      <c r="F41" s="277"/>
      <c r="G41" s="277"/>
      <c r="H41" s="277"/>
      <c r="I41" s="277"/>
      <c r="J41" s="277"/>
      <c r="K41" s="277"/>
      <c r="L41" s="277"/>
      <c r="M41" s="277"/>
      <c r="N41" s="277"/>
      <c r="O41" s="277"/>
      <c r="P41" s="277"/>
      <c r="Q41" s="277"/>
      <c r="R41" s="277"/>
      <c r="S41" s="277"/>
      <c r="T41" s="277"/>
      <c r="U41" s="277"/>
    </row>
    <row r="42" spans="2:21" ht="51.75" customHeight="1">
      <c r="B42" s="277"/>
      <c r="C42" s="277"/>
      <c r="D42" s="277"/>
      <c r="E42" s="277"/>
      <c r="F42" s="277"/>
      <c r="G42" s="277"/>
      <c r="H42" s="277"/>
      <c r="I42" s="277"/>
      <c r="J42" s="277"/>
      <c r="K42" s="277"/>
      <c r="L42" s="277"/>
      <c r="M42" s="277"/>
      <c r="N42" s="277"/>
      <c r="O42" s="277"/>
      <c r="P42" s="277"/>
      <c r="Q42" s="277"/>
      <c r="R42" s="277"/>
      <c r="S42" s="277"/>
      <c r="T42" s="277"/>
      <c r="U42" s="277"/>
    </row>
    <row r="43" spans="2:21" ht="19.5">
      <c r="B43" s="313" t="s">
        <v>123</v>
      </c>
      <c r="C43" s="313"/>
      <c r="D43" s="313"/>
      <c r="E43" s="313"/>
      <c r="F43" s="313"/>
      <c r="G43" s="313"/>
      <c r="H43" s="313"/>
      <c r="I43" s="313"/>
      <c r="J43" s="313"/>
      <c r="K43" s="313"/>
      <c r="L43" s="313"/>
      <c r="M43" s="313"/>
      <c r="N43" s="313"/>
      <c r="O43" s="313"/>
      <c r="P43" s="313"/>
      <c r="Q43" s="313"/>
      <c r="R43" s="313"/>
      <c r="S43" s="313"/>
      <c r="T43" s="313"/>
      <c r="U43" s="313"/>
    </row>
    <row r="44" spans="2:21" ht="45" customHeight="1">
      <c r="B44" s="277"/>
      <c r="C44" s="277"/>
      <c r="D44" s="277"/>
      <c r="E44" s="277"/>
      <c r="F44" s="277"/>
      <c r="G44" s="277"/>
      <c r="H44" s="277"/>
      <c r="I44" s="277"/>
      <c r="J44" s="277"/>
      <c r="K44" s="277"/>
      <c r="L44" s="277"/>
      <c r="M44" s="277"/>
      <c r="N44" s="277"/>
      <c r="O44" s="277"/>
      <c r="P44" s="277"/>
      <c r="Q44" s="277"/>
      <c r="R44" s="277"/>
      <c r="S44" s="277"/>
      <c r="T44" s="277"/>
      <c r="U44" s="277"/>
    </row>
    <row r="45" spans="2:21" ht="52.5" customHeight="1">
      <c r="B45" s="277"/>
      <c r="C45" s="277"/>
      <c r="D45" s="277"/>
      <c r="E45" s="277"/>
      <c r="F45" s="277"/>
      <c r="G45" s="277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7"/>
    </row>
    <row r="46" spans="2:21" ht="55.5" customHeight="1">
      <c r="B46" s="277"/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7"/>
      <c r="S46" s="277"/>
      <c r="T46" s="277"/>
      <c r="U46" s="277"/>
    </row>
    <row r="65495" spans="2:2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1"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12:U12"/>
    <mergeCell ref="B13:U13"/>
    <mergeCell ref="B14:U14"/>
    <mergeCell ref="B15:U15"/>
    <mergeCell ref="B34:U34"/>
    <mergeCell ref="B20:U20"/>
    <mergeCell ref="B25:U25"/>
    <mergeCell ref="B26:U26"/>
    <mergeCell ref="B27:U27"/>
    <mergeCell ref="B16:U16"/>
    <mergeCell ref="B17:U17"/>
    <mergeCell ref="B18:U18"/>
    <mergeCell ref="B19:U19"/>
    <mergeCell ref="V2:V3"/>
    <mergeCell ref="L3:L9"/>
    <mergeCell ref="R2:U2"/>
    <mergeCell ref="B2:B3"/>
    <mergeCell ref="C2:F2"/>
    <mergeCell ref="H2:K2"/>
    <mergeCell ref="M2:P2"/>
    <mergeCell ref="G3:G9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abSelected="1" topLeftCell="A31" zoomScale="70" zoomScaleNormal="70" workbookViewId="0">
      <selection activeCell="B37" sqref="B37:U37"/>
    </sheetView>
  </sheetViews>
  <sheetFormatPr baseColWidth="10" defaultColWidth="11.453125" defaultRowHeight="15"/>
  <cols>
    <col min="1" max="1" width="1.453125" style="1" customWidth="1"/>
    <col min="2" max="2" width="38.26953125" style="1" customWidth="1"/>
    <col min="3" max="6" width="7.7265625" style="1" customWidth="1"/>
    <col min="7" max="7" width="1.7265625" style="1" customWidth="1"/>
    <col min="8" max="11" width="7.7265625" style="1" customWidth="1"/>
    <col min="12" max="12" width="1.7265625" style="1" customWidth="1"/>
    <col min="13" max="16" width="7.7265625" style="1" customWidth="1"/>
    <col min="17" max="17" width="3.26953125" style="1" customWidth="1"/>
    <col min="18" max="21" width="7.7265625" style="1" customWidth="1"/>
    <col min="22" max="27" width="11.453125" style="1"/>
    <col min="28" max="28" width="2" style="1" customWidth="1"/>
    <col min="29" max="33" width="11.453125" style="1"/>
    <col min="34" max="34" width="1.81640625" style="1" customWidth="1"/>
    <col min="35" max="16384" width="11.453125" style="1"/>
  </cols>
  <sheetData>
    <row r="1" spans="2:22" ht="6" customHeight="1"/>
    <row r="2" spans="2:22" ht="22.5" customHeight="1">
      <c r="B2" s="329" t="s">
        <v>24</v>
      </c>
      <c r="C2" s="322" t="s">
        <v>176</v>
      </c>
      <c r="D2" s="322"/>
      <c r="E2" s="322"/>
      <c r="F2" s="322"/>
      <c r="G2" s="2"/>
      <c r="H2" s="323" t="s">
        <v>177</v>
      </c>
      <c r="I2" s="323"/>
      <c r="J2" s="323"/>
      <c r="K2" s="323"/>
      <c r="L2" s="2"/>
      <c r="M2" s="331" t="s">
        <v>178</v>
      </c>
      <c r="N2" s="331"/>
      <c r="O2" s="331"/>
      <c r="P2" s="331"/>
      <c r="Q2" s="50"/>
      <c r="R2" s="310" t="s">
        <v>179</v>
      </c>
      <c r="S2" s="310"/>
      <c r="T2" s="310"/>
      <c r="U2" s="310"/>
      <c r="V2" s="319"/>
    </row>
    <row r="3" spans="2:22" ht="24.75" customHeight="1" thickBot="1">
      <c r="B3" s="330"/>
      <c r="C3" s="3">
        <v>1</v>
      </c>
      <c r="D3" s="3">
        <v>2</v>
      </c>
      <c r="E3" s="4">
        <v>3</v>
      </c>
      <c r="F3" s="5">
        <v>4</v>
      </c>
      <c r="G3" s="327"/>
      <c r="H3" s="3">
        <v>1</v>
      </c>
      <c r="I3" s="3">
        <v>2</v>
      </c>
      <c r="J3" s="4">
        <v>3</v>
      </c>
      <c r="K3" s="5">
        <v>4</v>
      </c>
      <c r="L3" s="320"/>
      <c r="M3" s="3">
        <v>1</v>
      </c>
      <c r="N3" s="3">
        <v>2</v>
      </c>
      <c r="O3" s="4">
        <v>3</v>
      </c>
      <c r="P3" s="5">
        <v>4</v>
      </c>
      <c r="Q3" s="51"/>
      <c r="R3" s="3">
        <v>1</v>
      </c>
      <c r="S3" s="3">
        <v>2</v>
      </c>
      <c r="T3" s="4">
        <v>3</v>
      </c>
      <c r="U3" s="5">
        <v>4</v>
      </c>
      <c r="V3" s="319"/>
    </row>
    <row r="4" spans="2:22" ht="38.15" customHeight="1" thickTop="1" thickBot="1">
      <c r="B4" s="35" t="s">
        <v>5</v>
      </c>
      <c r="C4" s="31">
        <f>Autoevaluación!R122/SUM(Autoevaluación!R122:R125)</f>
        <v>0.25</v>
      </c>
      <c r="D4" s="7">
        <f>Autoevaluación!R123/SUM(Autoevaluación!R122:R125)</f>
        <v>0.25</v>
      </c>
      <c r="E4" s="7">
        <f>Autoevaluación!R124/SUM(Autoevaluación!R122:R125)</f>
        <v>0.5</v>
      </c>
      <c r="F4" s="7">
        <f>Autoevaluación!R125/SUM(Autoevaluación!R122:R125)</f>
        <v>0</v>
      </c>
      <c r="G4" s="328"/>
      <c r="H4" s="7">
        <f>Autoevaluación!S122/SUM(Autoevaluación!S122:S125)</f>
        <v>0.25</v>
      </c>
      <c r="I4" s="7">
        <f>Autoevaluación!S123/SUM(Autoevaluación!S122:S125)</f>
        <v>0.25</v>
      </c>
      <c r="J4" s="7">
        <f>Autoevaluación!S124/SUM(Autoevaluación!S122:S125)</f>
        <v>0.5</v>
      </c>
      <c r="K4" s="7">
        <f>Autoevaluación!S125/SUM(Autoevaluación!S122:S125)</f>
        <v>0</v>
      </c>
      <c r="L4" s="321"/>
      <c r="M4" s="7">
        <f>Autoevaluación!T122/SUM(Autoevaluación!T122:T125)</f>
        <v>0</v>
      </c>
      <c r="N4" s="7">
        <f>Autoevaluación!T123/SUM(Autoevaluación!T122:T125)</f>
        <v>0.5</v>
      </c>
      <c r="O4" s="7">
        <f>Autoevaluación!T124/SUM(Autoevaluación!T122:T125)</f>
        <v>0.5</v>
      </c>
      <c r="P4" s="7">
        <f>Autoevaluación!T125/SUM(Autoevaluación!T122:T125)</f>
        <v>0</v>
      </c>
      <c r="Q4" s="48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5" customHeight="1" thickTop="1" thickBot="1">
      <c r="B5" s="36" t="s">
        <v>10</v>
      </c>
      <c r="C5" s="31">
        <f>Autoevaluación!R128/SUM(Autoevaluación!R128:R131)</f>
        <v>0</v>
      </c>
      <c r="D5" s="7">
        <f>Autoevaluación!R129/SUM(Autoevaluación!R128:R131)</f>
        <v>0.25</v>
      </c>
      <c r="E5" s="7">
        <f>Autoevaluación!R130/SUM(Autoevaluación!R128:R131)</f>
        <v>0.75</v>
      </c>
      <c r="F5" s="7">
        <f>Autoevaluación!R131/SUM(Autoevaluación!R128:R131)</f>
        <v>0</v>
      </c>
      <c r="G5" s="328"/>
      <c r="H5" s="7">
        <f>Autoevaluación!S128/SUM(Autoevaluación!S128:S131)</f>
        <v>0</v>
      </c>
      <c r="I5" s="7">
        <f>Autoevaluación!S129/SUM(Autoevaluación!S128:S131)</f>
        <v>0.25</v>
      </c>
      <c r="J5" s="7">
        <f>Autoevaluación!S130/SUM(Autoevaluación!S128:S131)</f>
        <v>0.5</v>
      </c>
      <c r="K5" s="7">
        <f>Autoevaluación!S131/SUM(Autoevaluación!S128:S131)</f>
        <v>0.25</v>
      </c>
      <c r="L5" s="321"/>
      <c r="M5" s="7">
        <f>Autoevaluación!T128/SUM(Autoevaluación!T128:T131)</f>
        <v>0</v>
      </c>
      <c r="N5" s="7">
        <f>Autoevaluación!T129/SUM(Autoevaluación!T128:T131)</f>
        <v>0.25</v>
      </c>
      <c r="O5" s="7">
        <f>Autoevaluación!T130/SUM(Autoevaluación!T128:T131)</f>
        <v>0.5</v>
      </c>
      <c r="P5" s="7">
        <f>Autoevaluación!T131/SUM(Autoevaluación!T128:T131)</f>
        <v>0.25</v>
      </c>
      <c r="Q5" s="48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5" customHeight="1" thickTop="1" thickBot="1">
      <c r="B6" s="36" t="s">
        <v>15</v>
      </c>
      <c r="C6" s="31">
        <f>Autoevaluación!R134/SUM(Autoevaluación!R134:R137)</f>
        <v>0</v>
      </c>
      <c r="D6" s="7">
        <f>Autoevaluación!R135/SUM(Autoevaluación!R134:R137)</f>
        <v>0</v>
      </c>
      <c r="E6" s="7">
        <f>Autoevaluación!R136/SUM(Autoevaluación!R134:R137)</f>
        <v>1</v>
      </c>
      <c r="F6" s="7">
        <f>Autoevaluación!R137/SUM(Autoevaluación!R134:R137)</f>
        <v>0</v>
      </c>
      <c r="G6" s="328"/>
      <c r="H6" s="7">
        <f>Autoevaluación!S134/SUM(Autoevaluación!S134:S137)</f>
        <v>0</v>
      </c>
      <c r="I6" s="7">
        <f>Autoevaluación!S135/SUM(Autoevaluación!S134:S137)</f>
        <v>0</v>
      </c>
      <c r="J6" s="7">
        <f>Autoevaluación!S136/SUM(Autoevaluación!S134:S137)</f>
        <v>1</v>
      </c>
      <c r="K6" s="7">
        <f>Autoevaluación!S137/SUM(Autoevaluación!S134:S137)</f>
        <v>0</v>
      </c>
      <c r="L6" s="321"/>
      <c r="M6" s="7">
        <f>Autoevaluación!T134/SUM(Autoevaluación!T134:T137)</f>
        <v>0</v>
      </c>
      <c r="N6" s="7">
        <f>Autoevaluación!T135/SUM(Autoevaluación!T134:T137)</f>
        <v>0</v>
      </c>
      <c r="O6" s="7">
        <f>Autoevaluación!T136/SUM(Autoevaluación!T134:T137)</f>
        <v>1</v>
      </c>
      <c r="P6" s="7">
        <f>Autoevaluación!T137/SUM(Autoevaluación!T134:T137)</f>
        <v>0</v>
      </c>
      <c r="Q6" s="48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5" customHeight="1" thickTop="1" thickBot="1">
      <c r="B7" s="35" t="s">
        <v>19</v>
      </c>
      <c r="C7" s="31">
        <f>Autoevaluación!R139/SUM(Autoevaluación!R139:R142)</f>
        <v>0</v>
      </c>
      <c r="D7" s="7">
        <f>Autoevaluación!R140/SUM(Autoevaluación!R139:R142)</f>
        <v>0</v>
      </c>
      <c r="E7" s="7">
        <f>Autoevaluación!R141/SUM(Autoevaluación!R139:R142)</f>
        <v>1</v>
      </c>
      <c r="F7" s="7">
        <f>Autoevaluación!R142/SUM(Autoevaluación!R139:R142)</f>
        <v>0</v>
      </c>
      <c r="G7" s="328"/>
      <c r="H7" s="7">
        <f>Autoevaluación!S139/SUM(Autoevaluación!S139:S142)</f>
        <v>0</v>
      </c>
      <c r="I7" s="7">
        <f>Autoevaluación!S140/SUM(Autoevaluación!S139:S142)</f>
        <v>0</v>
      </c>
      <c r="J7" s="7">
        <f>Autoevaluación!S141/SUM(Autoevaluación!S139:S142)</f>
        <v>1</v>
      </c>
      <c r="K7" s="7">
        <f>Autoevaluación!S142/SUM(Autoevaluación!S139:S142)</f>
        <v>0</v>
      </c>
      <c r="L7" s="321"/>
      <c r="M7" s="7">
        <f>Autoevaluación!T139/SUM(Autoevaluación!T139:T142)</f>
        <v>0</v>
      </c>
      <c r="N7" s="7">
        <f>Autoevaluación!T140/SUM(Autoevaluación!T139:T142)</f>
        <v>0</v>
      </c>
      <c r="O7" s="7">
        <f>Autoevaluación!T141/SUM(Autoevaluación!T139:T142)</f>
        <v>1</v>
      </c>
      <c r="P7" s="7">
        <f>Autoevaluación!T142/SUM(Autoevaluación!T139:T142)</f>
        <v>0</v>
      </c>
      <c r="Q7" s="48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5" customHeight="1" thickTop="1">
      <c r="B8" s="33"/>
      <c r="C8" s="7"/>
      <c r="D8" s="7"/>
      <c r="E8" s="7"/>
      <c r="F8" s="7"/>
      <c r="G8" s="328"/>
      <c r="H8" s="7"/>
      <c r="I8" s="7"/>
      <c r="J8" s="7"/>
      <c r="K8" s="7"/>
      <c r="L8" s="321"/>
      <c r="M8" s="7"/>
      <c r="N8" s="7"/>
      <c r="O8" s="7"/>
      <c r="P8" s="7"/>
      <c r="Q8" s="48"/>
      <c r="R8" s="7"/>
      <c r="S8" s="7"/>
      <c r="T8" s="7"/>
      <c r="U8" s="7"/>
    </row>
    <row r="9" spans="2:22" ht="38.15" customHeight="1">
      <c r="B9" s="6"/>
      <c r="C9" s="7"/>
      <c r="D9" s="7"/>
      <c r="E9" s="7"/>
      <c r="F9" s="7"/>
      <c r="G9" s="328"/>
      <c r="H9" s="7"/>
      <c r="I9" s="7"/>
      <c r="J9" s="7"/>
      <c r="K9" s="7"/>
      <c r="L9" s="321"/>
      <c r="M9" s="7"/>
      <c r="N9" s="7"/>
      <c r="O9" s="7"/>
      <c r="P9" s="7"/>
      <c r="Q9" s="48"/>
      <c r="R9" s="7"/>
      <c r="S9" s="7"/>
      <c r="T9" s="7"/>
      <c r="U9" s="7"/>
    </row>
    <row r="10" spans="2:22" ht="42" customHeight="1">
      <c r="B10" s="15" t="s">
        <v>139</v>
      </c>
      <c r="C10" s="12">
        <f>AVERAGE(C4:C9)</f>
        <v>6.25E-2</v>
      </c>
      <c r="D10" s="12">
        <f>AVERAGE(D4:D9)</f>
        <v>0.125</v>
      </c>
      <c r="E10" s="12">
        <f>AVERAGE(E4:E9)</f>
        <v>0.8125</v>
      </c>
      <c r="F10" s="12">
        <f>AVERAGE(F4:F9)</f>
        <v>0</v>
      </c>
      <c r="G10" s="9"/>
      <c r="H10" s="12">
        <f>AVERAGE(H4:H9)</f>
        <v>6.25E-2</v>
      </c>
      <c r="I10" s="12">
        <f>AVERAGE(I4:I9)</f>
        <v>0.125</v>
      </c>
      <c r="J10" s="12">
        <f>AVERAGE(J4:J9)</f>
        <v>0.75</v>
      </c>
      <c r="K10" s="12">
        <f>AVERAGE(K4:K9)</f>
        <v>6.25E-2</v>
      </c>
      <c r="L10" s="9"/>
      <c r="M10" s="12">
        <f>AVERAGE(M4:M9)</f>
        <v>0</v>
      </c>
      <c r="N10" s="12">
        <f>AVERAGE(N4:N9)</f>
        <v>0.1875</v>
      </c>
      <c r="O10" s="12">
        <f>AVERAGE(O4:O9)</f>
        <v>0.75</v>
      </c>
      <c r="P10" s="12">
        <f>AVERAGE(P4:P9)</f>
        <v>6.25E-2</v>
      </c>
      <c r="Q10" s="49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" customHeight="1">
      <c r="B12" s="322" t="s">
        <v>176</v>
      </c>
      <c r="C12" s="322"/>
      <c r="D12" s="322"/>
      <c r="E12" s="322"/>
      <c r="F12" s="322"/>
      <c r="G12" s="322"/>
      <c r="H12" s="322"/>
      <c r="I12" s="322"/>
      <c r="J12" s="322"/>
      <c r="K12" s="322"/>
      <c r="L12" s="322"/>
      <c r="M12" s="322"/>
      <c r="N12" s="322"/>
      <c r="O12" s="322"/>
      <c r="P12" s="322"/>
      <c r="Q12" s="322"/>
      <c r="R12" s="322"/>
      <c r="S12" s="322"/>
      <c r="T12" s="322"/>
      <c r="U12" s="322"/>
    </row>
    <row r="13" spans="2:22" ht="25" customHeight="1">
      <c r="B13" s="324" t="s">
        <v>28</v>
      </c>
      <c r="C13" s="324"/>
      <c r="D13" s="324"/>
      <c r="E13" s="324"/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  <c r="R13" s="324"/>
      <c r="S13" s="324"/>
      <c r="T13" s="324"/>
      <c r="U13" s="324"/>
    </row>
    <row r="14" spans="2:22" ht="60" customHeight="1">
      <c r="B14" s="335" t="s">
        <v>267</v>
      </c>
      <c r="C14" s="336"/>
      <c r="D14" s="336"/>
      <c r="E14" s="336"/>
      <c r="F14" s="336"/>
      <c r="G14" s="336"/>
      <c r="H14" s="336"/>
      <c r="I14" s="336"/>
      <c r="J14" s="336"/>
      <c r="K14" s="336"/>
      <c r="L14" s="336"/>
      <c r="M14" s="336"/>
      <c r="N14" s="336"/>
      <c r="O14" s="336"/>
      <c r="P14" s="336"/>
      <c r="Q14" s="336"/>
      <c r="R14" s="336"/>
      <c r="S14" s="336"/>
      <c r="T14" s="336"/>
      <c r="U14" s="337"/>
    </row>
    <row r="15" spans="2:22" ht="60" customHeight="1">
      <c r="B15" s="332" t="s">
        <v>268</v>
      </c>
      <c r="C15" s="333"/>
      <c r="D15" s="333"/>
      <c r="E15" s="333"/>
      <c r="F15" s="333"/>
      <c r="G15" s="333"/>
      <c r="H15" s="333"/>
      <c r="I15" s="333"/>
      <c r="J15" s="333"/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4"/>
    </row>
    <row r="16" spans="2:22" s="14" customFormat="1" ht="25" customHeight="1">
      <c r="B16" s="338" t="s">
        <v>123</v>
      </c>
      <c r="C16" s="339"/>
      <c r="D16" s="339"/>
      <c r="E16" s="339"/>
      <c r="F16" s="339"/>
      <c r="G16" s="339"/>
      <c r="H16" s="339"/>
      <c r="I16" s="339"/>
      <c r="J16" s="339"/>
      <c r="K16" s="339"/>
      <c r="L16" s="339"/>
      <c r="M16" s="339"/>
      <c r="N16" s="339"/>
      <c r="O16" s="339"/>
      <c r="P16" s="339"/>
      <c r="Q16" s="339"/>
      <c r="R16" s="339"/>
      <c r="S16" s="339"/>
      <c r="T16" s="339"/>
      <c r="U16" s="340"/>
    </row>
    <row r="17" spans="2:21" ht="60" customHeight="1">
      <c r="B17" s="277" t="s">
        <v>269</v>
      </c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</row>
    <row r="18" spans="2:21" ht="60" customHeight="1">
      <c r="B18" s="277" t="s">
        <v>373</v>
      </c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</row>
    <row r="19" spans="2:21" ht="60" customHeight="1">
      <c r="B19" s="332"/>
      <c r="C19" s="333"/>
      <c r="D19" s="333"/>
      <c r="E19" s="333"/>
      <c r="F19" s="333"/>
      <c r="G19" s="333"/>
      <c r="H19" s="333"/>
      <c r="I19" s="333"/>
      <c r="J19" s="333"/>
      <c r="K19" s="333"/>
      <c r="L19" s="333"/>
      <c r="M19" s="333"/>
      <c r="N19" s="333"/>
      <c r="O19" s="333"/>
      <c r="P19" s="333"/>
      <c r="Q19" s="333"/>
      <c r="R19" s="333"/>
      <c r="S19" s="333"/>
      <c r="T19" s="333"/>
      <c r="U19" s="334"/>
    </row>
    <row r="20" spans="2:21" ht="16.5" customHeight="1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2" customHeight="1">
      <c r="B21" s="325" t="s">
        <v>177</v>
      </c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5"/>
      <c r="U21" s="325"/>
    </row>
    <row r="22" spans="2:21" ht="25" customHeight="1">
      <c r="B22" s="326" t="s">
        <v>28</v>
      </c>
      <c r="C22" s="326"/>
      <c r="D22" s="326"/>
      <c r="E22" s="326"/>
      <c r="F22" s="326"/>
      <c r="G22" s="326"/>
      <c r="H22" s="326"/>
      <c r="I22" s="326"/>
      <c r="J22" s="326"/>
      <c r="K22" s="326"/>
      <c r="L22" s="326"/>
      <c r="M22" s="326"/>
      <c r="N22" s="326"/>
      <c r="O22" s="326"/>
      <c r="P22" s="326"/>
      <c r="Q22" s="326"/>
      <c r="R22" s="326"/>
      <c r="S22" s="326"/>
      <c r="T22" s="326"/>
      <c r="U22" s="326"/>
    </row>
    <row r="23" spans="2:21" ht="60" customHeight="1">
      <c r="B23" s="277" t="s">
        <v>445</v>
      </c>
      <c r="C23" s="277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7"/>
      <c r="T23" s="277"/>
      <c r="U23" s="277"/>
    </row>
    <row r="24" spans="2:21" ht="60" customHeight="1">
      <c r="B24" s="277" t="s">
        <v>446</v>
      </c>
      <c r="C24" s="277"/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</row>
    <row r="25" spans="2:21" s="14" customFormat="1" ht="25" customHeight="1">
      <c r="B25" s="313" t="s">
        <v>123</v>
      </c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</row>
    <row r="26" spans="2:21" ht="60" customHeight="1">
      <c r="B26" s="277" t="s">
        <v>447</v>
      </c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</row>
    <row r="27" spans="2:21" ht="60" customHeight="1">
      <c r="B27" s="277" t="s">
        <v>448</v>
      </c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7"/>
      <c r="T27" s="277"/>
      <c r="U27" s="277"/>
    </row>
    <row r="28" spans="2:21" ht="60" customHeight="1">
      <c r="B28" s="277"/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</row>
    <row r="29" spans="2:21" ht="16.5" customHeight="1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" customHeight="1">
      <c r="B30" s="315" t="s">
        <v>178</v>
      </c>
      <c r="C30" s="31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</row>
    <row r="31" spans="2:21" ht="25" customHeight="1">
      <c r="B31" s="311" t="s">
        <v>28</v>
      </c>
      <c r="C31" s="312"/>
      <c r="D31" s="312"/>
      <c r="E31" s="312"/>
      <c r="F31" s="312"/>
      <c r="G31" s="312"/>
      <c r="H31" s="312"/>
      <c r="I31" s="312"/>
      <c r="J31" s="312"/>
      <c r="K31" s="312"/>
      <c r="L31" s="312"/>
      <c r="M31" s="312"/>
      <c r="N31" s="312"/>
      <c r="O31" s="312"/>
      <c r="P31" s="312"/>
      <c r="Q31" s="312"/>
      <c r="R31" s="312"/>
      <c r="S31" s="312"/>
      <c r="T31" s="312"/>
      <c r="U31" s="312"/>
    </row>
    <row r="32" spans="2:21" ht="60" customHeight="1">
      <c r="B32" s="341" t="s">
        <v>533</v>
      </c>
      <c r="C32" s="341"/>
      <c r="D32" s="341"/>
      <c r="E32" s="341"/>
      <c r="F32" s="341"/>
      <c r="G32" s="341"/>
      <c r="H32" s="341"/>
      <c r="I32" s="341"/>
      <c r="J32" s="341"/>
      <c r="K32" s="341"/>
      <c r="L32" s="341"/>
      <c r="M32" s="341"/>
      <c r="N32" s="341"/>
      <c r="O32" s="341"/>
      <c r="P32" s="341"/>
      <c r="Q32" s="341"/>
      <c r="R32" s="341"/>
      <c r="S32" s="341"/>
      <c r="T32" s="341"/>
      <c r="U32" s="341"/>
    </row>
    <row r="33" spans="2:21" ht="60" customHeight="1">
      <c r="B33" s="341" t="s">
        <v>543</v>
      </c>
      <c r="C33" s="341"/>
      <c r="D33" s="341"/>
      <c r="E33" s="341"/>
      <c r="F33" s="341"/>
      <c r="G33" s="341"/>
      <c r="H33" s="341"/>
      <c r="I33" s="341"/>
      <c r="J33" s="341"/>
      <c r="K33" s="341"/>
      <c r="L33" s="341"/>
      <c r="M33" s="341"/>
      <c r="N33" s="341"/>
      <c r="O33" s="341"/>
      <c r="P33" s="341"/>
      <c r="Q33" s="341"/>
      <c r="R33" s="341"/>
      <c r="S33" s="341"/>
      <c r="T33" s="341"/>
      <c r="U33" s="341"/>
    </row>
    <row r="34" spans="2:21" s="14" customFormat="1" ht="25" customHeight="1">
      <c r="B34" s="342" t="s">
        <v>123</v>
      </c>
      <c r="C34" s="342"/>
      <c r="D34" s="342"/>
      <c r="E34" s="342"/>
      <c r="F34" s="342"/>
      <c r="G34" s="342"/>
      <c r="H34" s="342"/>
      <c r="I34" s="342"/>
      <c r="J34" s="342"/>
      <c r="K34" s="342"/>
      <c r="L34" s="342"/>
      <c r="M34" s="342"/>
      <c r="N34" s="342"/>
      <c r="O34" s="342"/>
      <c r="P34" s="342"/>
      <c r="Q34" s="342"/>
      <c r="R34" s="342"/>
      <c r="S34" s="342"/>
      <c r="T34" s="342"/>
      <c r="U34" s="342"/>
    </row>
    <row r="35" spans="2:21" ht="60" customHeight="1">
      <c r="B35" s="341" t="s">
        <v>544</v>
      </c>
      <c r="C35" s="341"/>
      <c r="D35" s="341"/>
      <c r="E35" s="341"/>
      <c r="F35" s="341"/>
      <c r="G35" s="341"/>
      <c r="H35" s="341"/>
      <c r="I35" s="341"/>
      <c r="J35" s="341"/>
      <c r="K35" s="341"/>
      <c r="L35" s="341"/>
      <c r="M35" s="341"/>
      <c r="N35" s="341"/>
      <c r="O35" s="341"/>
      <c r="P35" s="341"/>
      <c r="Q35" s="341"/>
      <c r="R35" s="341"/>
      <c r="S35" s="341"/>
      <c r="T35" s="341"/>
      <c r="U35" s="341"/>
    </row>
    <row r="36" spans="2:21" ht="60" customHeight="1">
      <c r="B36" s="341" t="s">
        <v>545</v>
      </c>
      <c r="C36" s="341"/>
      <c r="D36" s="341"/>
      <c r="E36" s="341"/>
      <c r="F36" s="341"/>
      <c r="G36" s="341"/>
      <c r="H36" s="341"/>
      <c r="I36" s="341"/>
      <c r="J36" s="341"/>
      <c r="K36" s="341"/>
      <c r="L36" s="341"/>
      <c r="M36" s="341"/>
      <c r="N36" s="341"/>
      <c r="O36" s="341"/>
      <c r="P36" s="341"/>
      <c r="Q36" s="341"/>
      <c r="R36" s="341"/>
      <c r="S36" s="341"/>
      <c r="T36" s="341"/>
      <c r="U36" s="341"/>
    </row>
    <row r="37" spans="2:21" ht="60" customHeight="1"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</row>
    <row r="40" spans="2:21">
      <c r="B40" s="310" t="s">
        <v>179</v>
      </c>
      <c r="C40" s="310"/>
      <c r="D40" s="310"/>
      <c r="E40" s="310"/>
      <c r="F40" s="310"/>
      <c r="G40" s="310"/>
      <c r="H40" s="310"/>
      <c r="I40" s="310"/>
      <c r="J40" s="310"/>
      <c r="K40" s="310"/>
      <c r="L40" s="310"/>
      <c r="M40" s="310"/>
      <c r="N40" s="310"/>
      <c r="O40" s="310"/>
      <c r="P40" s="310"/>
      <c r="Q40" s="310"/>
      <c r="R40" s="310"/>
      <c r="S40" s="310"/>
      <c r="T40" s="310"/>
      <c r="U40" s="310"/>
    </row>
    <row r="41" spans="2:21" ht="19.5">
      <c r="B41" s="311" t="s">
        <v>28</v>
      </c>
      <c r="C41" s="312"/>
      <c r="D41" s="312"/>
      <c r="E41" s="312"/>
      <c r="F41" s="312"/>
      <c r="G41" s="312"/>
      <c r="H41" s="312"/>
      <c r="I41" s="312"/>
      <c r="J41" s="312"/>
      <c r="K41" s="312"/>
      <c r="L41" s="312"/>
      <c r="M41" s="312"/>
      <c r="N41" s="312"/>
      <c r="O41" s="312"/>
      <c r="P41" s="312"/>
      <c r="Q41" s="312"/>
      <c r="R41" s="312"/>
      <c r="S41" s="312"/>
      <c r="T41" s="312"/>
      <c r="U41" s="312"/>
    </row>
    <row r="42" spans="2:21" ht="62.25" customHeight="1">
      <c r="B42" s="277"/>
      <c r="C42" s="277"/>
      <c r="D42" s="277"/>
      <c r="E42" s="277"/>
      <c r="F42" s="277"/>
      <c r="G42" s="277"/>
      <c r="H42" s="277"/>
      <c r="I42" s="277"/>
      <c r="J42" s="277"/>
      <c r="K42" s="277"/>
      <c r="L42" s="277"/>
      <c r="M42" s="277"/>
      <c r="N42" s="277"/>
      <c r="O42" s="277"/>
      <c r="P42" s="277"/>
      <c r="Q42" s="277"/>
      <c r="R42" s="277"/>
      <c r="S42" s="277"/>
      <c r="T42" s="277"/>
      <c r="U42" s="277"/>
    </row>
    <row r="43" spans="2:21" ht="64.5" customHeight="1">
      <c r="B43" s="277"/>
      <c r="C43" s="277"/>
      <c r="D43" s="277"/>
      <c r="E43" s="277"/>
      <c r="F43" s="277"/>
      <c r="G43" s="277"/>
      <c r="H43" s="277"/>
      <c r="I43" s="277"/>
      <c r="J43" s="277"/>
      <c r="K43" s="277"/>
      <c r="L43" s="277"/>
      <c r="M43" s="277"/>
      <c r="N43" s="277"/>
      <c r="O43" s="277"/>
      <c r="P43" s="277"/>
      <c r="Q43" s="277"/>
      <c r="R43" s="277"/>
      <c r="S43" s="277"/>
      <c r="T43" s="277"/>
      <c r="U43" s="277"/>
    </row>
    <row r="44" spans="2:21" ht="19.5">
      <c r="B44" s="313" t="s">
        <v>123</v>
      </c>
      <c r="C44" s="313"/>
      <c r="D44" s="313"/>
      <c r="E44" s="313"/>
      <c r="F44" s="313"/>
      <c r="G44" s="313"/>
      <c r="H44" s="313"/>
      <c r="I44" s="313"/>
      <c r="J44" s="313"/>
      <c r="K44" s="313"/>
      <c r="L44" s="313"/>
      <c r="M44" s="313"/>
      <c r="N44" s="313"/>
      <c r="O44" s="313"/>
      <c r="P44" s="313"/>
      <c r="Q44" s="313"/>
      <c r="R44" s="313"/>
      <c r="S44" s="313"/>
      <c r="T44" s="313"/>
      <c r="U44" s="313"/>
    </row>
    <row r="45" spans="2:21" ht="54.75" customHeight="1">
      <c r="B45" s="277"/>
      <c r="C45" s="277"/>
      <c r="D45" s="277"/>
      <c r="E45" s="277"/>
      <c r="F45" s="277"/>
      <c r="G45" s="277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7"/>
    </row>
    <row r="46" spans="2:21" ht="61.5" customHeight="1">
      <c r="B46" s="277"/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7"/>
      <c r="S46" s="277"/>
      <c r="T46" s="277"/>
      <c r="U46" s="277"/>
    </row>
    <row r="47" spans="2:21" ht="64.5" customHeight="1">
      <c r="B47" s="277"/>
      <c r="C47" s="277"/>
      <c r="D47" s="277"/>
      <c r="E47" s="277"/>
      <c r="F47" s="277"/>
      <c r="G47" s="277"/>
      <c r="H47" s="277"/>
      <c r="I47" s="277"/>
      <c r="J47" s="277"/>
      <c r="K47" s="277"/>
      <c r="L47" s="277"/>
      <c r="M47" s="277"/>
      <c r="N47" s="277"/>
      <c r="O47" s="277"/>
      <c r="P47" s="277"/>
      <c r="Q47" s="277"/>
      <c r="R47" s="277"/>
      <c r="S47" s="277"/>
      <c r="T47" s="277"/>
      <c r="U47" s="277"/>
    </row>
    <row r="65495" spans="2:2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  <mergeCell ref="L3:L9"/>
    <mergeCell ref="B2:B3"/>
    <mergeCell ref="R2:U2"/>
    <mergeCell ref="B12:U12"/>
    <mergeCell ref="B13:U13"/>
    <mergeCell ref="B24:U24"/>
    <mergeCell ref="B25:U25"/>
    <mergeCell ref="B26:U26"/>
    <mergeCell ref="B27:U27"/>
    <mergeCell ref="B42:U42"/>
    <mergeCell ref="B28:U28"/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Académica</vt:lpstr>
      <vt:lpstr>Admin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LUIS ALBEIRO JAIMES ORTEGA</cp:lastModifiedBy>
  <cp:lastPrinted>2011-10-07T14:16:27Z</cp:lastPrinted>
  <dcterms:created xsi:type="dcterms:W3CDTF">2010-02-23T19:10:51Z</dcterms:created>
  <dcterms:modified xsi:type="dcterms:W3CDTF">2025-11-27T18:22:45Z</dcterms:modified>
</cp:coreProperties>
</file>