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d.docs.live.net/45efc752c7fed398/Documentos/COLGESAN 2026/SEMANAS DESARROLLO INSTITUCIONAL/AUTOEVALUACION INSTITUCIONAL/"/>
    </mc:Choice>
  </mc:AlternateContent>
  <xr:revisionPtr revIDLastSave="548" documentId="8_{E3C675CF-7B0F-485E-A51F-01DD43955A4E}" xr6:coauthVersionLast="47" xr6:coauthVersionMax="47" xr10:uidLastSave="{FCFCF02C-A771-49C0-82C6-086C9860AB0D}"/>
  <bookViews>
    <workbookView xWindow="-120" yWindow="-120" windowWidth="20730" windowHeight="11040" activeTab="1" xr2:uid="{F0F1684E-F3D6-4DB5-9603-1C9E29324FA1}"/>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7" i="1" l="1"/>
  <c r="C4" i="2"/>
  <c r="S7" i="1"/>
  <c r="H4" i="2"/>
  <c r="T7" i="1"/>
  <c r="U7" i="1"/>
  <c r="R8" i="1"/>
  <c r="S8" i="1"/>
  <c r="T8" i="1"/>
  <c r="U8" i="1"/>
  <c r="R9" i="1"/>
  <c r="S9" i="1"/>
  <c r="T9" i="1"/>
  <c r="U9" i="1"/>
  <c r="R10" i="1"/>
  <c r="F4" i="2"/>
  <c r="S10" i="1"/>
  <c r="T10" i="1"/>
  <c r="U10" i="1"/>
  <c r="S4" i="2" s="1"/>
  <c r="S10" i="2" s="1"/>
  <c r="Q11" i="1"/>
  <c r="R11" i="1"/>
  <c r="S11" i="1"/>
  <c r="R13" i="1"/>
  <c r="C5" i="2"/>
  <c r="S13" i="1"/>
  <c r="H5" i="2"/>
  <c r="T13" i="1"/>
  <c r="M5" i="2"/>
  <c r="U13" i="1"/>
  <c r="R14" i="1"/>
  <c r="D5" i="2"/>
  <c r="D10" i="2"/>
  <c r="S14" i="1"/>
  <c r="T14" i="1"/>
  <c r="O5" i="2"/>
  <c r="U14" i="1"/>
  <c r="R15" i="1"/>
  <c r="E5" i="2"/>
  <c r="S15" i="1"/>
  <c r="T15" i="1"/>
  <c r="U15" i="1"/>
  <c r="R16" i="1"/>
  <c r="F5" i="2"/>
  <c r="S16" i="1"/>
  <c r="K5" i="2"/>
  <c r="T16" i="1"/>
  <c r="P5" i="2"/>
  <c r="U16" i="1"/>
  <c r="R20" i="1"/>
  <c r="C6" i="2"/>
  <c r="S20" i="1"/>
  <c r="T20" i="1"/>
  <c r="O6" i="2" s="1"/>
  <c r="U20" i="1"/>
  <c r="R21" i="1"/>
  <c r="D6" i="2"/>
  <c r="S21" i="1"/>
  <c r="T21" i="1"/>
  <c r="U21" i="1"/>
  <c r="S6" i="2" s="1"/>
  <c r="R22" i="1"/>
  <c r="S22" i="1"/>
  <c r="T22" i="1"/>
  <c r="U22" i="1"/>
  <c r="R23" i="1"/>
  <c r="F6" i="2"/>
  <c r="S23" i="1"/>
  <c r="K6" i="2"/>
  <c r="T23" i="1"/>
  <c r="P6" i="2" s="1"/>
  <c r="U23" i="1"/>
  <c r="R30" i="1"/>
  <c r="C7" i="2"/>
  <c r="S30" i="1"/>
  <c r="T30" i="1"/>
  <c r="U30" i="1"/>
  <c r="R31" i="1"/>
  <c r="S31" i="1"/>
  <c r="I7" i="2"/>
  <c r="T31" i="1"/>
  <c r="N7" i="2"/>
  <c r="U31" i="1"/>
  <c r="R32" i="1"/>
  <c r="F7" i="2"/>
  <c r="S32" i="1"/>
  <c r="J7" i="2"/>
  <c r="T32" i="1"/>
  <c r="O7" i="2"/>
  <c r="U32" i="1"/>
  <c r="R33" i="1"/>
  <c r="S33" i="1"/>
  <c r="K7" i="2"/>
  <c r="T33" i="1"/>
  <c r="P7" i="2"/>
  <c r="U33" i="1"/>
  <c r="R36" i="1"/>
  <c r="C8" i="2"/>
  <c r="S36" i="1"/>
  <c r="H8" i="2"/>
  <c r="H10" i="2"/>
  <c r="T36" i="1"/>
  <c r="U36" i="1"/>
  <c r="R37" i="1"/>
  <c r="F8" i="2"/>
  <c r="S37" i="1"/>
  <c r="I8" i="2"/>
  <c r="I10" i="2"/>
  <c r="T37" i="1"/>
  <c r="O8" i="2" s="1"/>
  <c r="U37" i="1"/>
  <c r="R38" i="1"/>
  <c r="S38" i="1"/>
  <c r="J8" i="2"/>
  <c r="J10" i="2"/>
  <c r="T38" i="1"/>
  <c r="U38" i="1"/>
  <c r="R39" i="1"/>
  <c r="S39" i="1"/>
  <c r="K8" i="2"/>
  <c r="K10" i="2"/>
  <c r="T39" i="1"/>
  <c r="U39" i="1"/>
  <c r="R47" i="1"/>
  <c r="C9" i="2"/>
  <c r="S47" i="1"/>
  <c r="H9" i="2"/>
  <c r="T47" i="1"/>
  <c r="U47" i="1"/>
  <c r="R48" i="1"/>
  <c r="S48" i="1"/>
  <c r="I9" i="2"/>
  <c r="T48" i="1"/>
  <c r="N9" i="2"/>
  <c r="U48" i="1"/>
  <c r="R9" i="2" s="1"/>
  <c r="R49" i="1"/>
  <c r="E9" i="2"/>
  <c r="S49" i="1"/>
  <c r="T49" i="1"/>
  <c r="U49" i="1"/>
  <c r="R50" i="1"/>
  <c r="S50" i="1"/>
  <c r="K9" i="2"/>
  <c r="T50" i="1"/>
  <c r="U50" i="1"/>
  <c r="R55" i="1"/>
  <c r="S55" i="1"/>
  <c r="T55" i="1"/>
  <c r="U55" i="1"/>
  <c r="R4" i="4"/>
  <c r="R10" i="4"/>
  <c r="R56" i="1"/>
  <c r="S56" i="1"/>
  <c r="T56" i="1"/>
  <c r="N4" i="4" s="1"/>
  <c r="U56" i="1"/>
  <c r="R57" i="1"/>
  <c r="S57" i="1"/>
  <c r="T57" i="1"/>
  <c r="U57" i="1"/>
  <c r="R58" i="1"/>
  <c r="F4" i="4" s="1"/>
  <c r="S58" i="1"/>
  <c r="T58" i="1"/>
  <c r="U58" i="1"/>
  <c r="U4" i="4"/>
  <c r="U10" i="4"/>
  <c r="R62" i="1"/>
  <c r="D5" i="4" s="1"/>
  <c r="S62" i="1"/>
  <c r="H5" i="4"/>
  <c r="T62" i="1"/>
  <c r="N5" i="4" s="1"/>
  <c r="M5" i="4"/>
  <c r="U62" i="1"/>
  <c r="R5" i="4"/>
  <c r="R63" i="1"/>
  <c r="S63" i="1"/>
  <c r="I5" i="4" s="1"/>
  <c r="T63" i="1"/>
  <c r="U63" i="1"/>
  <c r="R64" i="1"/>
  <c r="E5" i="4" s="1"/>
  <c r="S64" i="1"/>
  <c r="J5" i="4" s="1"/>
  <c r="T64" i="1"/>
  <c r="O5" i="4" s="1"/>
  <c r="U64" i="1"/>
  <c r="R65" i="1"/>
  <c r="F5" i="4"/>
  <c r="S65" i="1"/>
  <c r="K5" i="4" s="1"/>
  <c r="T65" i="1"/>
  <c r="P5" i="4" s="1"/>
  <c r="U65" i="1"/>
  <c r="U5" i="4"/>
  <c r="R68" i="1"/>
  <c r="D6" i="4" s="1"/>
  <c r="S68" i="1"/>
  <c r="T68" i="1"/>
  <c r="O6" i="4" s="1"/>
  <c r="U68" i="1"/>
  <c r="R6" i="4"/>
  <c r="R69" i="1"/>
  <c r="S69" i="1"/>
  <c r="I6" i="4" s="1"/>
  <c r="T69" i="1"/>
  <c r="N6" i="4" s="1"/>
  <c r="U69" i="1"/>
  <c r="R70" i="1"/>
  <c r="E6" i="4" s="1"/>
  <c r="S70" i="1"/>
  <c r="J6" i="4" s="1"/>
  <c r="T70" i="1"/>
  <c r="U70" i="1"/>
  <c r="R71" i="1"/>
  <c r="F6" i="4" s="1"/>
  <c r="S71" i="1"/>
  <c r="H6" i="4" s="1"/>
  <c r="K6" i="4"/>
  <c r="T71" i="1"/>
  <c r="U71" i="1"/>
  <c r="U6" i="4"/>
  <c r="R74" i="1"/>
  <c r="S74" i="1"/>
  <c r="H7" i="4" s="1"/>
  <c r="T74" i="1"/>
  <c r="M7" i="4" s="1"/>
  <c r="U74" i="1"/>
  <c r="R7" i="4"/>
  <c r="R75" i="1"/>
  <c r="C7" i="4" s="1"/>
  <c r="S75" i="1"/>
  <c r="K7" i="4" s="1"/>
  <c r="T75" i="1"/>
  <c r="U75" i="1"/>
  <c r="R76" i="1"/>
  <c r="S76" i="1"/>
  <c r="T76" i="1"/>
  <c r="U76" i="1"/>
  <c r="R77" i="1"/>
  <c r="F7" i="4"/>
  <c r="S77" i="1"/>
  <c r="T77" i="1"/>
  <c r="P7" i="4" s="1"/>
  <c r="U77" i="1"/>
  <c r="U7" i="4"/>
  <c r="R84" i="1"/>
  <c r="C4" i="6" s="1"/>
  <c r="S84" i="1"/>
  <c r="T84" i="1"/>
  <c r="P4" i="6" s="1"/>
  <c r="U84" i="1"/>
  <c r="R4" i="6"/>
  <c r="R10" i="6"/>
  <c r="R85" i="1"/>
  <c r="S85" i="1"/>
  <c r="T85" i="1"/>
  <c r="U85" i="1"/>
  <c r="U4" i="6"/>
  <c r="U10" i="6"/>
  <c r="R86" i="1"/>
  <c r="D4" i="6" s="1"/>
  <c r="S86" i="1"/>
  <c r="K4" i="6" s="1"/>
  <c r="T86" i="1"/>
  <c r="N4" i="6" s="1"/>
  <c r="U86" i="1"/>
  <c r="R87" i="1"/>
  <c r="F4" i="6" s="1"/>
  <c r="S87" i="1"/>
  <c r="T87" i="1"/>
  <c r="U87" i="1"/>
  <c r="R89" i="1"/>
  <c r="D5" i="6" s="1"/>
  <c r="S89" i="1"/>
  <c r="H5" i="6" s="1"/>
  <c r="T89" i="1"/>
  <c r="U89" i="1"/>
  <c r="R5" i="6"/>
  <c r="R90" i="1"/>
  <c r="S90" i="1"/>
  <c r="I5" i="6" s="1"/>
  <c r="T90" i="1"/>
  <c r="M5" i="6" s="1"/>
  <c r="U90" i="1"/>
  <c r="R91" i="1"/>
  <c r="E5" i="6" s="1"/>
  <c r="S91" i="1"/>
  <c r="J5" i="6" s="1"/>
  <c r="T91" i="1"/>
  <c r="U91" i="1"/>
  <c r="R92" i="1"/>
  <c r="F5" i="6" s="1"/>
  <c r="S92" i="1"/>
  <c r="T92" i="1"/>
  <c r="U92" i="1"/>
  <c r="U5" i="6"/>
  <c r="R98" i="1"/>
  <c r="C6" i="6"/>
  <c r="S98" i="1"/>
  <c r="H6" i="6" s="1"/>
  <c r="T98" i="1"/>
  <c r="P6" i="6" s="1"/>
  <c r="M6" i="6"/>
  <c r="U98" i="1"/>
  <c r="R99" i="1"/>
  <c r="D6" i="6" s="1"/>
  <c r="S99" i="1"/>
  <c r="T99" i="1"/>
  <c r="U99" i="1"/>
  <c r="R6" i="6"/>
  <c r="R100" i="1"/>
  <c r="E6" i="6" s="1"/>
  <c r="S100" i="1"/>
  <c r="J6" i="6" s="1"/>
  <c r="T100" i="1"/>
  <c r="O6" i="6" s="1"/>
  <c r="U100" i="1"/>
  <c r="T6" i="6"/>
  <c r="R101" i="1"/>
  <c r="F6" i="6"/>
  <c r="S101" i="1"/>
  <c r="T101" i="1"/>
  <c r="U101" i="1"/>
  <c r="S6" i="6"/>
  <c r="R102" i="1"/>
  <c r="S102" i="1"/>
  <c r="H7" i="6" s="1"/>
  <c r="T102" i="1"/>
  <c r="N7" i="6" s="1"/>
  <c r="U102" i="1"/>
  <c r="T7" i="6"/>
  <c r="R103" i="1"/>
  <c r="C7" i="6" s="1"/>
  <c r="D7" i="6"/>
  <c r="S103" i="1"/>
  <c r="I7" i="6" s="1"/>
  <c r="T103" i="1"/>
  <c r="U103" i="1"/>
  <c r="R104" i="1"/>
  <c r="S104" i="1"/>
  <c r="T104" i="1"/>
  <c r="O7" i="6" s="1"/>
  <c r="U104" i="1"/>
  <c r="R105" i="1"/>
  <c r="S105" i="1"/>
  <c r="T105" i="1"/>
  <c r="P7" i="6" s="1"/>
  <c r="U105" i="1"/>
  <c r="U7" i="6"/>
  <c r="R114" i="1"/>
  <c r="D8" i="6" s="1"/>
  <c r="S114" i="1"/>
  <c r="K8" i="6" s="1"/>
  <c r="T114" i="1"/>
  <c r="M8" i="6" s="1"/>
  <c r="U114" i="1"/>
  <c r="R8" i="6"/>
  <c r="R115" i="1"/>
  <c r="S115" i="1"/>
  <c r="I8" i="6" s="1"/>
  <c r="T115" i="1"/>
  <c r="P8" i="6" s="1"/>
  <c r="N8" i="6"/>
  <c r="U115" i="1"/>
  <c r="R116" i="1"/>
  <c r="E8" i="6" s="1"/>
  <c r="S116" i="1"/>
  <c r="J8" i="6" s="1"/>
  <c r="T116" i="1"/>
  <c r="U116" i="1"/>
  <c r="R117" i="1"/>
  <c r="F8" i="6" s="1"/>
  <c r="S117" i="1"/>
  <c r="T117" i="1"/>
  <c r="U117" i="1"/>
  <c r="U8" i="6"/>
  <c r="R122" i="1"/>
  <c r="S122" i="1"/>
  <c r="J4" i="5" s="1"/>
  <c r="T122" i="1"/>
  <c r="O4" i="5" s="1"/>
  <c r="U122" i="1"/>
  <c r="R123" i="1"/>
  <c r="C4" i="5" s="1"/>
  <c r="S123" i="1"/>
  <c r="T123" i="1"/>
  <c r="N4" i="5" s="1"/>
  <c r="U123" i="1"/>
  <c r="R124" i="1"/>
  <c r="E4" i="5" s="1"/>
  <c r="S124" i="1"/>
  <c r="T124" i="1"/>
  <c r="U124" i="1"/>
  <c r="R125" i="1"/>
  <c r="F4" i="5"/>
  <c r="S125" i="1"/>
  <c r="K4" i="5" s="1"/>
  <c r="T125" i="1"/>
  <c r="P4" i="5" s="1"/>
  <c r="U125" i="1"/>
  <c r="U4" i="5"/>
  <c r="U10" i="5"/>
  <c r="R128" i="1"/>
  <c r="C5" i="5" s="1"/>
  <c r="S128" i="1"/>
  <c r="T128" i="1"/>
  <c r="U128" i="1"/>
  <c r="R5" i="5"/>
  <c r="R129" i="1"/>
  <c r="D5" i="5" s="1"/>
  <c r="S129" i="1"/>
  <c r="H5" i="5" s="1"/>
  <c r="T129" i="1"/>
  <c r="N5" i="5" s="1"/>
  <c r="U129" i="1"/>
  <c r="T5" i="5"/>
  <c r="R130" i="1"/>
  <c r="E5" i="5" s="1"/>
  <c r="S130" i="1"/>
  <c r="J5" i="5" s="1"/>
  <c r="T130" i="1"/>
  <c r="O5" i="5" s="1"/>
  <c r="U130" i="1"/>
  <c r="R131" i="1"/>
  <c r="S131" i="1"/>
  <c r="T131" i="1"/>
  <c r="P5" i="5"/>
  <c r="U131" i="1"/>
  <c r="U5" i="5"/>
  <c r="R134" i="1"/>
  <c r="S134" i="1"/>
  <c r="T134" i="1"/>
  <c r="P6" i="5" s="1"/>
  <c r="U134" i="1"/>
  <c r="U6" i="5"/>
  <c r="R135" i="1"/>
  <c r="S135" i="1"/>
  <c r="T135" i="1"/>
  <c r="U135" i="1"/>
  <c r="S6" i="5"/>
  <c r="R136" i="1"/>
  <c r="S136" i="1"/>
  <c r="T136" i="1"/>
  <c r="O6" i="5" s="1"/>
  <c r="U136" i="1"/>
  <c r="T6" i="5"/>
  <c r="R137" i="1"/>
  <c r="S137" i="1"/>
  <c r="T137" i="1"/>
  <c r="R139" i="1"/>
  <c r="S139" i="1"/>
  <c r="T139" i="1"/>
  <c r="U139" i="1"/>
  <c r="R140" i="1"/>
  <c r="E7" i="5" s="1"/>
  <c r="S140" i="1"/>
  <c r="I7" i="5" s="1"/>
  <c r="T140" i="1"/>
  <c r="N7" i="5" s="1"/>
  <c r="U140" i="1"/>
  <c r="R141" i="1"/>
  <c r="S141" i="1"/>
  <c r="T141" i="1"/>
  <c r="O7" i="5" s="1"/>
  <c r="U141" i="1"/>
  <c r="T7" i="5"/>
  <c r="R142" i="1"/>
  <c r="D7" i="5" s="1"/>
  <c r="S142" i="1"/>
  <c r="K7" i="5"/>
  <c r="T142" i="1"/>
  <c r="P7" i="5" s="1"/>
  <c r="M7" i="2"/>
  <c r="I4" i="6"/>
  <c r="I7" i="4"/>
  <c r="E7" i="6"/>
  <c r="E7" i="4"/>
  <c r="E7" i="2"/>
  <c r="D7" i="2"/>
  <c r="E6" i="2"/>
  <c r="C7" i="5"/>
  <c r="S5" i="5"/>
  <c r="S7" i="6"/>
  <c r="T5" i="6"/>
  <c r="S5" i="6"/>
  <c r="T4" i="6"/>
  <c r="T10" i="6"/>
  <c r="S4" i="6"/>
  <c r="S10" i="6"/>
  <c r="T7" i="4"/>
  <c r="S7" i="4"/>
  <c r="T6" i="4"/>
  <c r="S6" i="4"/>
  <c r="T5" i="4"/>
  <c r="S5" i="4"/>
  <c r="T4" i="4"/>
  <c r="T10" i="4"/>
  <c r="S4" i="4"/>
  <c r="S10" i="4"/>
  <c r="J7" i="6"/>
  <c r="S7" i="5"/>
  <c r="R7" i="5"/>
  <c r="U7" i="5"/>
  <c r="O8" i="6"/>
  <c r="O4" i="4"/>
  <c r="K4" i="2"/>
  <c r="J4" i="2"/>
  <c r="I4" i="2"/>
  <c r="I6" i="2"/>
  <c r="J6" i="2"/>
  <c r="J5" i="2"/>
  <c r="I5" i="2"/>
  <c r="E4" i="2"/>
  <c r="D4" i="2"/>
  <c r="H6" i="2"/>
  <c r="D9" i="2"/>
  <c r="E8" i="2"/>
  <c r="E10" i="2"/>
  <c r="D8" i="2"/>
  <c r="H7" i="2"/>
  <c r="C10" i="2"/>
  <c r="S8" i="6"/>
  <c r="R6" i="5"/>
  <c r="N6" i="6"/>
  <c r="N6" i="5"/>
  <c r="T8" i="6"/>
  <c r="S4" i="5"/>
  <c r="S10" i="5"/>
  <c r="R7" i="6"/>
  <c r="U6" i="6"/>
  <c r="F9" i="2"/>
  <c r="F10" i="2"/>
  <c r="J9" i="2"/>
  <c r="I6" i="6"/>
  <c r="R4" i="5"/>
  <c r="R10" i="5"/>
  <c r="T4" i="5"/>
  <c r="T10" i="5"/>
  <c r="N5" i="2"/>
  <c r="N4" i="2"/>
  <c r="O4" i="2"/>
  <c r="M4" i="2"/>
  <c r="P4" i="2"/>
  <c r="N6" i="2"/>
  <c r="M9" i="2"/>
  <c r="O9" i="2"/>
  <c r="P9" i="2"/>
  <c r="H8" i="6" l="1"/>
  <c r="C8" i="6"/>
  <c r="M7" i="6"/>
  <c r="K7" i="6"/>
  <c r="F7" i="6"/>
  <c r="I10" i="6"/>
  <c r="K6" i="6"/>
  <c r="C5" i="6"/>
  <c r="P5" i="6"/>
  <c r="N5" i="6"/>
  <c r="O5" i="6"/>
  <c r="K5" i="6"/>
  <c r="F10" i="6"/>
  <c r="N10" i="6"/>
  <c r="P10" i="6"/>
  <c r="K10" i="6"/>
  <c r="D10" i="6"/>
  <c r="H4" i="6"/>
  <c r="H10" i="6" s="1"/>
  <c r="E4" i="6"/>
  <c r="E10" i="6" s="1"/>
  <c r="J4" i="6"/>
  <c r="J10" i="6" s="1"/>
  <c r="O4" i="6"/>
  <c r="M4" i="6"/>
  <c r="J7" i="5"/>
  <c r="H7" i="5"/>
  <c r="M7" i="5"/>
  <c r="F7" i="5"/>
  <c r="F6" i="5"/>
  <c r="I6" i="5"/>
  <c r="J6" i="5"/>
  <c r="H6" i="5"/>
  <c r="M6" i="5"/>
  <c r="K6" i="5"/>
  <c r="D6" i="5"/>
  <c r="C6" i="5"/>
  <c r="C10" i="5" s="1"/>
  <c r="E6" i="5"/>
  <c r="O10" i="5"/>
  <c r="F5" i="5"/>
  <c r="N10" i="5"/>
  <c r="P10" i="5"/>
  <c r="M5" i="5"/>
  <c r="K5" i="5"/>
  <c r="K10" i="5"/>
  <c r="I5" i="5"/>
  <c r="F10" i="5"/>
  <c r="E10" i="5"/>
  <c r="M4" i="5"/>
  <c r="M10" i="5" s="1"/>
  <c r="H4" i="5"/>
  <c r="H10" i="5" s="1"/>
  <c r="D4" i="5"/>
  <c r="I4" i="5"/>
  <c r="O7" i="4"/>
  <c r="N7" i="4"/>
  <c r="P6" i="4"/>
  <c r="O10" i="4"/>
  <c r="M6" i="4"/>
  <c r="N10" i="4"/>
  <c r="M4" i="4"/>
  <c r="P4" i="4"/>
  <c r="J7" i="4"/>
  <c r="J4" i="4"/>
  <c r="D7" i="4"/>
  <c r="C6" i="4"/>
  <c r="C5" i="4"/>
  <c r="F10" i="4"/>
  <c r="D4" i="4"/>
  <c r="E4" i="4"/>
  <c r="E10" i="4" s="1"/>
  <c r="C4" i="4"/>
  <c r="C10" i="4" s="1"/>
  <c r="I4" i="4"/>
  <c r="I10" i="4" s="1"/>
  <c r="K4" i="4"/>
  <c r="K10" i="4" s="1"/>
  <c r="H4" i="4"/>
  <c r="H10" i="4" s="1"/>
  <c r="T9" i="2"/>
  <c r="S9" i="2"/>
  <c r="U9" i="2"/>
  <c r="U8" i="2"/>
  <c r="P8" i="2"/>
  <c r="P10" i="2" s="1"/>
  <c r="M8" i="2"/>
  <c r="N8" i="2"/>
  <c r="N10" i="2" s="1"/>
  <c r="O10" i="2"/>
  <c r="S8" i="2"/>
  <c r="T8" i="2"/>
  <c r="R8" i="2"/>
  <c r="T7" i="2"/>
  <c r="U7" i="2"/>
  <c r="S7" i="2"/>
  <c r="R7" i="2"/>
  <c r="M6" i="2"/>
  <c r="U6" i="2"/>
  <c r="R6" i="2"/>
  <c r="T6" i="2"/>
  <c r="U5" i="2"/>
  <c r="R5" i="2"/>
  <c r="S5" i="2"/>
  <c r="T5" i="2"/>
  <c r="T4" i="2"/>
  <c r="T10" i="2" s="1"/>
  <c r="R4" i="2"/>
  <c r="R10" i="2" s="1"/>
  <c r="U4" i="2"/>
  <c r="U10" i="2" s="1"/>
  <c r="C10" i="6" l="1"/>
  <c r="M10" i="6"/>
  <c r="O10" i="6"/>
  <c r="J10" i="5"/>
  <c r="D10" i="5"/>
  <c r="I10" i="5"/>
  <c r="P10" i="4"/>
  <c r="M10" i="4"/>
  <c r="J10" i="4"/>
  <c r="D10" i="4"/>
  <c r="M10" i="2"/>
</calcChain>
</file>

<file path=xl/sharedStrings.xml><?xml version="1.0" encoding="utf-8"?>
<sst xmlns="http://schemas.openxmlformats.org/spreadsheetml/2006/main" count="919" uniqueCount="611">
  <si>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</si>
  <si>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</si>
  <si>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</si>
  <si>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</si>
  <si>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</si>
  <si>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</si>
  <si>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</si>
  <si>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</si>
  <si>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</si>
  <si>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</si>
  <si>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</si>
  <si>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</si>
  <si>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</si>
  <si>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</si>
  <si>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</si>
  <si>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</si>
  <si>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</si>
  <si>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</si>
  <si>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</si>
  <si>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</si>
  <si>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</si>
  <si>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</si>
  <si>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</si>
  <si>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</si>
  <si>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</si>
  <si>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</si>
  <si>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</si>
  <si>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</si>
  <si>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</si>
  <si>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</si>
  <si>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</si>
  <si>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</si>
  <si>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</si>
  <si>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</si>
  <si>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</si>
  <si>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</si>
  <si>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</si>
  <si>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</si>
  <si>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</si>
  <si>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</si>
  <si>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</si>
  <si>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</si>
  <si>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</si>
  <si>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</si>
  <si>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</si>
  <si>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</si>
  <si>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</si>
  <si>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</si>
  <si>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</si>
  <si>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</si>
  <si>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</si>
  <si>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</si>
  <si>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</si>
  <si>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</si>
  <si>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</si>
  <si>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</si>
  <si>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</si>
  <si>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</si>
  <si>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</si>
  <si>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</si>
  <si>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</si>
  <si>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</si>
  <si>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</si>
  <si>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</si>
  <si>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</si>
  <si>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</si>
  <si>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</si>
  <si>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</si>
  <si>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</si>
  <si>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</si>
  <si>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</si>
  <si>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</si>
  <si>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</si>
  <si>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</si>
  <si>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</si>
  <si>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</si>
  <si>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</si>
  <si>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</si>
  <si>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</si>
  <si>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</si>
  <si>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</si>
  <si>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</si>
  <si>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</si>
  <si>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</si>
  <si>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</si>
  <si>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</si>
  <si>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</si>
  <si>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</si>
  <si>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</si>
  <si>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</si>
  <si>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</si>
  <si>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</si>
  <si>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</si>
  <si>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</si>
  <si>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</si>
  <si>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</si>
  <si>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</si>
  <si>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</si>
  <si>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</si>
  <si>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</si>
  <si>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</si>
  <si>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</si>
  <si>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</si>
  <si>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</si>
  <si>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</si>
  <si>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</si>
  <si>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</si>
  <si>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</si>
  <si>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</si>
  <si>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</si>
  <si>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</si>
  <si>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</si>
  <si>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</si>
  <si>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</si>
  <si>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</si>
  <si>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</si>
  <si>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</si>
  <si>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</si>
  <si>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</si>
  <si>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</si>
  <si>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</si>
  <si>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</si>
  <si>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</si>
  <si>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</si>
  <si>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</si>
  <si>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</si>
  <si>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</si>
  <si>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</si>
  <si>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</si>
  <si>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</si>
  <si>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</si>
  <si>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</si>
  <si>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</si>
  <si>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</si>
  <si>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</si>
  <si>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</si>
  <si>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</si>
  <si>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</si>
  <si>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</si>
  <si>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</si>
  <si>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</si>
  <si>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</si>
  <si>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</si>
  <si>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</si>
  <si>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</si>
  <si>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</si>
  <si>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</si>
  <si>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</si>
  <si>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</si>
  <si>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</si>
  <si>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</si>
  <si>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</si>
  <si>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</si>
  <si>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</si>
  <si>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</si>
  <si>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</si>
  <si>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</si>
  <si>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</si>
  <si>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</si>
  <si>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</si>
  <si>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</si>
  <si>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</si>
  <si>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</si>
  <si>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</si>
  <si>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</si>
  <si>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</si>
  <si>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</si>
  <si>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</si>
  <si>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</si>
  <si>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</si>
  <si>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</si>
  <si>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</si>
  <si>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</si>
  <si>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</si>
  <si>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</si>
  <si>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</si>
  <si>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</si>
  <si>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</si>
  <si>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AÑO 20_</t>
  </si>
  <si>
    <t>I.E. Colegio General Santander</t>
  </si>
  <si>
    <t>AVENIDA 8 #5-78 BARRIO GRAMALOTE - CENTRO</t>
  </si>
  <si>
    <t>Villa del Rosario</t>
  </si>
  <si>
    <t>colgesan@hotmail.com</t>
  </si>
  <si>
    <t>Actas de elección representantes al Consejo Directivo.
Invitaciones y seguimiento fotográfico.
Actas de reunión del Consejo Directivo y demás evidencias documentales.</t>
  </si>
  <si>
    <t>Actas de elección representantes al Consejo Académico.
Invitaciones y seguimiento fotográfico.
Actas de reunión del Consejo Académico y demás evidencias documentales.</t>
  </si>
  <si>
    <t xml:space="preserve">Existe el Consejo Académico. Se debe mejorar su funcionalidad: organizar el cronograma y socializar las deciciones que se toman oportunamente con la comunidad educativa. Las reuniones deben hacerse de manera periódica o cuando la necesidad lo amerite.
Se han tomado decisiones sobre los procesos pedagógicos, pero es necesario, socializar con  los compañeros los cambios y ajustes que se estan realizando.  </t>
  </si>
  <si>
    <t>Convocatorias.
Actas de reunión.
Seguimiento fotográfico.
Listado de asistencia.
Manual de Funciones.</t>
  </si>
  <si>
    <t>La institución vela por el bienestar de los estudiantes cumpliendo con las rutas de atención integral. Continuar gestionando la vinculacion de más entes y programas que pueden contribuir con el bienestar de los estudiantes.</t>
  </si>
  <si>
    <t>Manual de Convivencia.
Circulares y oficios.
Actas de seguimiento a casos especiales.
Seguimiento fotográfico.
Material impreso.</t>
  </si>
  <si>
    <t>Los directivos, docentes, la orientadora y diferentes entidades gubernamentales han venido dando solución a los casos dificiles basados en las orientaciones del Manual de Convivencia y directrices relacionadas teniendo en cuenta las rutas de atención.</t>
  </si>
  <si>
    <t>Reuniones con padres de familia, estudiantes, docentes y comunidad educativa en general.
Plan de trabajo con del Programa Todos a Aprender - PTA.
Simulacro de pruebas.  
Publicación en las plataformas Gnosoft y Enjambre.
Resultado de Pruebas Externas.</t>
  </si>
  <si>
    <t>Proyecto Educatuvo Institucional - PEI.
Proyectos Transversales.
Actas del Consejo Académico.
Seguimiento fílmico y fotográfico.
Plan de Estudio. 
Actas de reuniones por áreas y mesa de transversalidad (evidencias de ejecución).</t>
  </si>
  <si>
    <t>Sistema Institucional de Evaluación de Estudiantes - SIEE.
Actas de Comisión de Evaluación y Promoción.
Actas de nivelación y recuperación.
Actas de compromiso académico y comportamental.
Actas de matrícula en observación académica y comportamental.
Consolidado de nivelaciones y recuperaciones, análisis de casos especiales.
Plataforma Gnosoft.</t>
  </si>
  <si>
    <t xml:space="preserve">Los Comités de Convivencia se conformaron y funcionaron de manera oportuna, teniendo en cuenta las situaciones de conflictos manifestadas por los padres de familia y estudiantes. 
Se debe vincular a la Comisaría de Familia para el manejo de casos difíciles. 
El Comite de Convivencia Central se debe reunir periódicamente y presentar el informe respectivo al comite de convivencia municipal y este a la vez al departamental.   </t>
  </si>
  <si>
    <t xml:space="preserve">Los docentes asignados para esta tarea, socializan desde el inicio del año la importancia de este consejo. En fecha asignada, se cumple con la elección de los miembros del Consejo Estudiantil y los miembros elegidos socializan sus funciones en cada uno de los grados y de las sedes. Faltó funcionalidad y acompañamiento a sus representantes por parte de los docentes titulares, los docentes de Ciencias Sociales y de los líderes del Proyecto. </t>
  </si>
  <si>
    <t>La institución educativa convoca periódicamente a los padres de familia a las asambleas programadas para la discusión e información de todos los temas relacionados con el proceso educativo de los estudiantes. 
Se realizaron reuniones por grado, contando con una buena participación de los padres y además de la atención personalizada y oportuna.</t>
  </si>
  <si>
    <t>Convocatorias.
Actas de reunión.
Seguimiento fotográfico.
Listado de asistencia.
Cominicados e invitaciones institucionales.</t>
  </si>
  <si>
    <t>Se cumplió con la elección de los miembros que son dos padres de familia por grado. Este consejo se reunió para atender situaciones de la comunidad educativa. Se hizo seguimiento a los casos difíciles.</t>
  </si>
  <si>
    <t xml:space="preserve">Comunicaciones por Gnosoft.
Circulares.
Actas de capacitación y socializaciones.
Página Web de la institución.
Actas de Consejo Académico. 
Capacitaciones de los docentes por parte de sus pares de la  Institución Educativa Colegio General Santander.
</t>
  </si>
  <si>
    <t>Faltó correlacionar los proyectos transversales con todas las áreas  de aprendizaje. 
El interés por el aprendizaje de parte de los estudiantes disminuyó notablemente.
La institución evalúa periódicamente cuáles son las actitudes de los estudiantes hacia el aprendizaje y realiza acciones para favorecerlas.</t>
  </si>
  <si>
    <t>Plan de estudio.
Proyectos Transversales.
Actas de reunión de docentes.
Videos.
Resultados obtenidos de los estudiantes en pruebas saber 11.   
Circulares.
Acta de reunión con padres de familia.
Acta de la Comisión de Evaluación y Promoción.</t>
  </si>
  <si>
    <t xml:space="preserve">Se fortalecieron los procesos de comunicación con los padres de familia en el seguimiento disciplinario y académico de los estudiantes.  
Se aprovechó la base de datos del SIMAT para establecer la comunicación con los estudiantes y acudientes.
Algunos padres de familia incumplen con las citaciones. </t>
  </si>
  <si>
    <t xml:space="preserve">Citación a asamblea de padres.
Horario de atención a padres de familia.
Listado de asistencia.
Control de asistencia a las horas de atención de padres.
Evidencias de escuela de padres.
Citaciones y circulares.
Comunicados a través de la plataforma Gnosoft de la institución y los grupos de whatsapp. </t>
  </si>
  <si>
    <t>Reconocimiento de logros.
Pertenencia y participación.
Ambiente físico.
Motivación hacia el aprendizaje.</t>
  </si>
  <si>
    <t>Conocimiento y apropiación del direccionamiento.
Política de inclusión de personas de diferentes grupos poblacionales o diversidad cultural.
Articulación de planes, proyectos y acciones.
Consejo Académico.</t>
  </si>
  <si>
    <t>Personero estudiantil.
Sector productivo.</t>
  </si>
  <si>
    <t>Direccionamiento estratégico.
Gestión estratégica.
Cultura Institucional.</t>
  </si>
  <si>
    <t>AÑO 2023</t>
  </si>
  <si>
    <t>AÑO 2024</t>
  </si>
  <si>
    <t>AÑO 2025</t>
  </si>
  <si>
    <t>AÑO 2026</t>
  </si>
  <si>
    <t>Actas del Consejo Directivo.
Actas del Consejo Académico.
Actas de reunión con padres de familia.
Socialización con estudiantes.
Publicación en las plataformas Gnosoft y Enjambre de los ajustes realizados y enviados a los estudiantes, docentes, padres de familia y Secretaría de Educación.
Actas de reuniones de Directivos Docentes.
Plan Operativo Anual - POA.</t>
  </si>
  <si>
    <t>La Institución Educativa ha realizado los ajustes pertinentes direccionados por la Secretaría de Educación y el Ministerio de Educación y se han socializado con la comunidad.
Se tienen en cuenta las políticas de inclusión, aprovechamiento del tiempo libre y la gestión de riesgos.
Se ha actualizado en función de los nuevos retos externos y de las necesidades de los estudiantes.</t>
  </si>
  <si>
    <t>Se evalúa periódicamente el cumplimiento de las metas, lo que permite realizar ajustes y reorientar los diferentes aspectos de la gestión institucional.
Se han realizado los ajustes y adaptaciones pertinentes en el PEI, acorde  a las estrategias didácticas flexibles y se han socializado a la comunidad educativa.</t>
  </si>
  <si>
    <t>Manual de Convivencia.
SIEE.
Estrategias didácticas flexibles.
Actas de reuniones de las diferentes gestiones. 
Publicación en las plataformas Gnosoft y Enjambre.
Plan Operativo Anual - POA.</t>
  </si>
  <si>
    <t xml:space="preserve">La Institución Educativa evalúa periódicamente los niveles de conocimiento y apropiación del direccionamiento estratégico por parte de los miembros de la comunidad educativa y realiza acciones para lograr dicha apropiación.
Se deben fomentar estrategias de divulgación ante toda la comunidad educativa dándole a conocer los resultados obtenidos por los estudiantes en las pruebas SABER.  
Se cuenta con las evidencias de acompañamiento de PTA y con las evidencias de socializacion a padres de familia y estudiantes. </t>
  </si>
  <si>
    <t>El PEI contempla las políticas de inclusión de personas con discapacidad, de diferentes grupos poblacionales, diversidad culltural y extranjeros. 
Se cuenta con el PIAR de los estudiantes del Programa de Inclusión y se le da aplicabilidad en cada una de las áreas.</t>
  </si>
  <si>
    <t xml:space="preserve">Documentos PEI.
Documento Orientador de PIAR.
Observador del Estudiante.
Acta de capacitaciones a docentes.
Servicios de psicoorientación.
Manual de Convivencia.
SIEE. </t>
  </si>
  <si>
    <t>Hay liderazgo en la institución Educativa por parte de las directivas y de los docentes para ejecutar estrategias pedagógicas. 
Se trabaja en equipo y se aplican distintas formas para resolver los problemas acorde al Debido Proceso.
Se realizan capacitaciones constantes en los diferentes temas de índole institucioinal.</t>
  </si>
  <si>
    <t>Proyecto Educatuvo Institucional - PEI.
Actas de elección de los miembros del Gobierno Escolar y seguimiento fotográfico.
Gestión realizada ante entes gubernamentales.
Equipos de Gestión y de Calidad.
Actas de capacitaciones.
Direccionamiento del Programa Todos Aprender - PTA.</t>
  </si>
  <si>
    <t>Existen y se desarrollan los proyectos transversales exigidos por el Ministerio de Educación Nacional y se enmarcan
en principios de corresponsabilidad, participación y equidad, articulados al planteamiento estratégico de la institución inclusiva. 
Se deben implementar los mecanismos de seguimiento y evaluación constantes y publicar avances.</t>
  </si>
  <si>
    <t>Revisión dentro de las semanas institucionales de planes de área, de asignatura y proyectos para realizar los Planes de Fortalecimiento Académico y Pedagógico - PFAP y los ajustes al Manual de Convivencia y al SIEE.  
Se deben seguir unificando y realizando las adaptaciones pertinentes en todas las áreas de formación.
Aplicación de las Pruebas de Evaluar para Avanzar (90% de la comunidad educativa).</t>
  </si>
  <si>
    <t>Proyecto Educativo Institucuonal - PEI.
Manual de Convivencia y SIEE.
Actas del Consejo Académico.
Planes de Fortalecimiento Académico y Pedagógico - PFAP.
Actas de talleres de formación con PTA.
Resultados de la Pruebas de Evaluar para Avanzar.</t>
  </si>
  <si>
    <t xml:space="preserve">La Institución Educativa utiliza sistemáticamente toda la información interna y externa disponible para evaluar los resultados de los planes y programas de trabajo.
La Institución Educativa implementó sistemas de información y comunicación oportuna a través de herramientas tecnológicas como la plataforma Gnosoft, correo electrónico institucional, grupos de Whatsapp, plataforma digital (Colombia Aprende, aula sin fronteras, entre otras)  mejorando la labor institucional; observando cambios  favorables  en los resultados obtenidos. </t>
  </si>
  <si>
    <t>Plataforma Gnosoft.
Observador virtual del estudiante.
Correos electrónicos institucionales.
Grupos de Whatsap.
Plataformas digitales (Colombia Aprende, aula sin fronteras, entre otras). 
Análisis de comunicaciones y circulares de la Secretaría de Educación Departamental.
Comunicaciones de Rectoría, Coordinación Académica y Coordinaciones de Convivencia.
Plan Operativo Anual - POA.</t>
  </si>
  <si>
    <t xml:space="preserve">La Institución Educatiova revisa periódicamente los procedimientos e instrumentos establecidos para realizar la autoevaluación integral.  Con esto orienta, ajusta y mejora continuamente este proceso.
Se hace autoevaluación instucional periódicamente y se implementan planes de mejoramiento, se fortalecieron los canales de comunicación entre los estamentos de la comunidad educativa. </t>
  </si>
  <si>
    <t>Evidencias documentales de las diferentes gestiones.
Evidencias de la Autoevaluación Institucional.
Plan de Mejoramiento Institucional - PMI.
Planes de Acción, actas, asistencias y capacitaciones.
Circulares de Rectoría Rectoría, Coordinación Académica y Coordinaciones de Convivencia.</t>
  </si>
  <si>
    <t>Se reúne oportunamente teniendo en cuenta el cronogrma y decisiones en beneficio de la comunidad educativa. 
Hace seguimiento sistemático al plan de trabajo, para garantizar su cumplimiento.
Define los procesos institucionales acorde a la legislación vigente.</t>
  </si>
  <si>
    <t>Se realiza la Comisión de Evaluacion y Promoción, teniendo encuenta los parámetros establecidos en el SIEE, además evalúa los resultados de sus acciones y decisiones y los utiliza para fortalecer su trabajo.
Funciona acorde a la dinámica instiucional y genera elementos reflexivos para la práctica pedagógica.</t>
  </si>
  <si>
    <t>Manual de Convivencia.
Actas del Comité de Convivebcia.
Fichas de seguimiento.
Seguimiento a casos especiales.
Observador del Estudiante. 
Misivas enviadas a la Comisaría de Familia.
Actas del Comité de Convivencia del Municipio de Villa del Rosario.</t>
  </si>
  <si>
    <t>Actas de elección de representantes al Consejo Estudiantil.
Seguimiento fotográfico.
Evidencia fílmica.
Manual de Funciones del Consejo Estudiantil.
Actividades realizadas durante el año lectiivo 2023.</t>
  </si>
  <si>
    <t xml:space="preserve">Después de las respectivas campañas de los estudiantes postulados a la personería, se lleva a cabo su elección. No obstante, se viene identificando la poca participación del Personero Estudiantil en su verdadero papel. 
Se establece de manera institucional el Cronograma del proceso de campaña y de elecciones.
Faltó mayor acompañamiento a la Personera Estudiantil.  </t>
  </si>
  <si>
    <t xml:space="preserve">Evidenncia fotográfca de las campañas.
Acta de elección del Personero Estudiantil.
Cronograma institucional.
Aprobación de los procesos de parte de Rectoría.
Propuestas de candidatos.
Fichas de inscripción. 
Seguiminto y evaluación al plan de gobierno.
Acta de resumen del Gobierno Escolar.  </t>
  </si>
  <si>
    <t>Comunicaciones por la paltaforma Gnosoft.
Correos electrónicos institucionales.
Grupos de Whatsap.
Circulares.
Horarios de atención por parte de los docentes.
Actas de capacitación y socializaciones. Página Web de la institución educativa.</t>
  </si>
  <si>
    <t xml:space="preserve">Se fortaleció el trabajo en equipo y fue permanente en la institución en lo que tiene que ver con la autoevaluación, planes de mejoramiento y el trabajo de áreas apoyado por las orientaciones dadas por el Programa Todos a Aprender y la Secretaría de Educación Departamental.  
La institución evalúa periódica y sistemáticamente la contribución de los diferentes equipos de gestión, además de sedes y jornadas en relación con el logro de los objetivos institucionales y con el fortalecimiento de un buen clima laboral. </t>
  </si>
  <si>
    <t>Actas de reuniones.
Evidencia fílmica y fotográfica.
Listados de asistencia.
Izadas de bandera. 
Reuniones por áreas.
Planes de fortalecimiento académico y pedagógico - PFAP.
Generación de guías y talleres de trabajo.
Actas de las semanas de desarrollo institucional.
Resultados de Pruebas de Evaluar para Avanzar.
Resultados de Pruebas SABER 11.</t>
  </si>
  <si>
    <t>La institución cuenta con un sistema de estímulos y reconocimientos a los logros de docentes y estudiantes que se aplica de manera coherente, sistemática y organizada.
Se recomienda las actividades  que fortalezcan la motivación y reflexión durante el año escolar. 
Se cumple con los procesos de estímulos, pero falta diseñar los mecanismos para el reconocimiento de logros para los docentes y padres de familia.</t>
  </si>
  <si>
    <t>La institución evalúa e innova constantemente todas las herramientas diseñadas para el mejoramiento de las relaciones y bienestar de todos los miembros de la comunidad educativa. 
Se compartió entre pares sus proyectos y experiencias significativas. 
Se han realizado los ajustes necesarios a la práctica pedagógica.</t>
  </si>
  <si>
    <t>Los estudiantes se identifican con la institución y sienten orgullo de pertenecer a ella.  Además, participan activamente en actividades internas y externas, en su representación: Juegos SUPÉRATE, Banda Show COLGESAN, Grupo de Danzas.
Se evidenció el esfuerzo y voluntad en los hogares en el desarrollo del trabajo de la comunidad educativa. 
Falta de compromiso de algunos padres de familia en el cumplimiento de las actividades institucionales: Preinformes, Informes y Clausura.</t>
  </si>
  <si>
    <t>Plataforma Gnosoft.
Seguimiento fotográfico.
Participación de los estudiantes en las diversas actividades lúdico-recreativas, deportivas, culturales y sociales. 
Listados de asistencia.
Comisiones de Evaluación y Promoción.
Juegos SUPÉRATE.
Banda Show COLGESAN.
Grupo de Danzas.</t>
  </si>
  <si>
    <t>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Hay un plan estructurado de mantenimiento de plantas físicas.
Falta dotación de mobiliario estudiantil.
Es necesario dar de baja a los pupitres en mal estado.
Falta la temirnación de la sede Central.</t>
  </si>
  <si>
    <t>Actas del Consejo Directuvo.
Actas del Consejo Académico.
Circulares internas.
Ejecución del Presupuesto.
Seguimiento fotográfico.
Comunicaciones internas.</t>
  </si>
  <si>
    <t>Convocatoria.
Videos.
Seguimiento fotográfico.
Listado de Asistencia. 
Proyecciones.</t>
  </si>
  <si>
    <t>Se realizó la Inducción de Estudiantes en las diferentes sedes. 
Faltan procesos institucionales de inducción a docentes nuevos.</t>
  </si>
  <si>
    <t>Manual de Convivencia.
Actas de reuniones de docentes y padres de familia.
Seguimiento fotográfico.
Actividades de socialización.  
Actas del Consejo Directivo.
Actas del Consejo Académico.
Circulares internas.</t>
  </si>
  <si>
    <t>El Manual de Convivencia se ha ido actualizando y/o resignificando de acuerdo con las directrices del MEN y los procesos de presencialidad. 
Se debe hacer socialización constante sobre el Debido Proceso ante cada una de las situaciones.
Se están presentando situaciones en la vida escolar y en ocasiones no hay la colaboración necesaria de parte de los padres de familia.</t>
  </si>
  <si>
    <t xml:space="preserve">En la semana institucional se planean las actividades extraescolares que propician la participación de toda la comunidad educativa.
Se participa activamente en actividades internas y externas, en su representación: Juegos SUPÉRATE, Banda Show COLGESAN, Grupo de Danzas.
Se debe cumplir un proceso de seguimiento y evaluación que permita ajustarlas, para obtener mejores resultados y participación de parte de la comunidad. </t>
  </si>
  <si>
    <t xml:space="preserve">Trabajos de los estudiantes.
Plan de Estudios.
Seguimiento fílmico y fotográfico.
Guías y talleres de aprendizaje. 
Juegos SUPÉRATE.
Banda Show COLGESAN.
Grupo de Danzas.
</t>
  </si>
  <si>
    <t>El Comité de Convivencia de la Institución ha identificado y mediado en los diferentes  conflictos que se presentan, escuchando a los distintos estamentos de la comunidad educativa.  También ha realizado un seguimiento de dichos casos.
Se están presentando situaciones en la vida escolar y en ocasiones no hay la colaboración necesaria de parte de los padres de familia.</t>
  </si>
  <si>
    <t>Socialización del Manual de Convivencia.
Reportes disciplinarios.
Firma de actas de compromisos.
Observador del Estudiante.
Actas del Comité de Convivencia. 
Actas de seguimiento a casos especiales.</t>
  </si>
  <si>
    <t>La Institución Educativa día a día fortalece las relaciones y comunicaciones con las respectivas autoridades educativas a través del SAC, logrando un permanente acompañamiento de parte de éstas.
Se participó en las reuniones convocadas por la Secretaría de Educación Departamental y el MEN.</t>
  </si>
  <si>
    <t>Registro de información en el SAC.
Oficios enviados a la Secretaría de Educación Departamental y archivos de la Institución Educativa.
Registros de asistencia.</t>
  </si>
  <si>
    <t>Dentro del marco del mejoramiento académico, las alianzas, convenios y acuerdos con el SENA  ha mejorado. 
Se cuenta con el acompañamiento de la  Alcaldía del Villa del Rosario y las Subsecretarías de Vivienda y Educación, además de la Policía Nacional y la Comisaría de Familia.</t>
  </si>
  <si>
    <t>Actas del Comité de Convivencia.
Actas de procesos disciplinarios.
Observador del Estudiante.
Actas de conciliación.
Actas de firma de compromisos.
Citaciones a padres de familia.
Remisión a Psicorientación. 
Documentación del debido proceso.
Comité de Convivencia Municipal de Villa del Rosario.</t>
  </si>
  <si>
    <t>La Institucion Educativa debe establecer y fortalecer convenios con el sector productivo que beneficien a la comunidad educativa. 
Se realizó un censo sobre el sector productivo.</t>
  </si>
  <si>
    <t>Actas de reuniones.
Actas de Acuerdos.
Comité de Convivencia Municipal de Villa del Rosario.
Actas de reuniones con el SENA.</t>
  </si>
  <si>
    <t>Actas de reunionescon el SENA.
Actas de reunión con el sector productivo.
Seguimiento fotográfico.
Tabulación del censo del sector productivo.</t>
  </si>
  <si>
    <t>La Institución Educativa utiliza diferentes medios de comunicación, previamente identificados, para informar, actualizar y motivar a cada uno de los estamentos de la comunidad educativa en el proceso de mejoramiento institucional.
Mejoró la comunicación efectiva y oportuna en la comunidad educativa a través de la implementación de las Tecnologias de la Información y Comunicación.
Se tienen horarios de atención a Padres de Familia, los cuales se cumplen.</t>
  </si>
  <si>
    <t>Comunicaciones por la plataforma Gnosoft.
Correos electrónicos institucionales.
Grupos de Whatsap.
Circulares.
Horarios de atención por parte de los docentes.
Actas de capacitación y socializaciones.               Página Web de la institución educativa.</t>
  </si>
  <si>
    <t xml:space="preserve">Actas de reuniones.
Evidencia fílmica y fotográfica.
Listados de asistencia.
Izadas de bandera. 
Reuniones por áreas.
Planes de fortalecimiento académico y pedagógico - PFAP.
Generación de guías y talleres de trabajo.
Actas de las semanas de desarrollo institucional.
Resultados de Pruebas de Evaluar para Avanzar.
Resultados de Pruebas SABER 11.                              Evidencias de las actividades realizadas en los proyectos transversales. </t>
  </si>
  <si>
    <t>Manual de Convivencia.
Diplomas de honor.
Exaltación al mejor bachiller.
Exaltación a los mejores estudiantes y aquellos que se destacan en otras actividades.
Exaltación al estudiante con mejores Pruebas SABER 11.
Actas de Izadas de Bandera.</t>
  </si>
  <si>
    <t xml:space="preserve">Manual de Convivencia.
Diplomas de honor.
Exaltación al mejor bachiller.
Exaltación a los mejores estudiantes y aquellos que se destacan en otras actividades.
Exaltación al estudiante con mejores Pruebas SABER 11.
Actas de Izadas de Bandera.  Exaltación de los mejores estudiantes por trimestre en cuadros de honor en cada salón. </t>
  </si>
  <si>
    <t>La institución cuenta con un sistema de estímulos y reconocimientos a los logros de docentes y estudiantes que se aplica de manera coherente, sistemática y organizada.
Estimulos a traves del reconocimiento publico para aquellos estudiantes que se destaquen en actividades academicas, deportivas y culturales.  
Se cumple con los procesos de estímulos, pero falta diseñar los mecanismos para el reconocimiento de logros para los docentes y padres de familia.</t>
  </si>
  <si>
    <t>Comunicaciones por Gnosoft.
Circulares.
Actas de capacitación y socializaciones.
Página Web de la institución.
Actas de Consejo Académico. 
Capacitaciones de los docentes por parte de sus pares de la  Institución Educativa Colegio General Santander.</t>
  </si>
  <si>
    <t>Dentro del marco del mejoramiento académico, las alianzas, convenios y acuerdos con el SENA  ha mejorado. 
Se cuenta con el acompañamiento de la  Alcaldía del Villa del Rosario y las Subsecretaría de Educación, además de la Policía Nacional y la Comisaría de Familia.</t>
  </si>
  <si>
    <t>Los estudiantes se identifican con la institución y sienten orgullo de pertenecer a ella.  Además, participan activamente en actividades internas y externas, en su representación: Juegos SUPÉRATE, Banda Show COLGESAN, Grupo de Danzas.
Se evidenció el esfuerzo y voluntad en los hogares en el desarrollo del trabajo de la comunidad educativa. 
Con la nueva organización de los períodos de semestre a trimestre, los padres de familia  mostraron más las actividades institucionales:  Informes, Nivelaciones y Clausura.</t>
  </si>
  <si>
    <t xml:space="preserve">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Hace falta un plan estructurado de mantenimiento de plantas físicas, mobiliario, equipos y aulas.
Falta dotación de mobiliario estudiantil.
Es necesario dar de baja a los pupitres en mal estado.
Después de varios años, no se ha gestinonado la culminación de las obras de la  Sede Central. </t>
  </si>
  <si>
    <t>Actas del Consejo Directivo.
Actas del Consejo Académico.
Circulares internas.
Ejecución del Presupuesto.
Seguimiento fotográfico.
Comunicaciones internas.</t>
  </si>
  <si>
    <t>Se realizó la Inducción de Estudiantes en algunas  sedes. 
Faltan procesos institucionales de inducción a docentes nuevos.</t>
  </si>
  <si>
    <t>Faltó correlacionar los proyectos transversales con todas las áreas  de aprendizaje. 
Se mantiene el desinterés de algunos estudiantes hacia el aprendizaje en algunas áreas. Por el contrario, la motivación por parte de los estudiantes de 11 grado se mantiene.
La institución evalúa periódicamente cuáles son las actitudes de los estudiantes hacia el aprendizaje y realiza acciones para favorecerlas.</t>
  </si>
  <si>
    <t>El Manual de Convivencia se ha ido actualizando y/o resignificando de acuerdo con las directrices del MEN y los procesos de presencialidad. 
Faltan jornadas de  socialización constante sobre el Debido Proceso ante cada una de las situaciones y del Manuel de Convivencia en general.
Se están presentando situaciones en la vida escolar y en ocasiones no hay la colaboración necesaria de parte de los padres de familia.</t>
  </si>
  <si>
    <t xml:space="preserve">En la Semana Institucional se planean las actividades extraescolares que propician la participación de toda la comunidad educativa.
Se participa activamente en actividades internas y externas, en su representación: Juegos Intercolegiados, Banda Show COLGESAN, Grupo de Danzas.
Se debe cumplir un proceso de seguimiento y evaluación que permita ajustarlas, para obtener mejores resultados y participación de parte de la comunidad. </t>
  </si>
  <si>
    <t>La institución vela por el bienestar de los estudiantes cumpliendo con las rutas de atención integral. Se gestiona la vinculacion de más entes y programas destinados a contribuir con el bienestar de los estudiantes.Se sugiere que estas capacitaciones externas sen programadas con suficiente tiempo.</t>
  </si>
  <si>
    <t>El Comité de Convivencia de la Institución sigue desempeñando su papel mediador con éxito en los diferentes  conflictos que se presentan, escuchando a los distintos estamentos de la comunidad educativa.  También ha realizado un seguimiento de dichos casos.
Se están presentando situaciones en la vida escolar y en ocasiones no hay la colaboración necesaria de parte de los padres de familia.</t>
  </si>
  <si>
    <t xml:space="preserve">se reune periodicamente, teniendo en cuenta las necesidades presentadas. </t>
  </si>
  <si>
    <t xml:space="preserve">actas de elecciòn representantes al consejo directivo.                                   actas  de reuniòn del consejo directivo y demàs evidencias documentales.                                    </t>
  </si>
  <si>
    <t xml:space="preserve">actas de elecciòn representantes al consejo acadèmico                                                                       </t>
  </si>
  <si>
    <t>Actas de elección de representantes al Consejo Estudiantil.
Seguimiento fotográfico.
Evidencia fílmica.
Manual de Funciones del Consejo Estudiantil.
Actividades realizadas durante el año lectiivo 2024.</t>
  </si>
  <si>
    <t>Después de las respectivas campañas de los estudiantes postulados a la personería, se lleva a cabo su elección.  
Se establece de manera institucional el Cronograma del proceso de campaña y de elecciones.
Se evidencio la participaciòn activa de la personera.</t>
  </si>
  <si>
    <t>La Institución ha ajustado su misión, visión y principios para alinearlos con las necesidades actuales de la comunidad educativa. Se han socializado los cambios mediante reuniones con docentes, estudiantes y padres, y se refleja en el Proyecto Educativo Institucional (PEI).</t>
  </si>
  <si>
    <t>PEI actualizado, actas de reuniones, material de divulgación (carteles, boletines).</t>
  </si>
  <si>
    <t>Se han establecido metas claras basadas en los lineamientos del Ministerio de Educación, enfocadas en el mejoramiento académico y la convivencia escolar. Estas metas se han ajustado según los resultados obtenidos en evaluaciones internas y externas.</t>
  </si>
  <si>
    <t>Plan de Mejoramiento Institucional, informes de resultados académicos, reportes de evaluación institucional.</t>
  </si>
  <si>
    <t>Los actores educativos conocen y aplican el direccionamiento estratégico gracias a actividades de sensibilización, capacitaciones y talleres realizados periódicamente. Esto ha permitido fortalecer la identidad institucional.</t>
  </si>
  <si>
    <t>Encuestas de percepción, lista de capacitaciones realizadas, actas de reuniones con los actores educativos.</t>
  </si>
  <si>
    <t>La Institución promueve una política de inclusión que abarca estudiantes de diferentes grupos poblacionales, enfocándose en la diversidad cultural y necesidades específicas. Se han implementado estrategias para la inclusión de estudiantes con discapacidades y se fomenta el respeto por la diversidad.</t>
  </si>
  <si>
    <t>Políticas de inclusión institucional, registro de casos de éxito, actividades culturales y pedagógicas inclusivas.</t>
  </si>
  <si>
    <t>Hay liderazgo en la Institución Educativa por parte de las directivas y docentes para ejecutar estrategias pedagógicas. Se trabaja en equipo y se aplican diferentes formas para resolver los problemas acorde al Debido Proceso. Además, se realizan capacitaciones constantes en temas institucionales.</t>
  </si>
  <si>
    <t>Actas de reuniones, listas de asistencia a capacitaciones, ejemplos de estrategias pedagógicas implementadas.</t>
  </si>
  <si>
    <t>Los planes y proyectos institucionales están alineados con las metas trazadas por la Secretaría de Educación. Se han diseñado acciones concretas para asegurar el cumplimiento de los objetivos establecidos, promoviendo la participación de todos los actores de la comunidad educativa.</t>
  </si>
  <si>
    <t>Documentos de planes institucionales, cronogramas de actividades, reportes de cumplimiento de metas.</t>
  </si>
  <si>
    <t>La estrategia pedagógica se encuentra fundamentada en el PEI, orientada a fortalecer las competencias de los estudiantes. Se han implementado prácticas innovadoras y metodologías activas en el aula, además de la promoción de proyectos interdisciplinarios.</t>
  </si>
  <si>
    <t>Planes de aula, proyectos interdisciplinarios, evidencias de metodologías activas (fotos, videos, reportes).</t>
  </si>
  <si>
    <t>Se utilizan datos internos (evaluaciones académicas, encuestas) y externos (resultados de pruebas estandarizadas) para planear acciones y tomar decisiones estratégicas. Esto permite un mejor ajuste a las necesidades de la comunidad educativa.</t>
  </si>
  <si>
    <t>Informes de resultados académicos, reportes de autoevaluación institucional, análisis de pruebas externas</t>
  </si>
  <si>
    <t>La Institución realiza un seguimiento constante a sus procesos y resultados. Se aplican instrumentos de evaluación interna y se desarrollan espacios de reflexión sobre el cumplimiento de las metas institucionales.</t>
  </si>
  <si>
    <t>Actas de reuniones de seguimiento, informes de autoevaluación, análisis de resultados de evaluaciones internas.</t>
  </si>
  <si>
    <t xml:space="preserve">Se tiene definido el horizonte institucional, pero la comunidad educativa lo conoce parcialmente. </t>
  </si>
  <si>
    <t xml:space="preserve">Se tiene claridad en las metas establecidas, se tienen en cuenta los líneamientos del MEN. En cuanto al mejoramiento de los resultados ICFES, pero aún falta actualización de diferentes documentos, y de un solo lineamiento. </t>
  </si>
  <si>
    <t>Documento PEI</t>
  </si>
  <si>
    <t xml:space="preserve">Se realizan actividades de socialización y sensibilización a todos los integrantes de la comunidad educativa, en donde se fortalece la identidad institucional, y conocen tantos sus derechos como deberes, pero esto solo se da al inicio del año. </t>
  </si>
  <si>
    <t>Inducción de estudiantes y padres de familia.</t>
  </si>
  <si>
    <t xml:space="preserve">Se inicia con la inducción del año escoolar, se fortalece con el proyecto de derechos humanos, y cátedra de paz. Además, el colegio adopta las diversas políticas de inclusión, que hace que los estudiantes tengan la sensibilización cuando existen personas con discapacidad, y de diferentes grupos poblacionales. </t>
  </si>
  <si>
    <t>Informe desarrollo de la Semana de la Convivencia, y proyecto del Proyecto Derechos Humanos y Cátedra de Paz, en la plataforma ENJAMBRE.</t>
  </si>
  <si>
    <t xml:space="preserve">Evidencias fotográficas, proyectos, actas de las sesiones, calendario escolar. </t>
  </si>
  <si>
    <t>Se tienen en cuenta los diversos resultados de las diferentes pruebas internas y externas para un oportuno mejoramiento.</t>
  </si>
  <si>
    <t xml:space="preserve">El consejo directivo se reúne ocasionalmente, pero no existe previamente un cronograma establecido para el mismo, o no que se conozca. </t>
  </si>
  <si>
    <t>Actas elección representantes al consejo directivo. Acta de reuniones.</t>
  </si>
  <si>
    <t>Se continúa con la existencia del mismo, pero  se debe mejorar la funcionalidad, y la pertinencia de una organización de un cronograma.</t>
  </si>
  <si>
    <t>Actas de comisión, documento SIEE</t>
  </si>
  <si>
    <t>Se continúa el mismo proceso de comisión de evaluación, y promoción teniendo en cuenta los parámetros establecidos en el SIEE.</t>
  </si>
  <si>
    <t>Los comités de convivencia continúan con su funcionamiento, atendiendo oportunamente los diferentes casos que se presentan en la institución.</t>
  </si>
  <si>
    <t>Manual de convivencia. Actas de comité de convivencia.</t>
  </si>
  <si>
    <t>Evidencia fotográfca de las campañas. Acta de elección del Personero Estudiantil.</t>
  </si>
  <si>
    <t xml:space="preserve">La institución educativa convoca a los padres de familia a la asamblea programada, pero solo se realiza una de manera anual, debería pensarse en una forma que sea de manera periodicamente.
</t>
  </si>
  <si>
    <t>Convocatorias.
Actas de reunión.
Seguimiento fotográfico.
Listado de asistencia.
Comunicados e invitaciones institucionales.</t>
  </si>
  <si>
    <t>Se cumplió con la elección de los miembros que son dos padres de familia por grado. Este consejo se reunió para atender situaciones de la comunidad educativa. Se hizo seguimiento a los casos difíciles, pero se propone se reunan de manera periódica.</t>
  </si>
  <si>
    <t>La Institución Educativa utiliza diferentes medios de comunicación, previamente identificados, para informar, actualizar y motivar a cada uno de los estamentos de la comunidad educativa en el proceso de mejoramiento institucional.
Mejoró la comunicación efectiva y oportuna en la comunidad educativa a través de la implementación de las Tecnologias de la Información y Comunicación.
Se tienen horarios de atención a padres de familia, los cuales se cumplen.</t>
  </si>
  <si>
    <t xml:space="preserve">Se trabajó de manera conjunta para lograr la apropiación de las diversas actividades propuestas. Además, la comunicación fue permanente en la institución en lo que tiene que ver con la autoevaluación, planes de mejoramiento y el trabajo de áreas apoyado por las orientaciones dadas por la SED.
La institución evalúa periódica y sistemáticamente la contribución de los diferentes equipos de gestión, además de sedes y jornadas en relación con el logro de los objetivos institucionales y con el fortalecimiento de un buen clima laboral. </t>
  </si>
  <si>
    <t xml:space="preserve">Los estudiantes se identifican con la institución y sienten orgullo de pertenecer a ella.  Además, participan activamente en actividades internas y externas, en su representación: Banda Show COLGESAN, Grupo de Danzas.
Se evidenció el esfuerzo y voluntad en los hogares en el desarrollo del trabajo de la comunidad educativa.
</t>
  </si>
  <si>
    <t>Plataforma Gnosoft.
Seguimiento fotográfico.
Participación de los estudiantes en las diversas actividades lúdico-recreativas, deportivas, culturales y sociales. 
Listados de asistencia.
Comisiones de Evaluación y Promoción.
Banda Show COLGESAN.
Grupo de Danzas.</t>
  </si>
  <si>
    <t>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Hay un plan estructurado de mantenimiento de plantas físicas.
Falta dotación de mobiliario estudiantil.
Es necesario dar de baja a los pupitres en mal estado.
Falta la teminación de la sede Central.</t>
  </si>
  <si>
    <t>La institución evalúa de manera periodica, y realiza evaluación para fortalecer el proceso.</t>
  </si>
  <si>
    <t>El Manual de Convivencia se ha ido actualizando y/o resignificando de acuerdo con las directrices del MEN y los procesos de presencialidad. 
Faltan jornadas de  socialización constante sobre el debido proceso ante cada una de las situaciones y del Manuel de Convivencia en general.
Se están presentando situaciones en la vida escolar y en ocasiones no hay la colaboración necesaria de parte de los padres de familia.</t>
  </si>
  <si>
    <t xml:space="preserve">Se participa activamente en actividades internas y externas, en su representación en diferentes grupos culturales.
Se debe cumplir un proceso de seguimiento y evaluación que permita ajustarlas, para obtener mejores resultados y participación de parte de la comunidad. </t>
  </si>
  <si>
    <t xml:space="preserve">Trabajos de los estudiantes.
Plan de estudios.
Seguimiento fílmico y fotográfico.
Guías y talleres de aprendizaje. 
</t>
  </si>
  <si>
    <t>Se ha logrado dar solución a los diversos conflictos gracias al comité de convivencia, para dar seguimiento y solución a los casos presentados.</t>
  </si>
  <si>
    <t>Socialización del Manual de Convivencia.
Reportes disciplinarios.</t>
  </si>
  <si>
    <t>Actas del Comité de Convivencia.
Actas de procesos disciplinarios.</t>
  </si>
  <si>
    <t xml:space="preserve">Se fortalecieron los procesos de comunicación con los padres de familia en el seguimiento disciplinario y académico de los estudiantes.  
</t>
  </si>
  <si>
    <t>La Institución Educativa día a día fortalece las relaciones y comunicaciones con las respectivas autoridades educativas a través del SAC, logrando un permanente acompañamiento de parte de éstas.</t>
  </si>
  <si>
    <t>Dentro del marco del mejoramiento académico, las alianzas, convenios y acuerdos con el SENA  ha mejorado. 
Se cuenta con el acompañamiento de la  Alcaldía del Villa del Rosario y las Subsecretaría de Educación, además de la Policía Nacional y la Comisaría de Familia, tránsito de Villa del Rosario, ICBF.</t>
  </si>
  <si>
    <t xml:space="preserve">La Institucion Educativa debe establecer y fortalecer convenios con el sector productivo que beneficien a la comunidad educativa. 
</t>
  </si>
  <si>
    <t xml:space="preserve">Seguimiento fotográfico.
</t>
  </si>
  <si>
    <t xml:space="preserve">El trabajo en equipo se evidencia en el desarrollo de los procesos de acuerdo a las gestiones, proyectos transversales, planes de áreas, actividades culturales y deportivas.  </t>
  </si>
  <si>
    <t xml:space="preserve">Los proyectos tiene asignado equipo de trabajo, el cual direge el plan de acción corresponsablemente y acorde al horizonte institucional y se evaluan solo una vez al año.  </t>
  </si>
  <si>
    <t>A pesar de la implementación de diferentes estrategias pedagógicas que se tienen presente en las aulas de clase, se debe establecer su definición en la actualización del Proyecto Educativo Insitucional.</t>
  </si>
  <si>
    <t>Planes de área, planes de aula, Documento PEI.</t>
  </si>
  <si>
    <t>Informes de resultados académicos, autoevaluación, análisis de los resultados pruebas ICFES.</t>
  </si>
  <si>
    <t>Durante el año 2025 hubo varios cambios de directivos, lo que generó un estancamiento para actualizar documento de seguimiento del PMI, pero esto no impidió se llevarán a cabo el desarrollo de actividades planeadas y contratadas.</t>
  </si>
  <si>
    <t>Docuento PMI, documento Autoevaluación Institucional</t>
  </si>
  <si>
    <t>Los docentes a principo de año presentan la importancia del consejo estudiantil, se eligen democráticamente pero no hay un seguimiento periodico ni un cronograma para reuniones en donde el consejo ejerza su participación.</t>
  </si>
  <si>
    <t>Se elige democráticamente, existió un cronograma electoral, pero falta participación de la persona líder. A su criterio gestiona actividades.</t>
  </si>
  <si>
    <t>Se realizó la Inducción a todos los estudiantes al inicio del año escolar
Falta diseñar material para sintetizar la política institucional. Tambien se debe diseñar estrategia para realizar inducción a docentes nuevos.</t>
  </si>
  <si>
    <t>Circulares y oficios.
Seguimiento fotográfico. Programa de Alimentación escolar para el 100% del estudiantado
SIMAT: caracterización de estudiantes con beneficio de transporte escolar</t>
  </si>
  <si>
    <t xml:space="preserve">El plan de estudios es articulado y coherente; además cuenta con mecanismos de seguimiento y retroalimentación, a partir de los cuales se mantienen su pertinencia, relevancia y calidad.
</t>
  </si>
  <si>
    <t>Planes de estudios en medio físico y medio digital, actas de reunión por áreas, actas de socialización de los planes de estudio ante el Consejo Académico, observaciones realizadas a los planes de estudios emergentes por los docentes, integración de los proyectos transversales a los planes de estudios, articulacion DBA, modelos de guías de clase, talleres y evaluaciones.</t>
  </si>
  <si>
    <t>Las prácticas pedagógicas de aula de los docentes de la mayoría de las áreas, grados y sedes desarrollan el enfoque metodológico común en cuanto a métodos de enseñanza flexibles, relación pedagógica y uso de recursos que respondan a la diversidad de la población. Es necesario realizar retroalimentación  y seguimiento de los métodos de enseñanza y prácticas pedagógicas de los docentes (encuentros pedagógicos) para identificar los principales fundamentos epistémicos comunes al modelo y ajustar las prácticas pedagógicas a las necesidades del contexto.</t>
  </si>
  <si>
    <t>Actas de socialización con la Asamblea Docente, actas del Consejo de Coordinadores, del Componente Académico y del Consejo Académico, recepción de propuestas por parte de directivos, docentes, padres de familia y estudiantes, encuestas realizadas a los estudiantes y padres de familia, modificaciones realizadas a los planes de área y al PEI. Durante el 2022 se desarrolló el primer encuentro de prácticas pedagógicas innovadoras en el que se socializaron propuestas para toda la comunidad educativa en calidad de proyectos de aula y proyectos transversales.</t>
  </si>
  <si>
    <t>La institución evalúa periódicamente la pertinencia y funcionalidad de los procedimientos establecidos para la dotación, uso y mantenimiento de los recursos para el aprendizaje y las ajusta en función de los nuevos requerimientos. Es necesario aumentar la dotación de medios tecnológicos en las aulas así como la conectividad. Deben renovarse algunos recursos para el aprendizaje disponibles, que ya se encuentran obsoletos o no funcionan adecuadamente tales como computadores portátiles, tablets, video beams; así como adecuar las salas de informática para las clases prácticas.</t>
  </si>
  <si>
    <t xml:space="preserve">Presupuesto anual, plan de compras, inventario de elementos, actas para dar elementos de baja, cartas o solicitudes de material enviadas a Rectoría, actas de socialización Asamblea Docente, Consejo de Coordinadores, Consejo Académico y Consejo Directivo, página web, blogs, plataforma Gnosoft, correo institucional, classroom y software educativo desarrollado por docentes de la Institución Educativa, formato institucional de guías, talleres de refuerzo, evaluaciones, espacios de socialización y retroalimentación de experiencias significativas, planes de recuperación y nivelación. </t>
  </si>
  <si>
    <t>La institución evalúa periódicamente el cumplimiento de las horas efectivas de clase recibidas por los estudiantes y toma las medidas pertinentes para corregir situaciones anómalas.</t>
  </si>
  <si>
    <t xml:space="preserve">Cronograma institucional de actividades, resolución calendario académico, resolución jornada escolar, resolución de asignación académica de docentes, actas de socialización con Asamblea Docente, actas del Consejo de Coordinadores, Consejo Académico y Consejo Directivo.  Listas de asistencia padres de familia primera reunión informativa año lectivo. Horarios de clase por grados y por sedes. Horarios de clase docentes. </t>
  </si>
  <si>
    <t>La institución revisa periódicamente la implementación de su política de evaluación en cuanto a su aplicación por parte de los docentes, como en su efecto sobre los estudiantes, e introduce los ajustes pertinentes.</t>
  </si>
  <si>
    <t>Actas de socialización del SIEE y sus anexos ante la Asamblea Docentes, Consejo de Coordinadores, Consejo Académico y Consejo Directivo, formato institucional de guías de clase, talleres de refuerzo y evaluaciones, blogs educativos realizados por docentes de la Institución Educativa con evaluaciones en línea, software educativo usado como apoyo pedagógico, Actas de las Comisiones de Evaluación por semestre y modelos de refuerzos para simulacros tipo Pruebas Saber.</t>
  </si>
  <si>
    <t>Las prácticas pedagógicas de aula de los docentes de la mayoría de las áreas, grados y sedes se apoyan en opciones didácticas comunes y específicas para cada grupo poblacional, las que son conocidas y compartidas por los diferentes estamentos de la comunidad educativa, en concordancia con el PEI y el plan de estudios. Se requiere realizar encuentros de docentes para socializar y definir opciones didácticas comunes articuladas con el enfoque pedagógico institucional y las didácticas específicas de las diferentes áreas.</t>
  </si>
  <si>
    <t xml:space="preserve">Planes de área, actas de reunión de área, proyectos transversales, cronograma anual de actividades académicas, culturales y/o pedagógicas, actas de socialización Asamblea Docentes, Consejo de Coordinadores, Consejo Académico y Directivo, página web, blogs, software educativo desarrollado por docentes de la Institución Educativa, formato institucional de guías, talleres, evaluaciones, planes de nivelación y recuperación. </t>
  </si>
  <si>
    <t>La institución revisa y evalúa periódicamente el impacto de las tareas escolares en los aprendizajes de los estudiantes y ajusta su política en este tema.</t>
  </si>
  <si>
    <t>Formato institucional de guías de clase para la enseñanza ajustadas a las orientaciones del programa PTA (Todos a aprender), talleres para refuerzo en casa y evaluaciones, planes de área, actas de reunión de área, actas de comisión de evaluación, actas de reunión de docentes por grados y por sedes.</t>
  </si>
  <si>
    <t>La institución revisa y evalúa periódicamente la articulación entre la política sobre el uso de los recursos para el aprendizaje y su propuesta pedagógica, y realiza ajustes a la misma con base en los resultados de los estudiantes.</t>
  </si>
  <si>
    <t>Actas de reunión por áreas, actas de reunión de docentes por grados y por sedes, actas de comisión de evaluación, planes de área, asignatura y aulas, proyectos transversales, cronograma anual de evaluaciones periódicas, página web, blogs y herramientas multimediales realizadas por los docentes de la Institución Educativa, formato institucional de clase, talleres de refuerzo, planes de nivelación y recuperación, fichas de seguimiento a estudiantes regulares, con necesidades educativas especiales y estudiantes migrantes.</t>
  </si>
  <si>
    <t>La institución revisa y evalúa periódicamente el uso de los tiempos destinados a los aprendizajes, y realiza los ajustes pertinentes para que éstos sean aprovechados apropiadamente.</t>
  </si>
  <si>
    <t>Resolución cronograma anual de actividades, resolución calendario académico, resolución jornada escolar, acuerdos realizados entre los docentes de las diferente sedes para el uso de los tiempos de aprendizaje, recomendaciones realizadas por  Psico-Orientación, planes de área, proyectos transversales, guías de clase para la enseñanza, planes de aula, adecuaciones al manual de convivencia, PEI, actas de la Asamblea Docente, Consejo de Coordinadores, Consejo Académico, Consejo Directivo y Asamblea Docente.</t>
  </si>
  <si>
    <t>La institución hace seguimiento a las relaciones de aula, y diseña e implementa acciones de mejoramiento para contrarrestar las debilidades evidenciadas.</t>
  </si>
  <si>
    <t>Planes de área según lineamientos MEN, planes de asignatura, listados de indicadores de logro, planes de nivelación y recuperación, formato institucional de guías de clase, talleres de refuerzo y evaluaciones, comisiones de evaluación, preinformes e informes periódicos de evaluación, reuniones informativas a padres de familia, actas de las reuniones, cronograma anual de evaluaciones semestrales, planes de mejoramiento docentes, evidencias de trabajo proyectos transversales, página web, blogs y herramientas multimediales elaboradas por los docentes de la Institución Educativa.</t>
  </si>
  <si>
    <t>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t>
  </si>
  <si>
    <t>Plan diario de clases, organizador previo de los docentes, plan semestral de evaluaciones, planes de nivelaciones y recuperaciones, planes de área y de asignatura emergente, guías de clase para la enseñanza remota, manejo de herramientas tecnológicas, proyectos transversales, plataforma Gnosoft, actas de reunión de área, actas del Consejo de Coordinadores, comisiones de evaluación, página web, blogs y software educativo realizados por docentes de la Institución Educaiva.</t>
  </si>
  <si>
    <t>La institución realiza un seguimiento sistemático de las prácticas de aula, verifica su impacto en los aprendizajes de los estudiantes y en el desempeño de los docentes, y promueve estrategias para fortalecerlas.</t>
  </si>
  <si>
    <t>Actas de reuniones de evaluación docente, actas del Consejo de Coordinadores, Actas del Consejo Directivo y Académico, planes de área, planes de asignatura, proyectos transversales, planes diarios de clase, formato institucional de guías , talleres de refuerzo y evaluaciones, herramientas tecnológicas variadas,  actas de reunión de áreas, actas de reunión de docentes por grados y por sedes, página web, plataforma Gnosoft, blogs y herramientas multimediales elaboradas por docentes de la Institución Educativa.</t>
  </si>
  <si>
    <t>Las prácticas  evaluativas de aula son objeto de análisis sistemático, a partir del cual se generan acciones correctivas que redundan en un mejor desempeño de los estudiantes.</t>
  </si>
  <si>
    <t>Formato institucional de guías de aprendizaje, talleres de refuerzo y evaluaciones en medios físicos y digitales, listado de evidencias de aprendizaje, planes de área y de asignatura, documentos de soporte a evaluaciones ubicados en los blogs educativos, formularios de google, classroom y plataforma Gnosoft, planes de nivelación y recuperación, planillas de notas en medio digital, actas de comisiones de evaluación y promoción, actas del Consejo Académico, actas del Componente Académico, adecuaciones al SIEE , reconocimientos al desempeño académico e informes de notas en medio digital.</t>
  </si>
  <si>
    <t>La institución revisa periódicamente su sistema de seguimiento académico y realiza los ajustes correspondientes con el propósito de mejorarlo.</t>
  </si>
  <si>
    <t xml:space="preserve">Actas de comisión de evaluación y promoción, citaciones a padres de familia, observadores del estudiante, fichas de seguimiento, actas de compromiso firmadas por padres de familia y estudiantes, actas de matrícula en observación académica, actas de matrícula condicionales académicas, evaluaciones diagnósticas, planes semestrales de evaluaciones, planes anuales de recuperación y nivelación, actas de nivelación y recuperación finales, actas de la Asamblea Docente, Consejo de Coordinadores, Consejo Directivo y Consejo Académico. </t>
  </si>
  <si>
    <t xml:space="preserve">Las conclusiones de los análisis de los resultados de los estudiantes en las evaluaciones externas (pruebas SABER y exámenes de Estado) son fuente para el mejoramiento de las prácticas de aula, en el marco del Plan de Mejoramiento Institucional. La institución hace seguimiento a la incidencia de los resultados de las evaluaciones externas en las prácticas de aula y realiza acciones correctivas para su ajuste, las cuales son establecidas en el plan de mejoramiento. </t>
  </si>
  <si>
    <r>
      <t xml:space="preserve">Actas de socialización resultados Pruebas Saber con Asamblea Docente, actas de compromiso mejoramiento Pruebas Saber por áreas, actas del Consejo de Coordinadores y Consejo Académico, consolidado anual resultados Pruebas Saber, ajustes en los planes de área y planes de asignatura, guías de aprendizaje </t>
    </r>
    <r>
      <rPr>
        <sz val="9"/>
        <color indexed="10"/>
        <rFont val="Arial"/>
        <family val="2"/>
      </rPr>
      <t>con orientaciones didáctica</t>
    </r>
    <r>
      <rPr>
        <sz val="9"/>
        <color indexed="8"/>
        <rFont val="Arial"/>
        <family val="2"/>
      </rPr>
      <t xml:space="preserve">s del PTA del MEN, talleres de refuerzo y de evaluaciones tipo Pruebas Saber. </t>
    </r>
  </si>
  <si>
    <t>La institución revisa y evalúa periódicamente su política de control y tratamiento del ausentismo en función de los resultados de la misma, e implementa los ajustes pertinentes.</t>
  </si>
  <si>
    <t>Reportes de participación de estudiantes en el seguimiento a la asistencia diaria, reportes mensuales de participación de estudiantes por grados, jornadas y sedes, excusas enviadas por padres de familia y acudientes, observadores de los estudiantes, fichas de seguimiento, citaciones a padres de familia, actas de compromiso firmadas por estudiantes y padres de familia, reportes de participación a reuniones de padres de familia,  portafolio de los estudiantes, actas de comisión de evaluación, actas del acompañamiento intersectorial con la Comisaría de Familia y Bienestar familiar para el seguimiento a la permanencia de estudiantes.</t>
  </si>
  <si>
    <t>La institución revisa y evalúa periódicamente los efectos de las actividades de recuperación y sus mecanismos de implementación, y realiza los ajustes pertinentes, con el fin de mejorar los resultados de los estudiantes.</t>
  </si>
  <si>
    <t>Planes de área, planes de asignatura, evidencias de aprendizaje, planes de evaluaciones semestrales, plan diario de clases, plan anual de nivelaciones y recuperaciones, actas de nivelación y recuperación, citaciones a padres de familia, observadores del estudiante, fichas de seguimiento al rendimiento académico, ficha de seguimiento a las actividades de servicio social obligatorio, formato institucional de guías de aprendizaje para la enseñanza remota, talleres de refuerzo y evaluaciones, actas de compromiso firmadas por estudiantes y padres de familia, recomendaciones para la modificación de la metodología o pedagogía aplicada a estudiantes con dificultades de aprendizaje por parte de orientacion.</t>
  </si>
  <si>
    <t>La institución revisa y evalúa periódicamente los resultados de los programas de apoyo pedagógico que realiza e implementa acciones correctivas, tendientes a mejorar los resultados de los estudiantes.</t>
  </si>
  <si>
    <t>Listados de asistencia capacitaciones docentes para atención a estudiantes con dificultades de aprendizaje, observador del estudiante, fichas de seguimiento, citaciones a padres de familia, remisiones de estudiantes a Psico-Orientación, modificaciones a los planes de área y planes de asignatura, modificaciones evidencias de aprendizaje, planes de nivelación y recuperación, actas finales de nivelación y recuperación, modelos de guías de clase para la enseñanza remota, talleres de refuerzo y evaluaciones, actas del acompañamiento intersectorial con la Comisaría de Familia, Cruz Roja y Bienestar familiar para brindar apoyo psicosocial a estudiantes y padres de familia, evidencias de los reportes del PIAR. Es necesario incluir evidencias de aprendizaje en Gnosoft para estudiantes con necesidades educativas especiales.</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</si>
  <si>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</si>
  <si>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Base de datos de egresados en la página web institucional fortalecida anualmente, datos tomados de blogs profesión o estado actual egresados (Egresados-Colgesan), aplicación y consolidación de resultados de encuestas a egresados, análisis estado actual egresados realizada por el Coordinador de la Media Técnica y la Coordinadora Académica, un encuentro de egresados mediado por las tecnologías, participación de egresados en actividades culturales  de la institución (cumpleaños). Se espera conformar la junta directiva de egresados.</t>
  </si>
  <si>
    <t>Planes de estudios en medio físico y medio digital, actas de reunión por áreas, actas de socialización de los planes de estudio ante el Consejo Académico, observaciones realizadas a los planes de estudios  por los docentes en reuniones periódicas, integración de los proyectos transversales a los planes de estudios, articulacion DBA, modelos de guías de clase, talleres y evaluaciones.</t>
  </si>
  <si>
    <r>
      <t xml:space="preserve">Las prácticas pedagógicas de aula de los docentes de la mayoría de las áreas, grados y sedes desarrollan métodos de enseñanza flexibles, relación pedagógica y uso de recursos que responden a la diversidad de la población. Es necesario realizar retroalimentación  y seguimiento de los métodos de enseñanza y prácticas pedagógicas de los docentes (encuentros pedagógicos) para identificar los principales fundamentos epistémicos </t>
    </r>
    <r>
      <rPr>
        <sz val="9"/>
        <rFont val="Arial"/>
        <family val="2"/>
      </rPr>
      <t>comunes al enfoque, analizar la visión institucional, ajustar las prácticas pedagógicas a las necesidades del contexto; así como fortalecer los procesos de investigación en el aula.</t>
    </r>
  </si>
  <si>
    <r>
      <t xml:space="preserve">La institución evalúa periódicamente la pertinencia y funcionalidad de los procedimientos establecidos para la dotación, uso y mantenimiento de los recursos para el aprendizaje y las ajusta en función de los nuevos requerimientos. Es necesario aumentar la dotación de medios tecnológicos en las aulas así como la conectividad. Deben renovarse algunos recursos para el aprendizaje disponibles, que ya se encuentran obsoletos o no funcionan adecuadamente tales como computadores portátiles, tablets, video beams; así como adecuar las salas de informática </t>
    </r>
    <r>
      <rPr>
        <sz val="9"/>
        <color indexed="10"/>
        <rFont val="Arial"/>
        <family val="2"/>
      </rPr>
      <t xml:space="preserve">y laboratorios </t>
    </r>
    <r>
      <rPr>
        <sz val="9"/>
        <color indexed="8"/>
        <rFont val="Arial"/>
        <family val="2"/>
      </rPr>
      <t xml:space="preserve">para las clases prácticas. </t>
    </r>
  </si>
  <si>
    <t xml:space="preserve">Cronograma institucional de actividades, resolución calendario académico, resolución jornada escolar, resolución de asignación académica de docentes, actas de socialización con Asamblea Docente, actas del Consejo de Coordinadores, Consejo Académico y Consejo Directivo.  Listas de asistencia de  los padres de familia a la primera reunión informativa del año lectivo. Horarios de clase por grados y por sedes. Horarios de clase docentes. </t>
  </si>
  <si>
    <t>Actas de socialización del SIEE y sus anexos ante la Asamblea Docentes, Consejo de Coordinadores, Consejo Académico y Consejo Directivo, formato institucional de guías de clase, talleres de refuerzo y evaluaciones, blogs educativos realizados por docentes de la Institución Educativa con evaluaciones en línea, software educativo usado como apoyo pedagógico, Actas de las Comisiones de Evaluación por periodo y modelos de refuerzos para simulacros tipo Pruebas Saber.</t>
  </si>
  <si>
    <r>
      <t xml:space="preserve">La institución revisa y evalúa periódicamente el impacto de las tareas escolares en los aprendizajes de los estudiantes y ajusta su política en este tema. </t>
    </r>
    <r>
      <rPr>
        <sz val="9"/>
        <rFont val="Arial"/>
        <family val="2"/>
      </rPr>
      <t>Es necesario analizar la intencionalidad de las tareas escolares así como hacer seguimiento a sus lineamientos (políticas).</t>
    </r>
  </si>
  <si>
    <r>
      <t xml:space="preserve">Formato institucional de guías de clase, talleres para refuerzo en casa y evaluaciones, planes de área, actas de reunión de área, actas de comisión de evaluación, actas de reunión de docentes por grados y por sedes. </t>
    </r>
    <r>
      <rPr>
        <sz val="9"/>
        <rFont val="Arial"/>
        <family val="2"/>
      </rPr>
      <t>(Ubicar dentro de los documentos institucionales, la política clara sobre tareas escolares).</t>
    </r>
  </si>
  <si>
    <r>
      <t>Actas de reunión por áreas, actas de reunión de docentes por grados y por sedes, actas de comisión de evaluación, planes de área, asignatura y aulas, proyectos transversales, cronograma anual de evaluaciones periódicas, página web, blogs y herramientas multimediales realizadas por los docentes de la Institución Educativa, formato institucional de clase, talleres de refuerzo, planes de nivelación y recuperación, fichas de seguimiento a estudiantes regulares, con necesidades educativas especiales y estudiantes migrantes.</t>
    </r>
    <r>
      <rPr>
        <sz val="9"/>
        <color indexed="10"/>
        <rFont val="Arial"/>
        <family val="2"/>
      </rPr>
      <t xml:space="preserve"> </t>
    </r>
    <r>
      <rPr>
        <sz val="9"/>
        <rFont val="Arial"/>
        <family val="2"/>
      </rPr>
      <t>(Ubicar dentro de los documentos institucionales, la política clara sobre el uso de los recursos para el aprendizaje).</t>
    </r>
  </si>
  <si>
    <r>
      <t xml:space="preserve">Resolución cronograma anual de actividades, resolución calendario académico, resolución jornada escolar, acuerdos realizados entre los docentes de las diferente sedes para el uso de los tiempos de aprendizaje, recomendaciones realizadas por  Psico-Orientación, planes de área, proyectos transversales, guías de clase para la enseñanza, planes de aula, adecuaciones al manual de convivencia, PEI, actas de la Asamblea Docente, </t>
    </r>
    <r>
      <rPr>
        <sz val="9"/>
        <rFont val="Arial"/>
        <family val="2"/>
      </rPr>
      <t>Actas de Consejo de Coordinadores</t>
    </r>
    <r>
      <rPr>
        <sz val="9"/>
        <color indexed="8"/>
        <rFont val="Arial"/>
        <family val="2"/>
      </rPr>
      <t>, Consejo Académico, Consejo Directivo y Asamblea Docente.</t>
    </r>
  </si>
  <si>
    <r>
      <t xml:space="preserve">Planes de área según lineamientos MEN, planes de asignatura, listados de indicadores de logro, planes de nivelación y recuperación, formato institucional de guías de clase, talleres de refuerzo y evaluaciones, </t>
    </r>
    <r>
      <rPr>
        <sz val="9"/>
        <rFont val="Arial"/>
        <family val="2"/>
      </rPr>
      <t>comisiones de evaluación, comisiones de convivencia escolar, informes periódicos de evaluación</t>
    </r>
    <r>
      <rPr>
        <sz val="9"/>
        <color indexed="8"/>
        <rFont val="Arial"/>
        <family val="2"/>
      </rPr>
      <t>, reuniones informativas a padres de familia, actas de las reuniones, cronograma anual de evaluaciones semestrales, planes de mejoramiento docentes, evidencias de trabajo proyectos transversales, página web, blogs y herramientas multimediales elaboradas por los docentes de la Institución Educativa.</t>
    </r>
  </si>
  <si>
    <r>
      <t xml:space="preserve">Plan diario de clases, organizador previo de los docentes, </t>
    </r>
    <r>
      <rPr>
        <sz val="9"/>
        <rFont val="Arial"/>
        <family val="2"/>
      </rPr>
      <t>plan trimestral de evaluaciones</t>
    </r>
    <r>
      <rPr>
        <sz val="9"/>
        <color indexed="8"/>
        <rFont val="Arial"/>
        <family val="2"/>
      </rPr>
      <t>, planes de nivelaciones y recuperaciones, planes de área y de asignatura, guías de clase, manejo de herramientas tecnológicas, proyectos transversales, plataforma Gnosoft, actas de reunión de área, actas del Consejo de Coordinadores, comisiones de evaluación, página web, blogs y software educativo realizados por docentes de la Institución Educaiva.</t>
    </r>
  </si>
  <si>
    <t>Actas de reuniones de evaluación docente, actas del Consejo de Coordinadores, Actas del Consejo Directivo y Académico, planes de área, planes de asignatura, proyectos transversales, planes diarios de clase, formato institucional de guías, talleres de refuerzo y evaluaciones, herramientas tecnológicas variadas,  actas de reunión de áreas, actas de reunión de docentes por grados y por sedes, página web, plataforma Gnosoft, blogs y herramientas multimediales elaboradas por docentes de la Institución Educativa.</t>
  </si>
  <si>
    <r>
      <t xml:space="preserve">Formato institucional de guías de aprendizaje, talleres de refuerzo y evaluaciones en medios físicos y digitales, listado de evidencias de aprendizaje, planes de área y de asignatura, documentos de soporte a evaluaciones ubicados en los blogs educativos, formularios de google, classroom y plataforma Gnosoft, </t>
    </r>
    <r>
      <rPr>
        <sz val="9"/>
        <rFont val="Arial"/>
        <family val="2"/>
      </rPr>
      <t>planillas de calificaciones, actas de comisiones de evaluación y promoción, actas del Componente Académico, Actas de las comisiones de evaluación y planes de nivelación, adecuaciones al SIEE, reconocimientos al desempeño académico e informes de desempeño académico en medio digital.</t>
    </r>
  </si>
  <si>
    <r>
      <t xml:space="preserve">Actas de comisión de evaluación y promoción, citaciones a padres de familia, observadores del estudiante, fichas de seguimiento, actas de compromiso firmadas por padres de familia y estudiantes, actas de matrícula en observación académica, actas de matrícula condicionales académicas, evaluaciones diagnósticas, </t>
    </r>
    <r>
      <rPr>
        <sz val="9"/>
        <color indexed="10"/>
        <rFont val="Arial"/>
        <family val="2"/>
      </rPr>
      <t>planes trimestrales de evaluaciones</t>
    </r>
    <r>
      <rPr>
        <sz val="9"/>
        <color indexed="8"/>
        <rFont val="Arial"/>
        <family val="2"/>
      </rPr>
      <t xml:space="preserve">, </t>
    </r>
    <r>
      <rPr>
        <sz val="9"/>
        <color indexed="10"/>
        <rFont val="Arial"/>
        <family val="2"/>
      </rPr>
      <t>planes y actas de nivelación por periodo y finales</t>
    </r>
    <r>
      <rPr>
        <sz val="9"/>
        <color indexed="8"/>
        <rFont val="Arial"/>
        <family val="2"/>
      </rPr>
      <t xml:space="preserve">, actas de la Asamblea Docente, Consejo de Coordinadores, Consejo Directivo y Consejo Académico. </t>
    </r>
  </si>
  <si>
    <r>
      <t xml:space="preserve">Las conclusiones de los análisis de los resultados de los estudiantes en las evaluaciones externas (pruebas SABER y exámenes de Estado) son fuente para el mejoramiento de las prácticas de aula, en el marco del Plan de Mejoramiento Institucional. </t>
    </r>
    <r>
      <rPr>
        <sz val="9"/>
        <color indexed="10"/>
        <rFont val="Arial"/>
        <family val="2"/>
      </rPr>
      <t xml:space="preserve">La institución hace seguimiento a la incidencia de los resultados de las evaluaciones externas en las prácticas de aula y realiza acciones correctivas para su ajuste, las cuales son establecidas en el plan de mejoramiento. </t>
    </r>
  </si>
  <si>
    <r>
      <t xml:space="preserve">Actas de socialización resultados Pruebas Saber con Asamblea Docente, </t>
    </r>
    <r>
      <rPr>
        <sz val="9"/>
        <color indexed="10"/>
        <rFont val="Arial"/>
        <family val="2"/>
      </rPr>
      <t>planes de fortalecimiento académico y pedagógico según resultado de las Pruebas Saber por áreas,</t>
    </r>
    <r>
      <rPr>
        <sz val="9"/>
        <color indexed="8"/>
        <rFont val="Arial"/>
        <family val="2"/>
      </rPr>
      <t xml:space="preserve"> actas del Consejo de Coordinadores y Consejo Académico, consolidado anual resultados Pruebas Saber, ajustes en los planes de área y planes de asignatura, guías de aprendizaje </t>
    </r>
    <r>
      <rPr>
        <sz val="9"/>
        <color indexed="10"/>
        <rFont val="Arial"/>
        <family val="2"/>
      </rPr>
      <t>con orientaciones didáctica</t>
    </r>
    <r>
      <rPr>
        <sz val="9"/>
        <color indexed="8"/>
        <rFont val="Arial"/>
        <family val="2"/>
      </rPr>
      <t xml:space="preserve">s del PTA del MEN, talleres de refuerzo y de evaluaciones tipo Pruebas Saber. </t>
    </r>
  </si>
  <si>
    <r>
      <rPr>
        <sz val="9"/>
        <color indexed="10"/>
        <rFont val="Arial"/>
        <family val="2"/>
      </rPr>
      <t>Reportes de la asistencia diaria tanto en plataforma Gnosoft como en medios físicos</t>
    </r>
    <r>
      <rPr>
        <sz val="9"/>
        <color indexed="8"/>
        <rFont val="Arial"/>
        <family val="2"/>
      </rPr>
      <t xml:space="preserve">, excusas enviadas por padres de familia y acudientes, observadores de los estudiantes, fichas de seguimiento, citaciones a padres de familia, actas de compromiso firmadas por estudiantes y padres de familia, reportes de participación a reuniones de padres de familia,  portafolio de los estudiantes, actas de comisión de evaluación, actas del acompañamiento intersectorial con la </t>
    </r>
    <r>
      <rPr>
        <sz val="9"/>
        <color indexed="10"/>
        <rFont val="Arial"/>
        <family val="2"/>
      </rPr>
      <t>Policía de Infancia y adolescencia</t>
    </r>
    <r>
      <rPr>
        <sz val="9"/>
        <color indexed="8"/>
        <rFont val="Arial"/>
        <family val="2"/>
      </rPr>
      <t>, Comisaría de Familia y Bienestar familiar para el seguimiento a la permanencia de estudiantes.</t>
    </r>
  </si>
  <si>
    <r>
      <t xml:space="preserve">Planes de área, planes de asignatura, evidencias de aprendizaje, </t>
    </r>
    <r>
      <rPr>
        <sz val="9"/>
        <color indexed="10"/>
        <rFont val="Arial"/>
        <family val="2"/>
      </rPr>
      <t>planes de evaluaciones por periodo académico</t>
    </r>
    <r>
      <rPr>
        <sz val="9"/>
        <color indexed="8"/>
        <rFont val="Arial"/>
        <family val="2"/>
      </rPr>
      <t xml:space="preserve">, plan diario de clases, </t>
    </r>
    <r>
      <rPr>
        <sz val="9"/>
        <color indexed="10"/>
        <rFont val="Arial"/>
        <family val="2"/>
      </rPr>
      <t>planes trimestrales de nivelaciones y recuperaciones</t>
    </r>
    <r>
      <rPr>
        <sz val="9"/>
        <color indexed="8"/>
        <rFont val="Arial"/>
        <family val="2"/>
      </rPr>
      <t>, actas de nivelación y recuperación, citaciones a padres de familia, observadores del estudiante, fichas de seguimiento al rendimiento académico, ficha de seguimiento a las actividades de servicio social obligatorio, formato institucional de guías de aprendizaje , talleres de refuerzo y evaluaciones, actas de compromiso firmadas por estudiantes y padres de familia, recomendaciones para la modificación de la metodología o pedagogía aplicada a estudiantes con dificultades de aprendizaje por parte de orientacion.</t>
    </r>
  </si>
  <si>
    <r>
      <t xml:space="preserve">Listados de asistencia capacitaciones docentes para atención a estudiantes con dificultades de aprendizaje, observador del estudiante, fichas de seguimiento, citaciones a padres de familia, remisiones de estudiantes a Psico-Orientación, modificaciones a los planes de área y planes de asignatura, modificaciones evidencias de aprendizaje, planes de nivelación y recuperación, actas finales de nivelación y recuperación, modelos de guías de clase para la enseñanza remota, talleres de refuerzo y evaluaciones, actas del acompañamiento intersectorial con la Comisaría de Familia, Cruz Roja y Bienestar familiar para brindar apoyo psicosocial a estudiantes y padres de familia, evidencias de los reportes del PIAR. </t>
    </r>
    <r>
      <rPr>
        <sz val="9"/>
        <color indexed="10"/>
        <rFont val="Arial"/>
        <family val="2"/>
      </rPr>
      <t>En Gnosoft se incluyen evidencias de aprendizaje para estudiantes con necesidades educativas especiales.</t>
    </r>
  </si>
  <si>
    <r>
      <t xml:space="preserve">Las prácticas pedagógicas de aula de los docentes de la mayoría de las áreas, grados y sedes desarrollan métodos de enseñanza flexibles, relación pedagógica y uso de recursos que responden a la diversidad de la población. Es necesario realizar retroalimentación  y seguimiento de los métodos de enseñanza y prácticas pedagógicas de los docentes (encuentros pedagógicos) para identificar los principales fundamentos epistémicos </t>
    </r>
    <r>
      <rPr>
        <sz val="9"/>
        <color indexed="10"/>
        <rFont val="Arial"/>
        <family val="2"/>
      </rPr>
      <t>comunes al enfoque, analizar la visión institucional, ajustar las prácticas pedagógicas a las necesidades del contexto; así como fortalecer los procesos de investigación en el aula.</t>
    </r>
  </si>
  <si>
    <r>
      <t>Actas de socialización con la Asamblea Docente, actas del Consejo de Coordinadores, del Componente Académico y del Consejo Académico, recepción de propuestas por parte de directivos, docentes, padres de familia y estudiantes, encuestas realizadas a los estudiantes y padres de familia, modificaciones realizadas a los planes de área y al PEI. Durante el 2022 se desarrolló el primer encuentro de prácticas pedagógicas innovadoras en el que se socializaron propuestas para toda la comunidad educativa en calidad de proyectos de aula y proyectos transversales.</t>
    </r>
    <r>
      <rPr>
        <sz val="9"/>
        <color indexed="10"/>
        <rFont val="Arial"/>
        <family val="2"/>
      </rPr>
      <t xml:space="preserve"> Se cuenta con un documento que sintetiza los elementos epistémicos y metodológicos del Modelo que se encuentra en proceso de evaluación y aprobación.</t>
    </r>
  </si>
  <si>
    <r>
      <t xml:space="preserve">La institución evalúa periódicamente la pertinencia y funcionalidad de los procedimientos establecidos para la dotación, uso y mantenimiento de los recursos para el aprendizaje y las ajusta en función de los nuevos requerimientos. Es necesario aumentar la dotación de medios tecnológicos en las aulas así como la conectividad. Deben renovarse algunos recursos para el aprendizaje disponibles, que ya se encuentran obsoletos o no funcionan adecuadamente tales como computadores portátiles, tablets, video beams; así como adecuar las salas de informática </t>
    </r>
    <r>
      <rPr>
        <sz val="9"/>
        <color indexed="10"/>
        <rFont val="Arial"/>
        <family val="2"/>
      </rPr>
      <t xml:space="preserve">y laboratorios </t>
    </r>
    <r>
      <rPr>
        <sz val="9"/>
        <color indexed="8"/>
        <rFont val="Arial"/>
        <family val="2"/>
      </rPr>
      <t xml:space="preserve">para las clases prácticas. </t>
    </r>
    <r>
      <rPr>
        <sz val="9"/>
        <color indexed="10"/>
        <rFont val="Arial"/>
        <family val="2"/>
      </rPr>
      <t>Se requiere documentar una política de dotación, uso y  mantenimiento de los recursos para el aprendizaje.</t>
    </r>
  </si>
  <si>
    <r>
      <t xml:space="preserve">Las prácticas pedagógicas de aula de los docentes de la mayoría de las áreas, grados y sedes se apoyan en opciones didácticas comunes y específicas para cada grupo poblacional, las que son conocidas y compartidas por los diferentes estamentos de la comunidad educativa, en concordancia con el PEI y el plan de estudios. </t>
    </r>
    <r>
      <rPr>
        <sz val="9"/>
        <color indexed="10"/>
        <rFont val="Arial"/>
        <family val="2"/>
      </rPr>
      <t>Se requiere realizar encuentros de docentes para socializar y definir opciones didácticas comunes articuladas con el enfoque pedagógico institucional y las didácticas específicas de las diferentes áreas.</t>
    </r>
  </si>
  <si>
    <r>
      <t xml:space="preserve">La institución revisa y evalúa periódicamente el impacto de las tareas escolares en los aprendizajes de los estudiantes y ajusta su política en este tema. </t>
    </r>
    <r>
      <rPr>
        <sz val="9"/>
        <color indexed="10"/>
        <rFont val="Arial"/>
        <family val="2"/>
      </rPr>
      <t>Es necesario analizar la intencionalidad de las tareas escolares así como hacer seguimiento a sus lineamientos (políticas).</t>
    </r>
  </si>
  <si>
    <r>
      <t xml:space="preserve">Formato institucional de guías de clase, talleres para refuerzo en casa y evaluaciones, planes de área, actas de reunión de área, actas de comisión de evaluación, actas de reunión de docentes por grados y por sedes. </t>
    </r>
    <r>
      <rPr>
        <sz val="9"/>
        <color indexed="10"/>
        <rFont val="Arial"/>
        <family val="2"/>
      </rPr>
      <t>(Ubicar dentro de los documentos institucionales, la política clara sobre tareas escolares PEI-SIEE).</t>
    </r>
  </si>
  <si>
    <r>
      <t>Actas de reunión por áreas, actas de reunión de docentes por grados y por sedes, actas de comisión de evaluación, planes de área, asignatura y aulas, proyectos transversales, cronograma anual de evaluaciones periódicas, página web, blogs y herramientas multimediales realizadas por los docentes de la Institución Educativa, formato institucional de clase, talleres de refuerzo, planes de nivelación y recuperación, fichas de seguimiento a estudiantes regulares, con necesidades educativas especiales y estudiantes migrantes.</t>
    </r>
    <r>
      <rPr>
        <sz val="9"/>
        <color indexed="10"/>
        <rFont val="Arial"/>
        <family val="2"/>
      </rPr>
      <t xml:space="preserve"> (Ubicar dentro de los documentos institucionales PEI-SIEE, la política clara sobre el uso de los recursos para el aprendizaje. Es necesario analizar pedagógicamente el uso de las IA generativas para el aprendizaje).</t>
    </r>
  </si>
  <si>
    <r>
      <t xml:space="preserve">Resolución cronograma anual de actividades, resolución calendario académico, resolución jornada escolar, acuerdos realizados entre los docentes de las diferente sedes para el uso de los tiempos de aprendizaje, recomendaciones realizadas por  Psico-Orientación, planes de área, proyectos transversales, guías de clase para la enseñanza, planes de aula, adecuaciones al manual de convivencia, PEI, actas de la Asamblea Docente, </t>
    </r>
    <r>
      <rPr>
        <sz val="9"/>
        <color indexed="10"/>
        <rFont val="Arial"/>
        <family val="2"/>
      </rPr>
      <t>Actas de Consejo de Coordinadores</t>
    </r>
    <r>
      <rPr>
        <sz val="9"/>
        <color indexed="8"/>
        <rFont val="Arial"/>
        <family val="2"/>
      </rPr>
      <t>, Consejo Académico, Consejo Directivo y Asamblea Docente.</t>
    </r>
  </si>
  <si>
    <r>
      <t xml:space="preserve">Planes de área según lineamientos MEN, planes de asignatura, </t>
    </r>
    <r>
      <rPr>
        <sz val="9"/>
        <color indexed="10"/>
        <rFont val="Arial"/>
        <family val="2"/>
      </rPr>
      <t>listados de desempeño</t>
    </r>
    <r>
      <rPr>
        <sz val="9"/>
        <color indexed="8"/>
        <rFont val="Arial"/>
        <family val="2"/>
      </rPr>
      <t xml:space="preserve">s, planes de nivelación y recuperación, formato institucional de guías de clase, talleres de refuerzo y evaluaciones, </t>
    </r>
    <r>
      <rPr>
        <sz val="9"/>
        <color indexed="10"/>
        <rFont val="Arial"/>
        <family val="2"/>
      </rPr>
      <t>comisiones de evaluación</t>
    </r>
    <r>
      <rPr>
        <sz val="9"/>
        <color indexed="8"/>
        <rFont val="Arial"/>
        <family val="2"/>
      </rPr>
      <t xml:space="preserve">, </t>
    </r>
    <r>
      <rPr>
        <sz val="9"/>
        <color indexed="10"/>
        <rFont val="Arial"/>
        <family val="2"/>
      </rPr>
      <t>comisiones de convivencia escolar, informes periódicos de evaluación</t>
    </r>
    <r>
      <rPr>
        <sz val="9"/>
        <color indexed="8"/>
        <rFont val="Arial"/>
        <family val="2"/>
      </rPr>
      <t>, reuniones informativas a padres de familia, actas de las reuniones, cronograma anual de evaluaciones semestrales, planes de mejoramiento docentes, evidencias de trabajo proyectos transversales, página web, blogs y herramientas multimediales elaboradas por los docentes de la Institución Educativa.</t>
    </r>
  </si>
  <si>
    <r>
      <t xml:space="preserve">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 </t>
    </r>
    <r>
      <rPr>
        <sz val="9"/>
        <color indexed="10"/>
        <rFont val="Arial"/>
        <family val="2"/>
      </rPr>
      <t>Se requiere fortalecer el seguimiento   a las planeaciones de clases, de aquellas áreas con mayor reprobación por periodo académico.</t>
    </r>
  </si>
  <si>
    <r>
      <t xml:space="preserve">Plan diario de clases, organizador previo de los docentes, </t>
    </r>
    <r>
      <rPr>
        <sz val="9"/>
        <color indexed="10"/>
        <rFont val="Arial"/>
        <family val="2"/>
      </rPr>
      <t>plan trimestral de evaluaciones</t>
    </r>
    <r>
      <rPr>
        <sz val="9"/>
        <color indexed="8"/>
        <rFont val="Arial"/>
        <family val="2"/>
      </rPr>
      <t>, planes de nivelaciones y recuperaciones, planes de área y de asignatura, guías de clase, manejo de herramientas tecnológicas, proyectos transversales, plataforma Gnosoft, actas de reunión de área, actas del Consejo de Coordinadores, comisiones de evaluación, página web, blogs y software educativo realizados por docentes de la Institución Educaiva.</t>
    </r>
  </si>
  <si>
    <r>
      <t xml:space="preserve">Las prácticas  evaluativas de aula son objeto de análisis sistemático, a partir del cual se generan acciones correctivas que redundan en un mejor desempeño de los estudiantes. </t>
    </r>
    <r>
      <rPr>
        <sz val="9"/>
        <color indexed="10"/>
        <rFont val="Arial"/>
        <family val="2"/>
      </rPr>
      <t>Hacen falta acciones correctivas de mayor impacto.</t>
    </r>
  </si>
  <si>
    <r>
      <t xml:space="preserve">Formato institucional de guías de aprendizaje, talleres de refuerzo y evaluaciones en medios físicos y digitales, listado de evidencias de aprendizaje, planes de área y de asignatura, documentos de soporte a evaluaciones ubicados en los blogs educativos, formularios de google, classroom y plataforma Gnosoft, </t>
    </r>
    <r>
      <rPr>
        <sz val="9"/>
        <color indexed="10"/>
        <rFont val="Arial"/>
        <family val="2"/>
      </rPr>
      <t>planillas de calificaciones,</t>
    </r>
    <r>
      <rPr>
        <sz val="9"/>
        <color indexed="8"/>
        <rFont val="Arial"/>
        <family val="2"/>
      </rPr>
      <t xml:space="preserve"> actas de comisiones de evaluación y promoción, actas del Componente Académico</t>
    </r>
    <r>
      <rPr>
        <sz val="9"/>
        <color indexed="10"/>
        <rFont val="Arial"/>
        <family val="2"/>
      </rPr>
      <t xml:space="preserve">, Actas de las comisiones de evaluación y planes de nivelación, </t>
    </r>
    <r>
      <rPr>
        <sz val="9"/>
        <color indexed="8"/>
        <rFont val="Arial"/>
        <family val="2"/>
      </rPr>
      <t>adecuaciones al SIEE, reconocimientos al desempeño académico e</t>
    </r>
    <r>
      <rPr>
        <sz val="9"/>
        <color indexed="10"/>
        <rFont val="Arial"/>
        <family val="2"/>
      </rPr>
      <t xml:space="preserve"> informes de desempeño académico en medio digital.</t>
    </r>
  </si>
  <si>
    <r>
      <t>La institución revisa periódicamente su sistema de seguimiento académico y realiza los ajustes correspondientes con el propósito de mejorarlo.</t>
    </r>
    <r>
      <rPr>
        <sz val="9"/>
        <color indexed="10"/>
        <rFont val="Arial"/>
        <family val="2"/>
      </rPr>
      <t xml:space="preserve"> Se requiere fortalecer el seguimiento a los resultados de aprendizaje de estudiantes remitidos a orientación escolar por bajo desempeño académico así como a los casos identificados de inclusión. </t>
    </r>
  </si>
  <si>
    <r>
      <t xml:space="preserve">Actas de comisión de evaluación y promoción, citaciones a padres de familia, observadores del estudiante, fichas de seguimiento, </t>
    </r>
    <r>
      <rPr>
        <sz val="9"/>
        <color indexed="10"/>
        <rFont val="Arial"/>
        <family val="2"/>
      </rPr>
      <t xml:space="preserve">remisiones a orientación escolar, </t>
    </r>
    <r>
      <rPr>
        <sz val="9"/>
        <color indexed="8"/>
        <rFont val="Arial"/>
        <family val="2"/>
      </rPr>
      <t xml:space="preserve">actas de compromiso firmadas por padres de familia y estudiantes, actas de matrícula en observación académica, actas de matrícula condicionales académicas, evaluaciones diagnósticas, </t>
    </r>
    <r>
      <rPr>
        <sz val="9"/>
        <color indexed="10"/>
        <rFont val="Arial"/>
        <family val="2"/>
      </rPr>
      <t>planes trimestrales de evaluaciones</t>
    </r>
    <r>
      <rPr>
        <sz val="9"/>
        <color indexed="8"/>
        <rFont val="Arial"/>
        <family val="2"/>
      </rPr>
      <t xml:space="preserve">, </t>
    </r>
    <r>
      <rPr>
        <sz val="9"/>
        <color indexed="10"/>
        <rFont val="Arial"/>
        <family val="2"/>
      </rPr>
      <t>planes y actas de nivelación por periodo y finales</t>
    </r>
    <r>
      <rPr>
        <sz val="9"/>
        <color indexed="8"/>
        <rFont val="Arial"/>
        <family val="2"/>
      </rPr>
      <t xml:space="preserve">, actas de la Asamblea Docente, Consejo de Coordinadores, Consejo Directivo y Consejo Académico. </t>
    </r>
  </si>
  <si>
    <r>
      <t xml:space="preserve">Las conclusiones de los análisis de los resultados de los estudiantes en las evaluaciones externas (pruebas SABER y exámenes de Estado) son fuente para el mejoramiento de las prácticas de aula, en el marco del Plan de Mejoramiento Institucional. </t>
    </r>
    <r>
      <rPr>
        <sz val="9"/>
        <color indexed="10"/>
        <rFont val="Arial"/>
        <family val="2"/>
      </rPr>
      <t xml:space="preserve">La institución hace seguimiento a la incidencia de los resultados de las evaluaciones externas en las prácticas de aula y realiza acciones correctivas para su ajuste, las cuales son establecidas en el plan de mejoramiento. </t>
    </r>
    <r>
      <rPr>
        <sz val="9"/>
        <color indexed="10"/>
        <rFont val="Arial"/>
        <family val="2"/>
      </rPr>
      <t>Se requiere analizar el plan de fortalecimiento académico y pedagógico según resultado de las Pruebas Saber por área.</t>
    </r>
  </si>
  <si>
    <r>
      <t xml:space="preserve">Actas de socialización resultados Pruebas Saber con Asamblea Docente, </t>
    </r>
    <r>
      <rPr>
        <sz val="9"/>
        <color indexed="10"/>
        <rFont val="Arial"/>
        <family val="2"/>
      </rPr>
      <t>plan de fortalecimiento académico y pedagógico según resultado de las Pruebas Saber por áreas,</t>
    </r>
    <r>
      <rPr>
        <sz val="9"/>
        <color indexed="8"/>
        <rFont val="Arial"/>
        <family val="2"/>
      </rPr>
      <t xml:space="preserve"> actas del Consejo de Coordinadores y Consejo Académico, consolidado anual resultados Pruebas Saber, ajustes en los planes de área y planes de asignatura, guías de aprendizaje </t>
    </r>
    <r>
      <rPr>
        <sz val="9"/>
        <color indexed="10"/>
        <rFont val="Arial"/>
        <family val="2"/>
      </rPr>
      <t>con orientaciones didáctica</t>
    </r>
    <r>
      <rPr>
        <sz val="9"/>
        <color indexed="8"/>
        <rFont val="Arial"/>
        <family val="2"/>
      </rPr>
      <t xml:space="preserve">s del PTA del MEN, talleres de refuerzo y de evaluaciones tipo Pruebas Saber. </t>
    </r>
  </si>
  <si>
    <r>
      <t xml:space="preserve">Listados de asistencia capacitaciones docentes para atención a estudiantes con dificultades de aprendizaje, observador del estudiante, fichas de seguimiento, citaciones a padres de familia, remisiones de estudiantes a Psico-Orientación, modificaciones a los planes de área y planes de asignatura, modificaciones evidencias de aprendizaje, planes de nivelación y recuperación, actas finales de nivelación y recuperación, talleres de refuerzo y evaluaciones, actas del acompañamiento intersectorial con la Comisaría de Familia y Bienestar familiar para brindar apoyo psicosocial a estudiantes y padres de familia, evidencias de los reportes del PIAR. </t>
    </r>
    <r>
      <rPr>
        <sz val="9"/>
        <color indexed="10"/>
        <rFont val="Arial"/>
        <family val="2"/>
      </rPr>
      <t>En Gnosoft se incluyen evidencias de aprendizaje para estudiantes con necesidades educativas especiales.</t>
    </r>
  </si>
  <si>
    <r>
      <t xml:space="preserve">Base de datos de egresados en la página web institucional fortalecida anualmente, datos tomados de blogs profesión o estado actual egresados (Egresados-Colgesan), aplicación y consolidación de resultados de encuestas a egresados, análisis estado actual egresados realizada por el Coordinador de la Media Técnica y la Coordinadora Académica, participación de egresados en actividades culturales  de la institución (cumpleaños). </t>
    </r>
    <r>
      <rPr>
        <sz val="9"/>
        <color indexed="10"/>
        <rFont val="Arial"/>
        <family val="2"/>
      </rPr>
      <t>Se espera conformar el consejo de egresados.</t>
    </r>
  </si>
  <si>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</si>
  <si>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Listado de estudiantes con necesidades especiales.                                                                                                                                                                                                                                                                          Historia clínica de los estudiantes con necesidades especiales y su respectivo diagnóstico.                                                                                                                                                                                                                                   Actas de reunión con Padres de Familia de niños con necesidades especiales.                                                                                                                                                                                                               Observador del Estudiante.                                                                                                                                                                                                                                                                                                            Implementación del DUA                                                                                                                                                                                                                                                                                                                           Registro del SIMAT de población migrante y población con discapacidad.                                                                                                                                                                                                                             Actualización de listados de niños con necesidades Educativas Especiales de acuerdo a la nueva resolución.</t>
  </si>
  <si>
    <t>La institución conoce la política de atención a la población que experimenta barreras para el aprendizaje y la participación, trabajan conjuntamente para diseñar modelos pedagógicos flexibles que permitan la inclusión y la atención a estas personas, y los dan a conocer a la comunidad</t>
  </si>
  <si>
    <t>Listado de estudiantes con procesos de inclusión                                                                                                                                                                                                                                                                    Historia clínica de los estudiantes en procesos de inclusión y su respectivo diagnóstico.                                                                                                                                                                                                                                   Actas de reunión con Padres de Familia de niños en procesos de inclusión.                                                                                                                                                                                                                                  Plan de ajustes razonables de cada estudiante.</t>
  </si>
  <si>
    <t>Acuerdos con padres de familia, remisiones a orientación escolar, actas de reunion con personal docente, historia clinica de los estudiantes de inclusión, formatos de PIAR adaptados a cada estudiante</t>
  </si>
  <si>
    <t>La institución trabaja articuladamente para diseñar y aplicar estrategias pedagógicas pertinentes que permitan integrar y atender las personas pertenecientes a grupos étnicos, y las dan a conocer a la comunidad.</t>
  </si>
  <si>
    <t>Ficha de Matricula.
 Criterios de Inclusión en los ámbitos culturales, cívicos, religioso y deportivos (Actas y evidencias fotográficas).                                                                                                          
 Evidencia fotográfica de actividades artísticas, deportivas y culturales con la participación de la población migrante.                                                                                                                                                    
Evidencias fotográficas de actividades deportivas y culturales de la población.</t>
  </si>
  <si>
    <t xml:space="preserve">Ficha de Matricula.
 Participación  en  ámbitos culturales, cívicos, religioso y deportivos (Actas y evidencias fotográficas).                                                                                                          
 Evidencia fotográfica de actividades artísticas, deportivas y culturales con la participación de la población migrante.    </t>
  </si>
  <si>
    <t>La institución cuenta con mecanismos que le permiten conocer las necesidades y expectativas de todos los estudiantes y divulga esta información en su comunidad; los estudiantes encuentran elementos de identificación con la institución.</t>
  </si>
  <si>
    <t>Formato de solicitud de cupo para las Modalidades técnicas con el SENA.                                                                                                                                                                                                                                             Registro de inasistencia escolar.                                                                                                                                                                                                                                                                                                                    Grupos de WhatsApp para atención a estudiantes, padres de familia y acudientes.                                                                                                                                                                                                                                      Plataforma institucional como medio de comunicación con estudiantes, padres de familia y acudientes.                                                                                                                                                                  Acta de la entrega del PAE por sedes.                                                                                                                                                                                                                                                                                                                         Inscripción y participación a las pruebas Supérate con el Deporte.                                                                                                                                                                                                                                                  Inscripción y participación de los juegos Intercolegiados.                                                                                                                                                                                                                                                      Propuestas del plan de Gobierno Escolar.                                                                                                                                                                                                                                                                                                                 Formato institucional de entrevista de los estudiantes nuevos para conocer necesidades expectativas.</t>
  </si>
  <si>
    <t xml:space="preserve">Formato de solicitud de cupo para las Modalidades técnicas con el SENA.                                                                                                                                                                                                                                                                                                                                                                                                                                                                                                                                                                 Grupos de WhatsApp para atención a estudiantes, padres de familia y acudientes.                                                                                                                                                                                                                                      Plataforma institucional como medio de comunicación con estudiantes, padres de familia y acudientes.     </t>
  </si>
  <si>
    <t>Evidencias fotograficas Actividades ludicas expectativas y necesidades de los estudiantes en el año 2025</t>
  </si>
  <si>
    <t>La institución evalúa y mejora los procesos relacionados con los proyectos de vida de sus estudiantes, de modo que hay un interés por cualificar este aspecto en la formación de sus alumnos.</t>
  </si>
  <si>
    <t>Convenio SENA-Ministerio de Educación Nacional.                                                                                                                                                                                                                                                                                                                                       Desarrollo Curricular del Área de Ética.                                                                                                                                                                                                                                                                                              Desarrollo del Proyecto de Emprendimiento (Financiero).                                                                                                                                                                                                                                                                         Actas y evidencia fotográficas de la modalidad Técnica.                                                                                                                                                                                                                                                                                                                  Formación Personal y Artística de nuestros jóvenes pertenecientes a la banda show del Colegio.                                                                                                                                                                       Desarrollo de talentos artísticos y deportivos (Participación Supérate con el deporte y banda Show).                                                                                                                                                                                                                   Evidencia fotográfica de curso vacacional.                                                                                                                                                                                                                                                                                                             Evidencias fotográficas de elección vocacional.                                                                                                                                                                                                                                                                                                                  Participación de egresados enfocado los estudios superiores.</t>
  </si>
  <si>
    <t>Participación en orientación vocacional alcadia municipal 
Evidencia fotografica y permiso de participación
Evidencias fotografica proyectos de vida
Inducción modalidad tecnica 
Participación de egresados como enfoque de proyecto de vida</t>
  </si>
  <si>
    <t>Se crearon centros de interes en musica,danza, deportes(evidencias proyectos), plan de area etica y valores</t>
  </si>
  <si>
    <t>Los programas de la escuela de padres se evalúan de forma regular; hay sistematización de estos procesos y su mejoramiento se hace teniendo en cuenta las necesidades y expectativas de los integrantes de la familia y de la comunidad.</t>
  </si>
  <si>
    <t xml:space="preserve">Evidencias fotográficas de participación y desarrollo de la Escuela para padres y madres de familia y cuidadores                                         
Registros de asistencia.
Videos del desarrollo de Escuela de padres.
Actualización del documento de proyecto de padres, madres de familias y cuidadores.                                               Instrumento que recoge las necesidades de las familias sobre temas a tratar en la Escuela de padres.                                                                                                                                                                      Análisis del instrumento de temas a tratar en escuela de padres de familia.                       
Instrumento de evaluación de la Escuela para padres y madres de familia y cuidadores.                                                 
</t>
  </si>
  <si>
    <t>Documento del proyecto de escuela para padres y madres de familia y cuidadores.                                              
Evidencias fotográficas de participación y desarrollo de la Escuela para padres y madres de familia y cuidadores                                  Listas de asistencia del desarrollo de la escuela para padres y madres de familia y cuidadores.                                                           Cronograma y asistencia del desarrollo de las escuelas para padres.                                  documento de Análisis de evaluación de eEscuela para padres.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</si>
  <si>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</si>
  <si>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Proyecto de la Banda Show COLGESAN.                                                                                                                               
 Extensión a la comunidad convenio SENA-MEN.                                                       
Proyecto de modalidades técnicas.                                         
Proyecto deportivo de integración con la comunidad.                                                          
Proyectos Pedagógicos Transversales.                   
Proyecto de Prevención y Gestión de Riesgos.                                      
Proyecto de Emprendimiento y Educación Financiera.                                             
Proyecto de Servicio Social Obligatorio                             
Proyecto de Gobierno Escolar.                                    
Proyecto ICFES</t>
  </si>
  <si>
    <t>Proyecto de la Banda Show COLGESAN.                                                                                                                                Extensión a la comunidad convenio SENA-MEN.                                                       
Proyecto de modalidades técnicas.                                         
Proyecto deportivo de integración con la comunidad.                                                          
Proyectos Pedagógicos Transversales.                   
Proyecto de Prevención y Gestión de Riesgos.                                      
Proyecto de Emprendimiento y Educación Financiera.                                             
Proyecto de Servicio Social Obligatorio                             
Proyecto de Gobierno Escolar.                                    
Proyecto ICFES</t>
  </si>
  <si>
    <t>la institucion avanza en la consolidacion de la banda show COLGESAN, y en la implemetacion de otros programas de formacion artistica constructores de paz¨clan sonoro, danza y danza
se continuo con la articulacion con el SENA</t>
  </si>
  <si>
    <t>evidencias fotograficas, convocatoria, actas</t>
  </si>
  <si>
    <t>La comunidad se encuentra informada respecto de los programas y posibilidades de uso de los recursos de la institución y los utiliza; asimismo, colabora con la institución en los gastos para su mantenimiento.</t>
  </si>
  <si>
    <t>Actas Consejo Directivo                                                                                             
Acta de entrega del PAE                                         
Evidencias del proceso de matrícula de forma presencial.</t>
  </si>
  <si>
    <t>La comunidad se encuentra informada respecto de los programas y posibilidades de uso de los recursos de la institución, en el 2025 se solicito en calidad de prestamo los salones de la sede santander para realizar capacitacion por el SENA a la comunidad</t>
  </si>
  <si>
    <t>actas, convenio de prestamo de las instalaciones de  la sede Santander por el SENA</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</si>
  <si>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</si>
  <si>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Documento del proyecto de Servicio Social Estudiantil.                                         
Certificación del trabajo realizado por los estudiantes.
Archivo en físico de cumplimiento de actividades</t>
  </si>
  <si>
    <t>El impacto del servicio social estudiantil es evaluado por la institución y se tienen en cuenta tanto las necesidades y expectativas de la comunidad como su satisfacción con estos programas.</t>
  </si>
  <si>
    <t>el servicio social estudiantil se organiza teniendo en cuenta las necesidades de las sedes y la capacidad que tienen los estudiantes de acuerdo a su edad para la realiazion de dichas actividades</t>
  </si>
  <si>
    <t>registro denasistencia y cumplimiento
acta de organización de las actividades y funciones a realizar. Evidencias fotograficas</t>
  </si>
  <si>
    <t>La institución posee mecanismos para evaluar las formas y demandas de participación del estudiantado; la organización escolar es sensible a tales demandas y no hay los espaios para hacer un continuo seguimiento de sus propias actividades.</t>
  </si>
  <si>
    <t>Asambleas y Actas.</t>
  </si>
  <si>
    <t>La institución posee mecanismos para evaluar las formas y demandas de participación del estudiantado; la organización escolar es sensible a
tales demandas y crea espacios para promover alternativas de participación como respuesta a ellas.</t>
  </si>
  <si>
    <t>Encuesta sobre la percepción y participación tanto de estudiantes como padres de familia en diferentes actividades instucionales tales como: izadas de bandera, gobierno escolar, centros de interés y exploración vocacional (media técnica).</t>
  </si>
  <si>
    <t>La institución posee canales de comunicación
claros y abiertos que facilitan a los padres de
familia el conocimiento de sus derechos y deberes, de manera que ellos se sienten miembros legítimos de la asamblea y del consejo de padres.   El porcentaje de participación es notorio.</t>
  </si>
  <si>
    <t>Inscripciones de candidatos.                                            Actas de elección.                                                               Libro de actas de reunión.                                               Formato de asistencia.                                               Convocatorias.                                                              Aplicacion de instrumentos tecnológicos en el prceso de elección.</t>
  </si>
  <si>
    <t>La institución posee canales de comunicación claros y abiertos que facilitan a los padres de familia el conocimiento de sus derechos y deberes, de manera que ellos se sienten miembros legítimos de la asamblea y del consejo de padres.</t>
  </si>
  <si>
    <t>La institucionales cuenta con canales oficiales y no oficiales de forma física y digital que son actualizados de forma permanente tales como: página web, plataforma Gnosoft, grupos de WhatsApp, redes sociales (Facebook), carteleras informátivas. A través de comunicados, reuniones presenciales, infografías y folletos del manual de convivencia.</t>
  </si>
  <si>
    <t>La participación de los padres de familia es coherente con los grandes propósitos institucionales.          La institución evalúa estos mecanismos e instancias de participación y el proceso de mejoramiento contempla sus necesidades y expectativas</t>
  </si>
  <si>
    <t xml:space="preserve">Reseñas fotográfica de actividades en familia en las diferentes áreas y actos culturales.                                                                     Actas de reunión de padres  donde se evalúa el nivel de partiicpación.                                                                     Actas de consejo de padres                                               Acta de la comisión de evaluación y promoción.                                                       Actas de zada de bandera.                    URL de actividades virtuales programadas  por parte de la orientaciòn escolar y participación de los padres de familia. </t>
  </si>
  <si>
    <t>La participación de los padres de familia es coherente con los grandes propósitos institucionales.
La institución evalúa estos mecanismos e instancias de participación y el proceso de mejoramiento contempla sus necesidades y expectativas.</t>
  </si>
  <si>
    <t xml:space="preserve">La institución cuenta con espacios de participación e interacción como: Gobierno escolar, escuela de padres, entrega de informes académicos y horario de atención a padres, que son acordes a los lineamientos del PEI, en donde expresan sus necesidades y expectativas de forma abierta durante cada uno de los procesos del año lectivo.  </t>
  </si>
  <si>
    <t>La institución posee mecanismos para evaluar
las formas y demandas de participación del estudiantado; la organización escolar es sensible a
tales demandas y crea espacios para promover
alternativas de participación como respuesta a
ellas.</t>
  </si>
  <si>
    <t>Evidencias fotográicas del desarrollo de la jornada de elecciones.                                      Actas de escrutinio.                                Izadas de Bandera Virtuales                                                                             Inscripciones de estudiantes al programa superate con el deporte.                                                                                          Reinicio de actividades de la BAnda Show de manera presencial                                                      Participación de los estudiantes en los actos de conmemoración del Bicentenario Participacion de los estuidiantes en la pruenas evaluar para avanzar                          Participación de los estudiantes en los juegos intercolegiados  supérate con el deporte.                                              Participación virtual para personeros y contralores.                                      Evidencias de las propustas de los estudiantes canditdatos a personería y Contraloría estudiantil.                     Participación en la semanacultural del bicentenario.</t>
  </si>
  <si>
    <t>La institución posee canales de comunicación
claros y abiertos que facilitan a los padres de
familia el conocimiento de sus derechos y deberes, de manera que ellos se sienten miembros legítimos de la asamblea y del consejo
de padres.</t>
  </si>
  <si>
    <t>Inscripciones de candidatos.                                           Actas de elección.                                                              Libro de actas de reunión.                                                     Formato de asistencia.                                               Convocatorias.                                                             Aplicacion de instrumentos tecnológicos en el prceso de elección.</t>
  </si>
  <si>
    <t>La participación de los padres de familia es coherente con los grandes propósitos institucionales.
La institución evalúa estos mecanismos e instancias de participación y el proceso de mejoramiento contempla sus necesidades y expectativas</t>
  </si>
  <si>
    <t xml:space="preserve">Videos de actividades en familia en las diferentes áreas y actos culturales       Actas de reunion de padres  donde se evaluía el nivel de partiicpación.                   Actas de consejo de padres                    Acta de la comisión de evaluación y promoción.                                                       Actas de zada de bandera.                    URL de actividades virtuales programadas y participación de los padres de familia. </t>
  </si>
  <si>
    <t>Los programas de prevención de riesgos físicos son reconocidos por la comunidad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t>
  </si>
  <si>
    <t xml:space="preserve">Proyecto del Plan Escolar para la Gestión del Riesgo.                                                 
Evidencias fotográficas de la socialización del proyecto de prevención de riesgos con estudiantes.                                          
Presentación Power Point sobre simulacros de evacuación y acciones a seguir.
Videos de simulacros de prevención de riesgos en cada una de las sedes.                                                                  
Formato de identificación de riesgos físicos en cada una de las sedes.                            </t>
  </si>
  <si>
    <t>Se cumplio parcialmente con las actividades programadas en el plan de accion 2024</t>
  </si>
  <si>
    <t xml:space="preserve">Evidencia fotografica de los simulacros. Actas de creacion de los respectivos comites en cada una de las sedes. Acta de riesgos de la planta fisica  de cada una de las sedes. </t>
  </si>
  <si>
    <t>Se cumplio parcialmente, aunque se han abordado algunos  aspectos de riesgos psicosociales   que fueron priorizados como resultado   de la aplicacion de una encuesta a la comunidad educativa, que ha permitido  iniciar un proceso de fortalecimiento personal de los estudiantes, por medio del creacion y aplicacion de guias didacticas   tematicas por niveles programadas en el plan de accion 2025.</t>
  </si>
  <si>
    <t>Evidencia fotografica de los simulacros. Actas de creacion de los respectivos comites en cada una de las sedes. Acta de riesgos de la planta fisica  de cada una de las sedes, aplicacion de guias didacticas.</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</si>
  <si>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</si>
  <si>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 xml:space="preserve">Proceso de acompañamiento de Orientación Escolar por parte de la Institución.                                                                                                                                                                                                                              Apoyo de las entidades como la Policía de Infancia y Adolescencia, Secretaria de Educación Departamental   y del Municipio, Secretaría de Salud municipal en charlas de prevención de riesgos psicosociales.   </t>
  </si>
  <si>
    <t>Aplicación y resultados de encuestas para determinar los princiales riesgos psicosociales que se presentan en la institucion. Evidencia fotografica de escuela de padres. Encuentros de titulatura-evidencia fotografica</t>
  </si>
  <si>
    <t>se cumplio con las actividades que son responsabilidad  de la institucion educativa aunque a pesar de solicitar apoyo a la mesa tecnica de riesgos del municipio  no se ha podido tener respuesta positiva por parte ellos.</t>
  </si>
  <si>
    <t>Evidencia  de los oficios que se han enviado a la alcaldia del municipio.</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</si>
  <si>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</si>
  <si>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 xml:space="preserve"> Evidencias fotográficas y fílmicas de simulacros realizados en cada sede.
Actas de simulacros realizados en cada una de las sedes de la institución  educativa.</t>
  </si>
  <si>
    <t>Evidencia  Socializacion de plan de riesgos en asamblea de padres.  Evidencia fotografica de charlas de rutas de evacuacion.</t>
  </si>
  <si>
    <t>Se ha cumplido a cabalidad a nivel institucional, pero se carece del apoyo en capacitaciones  de las entidades encargadas( Bomberos, defensa civil, mesa tecnica de riesgos municipal)</t>
  </si>
  <si>
    <t>Evidencias fotograficas, actas y  oficios enviados</t>
  </si>
  <si>
    <t xml:space="preserve">Pablo Arturo Jaimes Espinosa </t>
  </si>
  <si>
    <t>Pablo Arturo Jaimes Espinosa</t>
  </si>
  <si>
    <t xml:space="preserve">Rector </t>
  </si>
  <si>
    <t>Evelyn Mahecha Nova</t>
  </si>
  <si>
    <t>Coordinadora</t>
  </si>
  <si>
    <t>evelyn@iecolgesan.edu.co</t>
  </si>
  <si>
    <t>Yasmin de la Merced Peña Contreras</t>
  </si>
  <si>
    <t>ypcontreras@iecolgesan.edu.co</t>
  </si>
  <si>
    <t>Nubia Rosa Monsalve Fuentes</t>
  </si>
  <si>
    <t>ross6059@gmail.com</t>
  </si>
  <si>
    <t>María Antonia Villamizar Villamizar</t>
  </si>
  <si>
    <t>mavillamizar@iecolgesan.edu.com</t>
  </si>
  <si>
    <t xml:space="preserve">Arturo Ortiz Arismendi </t>
  </si>
  <si>
    <t>Coordinador</t>
  </si>
  <si>
    <t>aortiz@iecolgesan.edu.co</t>
  </si>
  <si>
    <t>Docente</t>
  </si>
  <si>
    <t xml:space="preserve">Directiva </t>
  </si>
  <si>
    <t xml:space="preserve">Diego Rolando Sánchez </t>
  </si>
  <si>
    <t xml:space="preserve">Administrativa </t>
  </si>
  <si>
    <t xml:space="preserve">Gisela Leal Leal </t>
  </si>
  <si>
    <t xml:space="preserve">Docente </t>
  </si>
  <si>
    <t xml:space="preserve">Académica </t>
  </si>
  <si>
    <t>Kelly Mayerlin García Mantilla</t>
  </si>
  <si>
    <t xml:space="preserve">Comunitaria </t>
  </si>
  <si>
    <t>Zindy Yulieth Castellanos</t>
  </si>
  <si>
    <t>La institución implementó el proceso de prematrícula presencial para los estudiantes de nivel preescolar. De igual manera, se realizó  el proceso de matrícula presencial para los estudiantes de los diferentes grados  cumpliendo las normas y protocolos  de bioseguridad. Se realizó en dos momentos: 1) Estudiantes promovidos, 2) No promovidos.</t>
  </si>
  <si>
    <t>Mejora en la base de datos, inscripciones en la institución educativa sede Central, fichas de matrícula, carpetas con documentos exigidos para matrícula estudiantil, listados provisionales de estudiantes matriculados por sedes, listados de estudiantes trasladados entre sedes, entre jornadas y a otras instituciones educativas, listados de estudiantes admitidos en la Institucion por grado, jornada y sede, oficios emanados por Rectoría informando a la comunidad educativa de las fechas para procesos de inscripción, matrícula y entrega de documentos cumpliendo las normas de bioseguridad.</t>
  </si>
  <si>
    <t>La institución implementó el proceso de prematrícula presencial para los estudiantes de nivel preescolar. De igual manera, se realizó  el proceso de matrícula presencial para los estudiantes de los diferentes  grados. Se realizó en dos momentos: 1) Estudiantes promovidos, 2) No promovidos.,Con participación directa del personal docente y administrativo</t>
  </si>
  <si>
    <t>Mejora en la base de datos, inscripciones en la institución educativa sede Central, fichas de matrícula, carpetas con documentos exigidos para matrícula estudiantil, listados provisionales de estudiantes matriculados por sedes, listados de estudiantes trasladados entre sedes, entre jornadas y a otras instituciones educativas, listados de estudiantes admitidos en la Institucion por grado, jornada y sede, oficios emanados por Rectoría informando a la comunidad educativa de las fechas para procesos de inscripción, matrícula y entrega de documentos,  enfasis grado decimo y  undecimo. Asi mismo  lo referente a estudiantes de inclusiön</t>
  </si>
  <si>
    <t>La institución implementó el proceso de prematrícula presencial para los estudiantes de nivel preescolar. De igual manera, se realizó  el proceso de matrícula presencial para los estudiantes de los diferentes  grados. Se realizó en tres momentos: 1) Estudiantes promovidos, 2) Estudiantes no promovidos,3. Estudiantes nuevos,con participación directa del personal docente y administrativo. Al  finalizar  el proceso  de promocion anticipada, se realizo la actualización  de matricula de los estudiantes promovidos. En el mes de marzo, según indicaciones de la Secretaria de Educación Departamental, se ofertó matrícula para los grados prejardín y jardín en las sedes Pedro Fortoul y Francisco de Paula Santander.Se requiere que la documentación este  actualizada  año  tras año y su diagnostico  clinico de  ser  necesario.</t>
  </si>
  <si>
    <t>Mejora en la base de datos, inscripciones en la institución educativa sede Central, fichas de matrícula, carpetas con documentos exigidos para matrícula estudiantil, listados provisionales de estudiantes matriculados por sedes, listados de estudiantes trasladados entre sedes, entre jornadas y a otras instituciones educativas, listados de estudiantes admitidos en la Institucion por grado, jornada y sede, oficios emanados por Rectoría informando a la comunidad educativa de las fechas para procesos de inscripción, matrícula y entrega de documentos,  enfasis grado decimo y  undecimo. Asi mismo  lo referente a estudiantes de inclusiön con su respectiva documentación y primera infancia.</t>
  </si>
  <si>
    <t>La institucion tiene un sistema de archivo que le permite disponer de la informacion de los estudiantes de todas las sedes, así como expedir constancias y certificados de manera ágil, confiable y oportuna. Los acudientes cuentan con un usuario y contraseña que permite acceder a su cuenta en GNOSOFT y de esta manera actualizar la hoja de vida del estudiante.  Los docentes y administrativos también pueden ejecutar dicho proceso.</t>
  </si>
  <si>
    <t>Capacitación nuevo sistema de archivo para administrativos, facturas de adquisición archivo, cajas para archivo inactivo, carpetas para manejo adecuado del archivo, listados de estudiantes con su respectivo número de carpeta para búsqueda rápida ( GNOSOFT ), oficios y memorandos dirigidos a estudiantes y padres de familia para entrega completa de documentación, actas de recibo de carpetas de estudiantes por parte de los Coordinadores de las sedes, actas para pasar al archivo inactivo carpetas de estudiantes fallecidos o retirados en secretaría general y sistemas,  evidencias docentes 1278; procesos desarrollados de manera presencial y/o  virtual.</t>
  </si>
  <si>
    <t>La institucion tiene un sistema de archivo que le permite disponer de la información de los estudiantes de todas las sedes, así como expedir constancias y certificados de manera ágil, confiable y oportuna. Los acudientes cuentan con un usuario y contraseña que permite acceder a su cuenta en GNOSOFT y de esta manera actualizar la hoja de vida del estudiante.  Los docentes y administrativos también pueden ejecutar dicho proceso. Se evidencia la necesidad de actualizar la hoja de vida del docente en el archivo físico y digital de la Institución.</t>
  </si>
  <si>
    <t>Capacitación nuevo sistema de archivo para administrativos, facturas de adquisición archivo, cajas para archivo inactivo, carpetas para manejo adecuado del archivo, listados de estudiantes con su respectivo número de carpeta para búsqueda rápida ( GNOSOFT ), oficios y memorandos dirigidos a estudiantes y padres de familia para entrega completa de documentación, actas de recibo de carpetas de estudiantes por parte de los Coordinadores de las sedes, actas para pasar al archivo inactivo carpetas de estudiantes fallecidos o retirados en secretaría general y sistemas,  evidencias docentes 1278.</t>
  </si>
  <si>
    <t>La institución cuenta con la plataforma digital GNOSOFT que le permite disponer de la información de los estudiantes de todas las sedes, con el fin de expedir los boletines  al finalizar cada periodo académico y al terminar el año escolar(año 2022) primer semestre (40%) y  segundo semestre (60%)de acuerdo al SIEE. Los acudientes y estudiantes disponen  de un usuario y contraseña que permite hacer seguimiento al proceso   de enseñanza y aprendizaje.</t>
  </si>
  <si>
    <t>Solicitudes  de mejoramiento al sistema de notas dirigidas al Ingeniero a cargo, copias de seguridad semestrales del sistema de notas, facturas pagos mantenimiento preventivo y mejoras al sistema de notas, actas de reunión del Ingeniero a cargo con la Asamblea Docente y el Comité de Calidad, acta de finalización y de comisión de evaluación, integración del sistema de notas con la página web de la Institución Educativa, Control novedades en sistemas. Entrega oportuna de información académica y comportamental a Padres de familia, conducentes a la interacción entre los diferentes estamentos de la comunidad educativa.</t>
  </si>
  <si>
    <t>La institución cuenta con la plataforma digital GNOSOFT que le permite disponer de la información de los estudiantes de todas las sedes, con el fin de expedir los boletines  al finalizar cada periodo académico y al terminar el año escolar(año 2024) primer trimestre (30%)  segundo trimestre (30%)  y tercer trimestre (40%)de acuerdo al SIEE. Los acudientes y estudiantes disponen  de un usuario y contraseña que permite hacer seguimiento al proceso   de enseñanza  aprendizaje.</t>
  </si>
  <si>
    <t>Solicitudes  de mejoramiento al sistema de notas dirigidas al Ingeniero a cargo, copias de seguridad trimestrales del sistema de notas, facturas pagos mantenimiento preventivo y mejoras al sistema de notas, actas de reunión del Ingeniero a cargo con la Asamblea Docente y el Comité de Calidad, acta de finalización y de comisión de evaluación, integración del sistema de notas con la página web de la Institución Educativa, Control novedades en sistemas. Entrega oportuna de información académica y comportamental a Padres de familia, conducentes a la interacción entre los diferentes estamentos de la comunidad educativa.</t>
  </si>
  <si>
    <t>La institución cuenta con la plataforma digital GNOSOFT que le permite disponer de la información de los estudiantes de todas las sedes, con el fin de expedir los boletines  al finalizar cada periodo académico y al terminar el año escolar(año 2025) primer trimestre (30%)  segundo trimestre (30%)  y tercer trimestre (40%) de acuerdo al SIEE. Los acudientes y estudiantes disponen  de un usuario y contraseña que permite hacer seguimiento al proceso   de enseñanza  aprendizaje. Sin embargo, se identifica la necesidad de capacitar y promover el uso frecuente de dicha plataforma por parte de los padres de familia.</t>
  </si>
  <si>
    <t>La institución dispone de recursos para cumplir el programa de mantenimiento de su planta física.</t>
  </si>
  <si>
    <t>Evidencias fotográficas y videos de mantenimiento y embellecimiento de laplanta física, gestión ante la Alcaldía de Villa del Rosario para mantenimiento y adecuaciones de la planta física, facturas que evidencian pagos de arreglos generales en las sedes de baños, pisos, adecuaciones eléctricas y redes. Gestión ante MPIO, SED y MEN para ampliación y remodelación de la planta física,oficios de solicitud de las certificaciones pertinentes, actas de recibo de obra, evidencias fotográficas en el avance de obras. Adecuación de uso de las MIN TIC.</t>
  </si>
  <si>
    <t>La institución dispone de recursos  SGP (gratuidad) para cumplir el programa de mantenimiento de su planta física. Se hace gestiön ante entidades con el proposito de satisfacer  necesidades planteadas.</t>
  </si>
  <si>
    <t>Evidencias fotográficas y videos de mantenimiento y embellecimiento de la planta física, gestión ante la Alcaldía de Villa del Rosario para mantenimiento y adecuaciones de la planta física, facturas que evidencian pagos de arreglos generales en las sedes de baños, pisos, adecuaciones eléctricas y redes. Gestión ante MPIO, SED y MEN para ampliación y remodelación de la planta física,oficios de solicitud de las certificaciones pertinentes, actas de recibo de obra, evidencias fotográficas en el avance de obras. Adecuación de uso de las  TIC.</t>
  </si>
  <si>
    <t>El programa de adecuación y embellecimiento de la planta física se lleva a cabo periódicamente y cuenta con la participación de los diferentes estamentos de la comunidad educativa.</t>
  </si>
  <si>
    <t>Evidencias fotográficas y videos mantenimiento y embellecimiento a la planta física, apoyo de la Alcaldía de Villa del Rosario para mantenimiento de la planta física en las sedes, facturas que evidencian pagos, papeleria integral de proyectos por sedes (planos, certificaciones), apoyo de la comunidad educativa en trabajo colaborativo de bienestar estudiantil.  (Se retoman después del mes de agosto, algunos proyectos de adecuacion de planta física a causa de la pandemia COVID-19)</t>
  </si>
  <si>
    <t xml:space="preserve">Evidencias fotográficas y videos mantenimiento y embellecimiento a la planta física, apoyo de la Alcaldía de Villa del Rosario para mantenimiento de la planta física en las sedes, facturas que evidencian pagos, papeleria integral de proyectos por sedes (planos, certificaciones), apoyo de la comunidad educativa en trabajo colaborativo de bienestar estudiantil.  </t>
  </si>
  <si>
    <t xml:space="preserve">La institución realiza una programación coherente de las actividades que se llevan a cabo en cada uno de sus espacios físicos, basada en  indicadores de utilización de los mismos.(De acuerdo al compromiso  para  ampliacion de planta fisica en la sede central se hizo necesario la adecuación y redistribución de algunas dependencias para utilizarse como aulas de clase  ) Apoyo a programas sociales del Departamento y otras entidades (PAE-CRUZ ROJA-POLICIA NACIONAL). </t>
  </si>
  <si>
    <t>Distribución anual de aulas, salas de informática y laboratorios por momentos pedagógicos, sedes y grados, teniendo en cuenta la cantidad de estudiantes y las sugerencias médicas de movilidad.</t>
  </si>
  <si>
    <t>La institución realiza una programación coherente de las actividades que se llevan a cabo en cada uno de sus espacios físicos, basada en  indicadores de utilización de los mismos.(De acuerdo al compromiso  para  ampliacion de planta fisica en la sede central se hizo necesario la adecuación y redistribución de algunas dependencias para utilizarse como aulas de clase  ) Apoyo a programas sociales del Departamento y otras entidades (PAE-CRUZ ROJA-POLICIA NACIONAL, UNIVERSIDADES REGIONALES, HOSPITAL JCS, ). entre otros.</t>
  </si>
  <si>
    <t>Distribución anual de aulas, salas de informática y laboratorios por momentos pedagógicos, sedes y grados, teniendo en cuenta la cantidad de estudiantes y las sugerencias médicas de movilidad y medidas tecnicas,</t>
  </si>
  <si>
    <t>La institución realiza una programación coherente de las actividades que se llevan a cabo en cada uno de sus espacios físicos, basada en  indicadores de utilización de los mismos.(De acuerdo al compromiso  para  ampliacion de planta fisica en la sede central se hizo necesario la adecuación y redistribución de algunas dependencias para utilizarse como aulas de clase  ) Apoyo a programas sociales del Departamento y otras entidades (PAE-CRUZ ROJA-POLICIA NACIONAL, UNIVERSIDADES REGIONALES, HOSPITAL JCS,SENA ). entre otros.</t>
  </si>
  <si>
    <t>La institución tiene un proceso de adquisición de los recursos para el aprendizaje que garantiza la disponibilidad oportuna de los mismos, en concordancia con su direccionamiento estratégico y las necesidades de los docentes y estudiantes</t>
  </si>
  <si>
    <t>Solicitud ante el Consejo Directivo y entidades pertinentes con base en la priorizacion de las necesidades de las diferentes sedes, facturas de compra de diferente tipo de material pedagógico, actas de adjudicación del material a los docentes, inventario del material antiguo y nuevo, actas de baja de material obsoleto o dañado, evidencias fotográficas y vídeos uso del material. Anexo  al inventario la dotacion de colecciones  y otros materiales que se reciban de diversas entidades. (MEN-PTA-ONG)</t>
  </si>
  <si>
    <t>Solicitud ante el Consejo Directivo y entidades pertinentes con base en la priorización de las necesidades de las diferentes sedes, facturas de compra de diferente tipo de material pedagógico, actas de adjudicación del material a los docentes, inventario del material antiguo y nuevo, actas de baja de material obsoleto o dañado, evidencias fotográficas y vídeos uso del material. Anexo  al inventario la dotacion de colecciones  y otros materiales que se reciban de diversas entidades. (MEN-PTA-ONG)</t>
  </si>
  <si>
    <t>El proceso de adquisición y suministro de insumos está articulado con la propuesta pedagógica de la institución.</t>
  </si>
  <si>
    <t>Solicitudes de suministros y dotación emanadas de Coordinación a Rectoría, aprobación de solicitudes por parte del Consejo Directivo, facturas de compras suministros y dotación, actas de adjudicación suministros y dotación. Convenios  interadministrativos, contratacion SECOP. Prioridad en necesidades presentadas por gestión de riesgos y equipamiento equitativo por sedes. Novedades ajustadas a materiales  e implementos de bioseguridad a causa de la pandemia COVID-19.</t>
  </si>
  <si>
    <t xml:space="preserve">Solicitudes de suministros y dotación emanadas de Coordinación a Rectoría, aprobación de solicitudes por parte del Consejo Directivo, facturas de compras suministros y dotación, actas de adjudicación suministros y dotación. Convenios  interadministrativos, contratacion SECOP. Prioridad en necesidades presentadas por gestión de riesgos y equipamiento equitativo por sedes. </t>
  </si>
  <si>
    <t xml:space="preserve">Solicitudes de suministros y dotación emanadas de Coordinación a Rectoría, aprobación de solicitudes por parte del Consejo Directivo, facturas de compras suministros y dotación, actas de adjudicación suministros y dotación. Convenios  interadministrativos, contratación SECOP. Prioridad en necesidades presentadas por gestión de riesgos y equipamiento por sedes. </t>
  </si>
  <si>
    <t>El programa de mantenimiento preventivo y correctivo de los equipos y recursos para el aprendizaje se cumple parcialmente; con ello no se garantiza su estado óptimo. Ajustar los manuales de uso y darles operatividad, socializar con la comunidad educativa teniendo en cuenta la disponibilidad de los mismos. Se realizo préstamo de equipos de computo a algunos docentes y estudiantes de décimo y undécimo de la modaldad técnica.</t>
  </si>
  <si>
    <t>Evidencias fotográficas de mantenimiento preventivo y correctivo (aunque parcial) realizado a equipos de cómputo y aires acondicionados, facturas y comprobantes de adquisición de repuestos y pago de realización de mantenimientos, inventario de equipos, listado de equipos para dar de baja, facturas de compra adquisición de mobiliario, actas adjudicación mobiliarios y equipos, actas de donación de equipos, carpetas con daños equipos salas de informática, actas de préstamos de equipos de cómputo respaldada por letra de cambio. Todo se realiza por cada una de las sedes</t>
  </si>
  <si>
    <t xml:space="preserve">El programa de mantenimiento preventivo y correctivo de los equipos y recursos para el aprendizaje se cumple parcialmente; con ello no se garantiza su estado óptimo. Ajustar los manuales de uso y darles operatividad, socializar con la comunidad educativa teniendo en cuenta la disponibilidad de los mismos. </t>
  </si>
  <si>
    <t>Evidencias fotográficas de mantenimiento preventivo y correctivo (aunque parcial) realizado a equipos de cómputo y aires acondicionados, facturas y comprobantes de adquisición de repuestos y pago de realización de mantenimientos, inventario de equipos, listado de equipos para dar de baja, facturas de compra adquisición de mobiliario, actas adjudicación mobiliarios y equipos, actas de donación de equipos, carpetas con daños equipos salas de informática.  Todo se realiza por cada una de las sedes</t>
  </si>
  <si>
    <t>Evidencias fotográficas de mantenimiento preventivo y correctivo (aunque parcial) realizado a equipos de cómputo y aires acondicionados, facturas y comprobantes de adquisición de repuestos y pago de realización de mantenimientos, inventario de equipos, listado de equipos para dar de baja, facturas de compra adquisición de mobiliario, actas adjudicación mobiliarios y equipos, actas de donación de equipos, carpetas con daños equipos salas de informática.  Todo se realiza por cada una de las sedes.</t>
  </si>
  <si>
    <t xml:space="preserve">La comunidad educativa conoce y adopta parcialmente las medidas preventivas derivadas del programa de riesgos ( Video cámaras ). </t>
  </si>
  <si>
    <t>Actas de reunión con la Policía Nacional, Cruz Roja, Defensoría del Pueblo y Comisaría de Familia, actas de capacitación docentes y directivos-docentes sobre  riesgos físicos, actas de detección y socialización con los estudiantes sobre los principales riesgos físicos, proyecto de prevención de riesgos, adaptación del proyecto transversal de seguridad de acuerdo a los nuevos lineamientos del MEN, actas de la Asamblea Docente, Consejo de Coordinadores y Consejo Directivo sobre prevención de riesgos físicos, evidencias fotográficas. Capacitacion virtual de programas del MEN. Entidad Territorial de Norte de Santander, ONG, entidades publicas y privadas. Visita de acompañamiento de  Bomberos y cargue de extintores.</t>
  </si>
  <si>
    <t>Actas de reunión con la Policía Nacional, Cruz Roja, Defensoría del Pueblo y Comisaría de Familia, actas de capacitación docentes y directivos-docentes sobre  riesgos físicos, actas de detección y socialización con los estudiantes sobre los principales riesgos físicos, proyecto de prevención de riesgos, adaptación del proyecto transversal de seguridad de acuerdo a los nuevos lineamientos del MEN, actas de la Asamblea Docente, Consejo de Coordinadores y Consejo Directivo sobre prevención de riesgos físicos, evidencias fotográficas. Capacitacion virtual de programas del MEN. Entidad Territorial de Norte de Santander, ONG, entidades publicas y privadas. Visita de acompañamiento de  Bomberos y cargue de extintores. Instalación de alarmas en cada sede.</t>
  </si>
  <si>
    <t>La comunidad educativa conoce y adopta parcialmente las medidas preventivas derivadas del programa de riesgos (Video cámaras). Se requiere  mejorar la capacidad del servicio de internet para que estas funcionen de manera permanente.</t>
  </si>
  <si>
    <t>Los servicios complementarios del PAE se ofrecen oportunamente. Cada sede tiene focalización sensible a las demandas de los estudiantes y la institución cuenta con el apoyo de otras entidades para su prestación. Por el  espacio del restaurante escolar  y las normas de sanidad en  el año en curso no prestó el servicio  de almuerzos a 100 estudiantes  focalizados ; estos ingresaron en el listado de refrigerio industrializado.  El servicio de orientación escolar no está acorde al número de estudiantes porque sólo existe en la institución una orientadora para más de 3000 estudiantes de tres sedes; además con espacio limitado para atención y socialización en los procesos de orientación escolar con los estudiantes o padres de familia. Hubo casos especiales  con remisión a la comisarÍa de familia.</t>
  </si>
  <si>
    <t>Listados de entrega de refrigerios a beneficiarios por la entidad prestadora del servicio PAE. Administracion a cargo del departamento. Listados y fichas de seguimiento de estudiantes atendidos en orientación, remisiones de estudiantes al Hospital Jorge Cristo Sahium. Actas de remisión de casos especiales a la comisaría de familia. No aplica servicio de transporte, odontologia y enfermería.</t>
  </si>
  <si>
    <t xml:space="preserve">Los servicios complementarios del PAE se ofrecen oportunamente. Cada sede tiene focalización sensible a las demandas de los estudiantes y la institución cuenta con el apoyo de otras entidades para su prestación de los desayunos industrializados finalizando el  año se logro un 100% de la  poblacion escolar.El servicio de transporte para estudiantes focalizados residentes  en venezuela. El servicio de orientación escolar no está acorde al número de estudiantes porque sólo existe en la institución una orientadora para más de 3000 estudiantes de tres sedes; además con espacio limitado para atención y socialización en los procesos de orientación escolar con los estudiantes o padres de familia. Hubo casos especiales  con remisión a la comisarÍa de familia. Se conto con el servicio de docente  de apoyo PASTOR ORTIZ  quien  se encargo  de liderar los procesos de inclusión. </t>
  </si>
  <si>
    <t>Listados de entrega de refrigerios a beneficiarios por la entidad prestadora del servicio PAE. Administración a cargo del departamento. Listados y fichas de seguimiento de estudiantes atendidos en orientación, remisiones de estudiantes al Hospital Jorge Cristo Sahium. Actas de remisión de casos especiales a la comisaría de familia. Aplica servicio de transporte.</t>
  </si>
  <si>
    <t>La institución ha comenzado a implementar algunos programas curriculares para atender poblaciones con bajo desempeño académico o dificultades de interacción, con pocos recursos pedagógicos, alguna capacitación docente y apoyo de personal especializado. Apoyo de MPIO, SED, y el Hospital Jorge Cristo Sahium. Sistema de inclusión. El proceso de capacitación docente alcanzó el 50% en programas de inclusión restando el 50% de docentes para el mejoramiento de las prácticas pedagógicas. Inicio e implemetación del programa TODOS A APRENDER. Ejecución en presencialidad, segun linemientos MEN- ET-SED.</t>
  </si>
  <si>
    <t>Observador del estudiante, fichas de seguimiento, remisiones a orientación escolar, a comisaría de familia para apoyo con valoración médica y psicológica, modificaciones a los planes de área, modificaciones a los logros para estudiantes con dificultades de aprendizaje, planes y actas de recuperación y nivelación, citaciones a padres de familia, actas de comisión de evaluación y promoción, actas de reunión de áreas, actas de remisión a Coordinación y listados de asistencia capacitación docente para estudiantes en situación de discapacidad,  dificultades de aprendizaje. La capacitación  docente y el apoyo de personal especializado no está acorde con las necesidades existentes con estudiantes de inclusión; requiere amplio apoyo de la SED.</t>
  </si>
  <si>
    <t>La institución ha comenzado a implementar algunos programas curriculares para atender poblaciones con bajo desempeño académico o dificultades de interacción, con pocos recursos pedagógicos, alguna capacitación docente y apoyo de personal especializado. Apoyo de MPIO, SED, y el Hospital Jorge Cristo Sahium. Sistema de inclusión.</t>
  </si>
  <si>
    <t>Observador del estudiante, fichas de seguimiento, remisiones a orientación escolar, a comisaría de familia para apoyo con valoración médica y psicológica, modificaciones a los planes de área, modificaciones a los desempeños para estudiantes con dificultades de aprendizaje, planes y actas de recuperación y nivelación, citaciones a padres de familia, actas de comisión de evaluación y promoción, actas de reunión de áreas, actas de remisión a Coordinación y listados de asistencia capacitación docente para estudiantes en situación de discapacidad,  dificultades de aprendizaje. La capacitación  docente y el apoyo de personal especializado no está acorde con las necesidades existentes con estudiantes de inclusión; requiere amplio apoyo de la SED.</t>
  </si>
  <si>
    <t>La  institución revisa y evalúa continuamente la definición de los perfiles y su uso en los procesos de selección, solicitud e inducción del personal, en función del plan de mejoramiento y de sus necesidades. Se sugiere tener en cuenta los aportes de coordinadores y docentes en la asignación de la carga académica. Se requiere de la actualización permanente de la hoja de vida de cada docente en plataforma Gnosoft y de manera física en la secretaría de la institución.</t>
  </si>
  <si>
    <t>Listado general de docentes con título de pre-grado, especializaciones , maestrías y doctorados, listado general de áreas por sedes con los docentes asignados por grados y por jornadas, resoluciones con asignación de la carga académica, resoluciones cambio de jornada o de sede por necesidad del servicio, actas de inicio docentes 1278, plan de mejoramiento docentes 1278, plan operativo docentes, contenidos módulos media-técnica y asignación docentes acompañantes a cada módulo. Se requiere actualización continua de novedades.</t>
  </si>
  <si>
    <t>La  institución revisa y evalúa continuamente la definición de los perfiles y su uso en los procesos de selección, solicitud del personal, en función del plan de mejoramiento y de sus necesidades. Se sugiere tener en cuenta los aportes de coordinadores y docentes en la asignación de la carga académica. Se requiere de la actualización permanente de la hoja de vida de cada docente en plataforma Gnosoft y de manera física en la secretaría de la institución.</t>
  </si>
  <si>
    <t>Listado general de docentes con título de pre-grado, especializaciones , maestrías y doctorados, listado general de áreas por sedes con los docentes asignados por grados y por jornadas, resoluciones con asignación académica, resoluciones cambio de jornada o de sede por necesidad del servicio, actas de inicio docentes 1278, plan de mejoramiento docentes 1278, plan operativo docentes, contenidos módulos media-técnica y asignación docentes acompañantes a cada módulo. Se requiere actualización continua de novedades.</t>
  </si>
  <si>
    <t xml:space="preserve">La institución no cuenta con una estrategia organizada para la inducción del personal nuevo. Se realiza la reinducción del antiguo en lo relacionado con aspectos institucionales, pedagógicos y disciplinares. Realizar el proceso de inducción de manera continua o cuando las circunstancias lo ameritan. Apoyo de comunicación en la plataforma GNOSOFT. </t>
  </si>
  <si>
    <t>Actas de inicio docentes, carpetas de inducción docentes (que contienen: misión, visión, principios institucionales, objetivos, filosofía de la Institución, manual de convivencia, cronograma anual de actividades, resolución calendario académico y horario escolar por sedes, planes de área y planes de asignatura en medio digital, listado de indicadores de logro según el área, entrega formal de planes diarios de clase, plan bimestral de evaluaciones, plan anual de nivelaciones y recuperaciones, cronograma general de izadas de bandera, contenido proyectos transversales en medio digital, horario del grado del que es titular, horario de clases del docente en particular, formatos observadores del alumno, fichas de seguimiento, citaciones a padres de familia, listados de asistencia a reuniones de padres de familia, étc). Actualización, unificación y socialización de formatos a nivel Institucional. Sugerencia: entrega de USB con informacion de direccionamiento institucional, manuales de funciones y procedimientos, SIEE, entre otros, a cada docente.</t>
  </si>
  <si>
    <t>Actas de inicio docentes, carpetas de inducción docentes (que contienen: misión, visión, principios institucionales, objetivos, filosofía de la Institución, manual de convivencia, cronograma anual de actividades, resolución calendario académico y horario escolar por sedes, planes de área y planes de asignatura en medio digital, listado de indicadores de logro según el área, entrega formal de planes diarios de clase, plan trimestral de evaluaciones, plan anual de nivelaciones y recuperaciones, cronograma general de izadas de bandera, contenido proyectos transversales en medio digital, horario del grado del que es titular, horario de clases del docente en particular, formatos observadores del alumno, fichas de seguimiento, citaciones a padres de familia, listados de asistencia a reuniones de padres de familia, étc). Actualización, unificación y socialización de formatos a nivel Institucional. Sugerencia: entrega de USB con informacion de direccionamiento institucional, manuales de funciones y procedimientos, SIEE, entre otros, a cada docente.</t>
  </si>
  <si>
    <t>Actas de inicio docentes, circular informativa relacionando  el cronograma de  actividades   y  horizonte institucional. Actualización, unificación y socialización de formatos a nivel Institucional. Sugerencia: entrega de USB con informacion de direccionamiento institucional, manuales de funciones y procedimientos, SIEE, entre otros, a cada docente.</t>
  </si>
  <si>
    <t>La institución tiene un programa de formación que responde a problemas identificados y demandas específicas; existen criterios claros para valorar la oferta externa y se cuenta con destinación de recursos para adelantar procesos internos de capacitación. Proyectar las capacitaciones partiendo de un diagnóstico real para lograr el mejoramiento institucional.</t>
  </si>
  <si>
    <r>
      <t xml:space="preserve">Listas de asistencia y agendas capacitaciones docentes directivos-docentes y ocasionalmente estudiantes,  evidencias fotográficas y escritas sobre procesos de capacitación, </t>
    </r>
    <r>
      <rPr>
        <sz val="9"/>
        <color indexed="10"/>
        <rFont val="Arial"/>
        <family val="2"/>
      </rPr>
      <t xml:space="preserve">plan anual de capacitaciones docentes, </t>
    </r>
    <r>
      <rPr>
        <sz val="9"/>
        <color indexed="8"/>
        <rFont val="Arial"/>
        <family val="2"/>
      </rPr>
      <t xml:space="preserve">etc. </t>
    </r>
  </si>
  <si>
    <r>
      <t>Listas de asistencia y agendas capacitaciones docentes directivos-docentes y ocasionalmente estudiantes,  evidencias fotográficas y escritas sobre procesos de capacitación</t>
    </r>
    <r>
      <rPr>
        <sz val="9"/>
        <color indexed="8"/>
        <rFont val="Arial"/>
        <family val="2"/>
      </rPr>
      <t xml:space="preserve">.; se atienden invitaciones ocasionales de entidades publicas y privadas . </t>
    </r>
  </si>
  <si>
    <t>La institución genera los espacios para la  formación que responde a problemas identificados y demandas específicas; existen criterios claros para valorar la oferta externa pero no se cuenta con destinación de recursos para adelantar procesos internos de capacitación. Proyectar las capacitaciones partiendo de un diagnóstico real para lograr el mejoramiento institucional.</t>
  </si>
  <si>
    <r>
      <t>Listas de asistencia y agendas capacitaciones docentes directivos-docentes y ocasionalmente estudiantes,evidencias fotográficas y escritas sobre procesos de capacitación</t>
    </r>
    <r>
      <rPr>
        <sz val="9"/>
        <color indexed="8"/>
        <rFont val="Arial"/>
        <family val="2"/>
      </rPr>
      <t xml:space="preserve">; se atienden invitaciones ocasionales de entidades publicas y privadas . </t>
    </r>
  </si>
  <si>
    <t>La institución cuenta con procesos explícitos  para elaborar los horarios y los criterios para realizar la asignación académica de los docentes y éstos se cumplen. En lo posible, realizar un proceso de concertación valorando sugerencias de los docentes según su perfil en busca de un mejor desempeño profesional en pro de la calidad educativa.</t>
  </si>
  <si>
    <t>Resoluciones asignación académica docentes, horarios de clase por grados y por sedes, horarios de clase por docente, cronograma de actividades institucionales, resolución calendario académico, resolución asignación de horario institucional y momentos pedagógicos, cronograma general de izadas de bandera y demás actividades culturales, cívicas y deportivas, listado general de docentes por especialidades y por sedes, carpetas con hojas de vida y demás documentos de cada docente. Realizar de forma permanente las novedades.</t>
  </si>
  <si>
    <t xml:space="preserve">El personal vinculado está identificado con la institución: comparte la filosofía, principios, valores y objetivos, y está dispuesto a realizar actividades complementarias. Existe sentido de pertenencia y pertinencia Institucional.  Mayor compromiso del personal , para mejorar el ISCE. </t>
  </si>
  <si>
    <t>Resoluciones asignación académica para actividades complementarias por equipos de gestión, listados de asistencia personal docente, evidencias fotográficas y videos actividades extra-clase,  embellecimiento de la planta física,  mejoramiento del ambiente escolar,  participación en diferentes proyectos desarrollados en la institución:  Banda Show Musical Colgesan, Proyecto Enjambre (plataforma) e  investigación. Realizar evaluación y seguimiento a cada uno de los proyectos y actividades programadas.</t>
  </si>
  <si>
    <t>El personal vinculado está identificado con la institución: comparte la filosofía, principios, valores y objetivos, y está dispuesto a realizar actividades complementarias. Existe sentido de pertenencia y pertinencia Institucional.  Mayor compromiso del personal , para mejorar el ISCE. (indice sintetico de calidad educativa)</t>
  </si>
  <si>
    <t>Resoluciones asignación académica para actividades complementarias por equipos de gestión, listados de asistencia personal docente, evidencias fotográficas y videos actividades extra-clase,  embellecimiento de la planta física,  mejoramiento del ambiente escolar,  participación en diferentes proyectos desarrollados en la institución:  Banda Show Musical Colgesan. Realizar evaluación y seguimiento a cada uno de los proyectos y actividades programadas.</t>
  </si>
  <si>
    <t>El proceso de evaluación de docentes, directivos y personal administrativo permite la implementación de acciones de mejoramiento y de desarrollo profesional. Además, es conocido por la comunidad y cuenta con un respaldo amplio de los miembros de la institución. En el proceso evaluativo se da un diálogo de concenso. Se sugiere mayor flexibilidad en los documentos presentados como evidencia dando mayor importancia al trabajo desarrollado en el aula.</t>
  </si>
  <si>
    <r>
      <t xml:space="preserve">Actas de inicio de labores, plan de mejoramiento docente, evaluaciones de desempeño años anteriores y año lectivo actual, </t>
    </r>
    <r>
      <rPr>
        <sz val="9"/>
        <color indexed="10"/>
        <rFont val="Arial"/>
        <family val="2"/>
      </rPr>
      <t>plan operativo docentes y directivos-docentes</t>
    </r>
    <r>
      <rPr>
        <sz val="9"/>
        <color indexed="8"/>
        <rFont val="Arial"/>
        <family val="2"/>
      </rPr>
      <t xml:space="preserve">, plan diario de clases, plan semestral de evaluaciones, planes y actas de recuperación y nivelación, modelos de guías de clase, talleres de refuerzo y evaluaciones, evidencias participación simulacros Pruebas Saber, evidencias fotográficas y videos actos cívicos, culturales, deportivos y acciones conjuntas con la comunidad educativa, blogs y software educativo realizado por los docentes, evidencias participación elección del Gobierno Escolar, evidencias participación Asambleas Docentes, actas de reunión de área por grados y por sedes, observadores del alumno, fichas de seguimiento, citaciones a padres de familia, listados de asistencia reuniones de padres de familia, actas casos especiales comportamentales, remisiones estudiantes a orientación escolar. </t>
    </r>
    <r>
      <rPr>
        <sz val="9"/>
        <color indexed="10"/>
        <rFont val="Arial"/>
        <family val="2"/>
      </rPr>
      <t xml:space="preserve">Participacion en el Proyecto Enjambre. </t>
    </r>
    <r>
      <rPr>
        <sz val="9"/>
        <color indexed="8"/>
        <rFont val="Arial"/>
        <family val="2"/>
      </rPr>
      <t>Tener presente que el puntaje debe estar sobre 100 para evaluar a los docentes del 1278, aportando sugerencias de mejoramiento para el desempeño profesional.</t>
    </r>
  </si>
  <si>
    <r>
      <t xml:space="preserve">Actas de inicio de labores, plan de mejoramiento docente, evaluaciones de desempeño años anteriores y año lectivo actual, plan operativo docentes y directivos-docentes, </t>
    </r>
    <r>
      <rPr>
        <sz val="9"/>
        <color indexed="8"/>
        <rFont val="Arial"/>
        <family val="2"/>
      </rPr>
      <t xml:space="preserve">plan diario de clases, plan semestral de evaluaciones, planes y actas de recuperación y nivelación, modelos de guías de clase, talleres de refuerzo y evaluaciones, evidencias participación simulacros Pruebas Saber, evidencias fotográficas y videos actos cívicos, culturales, deportivos y acciones conjuntas con la comunidad educativa, blogs y software educativo realizado por los docentes, evidencias participación elección del Gobierno Escolar, evidencias participación Asambleas Docentes, actas de reunión de área por grados y por sedes, observadores del alumno, fichas de seguimiento, citaciones a padres de familia, listados de asistencia reuniones de padres de familia, actas casos especiales comportamentales, remisiones estudiantes a orientación escolar. </t>
    </r>
    <r>
      <rPr>
        <sz val="9"/>
        <color indexed="10"/>
        <rFont val="Arial"/>
        <family val="2"/>
      </rPr>
      <t xml:space="preserve"> </t>
    </r>
    <r>
      <rPr>
        <sz val="9"/>
        <color indexed="8"/>
        <rFont val="Arial"/>
        <family val="2"/>
      </rPr>
      <t>Tener presente que el puntaje debe estar sobre 100 para evaluar a los docentes del 1278, aportando sugerencias de mejoramiento para el desempeño profesional.</t>
    </r>
  </si>
  <si>
    <r>
      <t xml:space="preserve">Actas de inicio de labores, plan de mejoramiento docente, evaluaciones de desempeño años anteriores y año lectivo actual, plan operativo docentes y directivos-docentes, </t>
    </r>
    <r>
      <rPr>
        <sz val="9"/>
        <color indexed="8"/>
        <rFont val="Arial"/>
        <family val="2"/>
      </rPr>
      <t>plan diario de clases, plan semestral de evaluaciones, planes y actas de recuperación y nivelación, modelos de guías de clase, talleres de refuerzo y evaluaciones, evidencias participación simulacros Pruebas Saber, aplicación de la prueba Quiero ser, quiero saber</t>
    </r>
    <r>
      <rPr>
        <b/>
        <sz val="9"/>
        <color rgb="FF000000"/>
        <rFont val="Arial"/>
        <family val="2"/>
      </rPr>
      <t>"</t>
    </r>
    <r>
      <rPr>
        <sz val="9"/>
        <color indexed="8"/>
        <rFont val="Arial"/>
        <family val="2"/>
      </rPr>
      <t xml:space="preserve"> en los grados quinto y noveno,evidencias fotográficas y videos actos cívicos, culturales, deportivos y acciones conjuntas con la comunidad educativa, blogs y software educativo realizado por los docentes, evidencias participación elección del Gobierno Escolar, evidencias participación Asambleas Docentes, actas de reunión de área por grados y por sedes, observadores del alumno, fichas de seguimiento, citaciones a padres de familia, listados de asistencia reuniones de padres de familia, actas casos especiales comportamentales, remisiones estudiantes a orientación escolar. </t>
    </r>
    <r>
      <rPr>
        <sz val="9"/>
        <color indexed="10"/>
        <rFont val="Arial"/>
        <family val="2"/>
      </rPr>
      <t xml:space="preserve"> </t>
    </r>
    <r>
      <rPr>
        <sz val="9"/>
        <color indexed="8"/>
        <rFont val="Arial"/>
        <family val="2"/>
      </rPr>
      <t>Tener presente que el puntaje debe estar sobre 100 para evaluar a los docentes del 1278, aportando sugerencias de mejoramiento para el desempeño profesional.</t>
    </r>
  </si>
  <si>
    <t>La estrategia de reconocimiento al personal vinculado es aplicada y es parte fundamental de la cultura institucional. Dar mayor participación al elegir el personal al que se le otorgará el estímulo.</t>
  </si>
  <si>
    <t>Listas de asistencia actos cívicos y culturales programados por la Institución Educativa, resoluciones de exaltación para directivos, docentes,  personal administrativo y estudiantes,  fotografías y vídeos, entrega de botones, medallas y placas conmemorativas para directivos, docentes y personal administrativo. Acompañamiento y apoyo a la investigacion IEP - Enjambre; implementar estímulos a estudiantes con representatividad en competencias supérate académicas, culturales y deportivas; tener en cuenta el desempeño en cada una de las áreas en las pruebas SABER.</t>
  </si>
  <si>
    <t>La estrategia de reconocimiento al personal vinculado es aplicada y es parte fundamental de la cultura institucional. Dar mayor participación al elegir el personal al que se le otorgará el estímulo. Implementar archivo escrito que respalde dichas condecoraciones.</t>
  </si>
  <si>
    <t>Listas de asistencia actos cívicos y culturales programados por la Institución Educativa, resoluciones de exaltación para directivos, docentes,  personal administrativo y estudiantes,  fotografías y vídeos, entrega de botones, medallas y placas conmemorativas para directivos, docentes y personal administrativo. Implementar estímulos a estudiantes con representatividad en competencias supérate académicas, culturales y deportivas; tener en cuenta el desempeño en cada una de las áreas en las pruebas SABER.</t>
  </si>
  <si>
    <t>La institución cuenta con una política de apoyo a investigaciones y ha desarrollado planes para la divulgación del conocimiento generado entre sus miembros . Incentivar en forma continua el proceso de investigación por parte de los diferentes entes que conforman la comunidad educativa.</t>
  </si>
  <si>
    <t>Actas de reunión Proyectos transversales, evidencias fotográficas, videos, actas de reunión representantes universidades, SENA y docentes de la media técnica, página web de la institución educativa, blogs y software educativo desarrollado por los docentes, actas de reunión Proyecto MEN, fortalecimiento nuevos proyectos institucionales y de iniciativa personal: PESCC (Felix y Susana), plan semilla de lectura, tres maestros investigadores con reconocimento público certificado SED, entre otros. Programar espacios que favorezcan la investigación y la socialización de la misma.</t>
  </si>
  <si>
    <r>
      <rPr>
        <sz val="9"/>
        <color indexed="10"/>
        <rFont val="Arial"/>
        <family val="2"/>
      </rPr>
      <t>L</t>
    </r>
    <r>
      <rPr>
        <sz val="9"/>
        <color theme="1"/>
        <rFont val="Arial"/>
        <family val="2"/>
      </rPr>
      <t>a institución cuenta con una política de apoyo a investigaciones y ha desarrollado planes para la divulgación del conocimient</t>
    </r>
    <r>
      <rPr>
        <sz val="9"/>
        <color indexed="10"/>
        <rFont val="Arial"/>
        <family val="2"/>
      </rPr>
      <t xml:space="preserve">o </t>
    </r>
    <r>
      <rPr>
        <sz val="9"/>
        <color indexed="8"/>
        <rFont val="Arial"/>
        <family val="2"/>
      </rPr>
      <t>generado entre sus miembros . Incentivar en forma continua el proceso de investigación por parte de los diferentes entes que conforman la comunidad educativa.</t>
    </r>
  </si>
  <si>
    <r>
      <t>La institución cuenta con una política de apoyo a investigaciones y ha desarrollado planes para la divulgación del conocimiento</t>
    </r>
    <r>
      <rPr>
        <sz val="9"/>
        <color indexed="10"/>
        <rFont val="Arial"/>
        <family val="2"/>
      </rPr>
      <t xml:space="preserve"> </t>
    </r>
    <r>
      <rPr>
        <sz val="9"/>
        <color indexed="8"/>
        <rFont val="Arial"/>
        <family val="2"/>
      </rPr>
      <t>generado entre sus miembros . Incentivar en forma continua el proceso de investigación por parte de los diferentes entes que conforman la comunidad educativa.</t>
    </r>
  </si>
  <si>
    <t>Actas de reunión Proyectos transversales, evidencias fotográficas, videos, actas de reunión representantes universidades, SENA y docentes de la media técnica, página web de la institución educativa, blogs y software educativo desarrollado por los docentes, actas de reunión Proyecto MEN, fortalecimiento nuevos proyectos institucionales y de iniciativa personal: PESCC, plan semilla de lectura, tres maestros investigadores con reconocimento público certificado SED, entre otros. Programar espacios que favorezcan la investigación y la socialización de la misma.</t>
  </si>
  <si>
    <t>La institución dispone de estrategias claras para mediación y solución de conflictos y éstos se resuelven a través del diálogo y la concertación permanente. Esto contribuye a que exista un buen clima laboral. Creación del comité de convivencia escolar. Demostrar sentido de pertenencia al asumir actitudes que contribuyan en la solución de conflictos sintiéndose respaldado por los directivos de la institución, en especial por el señor rector.</t>
  </si>
  <si>
    <t>Agenda y listados de asistencia reuniones, comité de  convivencia, observadores del alumno, actas de comisión de evaluación y promoción, citaciones padres de familia  casos especiales comportamentales, fichas de seguimiento, actas de matricula en observación comportamental, actas de matricula condicional, académica y comportamental,respetando el debido proceso,  oficios emanados por Rectoría y el Consejo Directivo con respecto a casos especiales de comportamiento, fichas de seguimiento de orientación,  conclusiones reuniones  comité de convivencia, actas de conciliacion. Sugerencia: actualizar y unificar formatos para el seguimiento del proceso académico y comportamental.</t>
  </si>
  <si>
    <r>
      <t>La institución dispone de estrategias</t>
    </r>
    <r>
      <rPr>
        <sz val="9"/>
        <color indexed="8"/>
        <rFont val="Arial"/>
        <family val="2"/>
      </rPr>
      <t xml:space="preserve"> para mediación y solución de conflictos y éstos se resuelven a través del diálogo y la concertación permanente. Esto contribuye a que exista un buen clima laboral. Creación del comité de convivencia escolar. Demostrar sentido de pertenencia al asumir actitudes que contribuyan en la solución de conflictos sintiéndose respaldado por los directivos de la institución, en especial por el señor rector.</t>
    </r>
  </si>
  <si>
    <r>
      <t>La institución dispone de estrategias</t>
    </r>
    <r>
      <rPr>
        <sz val="9"/>
        <color indexed="8"/>
        <rFont val="Arial"/>
        <family val="2"/>
      </rPr>
      <t xml:space="preserve"> para mediación y solución de conflictos y éstos se resuelven a través del diálogo y la concertación permanente. Esto contribuye a que exista un buen clima laboral. conformación del comité de convivencia escolar. Demostrar sentido de pertenencia al asumir actitudes que contribuyan en la solución de conflictos sintiéndose respaldado por los directivos de la institución.</t>
    </r>
  </si>
  <si>
    <t>La institución cuenta con un programa de bienestar del personal vinculado que se cumple parcialmente. Generar mayor capacitación  y mejorar canales de comunicación. Socializar capacitaciones recibidas ampliando así el margen de aplicabilidad en pro del mejoramiento institucional.</t>
  </si>
  <si>
    <t>Evidencias fotográficas, videos, documentos orientados a dar la inducción al personal docente o administrativo nuevo, listado del personal docente, administrativo y estudiantil participante en actividades de bienestar, listado de asistencia y agenda reuniones Asamblea Docente, actas del Consejo de Coordinadores, Consejo Académico y Consejo Directivo. Informar oportunamente las capacitaciones que se programen por parte de diferentes entidades vinculadas con la institución.</t>
  </si>
  <si>
    <r>
      <t>La institución cuenta con un programa de bienestar del personal vincula</t>
    </r>
    <r>
      <rPr>
        <sz val="9"/>
        <color indexed="8"/>
        <rFont val="Arial"/>
        <family val="2"/>
      </rPr>
      <t>do que se cumple parcialmente. Generar mayor capacitación  y mejorar canales de comunicación. Socializar capacitaciones recibidas ampliando así el margen de aplicabilidad en pro del mejoramiento institucional.</t>
    </r>
  </si>
  <si>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 Los recursos de gratuidad, se deben ejcutar en cada una  de las sedes. Priorizar situaciones especiales de seguridad y gestion de proyectos.</t>
  </si>
  <si>
    <t>Plan operativo anual, presupesto general de la institución, informe de ingresos y egresos mensual, flujo de caja mensual, copias de seguridad del programa de contabilidad, libros de contabilidad, adiciones y disminuciones al presupuesto, recibos de caja, solicitudes de reparación y adquisición aprobadas por Consejo Directivo y Rectoría.</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</si>
  <si>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  Garantizar  la rendicioón de un informe contable a la  contralora  estudiantil.</t>
  </si>
  <si>
    <t>Plan operativo anual, presupesto general de la institución, informe de ingresos y egresos mensual, flujo de caja mensual, copias de seguridad del programa de contabilidad, libros de contabilidad, adiciones y disminuciones al presupuesto, recibos de caja, facturas, comprobantes de diario, solicitudes de reparación y adquisición aprobadas por Rectoría, informe mensual realizado por la Contadora. Inclusion de un informe de flujo presupuestal  por parte de la contralora estudiantil. Socializacion del manejo contable  en forma periodica.</t>
  </si>
  <si>
    <t>Hay seguimiento y evaluación de los procesos de recaudo de ingresos y de realización de los gastos; dicha información retroalimenta la planeación financiera y apoya la toma de decisiones.</t>
  </si>
  <si>
    <t>Plan operativo anual, presupesto general de la institución, informe de ingresos y egresos mensual, flujo de caja mensual, copias de seguridad del programa de contabilidad, libros de contabilidad, adiciones y disminuciones al presupuesto, recibos de caja, facturas, comprobantes de diario, solicitudes de reparación y adquisición aprobadas por Rectoría, informe mensual realizado por la Contadora, y actas del Consejo Directivo, informe realizado por la contralora estudiantil.</t>
  </si>
  <si>
    <t>La institución revisa y hace seguimiento a los resultados de los informes financieros, para que éstos sean un elemento clave en el momento de planear las acciones, tomar decisiones y evaluar los resultados de las mismas.</t>
  </si>
  <si>
    <t>Informe anual de rendición de cuentas, invitaciones a la comunidad educativa reunión rendición de cuentas, publicación de los estados financieros en las carteleras de la institución, oficio invitando a la comunidad a la revisión de libros contables, actas del Consejo Directivo, plan operativo anual, presupesto general de la institución, informe de ingresos y egresos mensual, flujo de caja mensual, copias de seguridad del programa de contabilidad, libros de contabilidad, adiciones y disminuciones al presupuesto, recibos de caja, facturas, comprobantes de diario, solicitudes de reparación y adquisición aprobadas por Rectoría, informe mensual realizado por la Contadora. informes efectuados por la contralora estudiantil. Rendicion de cuentas publicas con presencia de comunidad educativa y autoridades 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</si>
</sst>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6"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1"/>
      <color theme="0"/>
      <name val="Arial"/>
      <family val="2"/>
    </font>
    <font>
      <i/>
      <sz val="11"/>
      <color theme="0"/>
      <name val="Arial"/>
      <family val="2"/>
    </font>
    <font>
      <b/>
      <sz val="11"/>
      <color theme="0"/>
      <name val="Arial"/>
      <family val="2"/>
    </font>
    <font>
      <sz val="9"/>
      <color theme="1"/>
      <name val="Arial"/>
      <family val="2"/>
    </font>
    <font>
      <b/>
      <i/>
      <sz val="14"/>
      <color theme="0"/>
      <name val="Arial"/>
      <family val="2"/>
    </font>
    <font>
      <sz val="12"/>
      <color theme="1"/>
      <name val="Arial"/>
      <family val="2"/>
    </font>
    <font>
      <b/>
      <sz val="8"/>
      <name val="Arial"/>
      <family val="2"/>
    </font>
    <font>
      <sz val="9"/>
      <name val="Arial"/>
      <family val="2"/>
    </font>
    <font>
      <sz val="9"/>
      <color indexed="10"/>
      <name val="Arial"/>
      <family val="2"/>
    </font>
    <font>
      <sz val="11"/>
      <color rgb="FFFF0000"/>
      <name val="Arial"/>
      <family val="2"/>
    </font>
    <font>
      <b/>
      <sz val="9"/>
      <color rgb="FF000000"/>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FF0000"/>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0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25" fillId="6" borderId="5" xfId="0" applyFont="1" applyFill="1" applyBorder="1" applyAlignment="1">
      <alignment vertical="center"/>
    </xf>
    <xf numFmtId="0" fontId="25" fillId="6" borderId="2" xfId="0" applyFont="1" applyFill="1" applyBorder="1" applyAlignment="1">
      <alignment vertical="center"/>
    </xf>
    <xf numFmtId="0" fontId="12" fillId="0" borderId="0" xfId="0" applyFont="1" applyAlignment="1">
      <alignment horizontal="center"/>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7" xfId="0" applyFont="1" applyFill="1" applyBorder="1"/>
    <xf numFmtId="0" fontId="35" fillId="6" borderId="2" xfId="0" applyFont="1" applyFill="1" applyBorder="1" applyAlignment="1">
      <alignment horizontal="left" vertical="center"/>
    </xf>
    <xf numFmtId="0" fontId="32" fillId="6" borderId="8" xfId="0" applyFont="1" applyFill="1" applyBorder="1"/>
    <xf numFmtId="0" fontId="32" fillId="6" borderId="6" xfId="0" applyFont="1" applyFill="1" applyBorder="1"/>
    <xf numFmtId="2" fontId="32" fillId="0" borderId="9" xfId="0" applyNumberFormat="1" applyFont="1" applyBorder="1" applyAlignment="1">
      <alignment vertical="center"/>
    </xf>
    <xf numFmtId="0" fontId="32" fillId="0" borderId="9" xfId="0" applyFont="1" applyBorder="1" applyAlignment="1">
      <alignment horizontal="left" vertical="center"/>
    </xf>
    <xf numFmtId="0" fontId="32" fillId="0" borderId="0" xfId="0" applyFont="1" applyAlignment="1">
      <alignment horizontal="left" vertical="center"/>
    </xf>
    <xf numFmtId="0" fontId="35" fillId="6" borderId="0" xfId="0" applyFont="1" applyFill="1" applyAlignment="1">
      <alignment horizontal="left" vertical="center"/>
    </xf>
    <xf numFmtId="0" fontId="32" fillId="6" borderId="8" xfId="0" applyFont="1" applyFill="1" applyBorder="1" applyAlignment="1">
      <alignment vertical="center"/>
    </xf>
    <xf numFmtId="0" fontId="36" fillId="6" borderId="0" xfId="0" applyFont="1" applyFill="1" applyAlignment="1">
      <alignment horizontal="left" vertical="center"/>
    </xf>
    <xf numFmtId="0" fontId="32" fillId="0" borderId="8" xfId="0" applyFont="1" applyBorder="1" applyAlignment="1">
      <alignment horizontal="left" vertical="center"/>
    </xf>
    <xf numFmtId="0" fontId="32" fillId="6" borderId="2" xfId="0" applyFont="1" applyFill="1" applyBorder="1"/>
    <xf numFmtId="0" fontId="37" fillId="6" borderId="2" xfId="0" applyFont="1" applyFill="1" applyBorder="1" applyAlignment="1">
      <alignment horizontal="left" vertical="center"/>
    </xf>
    <xf numFmtId="0" fontId="36"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33" fillId="0" borderId="0" xfId="2" applyFont="1" applyBorder="1" applyAlignment="1" applyProtection="1">
      <alignment horizontal="center"/>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38" fillId="13" borderId="6" xfId="0" applyFont="1" applyFill="1" applyBorder="1" applyAlignment="1" applyProtection="1">
      <alignment horizontal="left" vertical="top" wrapText="1"/>
      <protection locked="0"/>
    </xf>
    <xf numFmtId="0" fontId="38" fillId="13" borderId="2" xfId="0" applyFont="1" applyFill="1" applyBorder="1" applyAlignment="1" applyProtection="1">
      <alignment horizontal="left" vertical="top" wrapText="1"/>
      <protection locked="0"/>
    </xf>
    <xf numFmtId="0" fontId="38" fillId="14" borderId="6" xfId="0" applyFont="1" applyFill="1" applyBorder="1" applyAlignment="1" applyProtection="1">
      <alignment horizontal="left" vertical="top" wrapText="1"/>
      <protection locked="0"/>
    </xf>
    <xf numFmtId="0" fontId="38" fillId="14"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0"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0" xfId="2" applyFont="1" applyFill="1" applyBorder="1" applyAlignment="1" applyProtection="1">
      <alignment horizontal="center" vertical="center" wrapText="1"/>
    </xf>
    <xf numFmtId="0" fontId="24" fillId="8" borderId="10" xfId="2" applyFont="1" applyFill="1" applyBorder="1" applyAlignment="1" applyProtection="1">
      <alignment horizontal="center" vertical="center"/>
    </xf>
    <xf numFmtId="0" fontId="24" fillId="8" borderId="10"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5" borderId="8" xfId="0" applyFont="1" applyFill="1" applyBorder="1" applyAlignment="1">
      <alignment horizontal="center" vertical="center"/>
    </xf>
    <xf numFmtId="0" fontId="15" fillId="15" borderId="11" xfId="0" applyFont="1" applyFill="1" applyBorder="1" applyAlignment="1">
      <alignment horizontal="center" vertical="center"/>
    </xf>
    <xf numFmtId="0" fontId="16" fillId="15" borderId="12" xfId="0" applyFont="1" applyFill="1" applyBorder="1" applyAlignment="1">
      <alignment horizontal="center" vertical="center" wrapText="1"/>
    </xf>
    <xf numFmtId="0" fontId="12" fillId="6" borderId="0" xfId="0" applyFont="1" applyFill="1" applyAlignment="1">
      <alignment horizontal="center" vertical="center" wrapText="1"/>
    </xf>
    <xf numFmtId="0" fontId="37" fillId="6" borderId="0" xfId="0" applyFont="1" applyFill="1" applyAlignment="1">
      <alignment horizontal="left" vertical="center"/>
    </xf>
    <xf numFmtId="0" fontId="39" fillId="6" borderId="0" xfId="0" applyFont="1" applyFill="1" applyAlignment="1">
      <alignment horizontal="left" vertical="center"/>
    </xf>
    <xf numFmtId="0" fontId="38" fillId="16" borderId="6" xfId="0" applyFont="1" applyFill="1" applyBorder="1" applyAlignment="1" applyProtection="1">
      <alignment horizontal="left" vertical="top" wrapText="1"/>
      <protection locked="0"/>
    </xf>
    <xf numFmtId="0" fontId="38" fillId="16" borderId="2" xfId="0" applyFont="1" applyFill="1" applyBorder="1" applyAlignment="1" applyProtection="1">
      <alignment horizontal="left" vertical="top" wrapText="1"/>
      <protection locked="0"/>
    </xf>
    <xf numFmtId="0" fontId="32" fillId="17"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8" borderId="13" xfId="0" applyFont="1" applyFill="1" applyBorder="1" applyAlignment="1">
      <alignment horizontal="center" vertical="center"/>
    </xf>
    <xf numFmtId="0" fontId="32" fillId="6" borderId="0" xfId="0" applyFont="1" applyFill="1"/>
    <xf numFmtId="0" fontId="3" fillId="12" borderId="13" xfId="0" applyFont="1" applyFill="1" applyBorder="1" applyAlignment="1">
      <alignment horizontal="center" vertical="center"/>
    </xf>
    <xf numFmtId="0" fontId="3" fillId="7" borderId="13" xfId="0" applyFont="1" applyFill="1" applyBorder="1" applyAlignment="1">
      <alignment horizontal="center" vertical="center"/>
    </xf>
    <xf numFmtId="0" fontId="32" fillId="13" borderId="2" xfId="0" applyFont="1" applyFill="1" applyBorder="1" applyAlignment="1">
      <alignment vertical="center"/>
    </xf>
    <xf numFmtId="0" fontId="32" fillId="18" borderId="0" xfId="0" applyFont="1" applyFill="1" applyAlignment="1">
      <alignment vertical="center"/>
    </xf>
    <xf numFmtId="0" fontId="13" fillId="18" borderId="0" xfId="0" applyFont="1" applyFill="1" applyAlignment="1">
      <alignment horizontal="left" vertical="center" wrapText="1"/>
    </xf>
    <xf numFmtId="0" fontId="38" fillId="19" borderId="6" xfId="0" applyFont="1" applyFill="1" applyBorder="1" applyAlignment="1" applyProtection="1">
      <alignment horizontal="left" vertical="justify" wrapText="1"/>
      <protection locked="0"/>
    </xf>
    <xf numFmtId="0" fontId="38" fillId="13" borderId="6" xfId="0" applyFont="1" applyFill="1" applyBorder="1" applyAlignment="1" applyProtection="1">
      <alignment horizontal="left" vertical="justify" wrapText="1"/>
      <protection locked="0"/>
    </xf>
    <xf numFmtId="0" fontId="38" fillId="13" borderId="2" xfId="0" applyFont="1" applyFill="1" applyBorder="1" applyAlignment="1" applyProtection="1">
      <alignment horizontal="left" vertical="justify" wrapText="1"/>
      <protection locked="0"/>
    </xf>
    <xf numFmtId="0" fontId="38" fillId="14" borderId="2" xfId="0" applyFont="1" applyFill="1" applyBorder="1" applyAlignment="1" applyProtection="1">
      <alignment horizontal="left" vertical="justify" wrapText="1"/>
      <protection locked="0"/>
    </xf>
    <xf numFmtId="0" fontId="38" fillId="16" borderId="6" xfId="0" applyFont="1" applyFill="1" applyBorder="1" applyAlignment="1" applyProtection="1">
      <alignment horizontal="left" vertical="justify" wrapText="1"/>
      <protection locked="0"/>
    </xf>
    <xf numFmtId="0" fontId="38" fillId="16" borderId="2" xfId="0" applyFont="1" applyFill="1" applyBorder="1" applyAlignment="1" applyProtection="1">
      <alignment horizontal="left" vertical="justify" wrapText="1"/>
      <protection locked="0"/>
    </xf>
    <xf numFmtId="0" fontId="40"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Alignment="1">
      <alignment vertical="justify" wrapText="1"/>
    </xf>
    <xf numFmtId="0" fontId="40"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40" fillId="17"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7" borderId="6" xfId="0" applyFont="1" applyFill="1" applyBorder="1" applyAlignment="1" applyProtection="1">
      <alignment horizontal="center" vertical="center" wrapText="1"/>
      <protection locked="0"/>
    </xf>
    <xf numFmtId="0" fontId="38" fillId="14" borderId="14" xfId="0" applyFont="1" applyFill="1" applyBorder="1" applyAlignment="1" applyProtection="1">
      <alignment horizontal="left" vertical="top" wrapText="1"/>
      <protection locked="0"/>
    </xf>
    <xf numFmtId="0" fontId="38" fillId="14" borderId="4" xfId="0" applyFont="1" applyFill="1" applyBorder="1" applyAlignment="1" applyProtection="1">
      <alignment horizontal="left" vertical="top" wrapText="1"/>
      <protection locked="0"/>
    </xf>
    <xf numFmtId="0" fontId="38" fillId="16" borderId="14" xfId="0" applyFont="1" applyFill="1" applyBorder="1" applyAlignment="1" applyProtection="1">
      <alignment horizontal="left" vertical="top" wrapText="1"/>
      <protection locked="0"/>
    </xf>
    <xf numFmtId="0" fontId="38" fillId="16" borderId="4" xfId="0" applyFont="1" applyFill="1" applyBorder="1" applyAlignment="1" applyProtection="1">
      <alignment horizontal="left" vertical="top" wrapText="1"/>
      <protection locked="0"/>
    </xf>
    <xf numFmtId="0" fontId="38" fillId="10" borderId="14" xfId="0" applyFont="1" applyFill="1" applyBorder="1" applyAlignment="1" applyProtection="1">
      <alignment horizontal="left" vertical="top" wrapText="1"/>
      <protection locked="0"/>
    </xf>
    <xf numFmtId="0" fontId="38" fillId="10" borderId="2" xfId="0" applyFont="1" applyFill="1" applyBorder="1" applyAlignment="1" applyProtection="1">
      <alignment horizontal="left" vertical="top" wrapText="1"/>
      <protection locked="0"/>
    </xf>
    <xf numFmtId="0" fontId="38" fillId="10" borderId="4" xfId="0" applyFont="1" applyFill="1" applyBorder="1" applyAlignment="1" applyProtection="1">
      <alignment horizontal="left" vertical="top" wrapText="1"/>
      <protection locked="0"/>
    </xf>
    <xf numFmtId="0" fontId="38" fillId="10" borderId="6" xfId="0" applyFont="1" applyFill="1" applyBorder="1" applyAlignment="1" applyProtection="1">
      <alignment horizontal="left" vertical="top" wrapText="1"/>
      <protection locked="0"/>
    </xf>
    <xf numFmtId="0" fontId="38" fillId="20" borderId="6" xfId="0" applyFont="1" applyFill="1" applyBorder="1" applyAlignment="1" applyProtection="1">
      <alignment horizontal="left" vertical="top" wrapText="1"/>
      <protection locked="0"/>
    </xf>
    <xf numFmtId="0" fontId="38" fillId="20" borderId="2" xfId="0" applyFont="1" applyFill="1" applyBorder="1" applyAlignment="1" applyProtection="1">
      <alignment horizontal="left" vertical="top" wrapText="1"/>
      <protection locked="0"/>
    </xf>
    <xf numFmtId="0" fontId="39" fillId="6" borderId="5" xfId="0" applyFont="1" applyFill="1" applyBorder="1" applyAlignment="1">
      <alignment horizontal="center" vertical="center"/>
    </xf>
    <xf numFmtId="0" fontId="39" fillId="6" borderId="5" xfId="0" applyFont="1" applyFill="1" applyBorder="1" applyAlignment="1">
      <alignment horizontal="center" vertical="center" wrapText="1"/>
    </xf>
    <xf numFmtId="0" fontId="39" fillId="6" borderId="3" xfId="0" applyFont="1" applyFill="1" applyBorder="1" applyAlignment="1">
      <alignment horizontal="center" vertical="center" wrapText="1"/>
    </xf>
    <xf numFmtId="0" fontId="32" fillId="0" borderId="6" xfId="0" applyFont="1" applyBorder="1" applyAlignment="1">
      <alignment horizontal="center" vertical="center" wrapText="1"/>
    </xf>
    <xf numFmtId="0" fontId="32" fillId="0" borderId="2" xfId="0" applyFont="1" applyBorder="1" applyAlignment="1">
      <alignment horizontal="center" vertical="center"/>
    </xf>
    <xf numFmtId="0" fontId="32" fillId="0" borderId="2" xfId="0" applyFont="1" applyBorder="1" applyAlignment="1">
      <alignment horizontal="center" vertical="center" wrapText="1"/>
    </xf>
    <xf numFmtId="0" fontId="32" fillId="0" borderId="6" xfId="0" applyFont="1" applyBorder="1" applyAlignment="1">
      <alignment horizontal="center" vertical="center"/>
    </xf>
    <xf numFmtId="0" fontId="32" fillId="0" borderId="15" xfId="0" applyFont="1" applyBorder="1" applyAlignment="1">
      <alignment horizontal="center" vertical="center"/>
    </xf>
    <xf numFmtId="0" fontId="32" fillId="0" borderId="3" xfId="0" applyFont="1" applyBorder="1" applyAlignment="1">
      <alignment horizontal="center" vertical="center"/>
    </xf>
    <xf numFmtId="0" fontId="11" fillId="0" borderId="6" xfId="0" applyFont="1" applyBorder="1" applyAlignment="1">
      <alignment horizontal="center" vertical="center" wrapText="1"/>
    </xf>
    <xf numFmtId="0" fontId="32" fillId="0" borderId="0" xfId="0" applyFont="1" applyAlignment="1">
      <alignment horizontal="center" vertical="center"/>
    </xf>
    <xf numFmtId="0" fontId="38" fillId="14" borderId="2" xfId="0" applyFont="1" applyFill="1" applyBorder="1" applyAlignment="1" applyProtection="1">
      <alignment horizontal="justify" vertical="justify" wrapText="1"/>
      <protection locked="0"/>
    </xf>
    <xf numFmtId="0" fontId="38" fillId="14" borderId="6" xfId="0" applyFont="1" applyFill="1" applyBorder="1" applyAlignment="1" applyProtection="1">
      <alignment horizontal="justify" vertical="center" wrapText="1"/>
      <protection locked="0"/>
    </xf>
    <xf numFmtId="0" fontId="38" fillId="14" borderId="2" xfId="0" applyFont="1" applyFill="1" applyBorder="1" applyAlignment="1" applyProtection="1">
      <alignment horizontal="justify" vertical="center" wrapText="1"/>
      <protection locked="0"/>
    </xf>
    <xf numFmtId="0" fontId="38" fillId="14" borderId="2" xfId="0" applyFont="1" applyFill="1" applyBorder="1" applyAlignment="1" applyProtection="1">
      <alignment horizontal="left" vertical="center" wrapText="1"/>
      <protection locked="0"/>
    </xf>
    <xf numFmtId="0" fontId="38" fillId="14" borderId="2" xfId="0" applyFont="1" applyFill="1" applyBorder="1" applyAlignment="1" applyProtection="1">
      <alignment vertical="center" wrapText="1"/>
      <protection locked="0"/>
    </xf>
    <xf numFmtId="0" fontId="32" fillId="6" borderId="8" xfId="0" applyFont="1" applyFill="1" applyBorder="1" applyAlignment="1">
      <alignment vertical="center" wrapText="1"/>
    </xf>
    <xf numFmtId="0" fontId="32" fillId="6" borderId="6" xfId="0" applyFont="1" applyFill="1" applyBorder="1" applyAlignment="1">
      <alignment vertical="center" wrapText="1"/>
    </xf>
    <xf numFmtId="0" fontId="44"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vertical="center" wrapText="1"/>
      <protection locked="0"/>
    </xf>
    <xf numFmtId="0" fontId="32" fillId="0" borderId="6" xfId="0" applyFont="1" applyBorder="1" applyAlignment="1">
      <alignment vertical="center" wrapText="1"/>
    </xf>
    <xf numFmtId="0" fontId="32" fillId="0" borderId="2" xfId="0" applyFont="1" applyBorder="1" applyAlignment="1">
      <alignment vertical="center" wrapText="1"/>
    </xf>
    <xf numFmtId="0" fontId="42" fillId="14" borderId="2" xfId="0" applyFont="1" applyFill="1" applyBorder="1" applyAlignment="1" applyProtection="1">
      <alignment vertical="center" wrapText="1"/>
      <protection locked="0"/>
    </xf>
    <xf numFmtId="0" fontId="25" fillId="6" borderId="5" xfId="0" applyFont="1" applyFill="1" applyBorder="1" applyAlignment="1">
      <alignment horizontal="center" vertical="center"/>
    </xf>
    <xf numFmtId="0" fontId="12" fillId="6" borderId="5" xfId="0" applyFont="1" applyFill="1" applyBorder="1" applyAlignment="1">
      <alignment horizontal="center" vertical="center" wrapText="1"/>
    </xf>
    <xf numFmtId="2" fontId="32" fillId="0" borderId="9" xfId="0" applyNumberFormat="1" applyFont="1" applyBorder="1" applyAlignment="1">
      <alignment horizontal="center" vertical="center"/>
    </xf>
    <xf numFmtId="2" fontId="32" fillId="0" borderId="2" xfId="0" applyNumberFormat="1" applyFont="1" applyBorder="1" applyAlignment="1">
      <alignment horizontal="center" vertical="center"/>
    </xf>
    <xf numFmtId="0" fontId="32" fillId="6" borderId="6" xfId="0" applyFont="1" applyFill="1" applyBorder="1" applyAlignment="1">
      <alignment wrapText="1"/>
    </xf>
    <xf numFmtId="0" fontId="32" fillId="6" borderId="2" xfId="0" applyFont="1" applyFill="1" applyBorder="1" applyAlignment="1">
      <alignment wrapText="1"/>
    </xf>
    <xf numFmtId="0" fontId="38" fillId="13" borderId="2" xfId="0" applyFont="1" applyFill="1" applyBorder="1" applyAlignment="1" applyProtection="1">
      <alignment vertical="center" wrapText="1"/>
      <protection locked="0"/>
    </xf>
    <xf numFmtId="0" fontId="38" fillId="19" borderId="2" xfId="0" applyFont="1" applyFill="1" applyBorder="1" applyAlignment="1" applyProtection="1">
      <alignment vertical="center" wrapText="1"/>
      <protection locked="0"/>
    </xf>
    <xf numFmtId="0" fontId="38" fillId="13" borderId="6" xfId="0" applyFont="1" applyFill="1" applyBorder="1" applyAlignment="1" applyProtection="1">
      <alignment vertical="center" wrapText="1"/>
      <protection locked="0"/>
    </xf>
    <xf numFmtId="0" fontId="38" fillId="19" borderId="6" xfId="0" applyFont="1" applyFill="1" applyBorder="1" applyAlignment="1" applyProtection="1">
      <alignment vertical="center" wrapText="1"/>
      <protection locked="0"/>
    </xf>
    <xf numFmtId="0" fontId="26" fillId="0" borderId="7" xfId="3" applyFont="1" applyBorder="1" applyAlignment="1">
      <alignment horizontal="center"/>
    </xf>
    <xf numFmtId="0" fontId="26" fillId="0" borderId="16" xfId="3" applyFont="1" applyBorder="1" applyAlignment="1">
      <alignment horizontal="center"/>
    </xf>
    <xf numFmtId="0" fontId="26" fillId="0" borderId="13" xfId="3" applyFont="1" applyBorder="1" applyAlignment="1">
      <alignment horizontal="center"/>
    </xf>
    <xf numFmtId="0" fontId="26" fillId="0" borderId="17" xfId="3" applyFont="1" applyBorder="1" applyAlignment="1">
      <alignment horizontal="center"/>
    </xf>
    <xf numFmtId="0" fontId="26" fillId="0" borderId="14" xfId="3" applyFont="1" applyBorder="1" applyAlignment="1">
      <alignment horizontal="center"/>
    </xf>
    <xf numFmtId="0" fontId="26" fillId="0" borderId="15"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0" borderId="2" xfId="0"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2" fillId="18" borderId="0" xfId="0" applyFont="1" applyFill="1" applyAlignment="1">
      <alignment vertical="center" wrapText="1"/>
    </xf>
    <xf numFmtId="0" fontId="32" fillId="18" borderId="0" xfId="0" applyFont="1" applyFill="1" applyAlignment="1">
      <alignment vertical="center"/>
    </xf>
    <xf numFmtId="0" fontId="28" fillId="0" borderId="2" xfId="2"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8" borderId="0" xfId="0" applyFont="1" applyFill="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3" borderId="2" xfId="0" applyFont="1" applyFill="1" applyBorder="1" applyAlignment="1">
      <alignment vertical="center" wrapText="1"/>
    </xf>
    <xf numFmtId="0" fontId="32" fillId="13"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3"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2" fillId="17" borderId="2" xfId="0" applyFont="1" applyFill="1" applyBorder="1" applyAlignment="1">
      <alignment horizontal="center" vertical="center"/>
    </xf>
    <xf numFmtId="0" fontId="41" fillId="9" borderId="8" xfId="0" applyFont="1" applyFill="1" applyBorder="1" applyAlignment="1">
      <alignment horizontal="center" vertical="center"/>
    </xf>
    <xf numFmtId="0" fontId="41" fillId="9" borderId="6" xfId="0" applyFont="1" applyFill="1" applyBorder="1" applyAlignment="1">
      <alignment horizontal="center" vertical="center"/>
    </xf>
    <xf numFmtId="0" fontId="41" fillId="9" borderId="13" xfId="0" applyFont="1" applyFill="1" applyBorder="1" applyAlignment="1">
      <alignment horizontal="center" vertical="center" wrapText="1"/>
    </xf>
    <xf numFmtId="0" fontId="41" fillId="9" borderId="14" xfId="0" applyFont="1" applyFill="1" applyBorder="1" applyAlignment="1">
      <alignment horizontal="center" vertical="center" wrapText="1"/>
    </xf>
    <xf numFmtId="0" fontId="41" fillId="9" borderId="6" xfId="0" applyFont="1" applyFill="1" applyBorder="1" applyAlignment="1">
      <alignment horizontal="center" vertical="center" wrapText="1"/>
    </xf>
    <xf numFmtId="0" fontId="41"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9"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15"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15" xfId="0" applyFont="1" applyFill="1" applyBorder="1" applyAlignment="1">
      <alignment horizontal="center" vertical="center" wrapText="1"/>
    </xf>
    <xf numFmtId="0" fontId="32" fillId="6" borderId="7" xfId="0" applyFont="1" applyFill="1" applyBorder="1" applyAlignment="1">
      <alignment horizontal="center"/>
    </xf>
    <xf numFmtId="0" fontId="32" fillId="6" borderId="13" xfId="0" applyFont="1" applyFill="1" applyBorder="1" applyAlignment="1">
      <alignment horizontal="center"/>
    </xf>
    <xf numFmtId="0" fontId="32" fillId="6" borderId="14" xfId="0" applyFont="1" applyFill="1" applyBorder="1" applyAlignment="1">
      <alignment horizontal="center"/>
    </xf>
    <xf numFmtId="0" fontId="12" fillId="0" borderId="7"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17" fillId="6" borderId="7" xfId="0" applyFont="1" applyFill="1" applyBorder="1" applyAlignment="1">
      <alignment horizontal="center"/>
    </xf>
    <xf numFmtId="0" fontId="17" fillId="6" borderId="8"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41" fillId="9" borderId="8" xfId="0" applyFont="1" applyFill="1" applyBorder="1" applyAlignment="1">
      <alignment horizontal="center" vertical="center" wrapText="1"/>
    </xf>
    <xf numFmtId="0" fontId="41" fillId="9" borderId="17" xfId="0" applyFont="1" applyFill="1" applyBorder="1" applyAlignment="1">
      <alignment horizontal="center" vertical="center"/>
    </xf>
    <xf numFmtId="0" fontId="41" fillId="9" borderId="15" xfId="0" applyFont="1" applyFill="1" applyBorder="1" applyAlignment="1">
      <alignment horizontal="center" vertical="center"/>
    </xf>
    <xf numFmtId="0" fontId="39" fillId="6" borderId="3" xfId="0" applyFont="1" applyFill="1" applyBorder="1" applyAlignment="1">
      <alignment horizontal="left" vertical="center"/>
    </xf>
    <xf numFmtId="0" fontId="39" fillId="6" borderId="2" xfId="0" applyFont="1" applyFill="1" applyBorder="1" applyAlignment="1">
      <alignment horizontal="left" vertical="center"/>
    </xf>
    <xf numFmtId="0" fontId="10" fillId="19" borderId="2" xfId="0" applyFont="1" applyFill="1" applyBorder="1" applyAlignment="1">
      <alignment horizontal="center" vertical="center"/>
    </xf>
    <xf numFmtId="0" fontId="33" fillId="0" borderId="0" xfId="2" applyFont="1" applyBorder="1" applyAlignment="1" applyProtection="1">
      <alignment horizontal="center"/>
    </xf>
    <xf numFmtId="0" fontId="39" fillId="6" borderId="9" xfId="0" applyFont="1" applyFill="1" applyBorder="1" applyAlignment="1">
      <alignment horizontal="left" vertical="center"/>
    </xf>
    <xf numFmtId="0" fontId="12" fillId="0" borderId="7" xfId="0" applyFont="1" applyBorder="1" applyAlignment="1">
      <alignment horizontal="right"/>
    </xf>
    <xf numFmtId="0" fontId="12" fillId="0" borderId="20" xfId="0" applyFont="1" applyBorder="1" applyAlignment="1">
      <alignment horizontal="right"/>
    </xf>
    <xf numFmtId="0" fontId="12" fillId="0" borderId="7" xfId="0" applyFont="1" applyBorder="1" applyAlignment="1">
      <alignment vertical="center"/>
    </xf>
    <xf numFmtId="0" fontId="12" fillId="0" borderId="20" xfId="0" applyFont="1" applyBorder="1" applyAlignment="1">
      <alignment vertical="center"/>
    </xf>
    <xf numFmtId="0" fontId="12" fillId="0" borderId="17" xfId="0" applyFont="1" applyBorder="1" applyAlignment="1">
      <alignment vertical="center"/>
    </xf>
    <xf numFmtId="0" fontId="12" fillId="0" borderId="4" xfId="0" applyFont="1" applyBorder="1" applyAlignment="1">
      <alignment horizontal="right"/>
    </xf>
    <xf numFmtId="0" fontId="12" fillId="0" borderId="5" xfId="0" applyFont="1" applyBorder="1" applyAlignment="1">
      <alignment horizontal="right"/>
    </xf>
    <xf numFmtId="0" fontId="12" fillId="0" borderId="17" xfId="0" applyFont="1" applyBorder="1" applyAlignment="1">
      <alignment horizontal="center"/>
    </xf>
    <xf numFmtId="0" fontId="39" fillId="6" borderId="4" xfId="0" applyFont="1" applyFill="1" applyBorder="1" applyAlignment="1">
      <alignment horizontal="left" vertical="center"/>
    </xf>
    <xf numFmtId="0" fontId="39" fillId="6" borderId="5" xfId="0" applyFont="1" applyFill="1" applyBorder="1" applyAlignment="1">
      <alignment horizontal="left" vertical="center"/>
    </xf>
    <xf numFmtId="0" fontId="39" fillId="6" borderId="16" xfId="0" applyFont="1" applyFill="1" applyBorder="1" applyAlignment="1">
      <alignment horizontal="left" vertical="center"/>
    </xf>
    <xf numFmtId="0" fontId="32" fillId="6" borderId="8"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32" fillId="0" borderId="17" xfId="0" applyFont="1" applyBorder="1" applyAlignment="1">
      <alignment horizontal="center"/>
    </xf>
    <xf numFmtId="0" fontId="29" fillId="0" borderId="2" xfId="0" applyFont="1" applyBorder="1" applyAlignment="1" applyProtection="1">
      <alignment horizontal="center" vertical="top" wrapText="1"/>
      <protection locked="0"/>
    </xf>
    <xf numFmtId="0" fontId="3" fillId="17" borderId="13" xfId="0" applyFont="1" applyFill="1" applyBorder="1" applyAlignment="1">
      <alignment horizontal="center" vertical="center"/>
    </xf>
    <xf numFmtId="0" fontId="3" fillId="17" borderId="0" xfId="0" applyFont="1" applyFill="1" applyAlignment="1">
      <alignment horizontal="center" vertical="center"/>
    </xf>
    <xf numFmtId="0" fontId="7" fillId="7" borderId="13" xfId="0" applyFont="1" applyFill="1" applyBorder="1" applyAlignment="1">
      <alignment horizontal="center" vertical="center"/>
    </xf>
    <xf numFmtId="0" fontId="7" fillId="7" borderId="0" xfId="0" applyFont="1" applyFill="1" applyAlignment="1">
      <alignment horizontal="center" vertical="center"/>
    </xf>
    <xf numFmtId="0" fontId="7" fillId="22" borderId="7"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13" xfId="0" applyFont="1" applyFill="1" applyBorder="1" applyAlignment="1">
      <alignment horizontal="center" vertical="center"/>
    </xf>
    <xf numFmtId="0" fontId="3" fillId="14" borderId="0" xfId="0" applyFont="1" applyFill="1" applyAlignment="1">
      <alignment horizontal="center" vertical="center"/>
    </xf>
    <xf numFmtId="0" fontId="3" fillId="19" borderId="4" xfId="0" applyFont="1" applyFill="1" applyBorder="1" applyAlignment="1">
      <alignment horizontal="center" vertical="center"/>
    </xf>
    <xf numFmtId="0" fontId="3" fillId="19" borderId="5" xfId="0" applyFont="1" applyFill="1" applyBorder="1" applyAlignment="1">
      <alignment horizontal="center" vertical="center"/>
    </xf>
    <xf numFmtId="0" fontId="3" fillId="19" borderId="3" xfId="0" applyFont="1" applyFill="1" applyBorder="1" applyAlignment="1">
      <alignment horizontal="center" vertical="center"/>
    </xf>
    <xf numFmtId="0" fontId="7" fillId="9" borderId="7" xfId="0" applyFont="1" applyFill="1" applyBorder="1" applyAlignment="1">
      <alignment horizontal="center" vertical="center"/>
    </xf>
    <xf numFmtId="0" fontId="7" fillId="9" borderId="20" xfId="0" applyFont="1" applyFill="1" applyBorder="1" applyAlignment="1">
      <alignment horizontal="center" vertical="center"/>
    </xf>
    <xf numFmtId="0" fontId="3" fillId="13"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13" xfId="0" applyFont="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9"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9" xfId="0" applyFont="1" applyFill="1" applyBorder="1" applyAlignment="1">
      <alignment horizontal="center" vertical="center"/>
    </xf>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3" fillId="0" borderId="17" xfId="0" applyFont="1" applyBorder="1" applyAlignment="1">
      <alignment horizontal="center"/>
    </xf>
    <xf numFmtId="0" fontId="3" fillId="0" borderId="8" xfId="0" applyFont="1" applyBorder="1" applyAlignment="1">
      <alignment horizontal="center"/>
    </xf>
    <xf numFmtId="0" fontId="3" fillId="17"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7" xfId="0" applyFont="1" applyFill="1" applyBorder="1" applyAlignment="1">
      <alignment horizontal="center" vertical="center"/>
    </xf>
    <xf numFmtId="0" fontId="7" fillId="7"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9" borderId="2" xfId="0" applyFont="1" applyFill="1" applyBorder="1" applyAlignment="1">
      <alignment horizontal="center" vertical="center"/>
    </xf>
    <xf numFmtId="0" fontId="32" fillId="0" borderId="3" xfId="0" applyFont="1" applyBorder="1" applyAlignment="1">
      <alignment horizontal="center" vertical="center" wrapText="1"/>
    </xf>
    <xf numFmtId="0" fontId="38" fillId="13" borderId="2" xfId="0" applyFont="1" applyFill="1" applyBorder="1" applyAlignment="1" applyProtection="1">
      <alignment horizontal="left" vertical="center" wrapText="1"/>
      <protection locked="0"/>
    </xf>
    <xf numFmtId="0" fontId="38" fillId="13" borderId="6" xfId="0" applyFont="1" applyFill="1" applyBorder="1" applyAlignment="1" applyProtection="1">
      <alignment horizontal="left" vertical="center" wrapText="1"/>
      <protection locked="0"/>
    </xf>
    <xf numFmtId="0" fontId="32" fillId="12" borderId="6" xfId="0" applyFont="1" applyFill="1" applyBorder="1" applyAlignment="1" applyProtection="1">
      <alignment vertical="center"/>
      <protection locked="0"/>
    </xf>
    <xf numFmtId="0" fontId="38" fillId="23" borderId="2" xfId="0" applyFont="1" applyFill="1" applyBorder="1" applyAlignment="1" applyProtection="1">
      <alignment vertical="center" wrapText="1"/>
      <protection locked="0"/>
    </xf>
  </cellXfs>
  <cellStyles count="7">
    <cellStyle name="Estilo 1" xfId="1" xr:uid="{6CC9FC44-E1E3-4CE6-85A3-CCDE52F245B3}"/>
    <cellStyle name="Hipervínculo" xfId="2" builtinId="8"/>
    <cellStyle name="Normal" xfId="0" builtinId="0"/>
    <cellStyle name="Normal 2" xfId="3" xr:uid="{6799ED48-262D-422B-A5C1-F8216A4D474B}"/>
    <cellStyle name="Normal 3" xfId="4" xr:uid="{CE3BFA73-850A-4DE2-9425-C6D3EEF46EB9}"/>
    <cellStyle name="Normal 4" xfId="5" xr:uid="{6130BAF9-C201-46F0-908B-7D7C6FF10FE9}"/>
    <cellStyle name="Porcentual 2" xfId="6" xr:uid="{3A8B2684-23EB-4B2A-B599-4D8796C8617A}"/>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02-463F-A400-0C0BF3095DD9}"/>
              </c:ext>
            </c:extLst>
          </c:dPt>
          <c:dPt>
            <c:idx val="1"/>
            <c:invertIfNegative val="0"/>
            <c:bubble3D val="0"/>
            <c:spPr>
              <a:solidFill>
                <a:srgbClr val="C00000"/>
              </a:solidFill>
            </c:spPr>
            <c:extLst>
              <c:ext xmlns:c16="http://schemas.microsoft.com/office/drawing/2014/chart" uri="{C3380CC4-5D6E-409C-BE32-E72D297353CC}">
                <c16:uniqueId val="{00000001-FF02-463F-A400-0C0BF3095D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02-463F-A400-0C0BF3095D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02-463F-A400-0C0BF3095D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4-FF02-463F-A400-0C0BF3095DD9}"/>
            </c:ext>
          </c:extLst>
        </c:ser>
        <c:dLbls>
          <c:showLegendKey val="0"/>
          <c:showVal val="0"/>
          <c:showCatName val="0"/>
          <c:showSerName val="0"/>
          <c:showPercent val="0"/>
          <c:showBubbleSize val="0"/>
        </c:dLbls>
        <c:gapWidth val="150"/>
        <c:shape val="box"/>
        <c:axId val="1391893711"/>
        <c:axId val="1"/>
        <c:axId val="0"/>
      </c:bar3DChart>
      <c:catAx>
        <c:axId val="1391893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937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E02-4659-BED0-D55C538210ED}"/>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02-4659-BED0-D55C538210E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E02-4659-BED0-D55C538210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3-9E02-4659-BED0-D55C538210ED}"/>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02-4659-BED0-D55C538210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5-9E02-4659-BED0-D55C538210ED}"/>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E02-4659-BED0-D55C538210ED}"/>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E02-4659-BED0-D55C538210ED}"/>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E02-4659-BED0-D55C538210ED}"/>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E02-4659-BED0-D55C538210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A-9E02-4659-BED0-D55C538210ED}"/>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E02-4659-BED0-D55C538210ED}"/>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9E02-4659-BED0-D55C538210ED}"/>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E02-4659-BED0-D55C538210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9E02-4659-BED0-D55C538210ED}"/>
            </c:ext>
          </c:extLst>
        </c:ser>
        <c:dLbls>
          <c:showLegendKey val="0"/>
          <c:showVal val="0"/>
          <c:showCatName val="0"/>
          <c:showSerName val="0"/>
          <c:showPercent val="0"/>
          <c:showBubbleSize val="0"/>
        </c:dLbls>
        <c:smooth val="0"/>
        <c:axId val="1391861551"/>
        <c:axId val="1"/>
      </c:lineChart>
      <c:catAx>
        <c:axId val="1391861551"/>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61551"/>
        <c:crosses val="autoZero"/>
        <c:crossBetween val="between"/>
      </c:valAx>
    </c:plotArea>
    <c:legend>
      <c:legendPos val="r"/>
      <c:layout>
        <c:manualLayout>
          <c:xMode val="edge"/>
          <c:yMode val="edge"/>
          <c:x val="0.19087093721767651"/>
          <c:y val="0.89402186917448034"/>
          <c:w val="0.61829100889305644"/>
          <c:h val="7.4207543845005275E-2"/>
        </c:manualLayout>
      </c:layout>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9B5-468E-AA62-8BA898E7B9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9B5-468E-AA62-8BA898E7B9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B9B5-468E-AA62-8BA898E7B938}"/>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9B5-468E-AA62-8BA898E7B9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9B5-468E-AA62-8BA898E7B9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9B5-468E-AA62-8BA898E7B9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9B5-468E-AA62-8BA898E7B9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B9B5-468E-AA62-8BA898E7B938}"/>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9B5-468E-AA62-8BA898E7B9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9B5-468E-AA62-8BA898E7B9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9B5-468E-AA62-8BA898E7B9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9B5-468E-AA62-8BA898E7B9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B9B5-468E-AA62-8BA898E7B938}"/>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9B5-468E-AA62-8BA898E7B938}"/>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9B5-468E-AA62-8BA898E7B938}"/>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9B5-468E-AA62-8BA898E7B938}"/>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9B5-468E-AA62-8BA898E7B9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9B5-468E-AA62-8BA898E7B938}"/>
            </c:ext>
          </c:extLst>
        </c:ser>
        <c:dLbls>
          <c:showLegendKey val="0"/>
          <c:showVal val="0"/>
          <c:showCatName val="0"/>
          <c:showSerName val="0"/>
          <c:showPercent val="0"/>
          <c:showBubbleSize val="0"/>
        </c:dLbls>
        <c:smooth val="0"/>
        <c:axId val="1391864431"/>
        <c:axId val="1"/>
      </c:lineChart>
      <c:catAx>
        <c:axId val="13918644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64431"/>
        <c:crosses val="autoZero"/>
        <c:crossBetween val="between"/>
      </c:valAx>
    </c:plotArea>
    <c:legend>
      <c:legendPos val="r"/>
      <c:layout>
        <c:manualLayout>
          <c:xMode val="edge"/>
          <c:yMode val="edge"/>
          <c:x val="0.11582758517338677"/>
          <c:y val="0.87678769835749326"/>
          <c:w val="0.76511489897368046"/>
          <c:h val="9.1552266214073086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5D1-412D-88B1-2E23DA38B236}"/>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5D1-412D-88B1-2E23DA38B2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0.375</c:v>
                </c:pt>
                <c:pt idx="3">
                  <c:v>0.625</c:v>
                </c:pt>
              </c:numCache>
            </c:numRef>
          </c:val>
          <c:smooth val="0"/>
          <c:extLst>
            <c:ext xmlns:c16="http://schemas.microsoft.com/office/drawing/2014/chart" uri="{C3380CC4-5D6E-409C-BE32-E72D297353CC}">
              <c16:uniqueId val="{00000002-95D1-412D-88B1-2E23DA38B236}"/>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5D1-412D-88B1-2E23DA38B23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5D1-412D-88B1-2E23DA38B236}"/>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5D1-412D-88B1-2E23DA38B236}"/>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5D1-412D-88B1-2E23DA38B2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0.625</c:v>
                </c:pt>
              </c:numCache>
            </c:numRef>
          </c:val>
          <c:smooth val="0"/>
          <c:extLst>
            <c:ext xmlns:c16="http://schemas.microsoft.com/office/drawing/2014/chart" uri="{C3380CC4-5D6E-409C-BE32-E72D297353CC}">
              <c16:uniqueId val="{00000007-95D1-412D-88B1-2E23DA38B236}"/>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5D1-412D-88B1-2E23DA38B23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5D1-412D-88B1-2E23DA38B23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5D1-412D-88B1-2E23DA38B236}"/>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5D1-412D-88B1-2E23DA38B2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0.375</c:v>
                </c:pt>
                <c:pt idx="3">
                  <c:v>0.375</c:v>
                </c:pt>
              </c:numCache>
            </c:numRef>
          </c:val>
          <c:smooth val="0"/>
          <c:extLst>
            <c:ext xmlns:c16="http://schemas.microsoft.com/office/drawing/2014/chart" uri="{C3380CC4-5D6E-409C-BE32-E72D297353CC}">
              <c16:uniqueId val="{0000000C-95D1-412D-88B1-2E23DA38B236}"/>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5D1-412D-88B1-2E23DA38B236}"/>
            </c:ext>
          </c:extLst>
        </c:ser>
        <c:dLbls>
          <c:showLegendKey val="0"/>
          <c:showVal val="0"/>
          <c:showCatName val="0"/>
          <c:showSerName val="0"/>
          <c:showPercent val="0"/>
          <c:showBubbleSize val="0"/>
        </c:dLbls>
        <c:smooth val="0"/>
        <c:axId val="1391861071"/>
        <c:axId val="1"/>
      </c:lineChart>
      <c:catAx>
        <c:axId val="13918610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61071"/>
        <c:crosses val="autoZero"/>
        <c:crossBetween val="between"/>
      </c:valAx>
    </c:plotArea>
    <c:legend>
      <c:legendPos val="r"/>
      <c:layout>
        <c:manualLayout>
          <c:xMode val="edge"/>
          <c:yMode val="edge"/>
          <c:x val="0.13866694069440341"/>
          <c:y val="0.87635375365313373"/>
          <c:w val="0.71943635919898263"/>
          <c:h val="9.187580275869766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95D-46A4-938E-31418A685C03}"/>
              </c:ext>
            </c:extLst>
          </c:dPt>
          <c:dPt>
            <c:idx val="1"/>
            <c:invertIfNegative val="0"/>
            <c:bubble3D val="0"/>
            <c:spPr>
              <a:solidFill>
                <a:srgbClr val="C00000"/>
              </a:solidFill>
            </c:spPr>
            <c:extLst>
              <c:ext xmlns:c16="http://schemas.microsoft.com/office/drawing/2014/chart" uri="{C3380CC4-5D6E-409C-BE32-E72D297353CC}">
                <c16:uniqueId val="{00000001-D95D-46A4-938E-31418A685C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95D-46A4-938E-31418A685C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5D-46A4-938E-31418A685C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D95D-46A4-938E-31418A685C03}"/>
            </c:ext>
          </c:extLst>
        </c:ser>
        <c:dLbls>
          <c:showLegendKey val="0"/>
          <c:showVal val="0"/>
          <c:showCatName val="0"/>
          <c:showSerName val="0"/>
          <c:showPercent val="0"/>
          <c:showBubbleSize val="0"/>
        </c:dLbls>
        <c:gapWidth val="150"/>
        <c:shape val="box"/>
        <c:axId val="1391867791"/>
        <c:axId val="1"/>
        <c:axId val="0"/>
      </c:bar3DChart>
      <c:catAx>
        <c:axId val="1391867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677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21-447B-9213-CCA7203C1288}"/>
              </c:ext>
            </c:extLst>
          </c:dPt>
          <c:dPt>
            <c:idx val="1"/>
            <c:invertIfNegative val="0"/>
            <c:bubble3D val="0"/>
            <c:spPr>
              <a:solidFill>
                <a:srgbClr val="C00000"/>
              </a:solidFill>
            </c:spPr>
            <c:extLst>
              <c:ext xmlns:c16="http://schemas.microsoft.com/office/drawing/2014/chart" uri="{C3380CC4-5D6E-409C-BE32-E72D297353CC}">
                <c16:uniqueId val="{00000001-D021-447B-9213-CCA7203C12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21-447B-9213-CCA7203C12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21-447B-9213-CCA7203C12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D021-447B-9213-CCA7203C1288}"/>
            </c:ext>
          </c:extLst>
        </c:ser>
        <c:dLbls>
          <c:showLegendKey val="0"/>
          <c:showVal val="0"/>
          <c:showCatName val="0"/>
          <c:showSerName val="0"/>
          <c:showPercent val="0"/>
          <c:showBubbleSize val="0"/>
        </c:dLbls>
        <c:gapWidth val="150"/>
        <c:shape val="box"/>
        <c:axId val="1391869711"/>
        <c:axId val="1"/>
        <c:axId val="0"/>
      </c:bar3DChart>
      <c:catAx>
        <c:axId val="139186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6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EDB-4F22-8C62-A68EBFF58E5C}"/>
              </c:ext>
            </c:extLst>
          </c:dPt>
          <c:dPt>
            <c:idx val="1"/>
            <c:invertIfNegative val="0"/>
            <c:bubble3D val="0"/>
            <c:spPr>
              <a:solidFill>
                <a:srgbClr val="C00000"/>
              </a:solidFill>
            </c:spPr>
            <c:extLst>
              <c:ext xmlns:c16="http://schemas.microsoft.com/office/drawing/2014/chart" uri="{C3380CC4-5D6E-409C-BE32-E72D297353CC}">
                <c16:uniqueId val="{00000001-5EDB-4F22-8C62-A68EBFF58E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EDB-4F22-8C62-A68EBFF58E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EDB-4F22-8C62-A68EBFF58E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5EDB-4F22-8C62-A68EBFF58E5C}"/>
            </c:ext>
          </c:extLst>
        </c:ser>
        <c:dLbls>
          <c:showLegendKey val="0"/>
          <c:showVal val="0"/>
          <c:showCatName val="0"/>
          <c:showSerName val="0"/>
          <c:showPercent val="0"/>
          <c:showBubbleSize val="0"/>
        </c:dLbls>
        <c:gapWidth val="150"/>
        <c:shape val="box"/>
        <c:axId val="1393113071"/>
        <c:axId val="1"/>
        <c:axId val="0"/>
      </c:bar3DChart>
      <c:catAx>
        <c:axId val="139311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130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2D7-4D29-B4AF-52ECABAFB1A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2D7-4D29-B4AF-52ECABAFB1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12D7-4D29-B4AF-52ECABAFB1A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2D7-4D29-B4AF-52ECABAFB1A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2D7-4D29-B4AF-52ECABAFB1A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2D7-4D29-B4AF-52ECABAFB1A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2D7-4D29-B4AF-52ECABAFB1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12D7-4D29-B4AF-52ECABAFB1A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2D7-4D29-B4AF-52ECABAFB1A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2D7-4D29-B4AF-52ECABAFB1A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2D7-4D29-B4AF-52ECABAFB1A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2D7-4D29-B4AF-52ECABAFB1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12D7-4D29-B4AF-52ECABAFB1A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2D7-4D29-B4AF-52ECABAFB1AC}"/>
            </c:ext>
          </c:extLst>
        </c:ser>
        <c:dLbls>
          <c:showLegendKey val="0"/>
          <c:showVal val="0"/>
          <c:showCatName val="0"/>
          <c:showSerName val="0"/>
          <c:showPercent val="0"/>
          <c:showBubbleSize val="0"/>
        </c:dLbls>
        <c:smooth val="0"/>
        <c:axId val="1393119311"/>
        <c:axId val="1"/>
      </c:lineChart>
      <c:catAx>
        <c:axId val="13931193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19311"/>
        <c:crosses val="autoZero"/>
        <c:crossBetween val="between"/>
      </c:valAx>
    </c:plotArea>
    <c:legend>
      <c:legendPos val="r"/>
      <c:layout>
        <c:manualLayout>
          <c:xMode val="edge"/>
          <c:yMode val="edge"/>
          <c:x val="0.11582758517338677"/>
          <c:y val="0.87678754944364357"/>
          <c:w val="0.76511489897368046"/>
          <c:h val="9.1552253151454654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E58-4D27-9447-48488A7E8F6E}"/>
              </c:ext>
            </c:extLst>
          </c:dPt>
          <c:dPt>
            <c:idx val="1"/>
            <c:invertIfNegative val="0"/>
            <c:bubble3D val="0"/>
            <c:spPr>
              <a:solidFill>
                <a:srgbClr val="C00000"/>
              </a:solidFill>
            </c:spPr>
            <c:extLst>
              <c:ext xmlns:c16="http://schemas.microsoft.com/office/drawing/2014/chart" uri="{C3380CC4-5D6E-409C-BE32-E72D297353CC}">
                <c16:uniqueId val="{00000001-BE58-4D27-9447-48488A7E8F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58-4D27-9447-48488A7E8F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58-4D27-9447-48488A7E8F6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BE58-4D27-9447-48488A7E8F6E}"/>
            </c:ext>
          </c:extLst>
        </c:ser>
        <c:dLbls>
          <c:showLegendKey val="0"/>
          <c:showVal val="0"/>
          <c:showCatName val="0"/>
          <c:showSerName val="0"/>
          <c:showPercent val="0"/>
          <c:showBubbleSize val="0"/>
        </c:dLbls>
        <c:gapWidth val="150"/>
        <c:shape val="box"/>
        <c:axId val="1393108271"/>
        <c:axId val="1"/>
        <c:axId val="0"/>
      </c:bar3DChart>
      <c:catAx>
        <c:axId val="1393108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082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EAC-4E87-87E4-AF1D9DFE2179}"/>
              </c:ext>
            </c:extLst>
          </c:dPt>
          <c:dPt>
            <c:idx val="1"/>
            <c:invertIfNegative val="0"/>
            <c:bubble3D val="0"/>
            <c:spPr>
              <a:solidFill>
                <a:srgbClr val="C00000"/>
              </a:solidFill>
            </c:spPr>
            <c:extLst>
              <c:ext xmlns:c16="http://schemas.microsoft.com/office/drawing/2014/chart" uri="{C3380CC4-5D6E-409C-BE32-E72D297353CC}">
                <c16:uniqueId val="{00000001-FEAC-4E87-87E4-AF1D9DFE21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EAC-4E87-87E4-AF1D9DFE21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EAC-4E87-87E4-AF1D9DFE21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FEAC-4E87-87E4-AF1D9DFE2179}"/>
            </c:ext>
          </c:extLst>
        </c:ser>
        <c:dLbls>
          <c:showLegendKey val="0"/>
          <c:showVal val="0"/>
          <c:showCatName val="0"/>
          <c:showSerName val="0"/>
          <c:showPercent val="0"/>
          <c:showBubbleSize val="0"/>
        </c:dLbls>
        <c:gapWidth val="150"/>
        <c:shape val="box"/>
        <c:axId val="1393110191"/>
        <c:axId val="1"/>
        <c:axId val="0"/>
      </c:bar3DChart>
      <c:catAx>
        <c:axId val="1393110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101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5C8-4088-BC33-E5D1BBC940CB}"/>
              </c:ext>
            </c:extLst>
          </c:dPt>
          <c:dPt>
            <c:idx val="1"/>
            <c:invertIfNegative val="0"/>
            <c:bubble3D val="0"/>
            <c:spPr>
              <a:solidFill>
                <a:srgbClr val="C00000"/>
              </a:solidFill>
            </c:spPr>
            <c:extLst>
              <c:ext xmlns:c16="http://schemas.microsoft.com/office/drawing/2014/chart" uri="{C3380CC4-5D6E-409C-BE32-E72D297353CC}">
                <c16:uniqueId val="{00000001-85C8-4088-BC33-E5D1BBC940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C8-4088-BC33-E5D1BBC940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C8-4088-BC33-E5D1BBC940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85C8-4088-BC33-E5D1BBC940CB}"/>
            </c:ext>
          </c:extLst>
        </c:ser>
        <c:dLbls>
          <c:showLegendKey val="0"/>
          <c:showVal val="0"/>
          <c:showCatName val="0"/>
          <c:showSerName val="0"/>
          <c:showPercent val="0"/>
          <c:showBubbleSize val="0"/>
        </c:dLbls>
        <c:gapWidth val="150"/>
        <c:shape val="box"/>
        <c:axId val="1393105391"/>
        <c:axId val="1"/>
        <c:axId val="0"/>
      </c:bar3DChart>
      <c:catAx>
        <c:axId val="1393105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053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62-46F0-B64B-8933B49F9403}"/>
              </c:ext>
            </c:extLst>
          </c:dPt>
          <c:dPt>
            <c:idx val="1"/>
            <c:invertIfNegative val="0"/>
            <c:bubble3D val="0"/>
            <c:spPr>
              <a:solidFill>
                <a:srgbClr val="C00000"/>
              </a:solidFill>
            </c:spPr>
            <c:extLst>
              <c:ext xmlns:c16="http://schemas.microsoft.com/office/drawing/2014/chart" uri="{C3380CC4-5D6E-409C-BE32-E72D297353CC}">
                <c16:uniqueId val="{00000001-3C62-46F0-B64B-8933B49F94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62-46F0-B64B-8933B49F94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62-46F0-B64B-8933B49F94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3C62-46F0-B64B-8933B49F9403}"/>
            </c:ext>
          </c:extLst>
        </c:ser>
        <c:dLbls>
          <c:showLegendKey val="0"/>
          <c:showVal val="0"/>
          <c:showCatName val="0"/>
          <c:showSerName val="0"/>
          <c:showPercent val="0"/>
          <c:showBubbleSize val="0"/>
        </c:dLbls>
        <c:gapWidth val="150"/>
        <c:shape val="box"/>
        <c:axId val="1391898031"/>
        <c:axId val="1"/>
        <c:axId val="0"/>
      </c:bar3DChart>
      <c:catAx>
        <c:axId val="13918980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980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AA1-4E53-9898-CA944C86F5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AA1-4E53-9898-CA944C86F5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0AA1-4E53-9898-CA944C86F57D}"/>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AA1-4E53-9898-CA944C86F5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AA1-4E53-9898-CA944C86F57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AA1-4E53-9898-CA944C86F57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AA1-4E53-9898-CA944C86F5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7-0AA1-4E53-9898-CA944C86F57D}"/>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AA1-4E53-9898-CA944C86F5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AA1-4E53-9898-CA944C86F57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AA1-4E53-9898-CA944C86F57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AA1-4E53-9898-CA944C86F5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0AA1-4E53-9898-CA944C86F57D}"/>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AA1-4E53-9898-CA944C86F57D}"/>
            </c:ext>
          </c:extLst>
        </c:ser>
        <c:dLbls>
          <c:showLegendKey val="0"/>
          <c:showVal val="0"/>
          <c:showCatName val="0"/>
          <c:showSerName val="0"/>
          <c:showPercent val="0"/>
          <c:showBubbleSize val="0"/>
        </c:dLbls>
        <c:smooth val="0"/>
        <c:axId val="1393121231"/>
        <c:axId val="1"/>
      </c:lineChart>
      <c:catAx>
        <c:axId val="13931212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21231"/>
        <c:crosses val="autoZero"/>
        <c:crossBetween val="between"/>
      </c:valAx>
    </c:plotArea>
    <c:legend>
      <c:legendPos val="r"/>
      <c:layout>
        <c:manualLayout>
          <c:xMode val="edge"/>
          <c:yMode val="edge"/>
          <c:x val="0.1258001905812729"/>
          <c:y val="0.87326642268308008"/>
          <c:w val="0.74683952722470193"/>
          <c:h val="9.1552253151454654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B1-46FD-89BD-3BDD9564DD7D}"/>
              </c:ext>
            </c:extLst>
          </c:dPt>
          <c:dPt>
            <c:idx val="1"/>
            <c:invertIfNegative val="0"/>
            <c:bubble3D val="0"/>
            <c:spPr>
              <a:solidFill>
                <a:srgbClr val="C00000"/>
              </a:solidFill>
            </c:spPr>
            <c:extLst>
              <c:ext xmlns:c16="http://schemas.microsoft.com/office/drawing/2014/chart" uri="{C3380CC4-5D6E-409C-BE32-E72D297353CC}">
                <c16:uniqueId val="{00000001-3EB1-46FD-89BD-3BDD9564DD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B1-46FD-89BD-3BDD9564DD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B1-46FD-89BD-3BDD9564DD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EB1-46FD-89BD-3BDD9564DD7D}"/>
            </c:ext>
          </c:extLst>
        </c:ser>
        <c:dLbls>
          <c:showLegendKey val="0"/>
          <c:showVal val="0"/>
          <c:showCatName val="0"/>
          <c:showSerName val="0"/>
          <c:showPercent val="0"/>
          <c:showBubbleSize val="0"/>
        </c:dLbls>
        <c:gapWidth val="150"/>
        <c:shape val="box"/>
        <c:axId val="1393122191"/>
        <c:axId val="1"/>
        <c:axId val="0"/>
      </c:bar3DChart>
      <c:catAx>
        <c:axId val="1393122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221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D7-4689-AD74-D58DD865EE6D}"/>
              </c:ext>
            </c:extLst>
          </c:dPt>
          <c:dPt>
            <c:idx val="1"/>
            <c:invertIfNegative val="0"/>
            <c:bubble3D val="0"/>
            <c:spPr>
              <a:solidFill>
                <a:srgbClr val="C00000"/>
              </a:solidFill>
            </c:spPr>
            <c:extLst>
              <c:ext xmlns:c16="http://schemas.microsoft.com/office/drawing/2014/chart" uri="{C3380CC4-5D6E-409C-BE32-E72D297353CC}">
                <c16:uniqueId val="{00000001-4DD7-4689-AD74-D58DD865EE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DD7-4689-AD74-D58DD865EE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DD7-4689-AD74-D58DD865EE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DD7-4689-AD74-D58DD865EE6D}"/>
            </c:ext>
          </c:extLst>
        </c:ser>
        <c:dLbls>
          <c:showLegendKey val="0"/>
          <c:showVal val="0"/>
          <c:showCatName val="0"/>
          <c:showSerName val="0"/>
          <c:showPercent val="0"/>
          <c:showBubbleSize val="0"/>
        </c:dLbls>
        <c:gapWidth val="150"/>
        <c:shape val="box"/>
        <c:axId val="1393124591"/>
        <c:axId val="1"/>
        <c:axId val="0"/>
      </c:bar3DChart>
      <c:catAx>
        <c:axId val="13931245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245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6AD-4ED9-A31A-23C0A39781AF}"/>
              </c:ext>
            </c:extLst>
          </c:dPt>
          <c:dPt>
            <c:idx val="1"/>
            <c:invertIfNegative val="0"/>
            <c:bubble3D val="0"/>
            <c:spPr>
              <a:solidFill>
                <a:srgbClr val="C00000"/>
              </a:solidFill>
            </c:spPr>
            <c:extLst>
              <c:ext xmlns:c16="http://schemas.microsoft.com/office/drawing/2014/chart" uri="{C3380CC4-5D6E-409C-BE32-E72D297353CC}">
                <c16:uniqueId val="{00000001-86AD-4ED9-A31A-23C0A39781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6AD-4ED9-A31A-23C0A39781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6AD-4ED9-A31A-23C0A39781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86AD-4ED9-A31A-23C0A39781AF}"/>
            </c:ext>
          </c:extLst>
        </c:ser>
        <c:dLbls>
          <c:showLegendKey val="0"/>
          <c:showVal val="0"/>
          <c:showCatName val="0"/>
          <c:showSerName val="0"/>
          <c:showPercent val="0"/>
          <c:showBubbleSize val="0"/>
        </c:dLbls>
        <c:gapWidth val="150"/>
        <c:shape val="box"/>
        <c:axId val="1393125551"/>
        <c:axId val="1"/>
        <c:axId val="0"/>
      </c:bar3DChart>
      <c:catAx>
        <c:axId val="13931255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255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467-4A58-B31E-4F1EDD8B9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467-4A58-B31E-4F1EDD8B9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9467-4A58-B31E-4F1EDD8B9B1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467-4A58-B31E-4F1EDD8B9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467-4A58-B31E-4F1EDD8B9B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467-4A58-B31E-4F1EDD8B9B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467-4A58-B31E-4F1EDD8B9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7-9467-4A58-B31E-4F1EDD8B9B1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467-4A58-B31E-4F1EDD8B9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467-4A58-B31E-4F1EDD8B9B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467-4A58-B31E-4F1EDD8B9B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467-4A58-B31E-4F1EDD8B9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9467-4A58-B31E-4F1EDD8B9B1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467-4A58-B31E-4F1EDD8B9B17}"/>
            </c:ext>
          </c:extLst>
        </c:ser>
        <c:dLbls>
          <c:showLegendKey val="0"/>
          <c:showVal val="0"/>
          <c:showCatName val="0"/>
          <c:showSerName val="0"/>
          <c:showPercent val="0"/>
          <c:showBubbleSize val="0"/>
        </c:dLbls>
        <c:smooth val="0"/>
        <c:axId val="1393138511"/>
        <c:axId val="1"/>
      </c:lineChart>
      <c:catAx>
        <c:axId val="13931385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38511"/>
        <c:crosses val="autoZero"/>
        <c:crossBetween val="between"/>
      </c:valAx>
    </c:plotArea>
    <c:legend>
      <c:legendPos val="r"/>
      <c:layout>
        <c:manualLayout>
          <c:xMode val="edge"/>
          <c:yMode val="edge"/>
          <c:x val="0.13050710642301788"/>
          <c:y val="0.87282008476855588"/>
          <c:w val="0.73744399874543987"/>
          <c:h val="9.1875759346336183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DB4-415E-A288-2769250936A6}"/>
              </c:ext>
            </c:extLst>
          </c:dPt>
          <c:dPt>
            <c:idx val="1"/>
            <c:invertIfNegative val="0"/>
            <c:bubble3D val="0"/>
            <c:spPr>
              <a:solidFill>
                <a:srgbClr val="C00000"/>
              </a:solidFill>
            </c:spPr>
            <c:extLst>
              <c:ext xmlns:c16="http://schemas.microsoft.com/office/drawing/2014/chart" uri="{C3380CC4-5D6E-409C-BE32-E72D297353CC}">
                <c16:uniqueId val="{00000001-2DB4-415E-A288-2769250936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B4-415E-A288-2769250936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B4-415E-A288-2769250936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2DB4-415E-A288-2769250936A6}"/>
            </c:ext>
          </c:extLst>
        </c:ser>
        <c:dLbls>
          <c:showLegendKey val="0"/>
          <c:showVal val="0"/>
          <c:showCatName val="0"/>
          <c:showSerName val="0"/>
          <c:showPercent val="0"/>
          <c:showBubbleSize val="0"/>
        </c:dLbls>
        <c:gapWidth val="150"/>
        <c:shape val="box"/>
        <c:axId val="1393139951"/>
        <c:axId val="1"/>
        <c:axId val="0"/>
      </c:bar3DChart>
      <c:catAx>
        <c:axId val="13931399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399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1AF-4E88-9B53-74D37AA75A55}"/>
              </c:ext>
            </c:extLst>
          </c:dPt>
          <c:dPt>
            <c:idx val="1"/>
            <c:invertIfNegative val="0"/>
            <c:bubble3D val="0"/>
            <c:spPr>
              <a:solidFill>
                <a:srgbClr val="CC0000"/>
              </a:solidFill>
            </c:spPr>
            <c:extLst>
              <c:ext xmlns:c16="http://schemas.microsoft.com/office/drawing/2014/chart" uri="{C3380CC4-5D6E-409C-BE32-E72D297353CC}">
                <c16:uniqueId val="{00000001-D1AF-4E88-9B53-74D37AA75A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1AF-4E88-9B53-74D37AA75A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1AF-4E88-9B53-74D37AA75A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1AF-4E88-9B53-74D37AA75A55}"/>
            </c:ext>
          </c:extLst>
        </c:ser>
        <c:dLbls>
          <c:showLegendKey val="0"/>
          <c:showVal val="0"/>
          <c:showCatName val="0"/>
          <c:showSerName val="0"/>
          <c:showPercent val="0"/>
          <c:showBubbleSize val="0"/>
        </c:dLbls>
        <c:gapWidth val="150"/>
        <c:shape val="box"/>
        <c:axId val="1393135631"/>
        <c:axId val="1"/>
        <c:axId val="0"/>
      </c:bar3DChart>
      <c:catAx>
        <c:axId val="139313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3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26E-437F-8DDD-EAF12CD56F13}"/>
              </c:ext>
            </c:extLst>
          </c:dPt>
          <c:dPt>
            <c:idx val="1"/>
            <c:invertIfNegative val="0"/>
            <c:bubble3D val="0"/>
            <c:spPr>
              <a:solidFill>
                <a:srgbClr val="CC0000"/>
              </a:solidFill>
            </c:spPr>
            <c:extLst>
              <c:ext xmlns:c16="http://schemas.microsoft.com/office/drawing/2014/chart" uri="{C3380CC4-5D6E-409C-BE32-E72D297353CC}">
                <c16:uniqueId val="{00000001-F26E-437F-8DDD-EAF12CD56F1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6E-437F-8DDD-EAF12CD56F1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6E-437F-8DDD-EAF12CD56F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F26E-437F-8DDD-EAF12CD56F13}"/>
            </c:ext>
          </c:extLst>
        </c:ser>
        <c:dLbls>
          <c:showLegendKey val="0"/>
          <c:showVal val="0"/>
          <c:showCatName val="0"/>
          <c:showSerName val="0"/>
          <c:showPercent val="0"/>
          <c:showBubbleSize val="0"/>
        </c:dLbls>
        <c:gapWidth val="150"/>
        <c:shape val="box"/>
        <c:axId val="1393141871"/>
        <c:axId val="1"/>
        <c:axId val="0"/>
      </c:bar3DChart>
      <c:catAx>
        <c:axId val="13931418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418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0D3-4F35-A1E5-C219B82B2F6B}"/>
              </c:ext>
            </c:extLst>
          </c:dPt>
          <c:dPt>
            <c:idx val="1"/>
            <c:invertIfNegative val="0"/>
            <c:bubble3D val="0"/>
            <c:spPr>
              <a:solidFill>
                <a:srgbClr val="CC0000"/>
              </a:solidFill>
            </c:spPr>
            <c:extLst>
              <c:ext xmlns:c16="http://schemas.microsoft.com/office/drawing/2014/chart" uri="{C3380CC4-5D6E-409C-BE32-E72D297353CC}">
                <c16:uniqueId val="{00000001-C0D3-4F35-A1E5-C219B82B2F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0D3-4F35-A1E5-C219B82B2F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0D3-4F35-A1E5-C219B82B2F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C0D3-4F35-A1E5-C219B82B2F6B}"/>
            </c:ext>
          </c:extLst>
        </c:ser>
        <c:dLbls>
          <c:showLegendKey val="0"/>
          <c:showVal val="0"/>
          <c:showCatName val="0"/>
          <c:showSerName val="0"/>
          <c:showPercent val="0"/>
          <c:showBubbleSize val="0"/>
        </c:dLbls>
        <c:gapWidth val="150"/>
        <c:shape val="box"/>
        <c:axId val="1393150511"/>
        <c:axId val="1"/>
        <c:axId val="0"/>
      </c:bar3DChart>
      <c:catAx>
        <c:axId val="13931505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505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45D-4D2C-94C6-7461D4C5B0AE}"/>
              </c:ext>
            </c:extLst>
          </c:dPt>
          <c:dPt>
            <c:idx val="1"/>
            <c:invertIfNegative val="0"/>
            <c:bubble3D val="0"/>
            <c:spPr>
              <a:solidFill>
                <a:srgbClr val="CC0000"/>
              </a:solidFill>
            </c:spPr>
            <c:extLst>
              <c:ext xmlns:c16="http://schemas.microsoft.com/office/drawing/2014/chart" uri="{C3380CC4-5D6E-409C-BE32-E72D297353CC}">
                <c16:uniqueId val="{00000001-F45D-4D2C-94C6-7461D4C5B0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45D-4D2C-94C6-7461D4C5B0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45D-4D2C-94C6-7461D4C5B0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45D-4D2C-94C6-7461D4C5B0AE}"/>
            </c:ext>
          </c:extLst>
        </c:ser>
        <c:dLbls>
          <c:showLegendKey val="0"/>
          <c:showVal val="0"/>
          <c:showCatName val="0"/>
          <c:showSerName val="0"/>
          <c:showPercent val="0"/>
          <c:showBubbleSize val="0"/>
        </c:dLbls>
        <c:gapWidth val="150"/>
        <c:shape val="box"/>
        <c:axId val="1393148111"/>
        <c:axId val="1"/>
        <c:axId val="0"/>
      </c:bar3DChart>
      <c:catAx>
        <c:axId val="13931481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48111"/>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82-4F40-A9A6-24F1428C99A2}"/>
              </c:ext>
            </c:extLst>
          </c:dPt>
          <c:dPt>
            <c:idx val="1"/>
            <c:invertIfNegative val="0"/>
            <c:bubble3D val="0"/>
            <c:spPr>
              <a:solidFill>
                <a:srgbClr val="C00000"/>
              </a:solidFill>
            </c:spPr>
            <c:extLst>
              <c:ext xmlns:c16="http://schemas.microsoft.com/office/drawing/2014/chart" uri="{C3380CC4-5D6E-409C-BE32-E72D297353CC}">
                <c16:uniqueId val="{00000001-0D82-4F40-A9A6-24F1428C99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82-4F40-A9A6-24F1428C99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82-4F40-A9A6-24F1428C99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D82-4F40-A9A6-24F1428C99A2}"/>
            </c:ext>
          </c:extLst>
        </c:ser>
        <c:dLbls>
          <c:showLegendKey val="0"/>
          <c:showVal val="0"/>
          <c:showCatName val="0"/>
          <c:showSerName val="0"/>
          <c:showPercent val="0"/>
          <c:showBubbleSize val="0"/>
        </c:dLbls>
        <c:gapWidth val="150"/>
        <c:shape val="box"/>
        <c:axId val="1391898991"/>
        <c:axId val="1"/>
        <c:axId val="0"/>
      </c:bar3DChart>
      <c:catAx>
        <c:axId val="1391898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98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E1B-476A-B651-CB5068BE505A}"/>
              </c:ext>
            </c:extLst>
          </c:dPt>
          <c:dPt>
            <c:idx val="1"/>
            <c:invertIfNegative val="0"/>
            <c:bubble3D val="0"/>
            <c:spPr>
              <a:solidFill>
                <a:srgbClr val="CC0000"/>
              </a:solidFill>
            </c:spPr>
            <c:extLst>
              <c:ext xmlns:c16="http://schemas.microsoft.com/office/drawing/2014/chart" uri="{C3380CC4-5D6E-409C-BE32-E72D297353CC}">
                <c16:uniqueId val="{00000001-7E1B-476A-B651-CB5068BE50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E1B-476A-B651-CB5068BE50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1B-476A-B651-CB5068BE50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7E1B-476A-B651-CB5068BE505A}"/>
            </c:ext>
          </c:extLst>
        </c:ser>
        <c:dLbls>
          <c:showLegendKey val="0"/>
          <c:showVal val="0"/>
          <c:showCatName val="0"/>
          <c:showSerName val="0"/>
          <c:showPercent val="0"/>
          <c:showBubbleSize val="0"/>
        </c:dLbls>
        <c:gapWidth val="150"/>
        <c:shape val="box"/>
        <c:axId val="1393143791"/>
        <c:axId val="1"/>
        <c:axId val="0"/>
      </c:bar3DChart>
      <c:catAx>
        <c:axId val="1393143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3143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2E-4176-BAE7-36FED4244FEC}"/>
              </c:ext>
            </c:extLst>
          </c:dPt>
          <c:dPt>
            <c:idx val="1"/>
            <c:invertIfNegative val="0"/>
            <c:bubble3D val="0"/>
            <c:spPr>
              <a:solidFill>
                <a:srgbClr val="C00000"/>
              </a:solidFill>
            </c:spPr>
            <c:extLst>
              <c:ext xmlns:c16="http://schemas.microsoft.com/office/drawing/2014/chart" uri="{C3380CC4-5D6E-409C-BE32-E72D297353CC}">
                <c16:uniqueId val="{00000001-F02E-4176-BAE7-36FED4244F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2E-4176-BAE7-36FED4244F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2E-4176-BAE7-36FED4244F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extLst>
            <c:ext xmlns:c16="http://schemas.microsoft.com/office/drawing/2014/chart" uri="{C3380CC4-5D6E-409C-BE32-E72D297353CC}">
              <c16:uniqueId val="{00000004-F02E-4176-BAE7-36FED4244FEC}"/>
            </c:ext>
          </c:extLst>
        </c:ser>
        <c:dLbls>
          <c:showLegendKey val="0"/>
          <c:showVal val="0"/>
          <c:showCatName val="0"/>
          <c:showSerName val="0"/>
          <c:showPercent val="0"/>
          <c:showBubbleSize val="0"/>
        </c:dLbls>
        <c:gapWidth val="150"/>
        <c:shape val="box"/>
        <c:axId val="1330369696"/>
        <c:axId val="1"/>
        <c:axId val="0"/>
      </c:bar3DChart>
      <c:catAx>
        <c:axId val="1330369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369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D9-4D4B-B041-3DE94A07FAF9}"/>
              </c:ext>
            </c:extLst>
          </c:dPt>
          <c:dPt>
            <c:idx val="1"/>
            <c:invertIfNegative val="0"/>
            <c:bubble3D val="0"/>
            <c:spPr>
              <a:solidFill>
                <a:srgbClr val="C00000"/>
              </a:solidFill>
            </c:spPr>
            <c:extLst>
              <c:ext xmlns:c16="http://schemas.microsoft.com/office/drawing/2014/chart" uri="{C3380CC4-5D6E-409C-BE32-E72D297353CC}">
                <c16:uniqueId val="{00000001-04D9-4D4B-B041-3DE94A07FA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D9-4D4B-B041-3DE94A07FA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D9-4D4B-B041-3DE94A07FA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extLst>
            <c:ext xmlns:c16="http://schemas.microsoft.com/office/drawing/2014/chart" uri="{C3380CC4-5D6E-409C-BE32-E72D297353CC}">
              <c16:uniqueId val="{00000004-04D9-4D4B-B041-3DE94A07FAF9}"/>
            </c:ext>
          </c:extLst>
        </c:ser>
        <c:dLbls>
          <c:showLegendKey val="0"/>
          <c:showVal val="0"/>
          <c:showCatName val="0"/>
          <c:showSerName val="0"/>
          <c:showPercent val="0"/>
          <c:showBubbleSize val="0"/>
        </c:dLbls>
        <c:gapWidth val="150"/>
        <c:shape val="box"/>
        <c:axId val="1330374496"/>
        <c:axId val="1"/>
        <c:axId val="0"/>
      </c:bar3DChart>
      <c:catAx>
        <c:axId val="1330374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374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AF-486F-A04D-AD4B41E184FF}"/>
              </c:ext>
            </c:extLst>
          </c:dPt>
          <c:dPt>
            <c:idx val="1"/>
            <c:invertIfNegative val="0"/>
            <c:bubble3D val="0"/>
            <c:spPr>
              <a:solidFill>
                <a:srgbClr val="C00000"/>
              </a:solidFill>
            </c:spPr>
            <c:extLst>
              <c:ext xmlns:c16="http://schemas.microsoft.com/office/drawing/2014/chart" uri="{C3380CC4-5D6E-409C-BE32-E72D297353CC}">
                <c16:uniqueId val="{00000001-9CAF-486F-A04D-AD4B41E184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AF-486F-A04D-AD4B41E184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AF-486F-A04D-AD4B41E184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0.4</c:v>
                </c:pt>
                <c:pt idx="3">
                  <c:v>0.6</c:v>
                </c:pt>
              </c:numCache>
            </c:numRef>
          </c:val>
          <c:extLst>
            <c:ext xmlns:c16="http://schemas.microsoft.com/office/drawing/2014/chart" uri="{C3380CC4-5D6E-409C-BE32-E72D297353CC}">
              <c16:uniqueId val="{00000004-9CAF-486F-A04D-AD4B41E184FF}"/>
            </c:ext>
          </c:extLst>
        </c:ser>
        <c:dLbls>
          <c:showLegendKey val="0"/>
          <c:showVal val="0"/>
          <c:showCatName val="0"/>
          <c:showSerName val="0"/>
          <c:showPercent val="0"/>
          <c:showBubbleSize val="0"/>
        </c:dLbls>
        <c:gapWidth val="150"/>
        <c:shape val="box"/>
        <c:axId val="1330375936"/>
        <c:axId val="1"/>
        <c:axId val="0"/>
      </c:bar3DChart>
      <c:catAx>
        <c:axId val="1330375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3759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8F-4DC6-99F5-0716463D5583}"/>
              </c:ext>
            </c:extLst>
          </c:dPt>
          <c:dPt>
            <c:idx val="1"/>
            <c:invertIfNegative val="0"/>
            <c:bubble3D val="0"/>
            <c:spPr>
              <a:solidFill>
                <a:srgbClr val="C00000"/>
              </a:solidFill>
            </c:spPr>
            <c:extLst>
              <c:ext xmlns:c16="http://schemas.microsoft.com/office/drawing/2014/chart" uri="{C3380CC4-5D6E-409C-BE32-E72D297353CC}">
                <c16:uniqueId val="{00000001-138F-4DC6-99F5-0716463D55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8F-4DC6-99F5-0716463D55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8F-4DC6-99F5-0716463D55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138F-4DC6-99F5-0716463D5583}"/>
            </c:ext>
          </c:extLst>
        </c:ser>
        <c:dLbls>
          <c:showLegendKey val="0"/>
          <c:showVal val="0"/>
          <c:showCatName val="0"/>
          <c:showSerName val="0"/>
          <c:showPercent val="0"/>
          <c:showBubbleSize val="0"/>
        </c:dLbls>
        <c:gapWidth val="150"/>
        <c:shape val="box"/>
        <c:axId val="1330383136"/>
        <c:axId val="1"/>
        <c:axId val="0"/>
      </c:bar3DChart>
      <c:catAx>
        <c:axId val="1330383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383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79-4FB8-B26C-57CC439CD0C2}"/>
              </c:ext>
            </c:extLst>
          </c:dPt>
          <c:dPt>
            <c:idx val="1"/>
            <c:invertIfNegative val="0"/>
            <c:bubble3D val="0"/>
            <c:spPr>
              <a:solidFill>
                <a:srgbClr val="C00000"/>
              </a:solidFill>
            </c:spPr>
            <c:extLst>
              <c:ext xmlns:c16="http://schemas.microsoft.com/office/drawing/2014/chart" uri="{C3380CC4-5D6E-409C-BE32-E72D297353CC}">
                <c16:uniqueId val="{00000001-9C79-4FB8-B26C-57CC439CD0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79-4FB8-B26C-57CC439CD0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79-4FB8-B26C-57CC439CD0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C79-4FB8-B26C-57CC439CD0C2}"/>
            </c:ext>
          </c:extLst>
        </c:ser>
        <c:dLbls>
          <c:showLegendKey val="0"/>
          <c:showVal val="0"/>
          <c:showCatName val="0"/>
          <c:showSerName val="0"/>
          <c:showPercent val="0"/>
          <c:showBubbleSize val="0"/>
        </c:dLbls>
        <c:gapWidth val="150"/>
        <c:shape val="box"/>
        <c:axId val="1330391776"/>
        <c:axId val="1"/>
        <c:axId val="0"/>
      </c:bar3DChart>
      <c:catAx>
        <c:axId val="1330391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3917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81-49DE-B0A3-1AEA920E37E7}"/>
              </c:ext>
            </c:extLst>
          </c:dPt>
          <c:dPt>
            <c:idx val="1"/>
            <c:invertIfNegative val="0"/>
            <c:bubble3D val="0"/>
            <c:spPr>
              <a:solidFill>
                <a:srgbClr val="C00000"/>
              </a:solidFill>
            </c:spPr>
            <c:extLst>
              <c:ext xmlns:c16="http://schemas.microsoft.com/office/drawing/2014/chart" uri="{C3380CC4-5D6E-409C-BE32-E72D297353CC}">
                <c16:uniqueId val="{00000001-1D81-49DE-B0A3-1AEA920E37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81-49DE-B0A3-1AEA920E37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81-49DE-B0A3-1AEA920E37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extLst>
            <c:ext xmlns:c16="http://schemas.microsoft.com/office/drawing/2014/chart" uri="{C3380CC4-5D6E-409C-BE32-E72D297353CC}">
              <c16:uniqueId val="{00000004-1D81-49DE-B0A3-1AEA920E37E7}"/>
            </c:ext>
          </c:extLst>
        </c:ser>
        <c:dLbls>
          <c:showLegendKey val="0"/>
          <c:showVal val="0"/>
          <c:showCatName val="0"/>
          <c:showSerName val="0"/>
          <c:showPercent val="0"/>
          <c:showBubbleSize val="0"/>
        </c:dLbls>
        <c:gapWidth val="150"/>
        <c:shape val="box"/>
        <c:axId val="1330386976"/>
        <c:axId val="1"/>
        <c:axId val="0"/>
      </c:bar3DChart>
      <c:catAx>
        <c:axId val="1330386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386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B13-4312-B5A1-375AED0FEB8D}"/>
              </c:ext>
            </c:extLst>
          </c:dPt>
          <c:dPt>
            <c:idx val="1"/>
            <c:invertIfNegative val="0"/>
            <c:bubble3D val="0"/>
            <c:spPr>
              <a:solidFill>
                <a:srgbClr val="C00000"/>
              </a:solidFill>
            </c:spPr>
            <c:extLst>
              <c:ext xmlns:c16="http://schemas.microsoft.com/office/drawing/2014/chart" uri="{C3380CC4-5D6E-409C-BE32-E72D297353CC}">
                <c16:uniqueId val="{00000001-3B13-4312-B5A1-375AED0FEB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13-4312-B5A1-375AED0FEB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13-4312-B5A1-375AED0FEB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3B13-4312-B5A1-375AED0FEB8D}"/>
            </c:ext>
          </c:extLst>
        </c:ser>
        <c:dLbls>
          <c:showLegendKey val="0"/>
          <c:showVal val="0"/>
          <c:showCatName val="0"/>
          <c:showSerName val="0"/>
          <c:showPercent val="0"/>
          <c:showBubbleSize val="0"/>
        </c:dLbls>
        <c:gapWidth val="150"/>
        <c:shape val="box"/>
        <c:axId val="1330390816"/>
        <c:axId val="1"/>
        <c:axId val="0"/>
      </c:bar3DChart>
      <c:catAx>
        <c:axId val="1330390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390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81-45EC-AB9D-1A1987A354D2}"/>
              </c:ext>
            </c:extLst>
          </c:dPt>
          <c:dPt>
            <c:idx val="1"/>
            <c:invertIfNegative val="0"/>
            <c:bubble3D val="0"/>
            <c:spPr>
              <a:solidFill>
                <a:srgbClr val="C00000"/>
              </a:solidFill>
            </c:spPr>
            <c:extLst>
              <c:ext xmlns:c16="http://schemas.microsoft.com/office/drawing/2014/chart" uri="{C3380CC4-5D6E-409C-BE32-E72D297353CC}">
                <c16:uniqueId val="{00000001-F681-45EC-AB9D-1A1987A354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81-45EC-AB9D-1A1987A354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81-45EC-AB9D-1A1987A354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F681-45EC-AB9D-1A1987A354D2}"/>
            </c:ext>
          </c:extLst>
        </c:ser>
        <c:dLbls>
          <c:showLegendKey val="0"/>
          <c:showVal val="0"/>
          <c:showCatName val="0"/>
          <c:showSerName val="0"/>
          <c:showPercent val="0"/>
          <c:showBubbleSize val="0"/>
        </c:dLbls>
        <c:gapWidth val="150"/>
        <c:shape val="box"/>
        <c:axId val="1330394176"/>
        <c:axId val="1"/>
        <c:axId val="0"/>
      </c:bar3DChart>
      <c:catAx>
        <c:axId val="1330394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394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2C-4576-8C9F-D5F40D9CFEC7}"/>
              </c:ext>
            </c:extLst>
          </c:dPt>
          <c:dPt>
            <c:idx val="1"/>
            <c:invertIfNegative val="0"/>
            <c:bubble3D val="0"/>
            <c:spPr>
              <a:solidFill>
                <a:srgbClr val="C00000"/>
              </a:solidFill>
            </c:spPr>
            <c:extLst>
              <c:ext xmlns:c16="http://schemas.microsoft.com/office/drawing/2014/chart" uri="{C3380CC4-5D6E-409C-BE32-E72D297353CC}">
                <c16:uniqueId val="{00000001-532C-4576-8C9F-D5F40D9CFE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2C-4576-8C9F-D5F40D9CFE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2C-4576-8C9F-D5F40D9CFE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532C-4576-8C9F-D5F40D9CFEC7}"/>
            </c:ext>
          </c:extLst>
        </c:ser>
        <c:dLbls>
          <c:showLegendKey val="0"/>
          <c:showVal val="0"/>
          <c:showCatName val="0"/>
          <c:showSerName val="0"/>
          <c:showPercent val="0"/>
          <c:showBubbleSize val="0"/>
        </c:dLbls>
        <c:gapWidth val="150"/>
        <c:shape val="box"/>
        <c:axId val="1330409056"/>
        <c:axId val="1"/>
        <c:axId val="0"/>
      </c:bar3DChart>
      <c:catAx>
        <c:axId val="133040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409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37-4733-B16C-DF417D4F7237}"/>
              </c:ext>
            </c:extLst>
          </c:dPt>
          <c:dPt>
            <c:idx val="1"/>
            <c:invertIfNegative val="0"/>
            <c:bubble3D val="0"/>
            <c:spPr>
              <a:solidFill>
                <a:srgbClr val="C00000"/>
              </a:solidFill>
            </c:spPr>
            <c:extLst>
              <c:ext xmlns:c16="http://schemas.microsoft.com/office/drawing/2014/chart" uri="{C3380CC4-5D6E-409C-BE32-E72D297353CC}">
                <c16:uniqueId val="{00000001-9737-4733-B16C-DF417D4F72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37-4733-B16C-DF417D4F72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37-4733-B16C-DF417D4F72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0.4</c:v>
                </c:pt>
                <c:pt idx="3">
                  <c:v>0.6</c:v>
                </c:pt>
              </c:numCache>
            </c:numRef>
          </c:val>
          <c:extLst>
            <c:ext xmlns:c16="http://schemas.microsoft.com/office/drawing/2014/chart" uri="{C3380CC4-5D6E-409C-BE32-E72D297353CC}">
              <c16:uniqueId val="{00000004-9737-4733-B16C-DF417D4F7237}"/>
            </c:ext>
          </c:extLst>
        </c:ser>
        <c:dLbls>
          <c:showLegendKey val="0"/>
          <c:showVal val="0"/>
          <c:showCatName val="0"/>
          <c:showSerName val="0"/>
          <c:showPercent val="0"/>
          <c:showBubbleSize val="0"/>
        </c:dLbls>
        <c:gapWidth val="150"/>
        <c:shape val="box"/>
        <c:axId val="1391901871"/>
        <c:axId val="1"/>
        <c:axId val="0"/>
      </c:bar3DChart>
      <c:catAx>
        <c:axId val="1391901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901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7D2-40F7-B8B1-31B43B9E5AB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7D2-40F7-B8B1-31B43B9E5AB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97D2-40F7-B8B1-31B43B9E5ABF}"/>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7D2-40F7-B8B1-31B43B9E5AB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7D2-40F7-B8B1-31B43B9E5AB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7D2-40F7-B8B1-31B43B9E5AB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7D2-40F7-B8B1-31B43B9E5AB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97D2-40F7-B8B1-31B43B9E5ABF}"/>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7D2-40F7-B8B1-31B43B9E5AB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7D2-40F7-B8B1-31B43B9E5AB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7D2-40F7-B8B1-31B43B9E5AB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7D2-40F7-B8B1-31B43B9E5AB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C-97D2-40F7-B8B1-31B43B9E5ABF}"/>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7D2-40F7-B8B1-31B43B9E5ABF}"/>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7D2-40F7-B8B1-31B43B9E5ABF}"/>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7D2-40F7-B8B1-31B43B9E5ABF}"/>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7D2-40F7-B8B1-31B43B9E5AB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7D2-40F7-B8B1-31B43B9E5ABF}"/>
            </c:ext>
          </c:extLst>
        </c:ser>
        <c:dLbls>
          <c:showLegendKey val="0"/>
          <c:showVal val="0"/>
          <c:showCatName val="0"/>
          <c:showSerName val="0"/>
          <c:showPercent val="0"/>
          <c:showBubbleSize val="0"/>
        </c:dLbls>
        <c:smooth val="0"/>
        <c:axId val="1330398016"/>
        <c:axId val="1"/>
      </c:lineChart>
      <c:catAx>
        <c:axId val="1330398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398016"/>
        <c:crosses val="autoZero"/>
        <c:crossBetween val="between"/>
      </c:valAx>
    </c:plotArea>
    <c:legend>
      <c:legendPos val="r"/>
      <c:layout>
        <c:manualLayout>
          <c:xMode val="edge"/>
          <c:yMode val="edge"/>
          <c:x val="0.11745907781103218"/>
          <c:y val="0.87635365367314944"/>
          <c:w val="0.7618520849657251"/>
          <c:h val="9.187575934633607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6FA-4730-A4D5-F9F7956C10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6FA-4730-A4D5-F9F7956C10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36FA-4730-A4D5-F9F7956C1032}"/>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6FA-4730-A4D5-F9F7956C10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6FA-4730-A4D5-F9F7956C10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6FA-4730-A4D5-F9F7956C10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6FA-4730-A4D5-F9F7956C10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36FA-4730-A4D5-F9F7956C1032}"/>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6FA-4730-A4D5-F9F7956C10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6FA-4730-A4D5-F9F7956C10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6FA-4730-A4D5-F9F7956C10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6FA-4730-A4D5-F9F7956C10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36FA-4730-A4D5-F9F7956C1032}"/>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6FA-4730-A4D5-F9F7956C1032}"/>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6FA-4730-A4D5-F9F7956C1032}"/>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36FA-4730-A4D5-F9F7956C1032}"/>
            </c:ext>
          </c:extLst>
        </c:ser>
        <c:dLbls>
          <c:showLegendKey val="0"/>
          <c:showVal val="0"/>
          <c:showCatName val="0"/>
          <c:showSerName val="0"/>
          <c:showPercent val="0"/>
          <c:showBubbleSize val="0"/>
        </c:dLbls>
        <c:smooth val="0"/>
        <c:axId val="1330407616"/>
        <c:axId val="1"/>
      </c:lineChart>
      <c:catAx>
        <c:axId val="1330407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407616"/>
        <c:crosses val="autoZero"/>
        <c:crossBetween val="between"/>
      </c:valAx>
    </c:plotArea>
    <c:legend>
      <c:legendPos val="r"/>
      <c:layout>
        <c:manualLayout>
          <c:xMode val="edge"/>
          <c:yMode val="edge"/>
          <c:x val="0.11745907781103218"/>
          <c:y val="0.87678769835749326"/>
          <c:w val="0.7618520849657251"/>
          <c:h val="9.1552266214073086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A38-40A5-8033-AA8FB35FEA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A38-40A5-8033-AA8FB35FEA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A38-40A5-8033-AA8FB35FEA99}"/>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A38-40A5-8033-AA8FB35FEA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A38-40A5-8033-AA8FB35FEA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A38-40A5-8033-AA8FB35FEA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A38-40A5-8033-AA8FB35FEA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A38-40A5-8033-AA8FB35FEA99}"/>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A38-40A5-8033-AA8FB35FEA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A38-40A5-8033-AA8FB35FEA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A38-40A5-8033-AA8FB35FEA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A38-40A5-8033-AA8FB35FEA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A38-40A5-8033-AA8FB35FEA99}"/>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A38-40A5-8033-AA8FB35FEA99}"/>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38-40A5-8033-AA8FB35FEA99}"/>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A38-40A5-8033-AA8FB35FEA99}"/>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A38-40A5-8033-AA8FB35FEA99}"/>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A38-40A5-8033-AA8FB35FEA99}"/>
            </c:ext>
          </c:extLst>
        </c:ser>
        <c:dLbls>
          <c:showLegendKey val="0"/>
          <c:showVal val="0"/>
          <c:showCatName val="0"/>
          <c:showSerName val="0"/>
          <c:showPercent val="0"/>
          <c:showBubbleSize val="0"/>
        </c:dLbls>
        <c:smooth val="0"/>
        <c:axId val="1330412896"/>
        <c:axId val="1"/>
      </c:lineChart>
      <c:catAx>
        <c:axId val="13304128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412896"/>
        <c:crosses val="autoZero"/>
        <c:crossBetween val="between"/>
      </c:valAx>
    </c:plotArea>
    <c:legend>
      <c:legendPos val="r"/>
      <c:layout>
        <c:manualLayout>
          <c:xMode val="edge"/>
          <c:yMode val="edge"/>
          <c:x val="0.11745907781103218"/>
          <c:y val="0.87282008476855588"/>
          <c:w val="0.7618520849657251"/>
          <c:h val="9.1875759346336183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95-4F18-BBE5-8D68985F732A}"/>
              </c:ext>
            </c:extLst>
          </c:dPt>
          <c:dPt>
            <c:idx val="1"/>
            <c:invertIfNegative val="0"/>
            <c:bubble3D val="0"/>
            <c:spPr>
              <a:solidFill>
                <a:srgbClr val="C00000"/>
              </a:solidFill>
            </c:spPr>
            <c:extLst>
              <c:ext xmlns:c16="http://schemas.microsoft.com/office/drawing/2014/chart" uri="{C3380CC4-5D6E-409C-BE32-E72D297353CC}">
                <c16:uniqueId val="{00000001-A995-4F18-BBE5-8D68985F73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95-4F18-BBE5-8D68985F73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95-4F18-BBE5-8D68985F73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995-4F18-BBE5-8D68985F732A}"/>
            </c:ext>
          </c:extLst>
        </c:ser>
        <c:dLbls>
          <c:showLegendKey val="0"/>
          <c:showVal val="0"/>
          <c:showCatName val="0"/>
          <c:showSerName val="0"/>
          <c:showPercent val="0"/>
          <c:showBubbleSize val="0"/>
        </c:dLbls>
        <c:gapWidth val="150"/>
        <c:shape val="box"/>
        <c:axId val="1330398496"/>
        <c:axId val="1"/>
        <c:axId val="0"/>
      </c:bar3DChart>
      <c:catAx>
        <c:axId val="1330398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398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3D-44F4-8080-CB08A58BCC86}"/>
              </c:ext>
            </c:extLst>
          </c:dPt>
          <c:dPt>
            <c:idx val="1"/>
            <c:invertIfNegative val="0"/>
            <c:bubble3D val="0"/>
            <c:spPr>
              <a:solidFill>
                <a:srgbClr val="C00000"/>
              </a:solidFill>
            </c:spPr>
            <c:extLst>
              <c:ext xmlns:c16="http://schemas.microsoft.com/office/drawing/2014/chart" uri="{C3380CC4-5D6E-409C-BE32-E72D297353CC}">
                <c16:uniqueId val="{00000001-EE3D-44F4-8080-CB08A58BCC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3D-44F4-8080-CB08A58BCC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3D-44F4-8080-CB08A58BCC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EE3D-44F4-8080-CB08A58BCC86}"/>
            </c:ext>
          </c:extLst>
        </c:ser>
        <c:dLbls>
          <c:showLegendKey val="0"/>
          <c:showVal val="0"/>
          <c:showCatName val="0"/>
          <c:showSerName val="0"/>
          <c:showPercent val="0"/>
          <c:showBubbleSize val="0"/>
        </c:dLbls>
        <c:gapWidth val="150"/>
        <c:shape val="box"/>
        <c:axId val="1330416736"/>
        <c:axId val="1"/>
        <c:axId val="0"/>
      </c:bar3DChart>
      <c:catAx>
        <c:axId val="1330416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4167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65-409E-871D-B4D6EF9BE329}"/>
              </c:ext>
            </c:extLst>
          </c:dPt>
          <c:dPt>
            <c:idx val="1"/>
            <c:invertIfNegative val="0"/>
            <c:bubble3D val="0"/>
            <c:spPr>
              <a:solidFill>
                <a:srgbClr val="C00000"/>
              </a:solidFill>
            </c:spPr>
            <c:extLst>
              <c:ext xmlns:c16="http://schemas.microsoft.com/office/drawing/2014/chart" uri="{C3380CC4-5D6E-409C-BE32-E72D297353CC}">
                <c16:uniqueId val="{00000001-AE65-409E-871D-B4D6EF9BE3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65-409E-871D-B4D6EF9BE3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65-409E-871D-B4D6EF9BE3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AE65-409E-871D-B4D6EF9BE329}"/>
            </c:ext>
          </c:extLst>
        </c:ser>
        <c:dLbls>
          <c:showLegendKey val="0"/>
          <c:showVal val="0"/>
          <c:showCatName val="0"/>
          <c:showSerName val="0"/>
          <c:showPercent val="0"/>
          <c:showBubbleSize val="0"/>
        </c:dLbls>
        <c:gapWidth val="150"/>
        <c:shape val="box"/>
        <c:axId val="1330418656"/>
        <c:axId val="1"/>
        <c:axId val="0"/>
      </c:bar3DChart>
      <c:catAx>
        <c:axId val="133041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418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017-4D12-ADD0-CD4673BD07CA}"/>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017-4D12-ADD0-CD4673BD07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4017-4D12-ADD0-CD4673BD07CA}"/>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017-4D12-ADD0-CD4673BD07C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017-4D12-ADD0-CD4673BD07CA}"/>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017-4D12-ADD0-CD4673BD07CA}"/>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017-4D12-ADD0-CD4673BD07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0.16666666666666666</c:v>
                </c:pt>
                <c:pt idx="3">
                  <c:v>0.83333333333333337</c:v>
                </c:pt>
              </c:numCache>
            </c:numRef>
          </c:val>
          <c:smooth val="0"/>
          <c:extLst>
            <c:ext xmlns:c16="http://schemas.microsoft.com/office/drawing/2014/chart" uri="{C3380CC4-5D6E-409C-BE32-E72D297353CC}">
              <c16:uniqueId val="{00000007-4017-4D12-ADD0-CD4673BD07CA}"/>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017-4D12-ADD0-CD4673BD07C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017-4D12-ADD0-CD4673BD07C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017-4D12-ADD0-CD4673BD07CA}"/>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017-4D12-ADD0-CD4673BD07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4017-4D12-ADD0-CD4673BD07C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4017-4D12-ADD0-CD4673BD07CA}"/>
            </c:ext>
          </c:extLst>
        </c:ser>
        <c:dLbls>
          <c:showLegendKey val="0"/>
          <c:showVal val="0"/>
          <c:showCatName val="0"/>
          <c:showSerName val="0"/>
          <c:showPercent val="0"/>
          <c:showBubbleSize val="0"/>
        </c:dLbls>
        <c:smooth val="0"/>
        <c:axId val="1330425856"/>
        <c:axId val="1"/>
      </c:lineChart>
      <c:catAx>
        <c:axId val="1330425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425856"/>
        <c:crosses val="autoZero"/>
        <c:crossBetween val="between"/>
      </c:valAx>
    </c:plotArea>
    <c:legend>
      <c:legendPos val="r"/>
      <c:layout>
        <c:manualLayout>
          <c:xMode val="edge"/>
          <c:yMode val="edge"/>
          <c:x val="0.11582758517338677"/>
          <c:y val="0.87326637173886823"/>
          <c:w val="0.7618520849657251"/>
          <c:h val="9.1552266214073086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0E8-4400-BBE8-212059420620}"/>
              </c:ext>
            </c:extLst>
          </c:dPt>
          <c:dPt>
            <c:idx val="1"/>
            <c:invertIfNegative val="0"/>
            <c:bubble3D val="0"/>
            <c:spPr>
              <a:solidFill>
                <a:srgbClr val="C00000"/>
              </a:solidFill>
            </c:spPr>
            <c:extLst>
              <c:ext xmlns:c16="http://schemas.microsoft.com/office/drawing/2014/chart" uri="{C3380CC4-5D6E-409C-BE32-E72D297353CC}">
                <c16:uniqueId val="{00000001-B0E8-4400-BBE8-21205942062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E8-4400-BBE8-21205942062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E8-4400-BBE8-21205942062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0E8-4400-BBE8-212059420620}"/>
            </c:ext>
          </c:extLst>
        </c:ser>
        <c:dLbls>
          <c:showLegendKey val="0"/>
          <c:showVal val="0"/>
          <c:showCatName val="0"/>
          <c:showSerName val="0"/>
          <c:showPercent val="0"/>
          <c:showBubbleSize val="0"/>
        </c:dLbls>
        <c:gapWidth val="150"/>
        <c:shape val="box"/>
        <c:axId val="1330423936"/>
        <c:axId val="1"/>
        <c:axId val="0"/>
      </c:bar3DChart>
      <c:catAx>
        <c:axId val="1330423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423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FCF-419A-A843-97E228DCAE80}"/>
              </c:ext>
            </c:extLst>
          </c:dPt>
          <c:dPt>
            <c:idx val="1"/>
            <c:invertIfNegative val="0"/>
            <c:bubble3D val="0"/>
            <c:spPr>
              <a:solidFill>
                <a:srgbClr val="C00000"/>
              </a:solidFill>
            </c:spPr>
            <c:extLst>
              <c:ext xmlns:c16="http://schemas.microsoft.com/office/drawing/2014/chart" uri="{C3380CC4-5D6E-409C-BE32-E72D297353CC}">
                <c16:uniqueId val="{00000001-6FCF-419A-A843-97E228DCAE8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FCF-419A-A843-97E228DCAE8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FCF-419A-A843-97E228DCAE80}"/>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6FCF-419A-A843-97E228DCAE80}"/>
            </c:ext>
          </c:extLst>
        </c:ser>
        <c:dLbls>
          <c:showLegendKey val="0"/>
          <c:showVal val="0"/>
          <c:showCatName val="0"/>
          <c:showSerName val="0"/>
          <c:showPercent val="0"/>
          <c:showBubbleSize val="0"/>
        </c:dLbls>
        <c:gapWidth val="150"/>
        <c:shape val="box"/>
        <c:axId val="1330427776"/>
        <c:axId val="1"/>
        <c:axId val="0"/>
      </c:bar3DChart>
      <c:catAx>
        <c:axId val="1330427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30427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FDE-48DB-BEB3-1CB98A42D1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FDE-48DB-BEB3-1CB98A42D1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AFDE-48DB-BEB3-1CB98A42D116}"/>
            </c:ext>
          </c:extLst>
        </c:ser>
        <c:dLbls>
          <c:showLegendKey val="0"/>
          <c:showVal val="0"/>
          <c:showCatName val="0"/>
          <c:showSerName val="0"/>
          <c:showPercent val="0"/>
          <c:showBubbleSize val="0"/>
        </c:dLbls>
        <c:gapWidth val="150"/>
        <c:shape val="box"/>
        <c:axId val="1387352399"/>
        <c:axId val="1"/>
        <c:axId val="0"/>
      </c:bar3DChart>
      <c:catAx>
        <c:axId val="13873523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523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DC-45AA-9681-DBAA77D92CC6}"/>
              </c:ext>
            </c:extLst>
          </c:dPt>
          <c:dPt>
            <c:idx val="1"/>
            <c:invertIfNegative val="0"/>
            <c:bubble3D val="0"/>
            <c:spPr>
              <a:solidFill>
                <a:srgbClr val="C00000"/>
              </a:solidFill>
            </c:spPr>
            <c:extLst>
              <c:ext xmlns:c16="http://schemas.microsoft.com/office/drawing/2014/chart" uri="{C3380CC4-5D6E-409C-BE32-E72D297353CC}">
                <c16:uniqueId val="{00000001-6CDC-45AA-9681-DBAA77D92C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DC-45AA-9681-DBAA77D92C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DC-45AA-9681-DBAA77D92C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extLst>
            <c:ext xmlns:c16="http://schemas.microsoft.com/office/drawing/2014/chart" uri="{C3380CC4-5D6E-409C-BE32-E72D297353CC}">
              <c16:uniqueId val="{00000004-6CDC-45AA-9681-DBAA77D92CC6}"/>
            </c:ext>
          </c:extLst>
        </c:ser>
        <c:dLbls>
          <c:showLegendKey val="0"/>
          <c:showVal val="0"/>
          <c:showCatName val="0"/>
          <c:showSerName val="0"/>
          <c:showPercent val="0"/>
          <c:showBubbleSize val="0"/>
        </c:dLbls>
        <c:gapWidth val="150"/>
        <c:shape val="box"/>
        <c:axId val="1391903791"/>
        <c:axId val="1"/>
        <c:axId val="0"/>
      </c:bar3DChart>
      <c:catAx>
        <c:axId val="1391903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9037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1AE-4056-8DE8-9F5D4BA83925}"/>
              </c:ext>
            </c:extLst>
          </c:dPt>
          <c:dPt>
            <c:idx val="1"/>
            <c:invertIfNegative val="0"/>
            <c:bubble3D val="0"/>
            <c:spPr>
              <a:solidFill>
                <a:srgbClr val="C00000"/>
              </a:solidFill>
            </c:spPr>
            <c:extLst>
              <c:ext xmlns:c16="http://schemas.microsoft.com/office/drawing/2014/chart" uri="{C3380CC4-5D6E-409C-BE32-E72D297353CC}">
                <c16:uniqueId val="{00000001-31AE-4056-8DE8-9F5D4BA839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AE-4056-8DE8-9F5D4BA839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AE-4056-8DE8-9F5D4BA839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1AE-4056-8DE8-9F5D4BA83925}"/>
            </c:ext>
          </c:extLst>
        </c:ser>
        <c:dLbls>
          <c:showLegendKey val="0"/>
          <c:showVal val="0"/>
          <c:showCatName val="0"/>
          <c:showSerName val="0"/>
          <c:showPercent val="0"/>
          <c:showBubbleSize val="0"/>
        </c:dLbls>
        <c:gapWidth val="150"/>
        <c:shape val="box"/>
        <c:axId val="1387303439"/>
        <c:axId val="1"/>
        <c:axId val="0"/>
      </c:bar3DChart>
      <c:catAx>
        <c:axId val="13873034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034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93E-441F-83A5-03F37457CDF4}"/>
              </c:ext>
            </c:extLst>
          </c:dPt>
          <c:dPt>
            <c:idx val="1"/>
            <c:invertIfNegative val="0"/>
            <c:bubble3D val="0"/>
            <c:spPr>
              <a:solidFill>
                <a:srgbClr val="C00000"/>
              </a:solidFill>
            </c:spPr>
            <c:extLst>
              <c:ext xmlns:c16="http://schemas.microsoft.com/office/drawing/2014/chart" uri="{C3380CC4-5D6E-409C-BE32-E72D297353CC}">
                <c16:uniqueId val="{00000001-693E-441F-83A5-03F37457CD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3E-441F-83A5-03F37457CD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3E-441F-83A5-03F37457CD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693E-441F-83A5-03F37457CDF4}"/>
            </c:ext>
          </c:extLst>
        </c:ser>
        <c:dLbls>
          <c:showLegendKey val="0"/>
          <c:showVal val="0"/>
          <c:showCatName val="0"/>
          <c:showSerName val="0"/>
          <c:showPercent val="0"/>
          <c:showBubbleSize val="0"/>
        </c:dLbls>
        <c:gapWidth val="150"/>
        <c:shape val="box"/>
        <c:axId val="1387294799"/>
        <c:axId val="1"/>
        <c:axId val="0"/>
      </c:bar3DChart>
      <c:catAx>
        <c:axId val="1387294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2947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A1-4F4F-99D0-1924AF6867C8}"/>
              </c:ext>
            </c:extLst>
          </c:dPt>
          <c:dPt>
            <c:idx val="1"/>
            <c:invertIfNegative val="0"/>
            <c:bubble3D val="0"/>
            <c:spPr>
              <a:solidFill>
                <a:srgbClr val="C00000"/>
              </a:solidFill>
            </c:spPr>
            <c:extLst>
              <c:ext xmlns:c16="http://schemas.microsoft.com/office/drawing/2014/chart" uri="{C3380CC4-5D6E-409C-BE32-E72D297353CC}">
                <c16:uniqueId val="{00000001-7AA1-4F4F-99D0-1924AF6867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A1-4F4F-99D0-1924AF6867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A1-4F4F-99D0-1924AF6867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7AA1-4F4F-99D0-1924AF6867C8}"/>
            </c:ext>
          </c:extLst>
        </c:ser>
        <c:dLbls>
          <c:showLegendKey val="0"/>
          <c:showVal val="0"/>
          <c:showCatName val="0"/>
          <c:showSerName val="0"/>
          <c:showPercent val="0"/>
          <c:showBubbleSize val="0"/>
        </c:dLbls>
        <c:gapWidth val="150"/>
        <c:shape val="box"/>
        <c:axId val="1387301999"/>
        <c:axId val="1"/>
        <c:axId val="0"/>
      </c:bar3DChart>
      <c:catAx>
        <c:axId val="13873019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0199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32-4A77-9BA5-B7F64FE809DF}"/>
              </c:ext>
            </c:extLst>
          </c:dPt>
          <c:dPt>
            <c:idx val="1"/>
            <c:invertIfNegative val="0"/>
            <c:bubble3D val="0"/>
            <c:spPr>
              <a:solidFill>
                <a:srgbClr val="C00000"/>
              </a:solidFill>
            </c:spPr>
            <c:extLst>
              <c:ext xmlns:c16="http://schemas.microsoft.com/office/drawing/2014/chart" uri="{C3380CC4-5D6E-409C-BE32-E72D297353CC}">
                <c16:uniqueId val="{00000001-9532-4A77-9BA5-B7F64FE809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32-4A77-9BA5-B7F64FE809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32-4A77-9BA5-B7F64FE809D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532-4A77-9BA5-B7F64FE809DF}"/>
            </c:ext>
          </c:extLst>
        </c:ser>
        <c:dLbls>
          <c:showLegendKey val="0"/>
          <c:showVal val="0"/>
          <c:showCatName val="0"/>
          <c:showSerName val="0"/>
          <c:showPercent val="0"/>
          <c:showBubbleSize val="0"/>
        </c:dLbls>
        <c:gapWidth val="150"/>
        <c:shape val="box"/>
        <c:axId val="1387304879"/>
        <c:axId val="1"/>
        <c:axId val="0"/>
      </c:bar3DChart>
      <c:catAx>
        <c:axId val="1387304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048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2EB-4C3B-A111-971794C3EA62}"/>
              </c:ext>
            </c:extLst>
          </c:dPt>
          <c:dPt>
            <c:idx val="1"/>
            <c:invertIfNegative val="0"/>
            <c:bubble3D val="0"/>
            <c:spPr>
              <a:solidFill>
                <a:srgbClr val="C00000"/>
              </a:solidFill>
            </c:spPr>
            <c:extLst>
              <c:ext xmlns:c16="http://schemas.microsoft.com/office/drawing/2014/chart" uri="{C3380CC4-5D6E-409C-BE32-E72D297353CC}">
                <c16:uniqueId val="{00000001-92EB-4C3B-A111-971794C3EA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EB-4C3B-A111-971794C3EA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EB-4C3B-A111-971794C3EA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92EB-4C3B-A111-971794C3EA62}"/>
            </c:ext>
          </c:extLst>
        </c:ser>
        <c:dLbls>
          <c:showLegendKey val="0"/>
          <c:showVal val="0"/>
          <c:showCatName val="0"/>
          <c:showSerName val="0"/>
          <c:showPercent val="0"/>
          <c:showBubbleSize val="0"/>
        </c:dLbls>
        <c:gapWidth val="150"/>
        <c:shape val="box"/>
        <c:axId val="1387293359"/>
        <c:axId val="1"/>
        <c:axId val="0"/>
      </c:bar3DChart>
      <c:catAx>
        <c:axId val="1387293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2933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35-41E1-AFA1-6FABC25126A7}"/>
              </c:ext>
            </c:extLst>
          </c:dPt>
          <c:dPt>
            <c:idx val="1"/>
            <c:invertIfNegative val="0"/>
            <c:bubble3D val="0"/>
            <c:spPr>
              <a:solidFill>
                <a:srgbClr val="C00000"/>
              </a:solidFill>
            </c:spPr>
            <c:extLst>
              <c:ext xmlns:c16="http://schemas.microsoft.com/office/drawing/2014/chart" uri="{C3380CC4-5D6E-409C-BE32-E72D297353CC}">
                <c16:uniqueId val="{00000001-9735-41E1-AFA1-6FABC25126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35-41E1-AFA1-6FABC25126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35-41E1-AFA1-6FABC25126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9735-41E1-AFA1-6FABC25126A7}"/>
            </c:ext>
          </c:extLst>
        </c:ser>
        <c:dLbls>
          <c:showLegendKey val="0"/>
          <c:showVal val="0"/>
          <c:showCatName val="0"/>
          <c:showSerName val="0"/>
          <c:showPercent val="0"/>
          <c:showBubbleSize val="0"/>
        </c:dLbls>
        <c:gapWidth val="150"/>
        <c:shape val="box"/>
        <c:axId val="1387307279"/>
        <c:axId val="1"/>
        <c:axId val="0"/>
      </c:bar3DChart>
      <c:catAx>
        <c:axId val="13873072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072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1B4-4B38-8B63-22DDC4FFB1C8}"/>
              </c:ext>
            </c:extLst>
          </c:dPt>
          <c:dPt>
            <c:idx val="1"/>
            <c:invertIfNegative val="0"/>
            <c:bubble3D val="0"/>
            <c:spPr>
              <a:solidFill>
                <a:srgbClr val="C00000"/>
              </a:solidFill>
            </c:spPr>
            <c:extLst>
              <c:ext xmlns:c16="http://schemas.microsoft.com/office/drawing/2014/chart" uri="{C3380CC4-5D6E-409C-BE32-E72D297353CC}">
                <c16:uniqueId val="{00000001-B1B4-4B38-8B63-22DDC4FFB1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1B4-4B38-8B63-22DDC4FFB1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1B4-4B38-8B63-22DDC4FFB1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B1B4-4B38-8B63-22DDC4FFB1C8}"/>
            </c:ext>
          </c:extLst>
        </c:ser>
        <c:dLbls>
          <c:showLegendKey val="0"/>
          <c:showVal val="0"/>
          <c:showCatName val="0"/>
          <c:showSerName val="0"/>
          <c:showPercent val="0"/>
          <c:showBubbleSize val="0"/>
        </c:dLbls>
        <c:gapWidth val="150"/>
        <c:shape val="box"/>
        <c:axId val="1387309199"/>
        <c:axId val="1"/>
        <c:axId val="0"/>
      </c:bar3DChart>
      <c:catAx>
        <c:axId val="13873091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091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9D-43F5-A1BE-907A4147971D}"/>
              </c:ext>
            </c:extLst>
          </c:dPt>
          <c:dPt>
            <c:idx val="1"/>
            <c:invertIfNegative val="0"/>
            <c:bubble3D val="0"/>
            <c:spPr>
              <a:solidFill>
                <a:srgbClr val="C00000"/>
              </a:solidFill>
            </c:spPr>
            <c:extLst>
              <c:ext xmlns:c16="http://schemas.microsoft.com/office/drawing/2014/chart" uri="{C3380CC4-5D6E-409C-BE32-E72D297353CC}">
                <c16:uniqueId val="{00000001-539D-43F5-A1BE-907A414797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9D-43F5-A1BE-907A414797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9D-43F5-A1BE-907A414797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539D-43F5-A1BE-907A4147971D}"/>
            </c:ext>
          </c:extLst>
        </c:ser>
        <c:dLbls>
          <c:showLegendKey val="0"/>
          <c:showVal val="0"/>
          <c:showCatName val="0"/>
          <c:showSerName val="0"/>
          <c:showPercent val="0"/>
          <c:showBubbleSize val="0"/>
        </c:dLbls>
        <c:gapWidth val="150"/>
        <c:shape val="box"/>
        <c:axId val="1387319279"/>
        <c:axId val="1"/>
        <c:axId val="0"/>
      </c:bar3DChart>
      <c:catAx>
        <c:axId val="13873192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192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F6F-4E46-ABA2-A3EEE0701775}"/>
              </c:ext>
            </c:extLst>
          </c:dPt>
          <c:dPt>
            <c:idx val="1"/>
            <c:invertIfNegative val="0"/>
            <c:bubble3D val="0"/>
            <c:spPr>
              <a:solidFill>
                <a:srgbClr val="C00000"/>
              </a:solidFill>
            </c:spPr>
            <c:extLst>
              <c:ext xmlns:c16="http://schemas.microsoft.com/office/drawing/2014/chart" uri="{C3380CC4-5D6E-409C-BE32-E72D297353CC}">
                <c16:uniqueId val="{00000001-AF6F-4E46-ABA2-A3EEE07017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F6F-4E46-ABA2-A3EEE07017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F6F-4E46-ABA2-A3EEE07017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c:v>
                </c:pt>
              </c:numCache>
            </c:numRef>
          </c:val>
          <c:extLst>
            <c:ext xmlns:c16="http://schemas.microsoft.com/office/drawing/2014/chart" uri="{C3380CC4-5D6E-409C-BE32-E72D297353CC}">
              <c16:uniqueId val="{00000004-AF6F-4E46-ABA2-A3EEE0701775}"/>
            </c:ext>
          </c:extLst>
        </c:ser>
        <c:dLbls>
          <c:showLegendKey val="0"/>
          <c:showVal val="0"/>
          <c:showCatName val="0"/>
          <c:showSerName val="0"/>
          <c:showPercent val="0"/>
          <c:showBubbleSize val="0"/>
        </c:dLbls>
        <c:gapWidth val="150"/>
        <c:shape val="box"/>
        <c:axId val="1387312079"/>
        <c:axId val="1"/>
        <c:axId val="0"/>
      </c:bar3DChart>
      <c:catAx>
        <c:axId val="1387312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120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45-445D-A7E0-85A16D40AE80}"/>
              </c:ext>
            </c:extLst>
          </c:dPt>
          <c:dPt>
            <c:idx val="1"/>
            <c:invertIfNegative val="0"/>
            <c:bubble3D val="0"/>
            <c:spPr>
              <a:solidFill>
                <a:srgbClr val="C00000"/>
              </a:solidFill>
            </c:spPr>
            <c:extLst>
              <c:ext xmlns:c16="http://schemas.microsoft.com/office/drawing/2014/chart" uri="{C3380CC4-5D6E-409C-BE32-E72D297353CC}">
                <c16:uniqueId val="{00000001-6A45-445D-A7E0-85A16D40AE8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A45-445D-A7E0-85A16D40AE8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A45-445D-A7E0-85A16D40AE8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6A45-445D-A7E0-85A16D40AE80}"/>
            </c:ext>
          </c:extLst>
        </c:ser>
        <c:dLbls>
          <c:showLegendKey val="0"/>
          <c:showVal val="0"/>
          <c:showCatName val="0"/>
          <c:showSerName val="0"/>
          <c:showPercent val="0"/>
          <c:showBubbleSize val="0"/>
        </c:dLbls>
        <c:gapWidth val="150"/>
        <c:shape val="box"/>
        <c:axId val="1387318319"/>
        <c:axId val="1"/>
        <c:axId val="0"/>
      </c:bar3DChart>
      <c:catAx>
        <c:axId val="1387318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183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8C-4253-B21B-76716B4E8AFA}"/>
              </c:ext>
            </c:extLst>
          </c:dPt>
          <c:dPt>
            <c:idx val="1"/>
            <c:invertIfNegative val="0"/>
            <c:bubble3D val="0"/>
            <c:spPr>
              <a:solidFill>
                <a:srgbClr val="C00000"/>
              </a:solidFill>
            </c:spPr>
            <c:extLst>
              <c:ext xmlns:c16="http://schemas.microsoft.com/office/drawing/2014/chart" uri="{C3380CC4-5D6E-409C-BE32-E72D297353CC}">
                <c16:uniqueId val="{00000001-308C-4253-B21B-76716B4E8A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8C-4253-B21B-76716B4E8A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8C-4253-B21B-76716B4E8A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extLst>
            <c:ext xmlns:c16="http://schemas.microsoft.com/office/drawing/2014/chart" uri="{C3380CC4-5D6E-409C-BE32-E72D297353CC}">
              <c16:uniqueId val="{00000004-308C-4253-B21B-76716B4E8AFA}"/>
            </c:ext>
          </c:extLst>
        </c:ser>
        <c:dLbls>
          <c:showLegendKey val="0"/>
          <c:showVal val="0"/>
          <c:showCatName val="0"/>
          <c:showSerName val="0"/>
          <c:showPercent val="0"/>
          <c:showBubbleSize val="0"/>
        </c:dLbls>
        <c:gapWidth val="150"/>
        <c:shape val="box"/>
        <c:axId val="1391852911"/>
        <c:axId val="1"/>
        <c:axId val="0"/>
      </c:bar3DChart>
      <c:catAx>
        <c:axId val="13918529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529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D2B-4DDB-978F-3730CDD15F5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D2B-4DDB-978F-3730CDD15F5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D2B-4DDB-978F-3730CDD15F53}"/>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D2B-4DDB-978F-3730CDD15F5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D2B-4DDB-978F-3730CDD15F5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D2B-4DDB-978F-3730CDD15F5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D2B-4DDB-978F-3730CDD15F5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D2B-4DDB-978F-3730CDD15F53}"/>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D2B-4DDB-978F-3730CDD15F5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D2B-4DDB-978F-3730CDD15F5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D2B-4DDB-978F-3730CDD15F5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D2B-4DDB-978F-3730CDD15F5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D2B-4DDB-978F-3730CDD15F53}"/>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D2B-4DDB-978F-3730CDD15F53}"/>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D2B-4DDB-978F-3730CDD15F53}"/>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D2B-4DDB-978F-3730CDD15F53}"/>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D2B-4DDB-978F-3730CDD15F53}"/>
            </c:ext>
          </c:extLst>
        </c:ser>
        <c:dLbls>
          <c:showLegendKey val="0"/>
          <c:showVal val="0"/>
          <c:showCatName val="0"/>
          <c:showSerName val="0"/>
          <c:showPercent val="0"/>
          <c:showBubbleSize val="0"/>
        </c:dLbls>
        <c:smooth val="0"/>
        <c:axId val="1387324559"/>
        <c:axId val="1"/>
      </c:lineChart>
      <c:catAx>
        <c:axId val="13873245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24559"/>
        <c:crosses val="autoZero"/>
        <c:crossBetween val="between"/>
      </c:valAx>
    </c:plotArea>
    <c:legend>
      <c:legendPos val="r"/>
      <c:layout>
        <c:manualLayout>
          <c:xMode val="edge"/>
          <c:yMode val="edge"/>
          <c:x val="0.14192958343502332"/>
          <c:y val="0.87635365367314944"/>
          <c:w val="0.71291090245040745"/>
          <c:h val="9.187575934633607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B45-4A04-A3B7-C3EEDD4DB9E2}"/>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B45-4A04-A3B7-C3EEDD4DB9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B45-4A04-A3B7-C3EEDD4DB9E2}"/>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B45-4A04-A3B7-C3EEDD4DB9E2}"/>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B45-4A04-A3B7-C3EEDD4DB9E2}"/>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B45-4A04-A3B7-C3EEDD4DB9E2}"/>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B45-4A04-A3B7-C3EEDD4DB9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B45-4A04-A3B7-C3EEDD4DB9E2}"/>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B45-4A04-A3B7-C3EEDD4DB9E2}"/>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B45-4A04-A3B7-C3EEDD4DB9E2}"/>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B45-4A04-A3B7-C3EEDD4DB9E2}"/>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B45-4A04-A3B7-C3EEDD4DB9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9B45-4A04-A3B7-C3EEDD4DB9E2}"/>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B45-4A04-A3B7-C3EEDD4DB9E2}"/>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B45-4A04-A3B7-C3EEDD4DB9E2}"/>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B45-4A04-A3B7-C3EEDD4DB9E2}"/>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B45-4A04-A3B7-C3EEDD4DB9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B45-4A04-A3B7-C3EEDD4DB9E2}"/>
            </c:ext>
          </c:extLst>
        </c:ser>
        <c:dLbls>
          <c:showLegendKey val="0"/>
          <c:showVal val="0"/>
          <c:showCatName val="0"/>
          <c:showSerName val="0"/>
          <c:showPercent val="0"/>
          <c:showBubbleSize val="0"/>
        </c:dLbls>
        <c:smooth val="0"/>
        <c:axId val="1387332239"/>
        <c:axId val="1"/>
      </c:lineChart>
      <c:catAx>
        <c:axId val="138733223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32239"/>
        <c:crosses val="autoZero"/>
        <c:crossBetween val="between"/>
      </c:valAx>
    </c:plotArea>
    <c:legend>
      <c:legendPos val="r"/>
      <c:layout>
        <c:manualLayout>
          <c:xMode val="edge"/>
          <c:yMode val="edge"/>
          <c:x val="0.14029826206471338"/>
          <c:y val="0.87589316041377185"/>
          <c:w val="0.71617354519102738"/>
          <c:h val="8.9658429374528836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191-4BDB-8517-1E61CDB449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191-4BDB-8517-1E61CDB449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191-4BDB-8517-1E61CDB44996}"/>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191-4BDB-8517-1E61CDB449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191-4BDB-8517-1E61CDB449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191-4BDB-8517-1E61CDB449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191-4BDB-8517-1E61CDB449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c:v>
                </c:pt>
              </c:numCache>
            </c:numRef>
          </c:val>
          <c:smooth val="0"/>
          <c:extLst>
            <c:ext xmlns:c16="http://schemas.microsoft.com/office/drawing/2014/chart" uri="{C3380CC4-5D6E-409C-BE32-E72D297353CC}">
              <c16:uniqueId val="{00000007-2191-4BDB-8517-1E61CDB44996}"/>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191-4BDB-8517-1E61CDB449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191-4BDB-8517-1E61CDB449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191-4BDB-8517-1E61CDB449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191-4BDB-8517-1E61CDB449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2191-4BDB-8517-1E61CDB44996}"/>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191-4BDB-8517-1E61CDB44996}"/>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191-4BDB-8517-1E61CDB449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191-4BDB-8517-1E61CDB44996}"/>
            </c:ext>
          </c:extLst>
        </c:ser>
        <c:dLbls>
          <c:showLegendKey val="0"/>
          <c:showVal val="0"/>
          <c:showCatName val="0"/>
          <c:showSerName val="0"/>
          <c:showPercent val="0"/>
          <c:showBubbleSize val="0"/>
        </c:dLbls>
        <c:smooth val="0"/>
        <c:axId val="1387324079"/>
        <c:axId val="1"/>
      </c:lineChart>
      <c:catAx>
        <c:axId val="13873240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24079"/>
        <c:crosses val="autoZero"/>
        <c:crossBetween val="between"/>
      </c:valAx>
    </c:plotArea>
    <c:legend>
      <c:legendPos val="r"/>
      <c:layout>
        <c:manualLayout>
          <c:xMode val="edge"/>
          <c:yMode val="edge"/>
          <c:x val="0.14356107607266874"/>
          <c:y val="0.87635365367314944"/>
          <c:w val="0.71291090245040745"/>
          <c:h val="9.187575934633607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87-4AEA-B171-4448752DE302}"/>
              </c:ext>
            </c:extLst>
          </c:dPt>
          <c:dPt>
            <c:idx val="1"/>
            <c:invertIfNegative val="0"/>
            <c:bubble3D val="0"/>
            <c:spPr>
              <a:solidFill>
                <a:srgbClr val="C00000"/>
              </a:solidFill>
            </c:spPr>
            <c:extLst>
              <c:ext xmlns:c16="http://schemas.microsoft.com/office/drawing/2014/chart" uri="{C3380CC4-5D6E-409C-BE32-E72D297353CC}">
                <c16:uniqueId val="{00000001-BF87-4AEA-B171-4448752DE3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87-4AEA-B171-4448752DE3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87-4AEA-B171-4448752DE3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0.9</c:v>
                </c:pt>
                <c:pt idx="3">
                  <c:v>0.1</c:v>
                </c:pt>
              </c:numCache>
            </c:numRef>
          </c:val>
          <c:extLst>
            <c:ext xmlns:c16="http://schemas.microsoft.com/office/drawing/2014/chart" uri="{C3380CC4-5D6E-409C-BE32-E72D297353CC}">
              <c16:uniqueId val="{00000004-BF87-4AEA-B171-4448752DE302}"/>
            </c:ext>
          </c:extLst>
        </c:ser>
        <c:dLbls>
          <c:showLegendKey val="0"/>
          <c:showVal val="0"/>
          <c:showCatName val="0"/>
          <c:showSerName val="0"/>
          <c:showPercent val="0"/>
          <c:showBubbleSize val="0"/>
        </c:dLbls>
        <c:gapWidth val="150"/>
        <c:shape val="box"/>
        <c:axId val="1387325039"/>
        <c:axId val="1"/>
        <c:axId val="0"/>
      </c:bar3DChart>
      <c:catAx>
        <c:axId val="1387325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250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FBD-4F74-B002-21FD757A10C8}"/>
              </c:ext>
            </c:extLst>
          </c:dPt>
          <c:dPt>
            <c:idx val="1"/>
            <c:invertIfNegative val="0"/>
            <c:bubble3D val="0"/>
            <c:spPr>
              <a:solidFill>
                <a:srgbClr val="C00000"/>
              </a:solidFill>
            </c:spPr>
            <c:extLst>
              <c:ext xmlns:c16="http://schemas.microsoft.com/office/drawing/2014/chart" uri="{C3380CC4-5D6E-409C-BE32-E72D297353CC}">
                <c16:uniqueId val="{00000001-2FBD-4F74-B002-21FD757A10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BD-4F74-B002-21FD757A10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BD-4F74-B002-21FD757A10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0.9</c:v>
                </c:pt>
                <c:pt idx="3">
                  <c:v>0.1</c:v>
                </c:pt>
              </c:numCache>
            </c:numRef>
          </c:val>
          <c:extLst>
            <c:ext xmlns:c16="http://schemas.microsoft.com/office/drawing/2014/chart" uri="{C3380CC4-5D6E-409C-BE32-E72D297353CC}">
              <c16:uniqueId val="{00000004-2FBD-4F74-B002-21FD757A10C8}"/>
            </c:ext>
          </c:extLst>
        </c:ser>
        <c:dLbls>
          <c:showLegendKey val="0"/>
          <c:showVal val="0"/>
          <c:showCatName val="0"/>
          <c:showSerName val="0"/>
          <c:showPercent val="0"/>
          <c:showBubbleSize val="0"/>
        </c:dLbls>
        <c:gapWidth val="150"/>
        <c:shape val="box"/>
        <c:axId val="1387328399"/>
        <c:axId val="1"/>
        <c:axId val="0"/>
      </c:bar3DChart>
      <c:catAx>
        <c:axId val="1387328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2839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825-439D-82C2-E146A5D00612}"/>
              </c:ext>
            </c:extLst>
          </c:dPt>
          <c:dPt>
            <c:idx val="1"/>
            <c:invertIfNegative val="0"/>
            <c:bubble3D val="0"/>
            <c:spPr>
              <a:solidFill>
                <a:srgbClr val="C00000"/>
              </a:solidFill>
            </c:spPr>
            <c:extLst>
              <c:ext xmlns:c16="http://schemas.microsoft.com/office/drawing/2014/chart" uri="{C3380CC4-5D6E-409C-BE32-E72D297353CC}">
                <c16:uniqueId val="{00000001-C825-439D-82C2-E146A5D006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25-439D-82C2-E146A5D006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25-439D-82C2-E146A5D006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0.9</c:v>
                </c:pt>
                <c:pt idx="3">
                  <c:v>0.1</c:v>
                </c:pt>
              </c:numCache>
            </c:numRef>
          </c:val>
          <c:extLst>
            <c:ext xmlns:c16="http://schemas.microsoft.com/office/drawing/2014/chart" uri="{C3380CC4-5D6E-409C-BE32-E72D297353CC}">
              <c16:uniqueId val="{00000004-C825-439D-82C2-E146A5D00612}"/>
            </c:ext>
          </c:extLst>
        </c:ser>
        <c:dLbls>
          <c:showLegendKey val="0"/>
          <c:showVal val="0"/>
          <c:showCatName val="0"/>
          <c:showSerName val="0"/>
          <c:showPercent val="0"/>
          <c:showBubbleSize val="0"/>
        </c:dLbls>
        <c:gapWidth val="150"/>
        <c:shape val="box"/>
        <c:axId val="1387340399"/>
        <c:axId val="1"/>
        <c:axId val="0"/>
      </c:bar3DChart>
      <c:catAx>
        <c:axId val="1387340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403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D9F-462C-9075-5495E01B1D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D9F-462C-9075-5495E01B1D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3D9F-462C-9075-5495E01B1D4E}"/>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D9F-462C-9075-5495E01B1D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D9F-462C-9075-5495E01B1D4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D9F-462C-9075-5495E01B1D4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D9F-462C-9075-5495E01B1D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0.9</c:v>
                </c:pt>
                <c:pt idx="3">
                  <c:v>0.1</c:v>
                </c:pt>
              </c:numCache>
            </c:numRef>
          </c:val>
          <c:smooth val="0"/>
          <c:extLst>
            <c:ext xmlns:c16="http://schemas.microsoft.com/office/drawing/2014/chart" uri="{C3380CC4-5D6E-409C-BE32-E72D297353CC}">
              <c16:uniqueId val="{00000007-3D9F-462C-9075-5495E01B1D4E}"/>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D9F-462C-9075-5495E01B1D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D9F-462C-9075-5495E01B1D4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D9F-462C-9075-5495E01B1D4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D9F-462C-9075-5495E01B1D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0.9</c:v>
                </c:pt>
                <c:pt idx="3">
                  <c:v>0.1</c:v>
                </c:pt>
              </c:numCache>
            </c:numRef>
          </c:val>
          <c:smooth val="0"/>
          <c:extLst>
            <c:ext xmlns:c16="http://schemas.microsoft.com/office/drawing/2014/chart" uri="{C3380CC4-5D6E-409C-BE32-E72D297353CC}">
              <c16:uniqueId val="{0000000C-3D9F-462C-9075-5495E01B1D4E}"/>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D9F-462C-9075-5495E01B1D4E}"/>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D9F-462C-9075-5495E01B1D4E}"/>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D9F-462C-9075-5495E01B1D4E}"/>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D9F-462C-9075-5495E01B1D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D9F-462C-9075-5495E01B1D4E}"/>
            </c:ext>
          </c:extLst>
        </c:ser>
        <c:dLbls>
          <c:showLegendKey val="0"/>
          <c:showVal val="0"/>
          <c:showCatName val="0"/>
          <c:showSerName val="0"/>
          <c:showPercent val="0"/>
          <c:showBubbleSize val="0"/>
        </c:dLbls>
        <c:smooth val="0"/>
        <c:axId val="1387343279"/>
        <c:axId val="1"/>
      </c:lineChart>
      <c:catAx>
        <c:axId val="13873432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43279"/>
        <c:crosses val="autoZero"/>
        <c:crossBetween val="between"/>
      </c:valAx>
    </c:plotArea>
    <c:legend>
      <c:legendPos val="r"/>
      <c:layout>
        <c:manualLayout>
          <c:xMode val="edge"/>
          <c:yMode val="edge"/>
          <c:x val="0.11745907781103218"/>
          <c:y val="0.87678754944364357"/>
          <c:w val="0.7618520849657251"/>
          <c:h val="9.1552253151454654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0E5-4995-AE9F-DEC02142EA07}"/>
              </c:ext>
            </c:extLst>
          </c:dPt>
          <c:dPt>
            <c:idx val="1"/>
            <c:invertIfNegative val="0"/>
            <c:bubble3D val="0"/>
            <c:spPr>
              <a:solidFill>
                <a:srgbClr val="C00000"/>
              </a:solidFill>
            </c:spPr>
            <c:extLst>
              <c:ext xmlns:c16="http://schemas.microsoft.com/office/drawing/2014/chart" uri="{C3380CC4-5D6E-409C-BE32-E72D297353CC}">
                <c16:uniqueId val="{00000001-90E5-4995-AE9F-DEC02142EA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0E5-4995-AE9F-DEC02142EA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E5-4995-AE9F-DEC02142EA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90E5-4995-AE9F-DEC02142EA07}"/>
            </c:ext>
          </c:extLst>
        </c:ser>
        <c:dLbls>
          <c:showLegendKey val="0"/>
          <c:showVal val="0"/>
          <c:showCatName val="0"/>
          <c:showSerName val="0"/>
          <c:showPercent val="0"/>
          <c:showBubbleSize val="0"/>
        </c:dLbls>
        <c:gapWidth val="150"/>
        <c:shape val="box"/>
        <c:axId val="1387346639"/>
        <c:axId val="1"/>
        <c:axId val="0"/>
      </c:bar3DChart>
      <c:catAx>
        <c:axId val="1387346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466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EC-485C-A021-81178C6F4970}"/>
              </c:ext>
            </c:extLst>
          </c:dPt>
          <c:dPt>
            <c:idx val="1"/>
            <c:invertIfNegative val="0"/>
            <c:bubble3D val="0"/>
            <c:spPr>
              <a:solidFill>
                <a:srgbClr val="C00000"/>
              </a:solidFill>
            </c:spPr>
            <c:extLst>
              <c:ext xmlns:c16="http://schemas.microsoft.com/office/drawing/2014/chart" uri="{C3380CC4-5D6E-409C-BE32-E72D297353CC}">
                <c16:uniqueId val="{00000001-5FEC-485C-A021-81178C6F49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EC-485C-A021-81178C6F49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EC-485C-A021-81178C6F49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5FEC-485C-A021-81178C6F4970}"/>
            </c:ext>
          </c:extLst>
        </c:ser>
        <c:dLbls>
          <c:showLegendKey val="0"/>
          <c:showVal val="0"/>
          <c:showCatName val="0"/>
          <c:showSerName val="0"/>
          <c:showPercent val="0"/>
          <c:showBubbleSize val="0"/>
        </c:dLbls>
        <c:gapWidth val="150"/>
        <c:shape val="box"/>
        <c:axId val="1387349039"/>
        <c:axId val="1"/>
        <c:axId val="0"/>
      </c:bar3DChart>
      <c:catAx>
        <c:axId val="1387349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73490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55-4875-B104-98CC44208EC0}"/>
              </c:ext>
            </c:extLst>
          </c:dPt>
          <c:dPt>
            <c:idx val="1"/>
            <c:invertIfNegative val="0"/>
            <c:bubble3D val="0"/>
            <c:spPr>
              <a:solidFill>
                <a:srgbClr val="C00000"/>
              </a:solidFill>
            </c:spPr>
            <c:extLst>
              <c:ext xmlns:c16="http://schemas.microsoft.com/office/drawing/2014/chart" uri="{C3380CC4-5D6E-409C-BE32-E72D297353CC}">
                <c16:uniqueId val="{00000001-9955-4875-B104-98CC44208E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55-4875-B104-98CC44208E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55-4875-B104-98CC44208E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9955-4875-B104-98CC44208EC0}"/>
            </c:ext>
          </c:extLst>
        </c:ser>
        <c:dLbls>
          <c:showLegendKey val="0"/>
          <c:showVal val="0"/>
          <c:showCatName val="0"/>
          <c:showSerName val="0"/>
          <c:showPercent val="0"/>
          <c:showBubbleSize val="0"/>
        </c:dLbls>
        <c:gapWidth val="150"/>
        <c:shape val="box"/>
        <c:axId val="1389347263"/>
        <c:axId val="1"/>
        <c:axId val="0"/>
      </c:bar3DChart>
      <c:catAx>
        <c:axId val="13893472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472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8F7-466E-80F6-46BC5DC9F097}"/>
              </c:ext>
            </c:extLst>
          </c:dPt>
          <c:dPt>
            <c:idx val="1"/>
            <c:invertIfNegative val="0"/>
            <c:bubble3D val="0"/>
            <c:spPr>
              <a:solidFill>
                <a:srgbClr val="C00000"/>
              </a:solidFill>
            </c:spPr>
            <c:extLst>
              <c:ext xmlns:c16="http://schemas.microsoft.com/office/drawing/2014/chart" uri="{C3380CC4-5D6E-409C-BE32-E72D297353CC}">
                <c16:uniqueId val="{00000001-F8F7-466E-80F6-46BC5DC9F0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F7-466E-80F6-46BC5DC9F0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F7-466E-80F6-46BC5DC9F0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0.375</c:v>
                </c:pt>
                <c:pt idx="3">
                  <c:v>0.625</c:v>
                </c:pt>
              </c:numCache>
            </c:numRef>
          </c:val>
          <c:extLst>
            <c:ext xmlns:c16="http://schemas.microsoft.com/office/drawing/2014/chart" uri="{C3380CC4-5D6E-409C-BE32-E72D297353CC}">
              <c16:uniqueId val="{00000004-F8F7-466E-80F6-46BC5DC9F097}"/>
            </c:ext>
          </c:extLst>
        </c:ser>
        <c:dLbls>
          <c:showLegendKey val="0"/>
          <c:showVal val="0"/>
          <c:showCatName val="0"/>
          <c:showSerName val="0"/>
          <c:showPercent val="0"/>
          <c:showBubbleSize val="0"/>
        </c:dLbls>
        <c:gapWidth val="150"/>
        <c:shape val="box"/>
        <c:axId val="1391848591"/>
        <c:axId val="1"/>
        <c:axId val="0"/>
      </c:bar3DChart>
      <c:catAx>
        <c:axId val="13918485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485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BCB-486B-84EF-6C0F5F6CD4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BCB-486B-84EF-6C0F5F6CD4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4BCB-486B-84EF-6C0F5F6CD470}"/>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BCB-486B-84EF-6C0F5F6CD4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BCB-486B-84EF-6C0F5F6CD47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BCB-486B-84EF-6C0F5F6CD47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BCB-486B-84EF-6C0F5F6CD4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4BCB-486B-84EF-6C0F5F6CD470}"/>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BCB-486B-84EF-6C0F5F6CD4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BCB-486B-84EF-6C0F5F6CD47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BCB-486B-84EF-6C0F5F6CD47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BCB-486B-84EF-6C0F5F6CD4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4BCB-486B-84EF-6C0F5F6CD470}"/>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BCB-486B-84EF-6C0F5F6CD470}"/>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BCB-486B-84EF-6C0F5F6CD470}"/>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BCB-486B-84EF-6C0F5F6CD470}"/>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BCB-486B-84EF-6C0F5F6CD4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BCB-486B-84EF-6C0F5F6CD470}"/>
            </c:ext>
          </c:extLst>
        </c:ser>
        <c:dLbls>
          <c:showLegendKey val="0"/>
          <c:showVal val="0"/>
          <c:showCatName val="0"/>
          <c:showSerName val="0"/>
          <c:showPercent val="0"/>
          <c:showBubbleSize val="0"/>
        </c:dLbls>
        <c:smooth val="0"/>
        <c:axId val="1389348703"/>
        <c:axId val="1"/>
      </c:lineChart>
      <c:catAx>
        <c:axId val="13893487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48703"/>
        <c:crosses val="autoZero"/>
        <c:crossBetween val="between"/>
      </c:valAx>
    </c:plotArea>
    <c:legend>
      <c:legendPos val="r"/>
      <c:layout>
        <c:manualLayout>
          <c:xMode val="edge"/>
          <c:yMode val="edge"/>
          <c:x val="0.11745907781103218"/>
          <c:y val="0.87678769835749326"/>
          <c:w val="0.7618520849657251"/>
          <c:h val="9.1552266214073086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F14-4B0F-B5A2-F3EFAB0B974C}"/>
              </c:ext>
            </c:extLst>
          </c:dPt>
          <c:dPt>
            <c:idx val="1"/>
            <c:invertIfNegative val="0"/>
            <c:bubble3D val="0"/>
            <c:spPr>
              <a:solidFill>
                <a:srgbClr val="C00000"/>
              </a:solidFill>
            </c:spPr>
            <c:extLst>
              <c:ext xmlns:c16="http://schemas.microsoft.com/office/drawing/2014/chart" uri="{C3380CC4-5D6E-409C-BE32-E72D297353CC}">
                <c16:uniqueId val="{00000001-0F14-4B0F-B5A2-F3EFAB0B97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14-4B0F-B5A2-F3EFAB0B97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14-4B0F-B5A2-F3EFAB0B97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0F14-4B0F-B5A2-F3EFAB0B974C}"/>
            </c:ext>
          </c:extLst>
        </c:ser>
        <c:dLbls>
          <c:showLegendKey val="0"/>
          <c:showVal val="0"/>
          <c:showCatName val="0"/>
          <c:showSerName val="0"/>
          <c:showPercent val="0"/>
          <c:showBubbleSize val="0"/>
        </c:dLbls>
        <c:gapWidth val="150"/>
        <c:shape val="box"/>
        <c:axId val="1389337663"/>
        <c:axId val="1"/>
        <c:axId val="0"/>
      </c:bar3DChart>
      <c:catAx>
        <c:axId val="13893376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376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31E-4795-8B64-E4F185212D0B}"/>
              </c:ext>
            </c:extLst>
          </c:dPt>
          <c:dPt>
            <c:idx val="1"/>
            <c:invertIfNegative val="0"/>
            <c:bubble3D val="0"/>
            <c:spPr>
              <a:solidFill>
                <a:srgbClr val="C00000"/>
              </a:solidFill>
            </c:spPr>
            <c:extLst>
              <c:ext xmlns:c16="http://schemas.microsoft.com/office/drawing/2014/chart" uri="{C3380CC4-5D6E-409C-BE32-E72D297353CC}">
                <c16:uniqueId val="{00000001-731E-4795-8B64-E4F185212D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31E-4795-8B64-E4F185212D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31E-4795-8B64-E4F185212D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731E-4795-8B64-E4F185212D0B}"/>
            </c:ext>
          </c:extLst>
        </c:ser>
        <c:dLbls>
          <c:showLegendKey val="0"/>
          <c:showVal val="0"/>
          <c:showCatName val="0"/>
          <c:showSerName val="0"/>
          <c:showPercent val="0"/>
          <c:showBubbleSize val="0"/>
        </c:dLbls>
        <c:gapWidth val="150"/>
        <c:shape val="box"/>
        <c:axId val="1389350143"/>
        <c:axId val="1"/>
        <c:axId val="0"/>
      </c:bar3DChart>
      <c:catAx>
        <c:axId val="13893501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501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CE4-407A-962B-39D452A793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CE4-407A-962B-39D452A793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CE4-407A-962B-39D452A79372}"/>
            </c:ext>
          </c:extLst>
        </c:ser>
        <c:dLbls>
          <c:showLegendKey val="0"/>
          <c:showVal val="0"/>
          <c:showCatName val="0"/>
          <c:showSerName val="0"/>
          <c:showPercent val="0"/>
          <c:showBubbleSize val="0"/>
        </c:dLbls>
        <c:gapWidth val="150"/>
        <c:shape val="box"/>
        <c:axId val="1389344863"/>
        <c:axId val="1"/>
        <c:axId val="0"/>
      </c:bar3DChart>
      <c:catAx>
        <c:axId val="1389344863"/>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448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963-4AE0-A60A-EB2CECB092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963-4AE0-A60A-EB2CECB092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D963-4AE0-A60A-EB2CECB09295}"/>
            </c:ext>
          </c:extLst>
        </c:ser>
        <c:dLbls>
          <c:showLegendKey val="0"/>
          <c:showVal val="0"/>
          <c:showCatName val="0"/>
          <c:showSerName val="0"/>
          <c:showPercent val="0"/>
          <c:showBubbleSize val="0"/>
        </c:dLbls>
        <c:gapWidth val="150"/>
        <c:shape val="box"/>
        <c:axId val="1389353503"/>
        <c:axId val="1"/>
        <c:axId val="0"/>
      </c:bar3DChart>
      <c:catAx>
        <c:axId val="13893535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535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43D-4432-BBAD-9EECA0D14885}"/>
              </c:ext>
            </c:extLst>
          </c:dPt>
          <c:dPt>
            <c:idx val="1"/>
            <c:invertIfNegative val="0"/>
            <c:bubble3D val="0"/>
            <c:spPr>
              <a:solidFill>
                <a:srgbClr val="C00000"/>
              </a:solidFill>
            </c:spPr>
            <c:extLst>
              <c:ext xmlns:c16="http://schemas.microsoft.com/office/drawing/2014/chart" uri="{C3380CC4-5D6E-409C-BE32-E72D297353CC}">
                <c16:uniqueId val="{00000001-343D-4432-BBAD-9EECA0D148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3D-4432-BBAD-9EECA0D148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3D-4432-BBAD-9EECA0D148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343D-4432-BBAD-9EECA0D14885}"/>
            </c:ext>
          </c:extLst>
        </c:ser>
        <c:dLbls>
          <c:showLegendKey val="0"/>
          <c:showVal val="0"/>
          <c:showCatName val="0"/>
          <c:showSerName val="0"/>
          <c:showPercent val="0"/>
          <c:showBubbleSize val="0"/>
        </c:dLbls>
        <c:gapWidth val="150"/>
        <c:shape val="box"/>
        <c:axId val="1389362143"/>
        <c:axId val="1"/>
        <c:axId val="0"/>
      </c:bar3DChart>
      <c:catAx>
        <c:axId val="13893621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621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6A-4184-BC93-7076BC7DBAA3}"/>
              </c:ext>
            </c:extLst>
          </c:dPt>
          <c:dPt>
            <c:idx val="1"/>
            <c:invertIfNegative val="0"/>
            <c:bubble3D val="0"/>
            <c:spPr>
              <a:solidFill>
                <a:srgbClr val="C00000"/>
              </a:solidFill>
            </c:spPr>
            <c:extLst>
              <c:ext xmlns:c16="http://schemas.microsoft.com/office/drawing/2014/chart" uri="{C3380CC4-5D6E-409C-BE32-E72D297353CC}">
                <c16:uniqueId val="{00000001-CF6A-4184-BC93-7076BC7DBA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6A-4184-BC93-7076BC7DBA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6A-4184-BC93-7076BC7DBA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4-CF6A-4184-BC93-7076BC7DBAA3}"/>
            </c:ext>
          </c:extLst>
        </c:ser>
        <c:dLbls>
          <c:showLegendKey val="0"/>
          <c:showVal val="0"/>
          <c:showCatName val="0"/>
          <c:showSerName val="0"/>
          <c:showPercent val="0"/>
          <c:showBubbleSize val="0"/>
        </c:dLbls>
        <c:gapWidth val="150"/>
        <c:shape val="box"/>
        <c:axId val="1389357823"/>
        <c:axId val="1"/>
        <c:axId val="0"/>
      </c:bar3DChart>
      <c:catAx>
        <c:axId val="1389357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578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590-4A1D-AF0C-E67834732701}"/>
              </c:ext>
            </c:extLst>
          </c:dPt>
          <c:dPt>
            <c:idx val="1"/>
            <c:invertIfNegative val="0"/>
            <c:bubble3D val="0"/>
            <c:spPr>
              <a:solidFill>
                <a:srgbClr val="C00000"/>
              </a:solidFill>
            </c:spPr>
            <c:extLst>
              <c:ext xmlns:c16="http://schemas.microsoft.com/office/drawing/2014/chart" uri="{C3380CC4-5D6E-409C-BE32-E72D297353CC}">
                <c16:uniqueId val="{00000001-C590-4A1D-AF0C-E678347327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590-4A1D-AF0C-E678347327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590-4A1D-AF0C-E678347327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590-4A1D-AF0C-E67834732701}"/>
            </c:ext>
          </c:extLst>
        </c:ser>
        <c:dLbls>
          <c:showLegendKey val="0"/>
          <c:showVal val="0"/>
          <c:showCatName val="0"/>
          <c:showSerName val="0"/>
          <c:showPercent val="0"/>
          <c:showBubbleSize val="0"/>
        </c:dLbls>
        <c:gapWidth val="150"/>
        <c:shape val="box"/>
        <c:axId val="1389360223"/>
        <c:axId val="1"/>
        <c:axId val="0"/>
      </c:bar3DChart>
      <c:catAx>
        <c:axId val="1389360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602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40-414D-B692-60ED118995C0}"/>
              </c:ext>
            </c:extLst>
          </c:dPt>
          <c:dPt>
            <c:idx val="1"/>
            <c:invertIfNegative val="0"/>
            <c:bubble3D val="0"/>
            <c:spPr>
              <a:solidFill>
                <a:srgbClr val="C00000"/>
              </a:solidFill>
            </c:spPr>
            <c:extLst>
              <c:ext xmlns:c16="http://schemas.microsoft.com/office/drawing/2014/chart" uri="{C3380CC4-5D6E-409C-BE32-E72D297353CC}">
                <c16:uniqueId val="{00000001-4540-414D-B692-60ED118995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40-414D-B692-60ED118995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40-414D-B692-60ED118995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540-414D-B692-60ED118995C0}"/>
            </c:ext>
          </c:extLst>
        </c:ser>
        <c:dLbls>
          <c:showLegendKey val="0"/>
          <c:showVal val="0"/>
          <c:showCatName val="0"/>
          <c:showSerName val="0"/>
          <c:showPercent val="0"/>
          <c:showBubbleSize val="0"/>
        </c:dLbls>
        <c:gapWidth val="150"/>
        <c:shape val="box"/>
        <c:axId val="1389360703"/>
        <c:axId val="1"/>
        <c:axId val="0"/>
      </c:bar3DChart>
      <c:catAx>
        <c:axId val="13893607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607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7F-4768-B6DE-BA480C8787F8}"/>
              </c:ext>
            </c:extLst>
          </c:dPt>
          <c:dPt>
            <c:idx val="1"/>
            <c:invertIfNegative val="0"/>
            <c:bubble3D val="0"/>
            <c:spPr>
              <a:solidFill>
                <a:srgbClr val="C00000"/>
              </a:solidFill>
            </c:spPr>
            <c:extLst>
              <c:ext xmlns:c16="http://schemas.microsoft.com/office/drawing/2014/chart" uri="{C3380CC4-5D6E-409C-BE32-E72D297353CC}">
                <c16:uniqueId val="{00000001-117F-4768-B6DE-BA480C8787F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7F-4768-B6DE-BA480C8787F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7F-4768-B6DE-BA480C8787F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4-117F-4768-B6DE-BA480C8787F8}"/>
            </c:ext>
          </c:extLst>
        </c:ser>
        <c:dLbls>
          <c:showLegendKey val="0"/>
          <c:showVal val="0"/>
          <c:showCatName val="0"/>
          <c:showSerName val="0"/>
          <c:showPercent val="0"/>
          <c:showBubbleSize val="0"/>
        </c:dLbls>
        <c:gapWidth val="150"/>
        <c:shape val="box"/>
        <c:axId val="1389370783"/>
        <c:axId val="1"/>
        <c:axId val="0"/>
      </c:bar3DChart>
      <c:catAx>
        <c:axId val="1389370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707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0D-412E-A090-9B744B62F7CA}"/>
              </c:ext>
            </c:extLst>
          </c:dPt>
          <c:dPt>
            <c:idx val="1"/>
            <c:invertIfNegative val="0"/>
            <c:bubble3D val="0"/>
            <c:spPr>
              <a:solidFill>
                <a:srgbClr val="C00000"/>
              </a:solidFill>
            </c:spPr>
            <c:extLst>
              <c:ext xmlns:c16="http://schemas.microsoft.com/office/drawing/2014/chart" uri="{C3380CC4-5D6E-409C-BE32-E72D297353CC}">
                <c16:uniqueId val="{00000001-410D-412E-A090-9B744B62F7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0D-412E-A090-9B744B62F7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0D-412E-A090-9B744B62F7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0.625</c:v>
                </c:pt>
              </c:numCache>
            </c:numRef>
          </c:val>
          <c:extLst>
            <c:ext xmlns:c16="http://schemas.microsoft.com/office/drawing/2014/chart" uri="{C3380CC4-5D6E-409C-BE32-E72D297353CC}">
              <c16:uniqueId val="{00000004-410D-412E-A090-9B744B62F7CA}"/>
            </c:ext>
          </c:extLst>
        </c:ser>
        <c:dLbls>
          <c:showLegendKey val="0"/>
          <c:showVal val="0"/>
          <c:showCatName val="0"/>
          <c:showSerName val="0"/>
          <c:showPercent val="0"/>
          <c:showBubbleSize val="0"/>
        </c:dLbls>
        <c:gapWidth val="150"/>
        <c:shape val="box"/>
        <c:axId val="1391841871"/>
        <c:axId val="1"/>
        <c:axId val="0"/>
      </c:bar3DChart>
      <c:catAx>
        <c:axId val="1391841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418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E09-4042-B61E-2C3242F0FE44}"/>
              </c:ext>
            </c:extLst>
          </c:dPt>
          <c:dPt>
            <c:idx val="1"/>
            <c:invertIfNegative val="0"/>
            <c:bubble3D val="0"/>
            <c:spPr>
              <a:solidFill>
                <a:srgbClr val="C00000"/>
              </a:solidFill>
            </c:spPr>
            <c:extLst>
              <c:ext xmlns:c16="http://schemas.microsoft.com/office/drawing/2014/chart" uri="{C3380CC4-5D6E-409C-BE32-E72D297353CC}">
                <c16:uniqueId val="{00000001-7E09-4042-B61E-2C3242F0FE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E09-4042-B61E-2C3242F0FE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09-4042-B61E-2C3242F0FE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7E09-4042-B61E-2C3242F0FE44}"/>
            </c:ext>
          </c:extLst>
        </c:ser>
        <c:dLbls>
          <c:showLegendKey val="0"/>
          <c:showVal val="0"/>
          <c:showCatName val="0"/>
          <c:showSerName val="0"/>
          <c:showPercent val="0"/>
          <c:showBubbleSize val="0"/>
        </c:dLbls>
        <c:gapWidth val="150"/>
        <c:shape val="box"/>
        <c:axId val="1389368863"/>
        <c:axId val="1"/>
        <c:axId val="0"/>
      </c:bar3DChart>
      <c:catAx>
        <c:axId val="138936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688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17-4BA1-ABEE-5B2634838E83}"/>
              </c:ext>
            </c:extLst>
          </c:dPt>
          <c:dPt>
            <c:idx val="1"/>
            <c:invertIfNegative val="0"/>
            <c:bubble3D val="0"/>
            <c:spPr>
              <a:solidFill>
                <a:srgbClr val="C00000"/>
              </a:solidFill>
            </c:spPr>
            <c:extLst>
              <c:ext xmlns:c16="http://schemas.microsoft.com/office/drawing/2014/chart" uri="{C3380CC4-5D6E-409C-BE32-E72D297353CC}">
                <c16:uniqueId val="{00000001-AA17-4BA1-ABEE-5B2634838E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17-4BA1-ABEE-5B2634838E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17-4BA1-ABEE-5B2634838E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A17-4BA1-ABEE-5B2634838E83}"/>
            </c:ext>
          </c:extLst>
        </c:ser>
        <c:dLbls>
          <c:showLegendKey val="0"/>
          <c:showVal val="0"/>
          <c:showCatName val="0"/>
          <c:showSerName val="0"/>
          <c:showPercent val="0"/>
          <c:showBubbleSize val="0"/>
        </c:dLbls>
        <c:gapWidth val="150"/>
        <c:shape val="box"/>
        <c:axId val="1389318943"/>
        <c:axId val="1"/>
        <c:axId val="0"/>
      </c:bar3DChart>
      <c:catAx>
        <c:axId val="13893189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189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A0-4B48-8D11-2F984231E480}"/>
              </c:ext>
            </c:extLst>
          </c:dPt>
          <c:dPt>
            <c:idx val="1"/>
            <c:invertIfNegative val="0"/>
            <c:bubble3D val="0"/>
            <c:spPr>
              <a:solidFill>
                <a:srgbClr val="C00000"/>
              </a:solidFill>
            </c:spPr>
            <c:extLst>
              <c:ext xmlns:c16="http://schemas.microsoft.com/office/drawing/2014/chart" uri="{C3380CC4-5D6E-409C-BE32-E72D297353CC}">
                <c16:uniqueId val="{00000001-6CA0-4B48-8D11-2F984231E48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A0-4B48-8D11-2F984231E48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A0-4B48-8D11-2F984231E48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6CA0-4B48-8D11-2F984231E480}"/>
            </c:ext>
          </c:extLst>
        </c:ser>
        <c:dLbls>
          <c:showLegendKey val="0"/>
          <c:showVal val="0"/>
          <c:showCatName val="0"/>
          <c:showSerName val="0"/>
          <c:showPercent val="0"/>
          <c:showBubbleSize val="0"/>
        </c:dLbls>
        <c:gapWidth val="150"/>
        <c:shape val="box"/>
        <c:axId val="1389316543"/>
        <c:axId val="1"/>
        <c:axId val="0"/>
      </c:bar3DChart>
      <c:catAx>
        <c:axId val="1389316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16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5DF-449E-A8EC-34CC5D012246}"/>
              </c:ext>
            </c:extLst>
          </c:dPt>
          <c:dPt>
            <c:idx val="1"/>
            <c:invertIfNegative val="0"/>
            <c:bubble3D val="0"/>
            <c:spPr>
              <a:solidFill>
                <a:srgbClr val="C00000"/>
              </a:solidFill>
            </c:spPr>
            <c:extLst>
              <c:ext xmlns:c16="http://schemas.microsoft.com/office/drawing/2014/chart" uri="{C3380CC4-5D6E-409C-BE32-E72D297353CC}">
                <c16:uniqueId val="{00000001-85DF-449E-A8EC-34CC5D0122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DF-449E-A8EC-34CC5D0122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DF-449E-A8EC-34CC5D0122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85DF-449E-A8EC-34CC5D012246}"/>
            </c:ext>
          </c:extLst>
        </c:ser>
        <c:dLbls>
          <c:showLegendKey val="0"/>
          <c:showVal val="0"/>
          <c:showCatName val="0"/>
          <c:showSerName val="0"/>
          <c:showPercent val="0"/>
          <c:showBubbleSize val="0"/>
        </c:dLbls>
        <c:gapWidth val="150"/>
        <c:shape val="box"/>
        <c:axId val="1389305983"/>
        <c:axId val="1"/>
        <c:axId val="0"/>
      </c:bar3DChart>
      <c:catAx>
        <c:axId val="1389305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059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9A-4226-A7A7-CBA5AD0F684A}"/>
              </c:ext>
            </c:extLst>
          </c:dPt>
          <c:dPt>
            <c:idx val="1"/>
            <c:invertIfNegative val="0"/>
            <c:bubble3D val="0"/>
            <c:spPr>
              <a:solidFill>
                <a:srgbClr val="C00000"/>
              </a:solidFill>
            </c:spPr>
            <c:extLst>
              <c:ext xmlns:c16="http://schemas.microsoft.com/office/drawing/2014/chart" uri="{C3380CC4-5D6E-409C-BE32-E72D297353CC}">
                <c16:uniqueId val="{00000001-149A-4226-A7A7-CBA5AD0F68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9A-4226-A7A7-CBA5AD0F68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9A-4226-A7A7-CBA5AD0F68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149A-4226-A7A7-CBA5AD0F684A}"/>
            </c:ext>
          </c:extLst>
        </c:ser>
        <c:dLbls>
          <c:showLegendKey val="0"/>
          <c:showVal val="0"/>
          <c:showCatName val="0"/>
          <c:showSerName val="0"/>
          <c:showPercent val="0"/>
          <c:showBubbleSize val="0"/>
        </c:dLbls>
        <c:gapWidth val="150"/>
        <c:shape val="box"/>
        <c:axId val="1389315583"/>
        <c:axId val="1"/>
        <c:axId val="0"/>
      </c:bar3DChart>
      <c:catAx>
        <c:axId val="1389315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15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40C-435F-AF67-83938A84CC2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40C-435F-AF67-83938A84CC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840C-435F-AF67-83938A84CC2B}"/>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40C-435F-AF67-83938A84CC2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40C-435F-AF67-83938A84CC2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40C-435F-AF67-83938A84CC2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40C-435F-AF67-83938A84CC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840C-435F-AF67-83938A84CC2B}"/>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40C-435F-AF67-83938A84CC2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40C-435F-AF67-83938A84CC2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40C-435F-AF67-83938A84CC2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40C-435F-AF67-83938A84CC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840C-435F-AF67-83938A84CC2B}"/>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40C-435F-AF67-83938A84CC2B}"/>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40C-435F-AF67-83938A84CC2B}"/>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40C-435F-AF67-83938A84CC2B}"/>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40C-435F-AF67-83938A84CC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40C-435F-AF67-83938A84CC2B}"/>
            </c:ext>
          </c:extLst>
        </c:ser>
        <c:dLbls>
          <c:showLegendKey val="0"/>
          <c:showVal val="0"/>
          <c:showCatName val="0"/>
          <c:showSerName val="0"/>
          <c:showPercent val="0"/>
          <c:showBubbleSize val="0"/>
        </c:dLbls>
        <c:smooth val="0"/>
        <c:axId val="1389307903"/>
        <c:axId val="1"/>
      </c:lineChart>
      <c:catAx>
        <c:axId val="13893079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07903"/>
        <c:crosses val="autoZero"/>
        <c:crossBetween val="between"/>
      </c:valAx>
    </c:plotArea>
    <c:legend>
      <c:legendPos val="r"/>
      <c:layout>
        <c:manualLayout>
          <c:xMode val="edge"/>
          <c:yMode val="edge"/>
          <c:x val="0.11745907781103218"/>
          <c:y val="0.87635365367314944"/>
          <c:w val="0.7618520849657251"/>
          <c:h val="9.187575934633607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609-4A70-A864-5F4FD004AE9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609-4A70-A864-5F4FD004AE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D609-4A70-A864-5F4FD004AE93}"/>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609-4A70-A864-5F4FD004AE9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609-4A70-A864-5F4FD004AE9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609-4A70-A864-5F4FD004AE9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609-4A70-A864-5F4FD004AE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D609-4A70-A864-5F4FD004AE93}"/>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609-4A70-A864-5F4FD004AE9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609-4A70-A864-5F4FD004AE9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609-4A70-A864-5F4FD004AE9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609-4A70-A864-5F4FD004AE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D609-4A70-A864-5F4FD004AE93}"/>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609-4A70-A864-5F4FD004AE93}"/>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609-4A70-A864-5F4FD004AE93}"/>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609-4A70-A864-5F4FD004AE93}"/>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609-4A70-A864-5F4FD004AE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609-4A70-A864-5F4FD004AE93}"/>
            </c:ext>
          </c:extLst>
        </c:ser>
        <c:dLbls>
          <c:showLegendKey val="0"/>
          <c:showVal val="0"/>
          <c:showCatName val="0"/>
          <c:showSerName val="0"/>
          <c:showPercent val="0"/>
          <c:showBubbleSize val="0"/>
        </c:dLbls>
        <c:smooth val="0"/>
        <c:axId val="1389327103"/>
        <c:axId val="1"/>
      </c:lineChart>
      <c:catAx>
        <c:axId val="13893271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27103"/>
        <c:crosses val="autoZero"/>
        <c:crossBetween val="between"/>
      </c:valAx>
    </c:plotArea>
    <c:legend>
      <c:legendPos val="r"/>
      <c:layout>
        <c:manualLayout>
          <c:xMode val="edge"/>
          <c:yMode val="edge"/>
          <c:x val="0.11582758517338677"/>
          <c:y val="0.87934174318175629"/>
          <c:w val="0.7618520849657251"/>
          <c:h val="8.9658429374528836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A6F-4EB8-B5D2-54ABC56CB1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A6F-4EB8-B5D2-54ABC56CB1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DA6F-4EB8-B5D2-54ABC56CB1CE}"/>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A6F-4EB8-B5D2-54ABC56CB1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A6F-4EB8-B5D2-54ABC56CB1C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A6F-4EB8-B5D2-54ABC56CB1C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A6F-4EB8-B5D2-54ABC56CB1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DA6F-4EB8-B5D2-54ABC56CB1CE}"/>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A6F-4EB8-B5D2-54ABC56CB1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A6F-4EB8-B5D2-54ABC56CB1C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A6F-4EB8-B5D2-54ABC56CB1C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A6F-4EB8-B5D2-54ABC56CB1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DA6F-4EB8-B5D2-54ABC56CB1CE}"/>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A6F-4EB8-B5D2-54ABC56CB1CE}"/>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A6F-4EB8-B5D2-54ABC56CB1CE}"/>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A6F-4EB8-B5D2-54ABC56CB1CE}"/>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A6F-4EB8-B5D2-54ABC56CB1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A6F-4EB8-B5D2-54ABC56CB1CE}"/>
            </c:ext>
          </c:extLst>
        </c:ser>
        <c:dLbls>
          <c:showLegendKey val="0"/>
          <c:showVal val="0"/>
          <c:showCatName val="0"/>
          <c:showSerName val="0"/>
          <c:showPercent val="0"/>
          <c:showBubbleSize val="0"/>
        </c:dLbls>
        <c:smooth val="0"/>
        <c:axId val="1389329983"/>
        <c:axId val="1"/>
      </c:lineChart>
      <c:catAx>
        <c:axId val="13893299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29983"/>
        <c:crosses val="autoZero"/>
        <c:crossBetween val="between"/>
      </c:valAx>
    </c:plotArea>
    <c:legend>
      <c:legendPos val="r"/>
      <c:layout>
        <c:manualLayout>
          <c:xMode val="edge"/>
          <c:yMode val="edge"/>
          <c:x val="0.11745907781103218"/>
          <c:y val="0.87635365367314944"/>
          <c:w val="0.7618520849657251"/>
          <c:h val="9.187575934633607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C8F-44FF-8F0E-F4C61D011A18}"/>
              </c:ext>
            </c:extLst>
          </c:dPt>
          <c:dPt>
            <c:idx val="1"/>
            <c:invertIfNegative val="0"/>
            <c:bubble3D val="0"/>
            <c:spPr>
              <a:solidFill>
                <a:srgbClr val="C00000"/>
              </a:solidFill>
            </c:spPr>
            <c:extLst>
              <c:ext xmlns:c16="http://schemas.microsoft.com/office/drawing/2014/chart" uri="{C3380CC4-5D6E-409C-BE32-E72D297353CC}">
                <c16:uniqueId val="{00000001-2C8F-44FF-8F0E-F4C61D011A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8F-44FF-8F0E-F4C61D011A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8F-44FF-8F0E-F4C61D011A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2C8F-44FF-8F0E-F4C61D011A18}"/>
            </c:ext>
          </c:extLst>
        </c:ser>
        <c:dLbls>
          <c:showLegendKey val="0"/>
          <c:showVal val="0"/>
          <c:showCatName val="0"/>
          <c:showSerName val="0"/>
          <c:showPercent val="0"/>
          <c:showBubbleSize val="0"/>
        </c:dLbls>
        <c:gapWidth val="150"/>
        <c:shape val="box"/>
        <c:axId val="1389332383"/>
        <c:axId val="1"/>
        <c:axId val="0"/>
      </c:bar3DChart>
      <c:catAx>
        <c:axId val="1389332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323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42-43D3-97C1-9DBCC9486A44}"/>
              </c:ext>
            </c:extLst>
          </c:dPt>
          <c:dPt>
            <c:idx val="1"/>
            <c:invertIfNegative val="0"/>
            <c:bubble3D val="0"/>
            <c:spPr>
              <a:solidFill>
                <a:srgbClr val="C00000"/>
              </a:solidFill>
            </c:spPr>
            <c:extLst>
              <c:ext xmlns:c16="http://schemas.microsoft.com/office/drawing/2014/chart" uri="{C3380CC4-5D6E-409C-BE32-E72D297353CC}">
                <c16:uniqueId val="{00000001-F642-43D3-97C1-9DBCC9486A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42-43D3-97C1-9DBCC9486A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42-43D3-97C1-9DBCC9486A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F642-43D3-97C1-9DBCC9486A44}"/>
            </c:ext>
          </c:extLst>
        </c:ser>
        <c:dLbls>
          <c:showLegendKey val="0"/>
          <c:showVal val="0"/>
          <c:showCatName val="0"/>
          <c:showSerName val="0"/>
          <c:showPercent val="0"/>
          <c:showBubbleSize val="0"/>
        </c:dLbls>
        <c:gapWidth val="150"/>
        <c:shape val="box"/>
        <c:axId val="1389335743"/>
        <c:axId val="1"/>
        <c:axId val="0"/>
      </c:bar3DChart>
      <c:catAx>
        <c:axId val="1389335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893357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96-4791-90A6-33E42E079E33}"/>
              </c:ext>
            </c:extLst>
          </c:dPt>
          <c:dPt>
            <c:idx val="1"/>
            <c:invertIfNegative val="0"/>
            <c:bubble3D val="0"/>
            <c:spPr>
              <a:solidFill>
                <a:srgbClr val="C00000"/>
              </a:solidFill>
            </c:spPr>
            <c:extLst>
              <c:ext xmlns:c16="http://schemas.microsoft.com/office/drawing/2014/chart" uri="{C3380CC4-5D6E-409C-BE32-E72D297353CC}">
                <c16:uniqueId val="{00000001-7B96-4791-90A6-33E42E079E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96-4791-90A6-33E42E079E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96-4791-90A6-33E42E079E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0.375</c:v>
                </c:pt>
                <c:pt idx="3">
                  <c:v>0.375</c:v>
                </c:pt>
              </c:numCache>
            </c:numRef>
          </c:val>
          <c:extLst>
            <c:ext xmlns:c16="http://schemas.microsoft.com/office/drawing/2014/chart" uri="{C3380CC4-5D6E-409C-BE32-E72D297353CC}">
              <c16:uniqueId val="{00000004-7B96-4791-90A6-33E42E079E33}"/>
            </c:ext>
          </c:extLst>
        </c:ser>
        <c:dLbls>
          <c:showLegendKey val="0"/>
          <c:showVal val="0"/>
          <c:showCatName val="0"/>
          <c:showSerName val="0"/>
          <c:showPercent val="0"/>
          <c:showBubbleSize val="0"/>
        </c:dLbls>
        <c:gapWidth val="150"/>
        <c:shape val="box"/>
        <c:axId val="1391848111"/>
        <c:axId val="1"/>
        <c:axId val="0"/>
      </c:bar3DChart>
      <c:catAx>
        <c:axId val="1391848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481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EC6-45A5-BD01-4EDD1FE2AB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BEC6-45A5-BD01-4EDD1FE2ABF0}"/>
            </c:ext>
          </c:extLst>
        </c:ser>
        <c:dLbls>
          <c:showLegendKey val="0"/>
          <c:showVal val="0"/>
          <c:showCatName val="0"/>
          <c:showSerName val="0"/>
          <c:showPercent val="0"/>
          <c:showBubbleSize val="0"/>
        </c:dLbls>
        <c:gapWidth val="150"/>
        <c:shape val="box"/>
        <c:axId val="1391878831"/>
        <c:axId val="1"/>
        <c:axId val="0"/>
      </c:bar3DChart>
      <c:catAx>
        <c:axId val="139187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7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67-417A-B86B-DB8789D595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67-417A-B86B-DB8789D595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67-417A-B86B-DB8789D5950F}"/>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67-417A-B86B-DB8789D595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67-417A-B86B-DB8789D595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67-417A-B86B-DB8789D595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67-417A-B86B-DB8789D595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67-417A-B86B-DB8789D5950F}"/>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67-417A-B86B-DB8789D595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67-417A-B86B-DB8789D595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67-417A-B86B-DB8789D595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67-417A-B86B-DB8789D595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367-417A-B86B-DB8789D5950F}"/>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67-417A-B86B-DB8789D5950F}"/>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67-417A-B86B-DB8789D5950F}"/>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67-417A-B86B-DB8789D5950F}"/>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67-417A-B86B-DB8789D595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67-417A-B86B-DB8789D5950F}"/>
            </c:ext>
          </c:extLst>
        </c:ser>
        <c:dLbls>
          <c:showLegendKey val="0"/>
          <c:showVal val="0"/>
          <c:showCatName val="0"/>
          <c:showSerName val="0"/>
          <c:showPercent val="0"/>
          <c:showBubbleSize val="0"/>
        </c:dLbls>
        <c:smooth val="0"/>
        <c:axId val="1391888431"/>
        <c:axId val="1"/>
      </c:lineChart>
      <c:catAx>
        <c:axId val="13918884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88431"/>
        <c:crosses val="autoZero"/>
        <c:crossBetween val="between"/>
      </c:valAx>
    </c:plotArea>
    <c:legend>
      <c:legendPos val="r"/>
      <c:layout>
        <c:manualLayout>
          <c:xMode val="edge"/>
          <c:yMode val="edge"/>
          <c:x val="0.11582758517338677"/>
          <c:y val="0.87678754944364357"/>
          <c:w val="0.7618520849657251"/>
          <c:h val="9.1552253151454654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FB6-4364-A969-9384EB69CE27}"/>
              </c:ext>
            </c:extLst>
          </c:dPt>
          <c:dPt>
            <c:idx val="1"/>
            <c:invertIfNegative val="0"/>
            <c:bubble3D val="0"/>
            <c:spPr>
              <a:solidFill>
                <a:srgbClr val="C00000"/>
              </a:solidFill>
            </c:spPr>
            <c:extLst>
              <c:ext xmlns:c16="http://schemas.microsoft.com/office/drawing/2014/chart" uri="{C3380CC4-5D6E-409C-BE32-E72D297353CC}">
                <c16:uniqueId val="{00000001-AFB6-4364-A969-9384EB69CE2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FB6-4364-A969-9384EB69CE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FB6-4364-A969-9384EB69CE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AFB6-4364-A969-9384EB69CE27}"/>
            </c:ext>
          </c:extLst>
        </c:ser>
        <c:dLbls>
          <c:showLegendKey val="0"/>
          <c:showVal val="0"/>
          <c:showCatName val="0"/>
          <c:showSerName val="0"/>
          <c:showPercent val="0"/>
          <c:showBubbleSize val="0"/>
        </c:dLbls>
        <c:gapWidth val="150"/>
        <c:shape val="box"/>
        <c:axId val="1391888911"/>
        <c:axId val="1"/>
        <c:axId val="0"/>
      </c:bar3DChart>
      <c:catAx>
        <c:axId val="1391888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88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33B-45C1-9FDE-49F68B04F3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33B-45C1-9FDE-49F68B04F3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933B-45C1-9FDE-49F68B04F37B}"/>
            </c:ext>
          </c:extLst>
        </c:ser>
        <c:dLbls>
          <c:showLegendKey val="0"/>
          <c:showVal val="0"/>
          <c:showCatName val="0"/>
          <c:showSerName val="0"/>
          <c:showPercent val="0"/>
          <c:showBubbleSize val="0"/>
        </c:dLbls>
        <c:gapWidth val="150"/>
        <c:shape val="box"/>
        <c:axId val="1391873551"/>
        <c:axId val="1"/>
        <c:axId val="0"/>
      </c:bar3DChart>
      <c:catAx>
        <c:axId val="13918735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735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62D-457C-8232-39E4B76B23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62D-457C-8232-39E4B76B235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662D-457C-8232-39E4B76B2357}"/>
            </c:ext>
          </c:extLst>
        </c:ser>
        <c:dLbls>
          <c:showLegendKey val="0"/>
          <c:showVal val="0"/>
          <c:showCatName val="0"/>
          <c:showSerName val="0"/>
          <c:showPercent val="0"/>
          <c:showBubbleSize val="0"/>
        </c:dLbls>
        <c:gapWidth val="150"/>
        <c:shape val="box"/>
        <c:axId val="1391889391"/>
        <c:axId val="1"/>
        <c:axId val="0"/>
      </c:bar3DChart>
      <c:catAx>
        <c:axId val="1391889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89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666-49C5-B406-D4BAB2F2E3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666-49C5-B406-D4BAB2F2E3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F666-49C5-B406-D4BAB2F2E3EC}"/>
            </c:ext>
          </c:extLst>
        </c:ser>
        <c:dLbls>
          <c:showLegendKey val="0"/>
          <c:showVal val="0"/>
          <c:showCatName val="0"/>
          <c:showSerName val="0"/>
          <c:showPercent val="0"/>
          <c:showBubbleSize val="0"/>
        </c:dLbls>
        <c:gapWidth val="150"/>
        <c:shape val="box"/>
        <c:axId val="1391876431"/>
        <c:axId val="1"/>
        <c:axId val="0"/>
      </c:bar3DChart>
      <c:catAx>
        <c:axId val="13918764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918764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Instituci&#243;n!A1"/><Relationship Id="rId3" Type="http://schemas.openxmlformats.org/officeDocument/2006/relationships/hyperlink" Target="#Directiva!A5"/><Relationship Id="rId21" Type="http://schemas.openxmlformats.org/officeDocument/2006/relationships/hyperlink" Target="#Admon!A8"/><Relationship Id="rId7" Type="http://schemas.openxmlformats.org/officeDocument/2006/relationships/hyperlink" Target="#Directiva!A7"/><Relationship Id="rId12" Type="http://schemas.openxmlformats.org/officeDocument/2006/relationships/hyperlink" Target="#Academica!A5"/><Relationship Id="rId17" Type="http://schemas.openxmlformats.org/officeDocument/2006/relationships/hyperlink" Target="#Admon!A5"/><Relationship Id="rId25" Type="http://schemas.openxmlformats.org/officeDocument/2006/relationships/hyperlink" Target="#Comunidad!A7"/><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hyperlink" Target="#Admon!A7"/><Relationship Id="rId29" Type="http://schemas.openxmlformats.org/officeDocument/2006/relationships/image" Target="../media/image10.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4"/><Relationship Id="rId24" Type="http://schemas.openxmlformats.org/officeDocument/2006/relationships/hyperlink" Target="#Comunidad!A6"/><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5"/><Relationship Id="rId28" Type="http://schemas.openxmlformats.org/officeDocument/2006/relationships/hyperlink" Target="#Directiva!A1"/><Relationship Id="rId10" Type="http://schemas.openxmlformats.org/officeDocument/2006/relationships/image" Target="../media/image6.png"/><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Comunidad!A4"/><Relationship Id="rId27" Type="http://schemas.openxmlformats.org/officeDocument/2006/relationships/image" Target="../media/image9.jpeg"/><Relationship Id="rId30" Type="http://schemas.openxmlformats.org/officeDocument/2006/relationships/image" Target="../media/image11.pn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5.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6.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875" name="1 Imagen" descr="Secretaría de Educación">
          <a:extLst>
            <a:ext uri="{FF2B5EF4-FFF2-40B4-BE49-F238E27FC236}">
              <a16:creationId xmlns:a16="http://schemas.microsoft.com/office/drawing/2014/main" id="{F2AFFAC6-65D2-F014-B689-BCF63A493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876" name="Picture 3995" descr="MB900431547">
          <a:hlinkClick xmlns:r="http://schemas.openxmlformats.org/officeDocument/2006/relationships" r:id="rId2" tooltip="Ir a revision identidad"/>
          <a:extLst>
            <a:ext uri="{FF2B5EF4-FFF2-40B4-BE49-F238E27FC236}">
              <a16:creationId xmlns:a16="http://schemas.microsoft.com/office/drawing/2014/main" id="{B948E3BC-FEAE-3681-6055-8233B12AB7CE}"/>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247329</xdr:colOff>
      <xdr:row>6</xdr:row>
      <xdr:rowOff>28575</xdr:rowOff>
    </xdr:to>
    <xdr:pic>
      <xdr:nvPicPr>
        <xdr:cNvPr id="66721974" name="2 Imagen">
          <a:hlinkClick xmlns:r="http://schemas.openxmlformats.org/officeDocument/2006/relationships" r:id="rId1" tooltip="IR A RESUMEN"/>
          <a:extLst>
            <a:ext uri="{FF2B5EF4-FFF2-40B4-BE49-F238E27FC236}">
              <a16:creationId xmlns:a16="http://schemas.microsoft.com/office/drawing/2014/main" id="{FE1636E6-F087-C615-DE55-48D2CC385C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57175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247329</xdr:colOff>
      <xdr:row>12</xdr:row>
      <xdr:rowOff>19050</xdr:rowOff>
    </xdr:to>
    <xdr:pic>
      <xdr:nvPicPr>
        <xdr:cNvPr id="66721975" name="3 Imagen">
          <a:hlinkClick xmlns:r="http://schemas.openxmlformats.org/officeDocument/2006/relationships" r:id="rId3" tooltip="IR A RESUMEN"/>
          <a:extLst>
            <a:ext uri="{FF2B5EF4-FFF2-40B4-BE49-F238E27FC236}">
              <a16:creationId xmlns:a16="http://schemas.microsoft.com/office/drawing/2014/main" id="{B2F6A89E-7E5B-334A-70C7-C15C7858D5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8143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256854</xdr:colOff>
      <xdr:row>19</xdr:row>
      <xdr:rowOff>19050</xdr:rowOff>
    </xdr:to>
    <xdr:pic>
      <xdr:nvPicPr>
        <xdr:cNvPr id="66721976" name="4 Imagen">
          <a:hlinkClick xmlns:r="http://schemas.openxmlformats.org/officeDocument/2006/relationships" r:id="rId5" tooltip="IR A RESUMEN"/>
          <a:extLst>
            <a:ext uri="{FF2B5EF4-FFF2-40B4-BE49-F238E27FC236}">
              <a16:creationId xmlns:a16="http://schemas.microsoft.com/office/drawing/2014/main" id="{26E1B86D-AB57-68CE-31B1-B601D5B03C8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571750" y="171926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247329</xdr:colOff>
      <xdr:row>29</xdr:row>
      <xdr:rowOff>19050</xdr:rowOff>
    </xdr:to>
    <xdr:pic>
      <xdr:nvPicPr>
        <xdr:cNvPr id="66721977" name="5 Imagen">
          <a:hlinkClick xmlns:r="http://schemas.openxmlformats.org/officeDocument/2006/relationships" r:id="rId7" tooltip="IR A RESUMEN"/>
          <a:extLst>
            <a:ext uri="{FF2B5EF4-FFF2-40B4-BE49-F238E27FC236}">
              <a16:creationId xmlns:a16="http://schemas.microsoft.com/office/drawing/2014/main" id="{1E70C455-D39C-DF19-BBE0-A4BC15AF693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318801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247329</xdr:colOff>
      <xdr:row>35</xdr:row>
      <xdr:rowOff>28575</xdr:rowOff>
    </xdr:to>
    <xdr:pic>
      <xdr:nvPicPr>
        <xdr:cNvPr id="66721978" name="7 Imagen">
          <a:hlinkClick xmlns:r="http://schemas.openxmlformats.org/officeDocument/2006/relationships" r:id="rId8" tooltip="IR A RESUMEN"/>
          <a:extLst>
            <a:ext uri="{FF2B5EF4-FFF2-40B4-BE49-F238E27FC236}">
              <a16:creationId xmlns:a16="http://schemas.microsoft.com/office/drawing/2014/main" id="{3453F3A3-E0B3-8261-EE5C-2F28F922F5B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4061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247329</xdr:colOff>
      <xdr:row>45</xdr:row>
      <xdr:rowOff>276225</xdr:rowOff>
    </xdr:to>
    <xdr:pic>
      <xdr:nvPicPr>
        <xdr:cNvPr id="66721979" name="8 Imagen">
          <a:hlinkClick xmlns:r="http://schemas.openxmlformats.org/officeDocument/2006/relationships" r:id="rId9" tooltip="IR A RESUMEN"/>
          <a:extLst>
            <a:ext uri="{FF2B5EF4-FFF2-40B4-BE49-F238E27FC236}">
              <a16:creationId xmlns:a16="http://schemas.microsoft.com/office/drawing/2014/main" id="{D097C82E-DDC7-DFC0-A3CB-36A8C8DF3612}"/>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571750" y="55692675"/>
          <a:ext cx="2476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247329</xdr:colOff>
      <xdr:row>54</xdr:row>
      <xdr:rowOff>19050</xdr:rowOff>
    </xdr:to>
    <xdr:pic>
      <xdr:nvPicPr>
        <xdr:cNvPr id="66721980" name="9 Imagen">
          <a:hlinkClick xmlns:r="http://schemas.openxmlformats.org/officeDocument/2006/relationships" r:id="rId11" tooltip="IR A RESUMEN"/>
          <a:extLst>
            <a:ext uri="{FF2B5EF4-FFF2-40B4-BE49-F238E27FC236}">
              <a16:creationId xmlns:a16="http://schemas.microsoft.com/office/drawing/2014/main" id="{91CB22B3-2436-B757-A0BA-8A5D238EA5D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63303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247329</xdr:colOff>
      <xdr:row>61</xdr:row>
      <xdr:rowOff>9524</xdr:rowOff>
    </xdr:to>
    <xdr:pic>
      <xdr:nvPicPr>
        <xdr:cNvPr id="66721981" name="10 Imagen">
          <a:hlinkClick xmlns:r="http://schemas.openxmlformats.org/officeDocument/2006/relationships" r:id="rId12" tooltip="IR A RESUMEN"/>
          <a:extLst>
            <a:ext uri="{FF2B5EF4-FFF2-40B4-BE49-F238E27FC236}">
              <a16:creationId xmlns:a16="http://schemas.microsoft.com/office/drawing/2014/main" id="{A4EEE805-87F5-6A89-B824-79976FD1AD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571750" y="655129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247329</xdr:colOff>
      <xdr:row>67</xdr:row>
      <xdr:rowOff>28575</xdr:rowOff>
    </xdr:to>
    <xdr:pic>
      <xdr:nvPicPr>
        <xdr:cNvPr id="66721982" name="11 Imagen">
          <a:hlinkClick xmlns:r="http://schemas.openxmlformats.org/officeDocument/2006/relationships" r:id="rId13" tooltip="IR A RESUMEN"/>
          <a:extLst>
            <a:ext uri="{FF2B5EF4-FFF2-40B4-BE49-F238E27FC236}">
              <a16:creationId xmlns:a16="http://schemas.microsoft.com/office/drawing/2014/main" id="{24F86D37-0690-EF04-AE09-0FBC6743B78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67417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256854</xdr:colOff>
      <xdr:row>73</xdr:row>
      <xdr:rowOff>19050</xdr:rowOff>
    </xdr:to>
    <xdr:pic>
      <xdr:nvPicPr>
        <xdr:cNvPr id="66721983" name="12 Imagen">
          <a:hlinkClick xmlns:r="http://schemas.openxmlformats.org/officeDocument/2006/relationships" r:id="rId14" tooltip="IR A RESUMEN"/>
          <a:extLst>
            <a:ext uri="{FF2B5EF4-FFF2-40B4-BE49-F238E27FC236}">
              <a16:creationId xmlns:a16="http://schemas.microsoft.com/office/drawing/2014/main" id="{613DFE6A-61F8-FA66-D654-1A9AD1CD6E05}"/>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571750" y="6926580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247329</xdr:colOff>
      <xdr:row>83</xdr:row>
      <xdr:rowOff>28575</xdr:rowOff>
    </xdr:to>
    <xdr:pic>
      <xdr:nvPicPr>
        <xdr:cNvPr id="66721984" name="13 Imagen">
          <a:hlinkClick xmlns:r="http://schemas.openxmlformats.org/officeDocument/2006/relationships" r:id="rId16" tooltip="IR A RESUMEN"/>
          <a:extLst>
            <a:ext uri="{FF2B5EF4-FFF2-40B4-BE49-F238E27FC236}">
              <a16:creationId xmlns:a16="http://schemas.microsoft.com/office/drawing/2014/main" id="{9DD3959B-4700-2371-2626-02C0BCB5978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571750" y="725900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88</xdr:row>
      <xdr:rowOff>15128</xdr:rowOff>
    </xdr:to>
    <xdr:pic>
      <xdr:nvPicPr>
        <xdr:cNvPr id="66721985" name="14 Imagen">
          <a:hlinkClick xmlns:r="http://schemas.openxmlformats.org/officeDocument/2006/relationships" r:id="rId17" tooltip="IR A RESUMEN"/>
          <a:extLst>
            <a:ext uri="{FF2B5EF4-FFF2-40B4-BE49-F238E27FC236}">
              <a16:creationId xmlns:a16="http://schemas.microsoft.com/office/drawing/2014/main" id="{A4FBA128-82FF-86AF-748B-B17BEC41189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3638550" y="7402830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66721986" name="15 Imagen">
          <a:hlinkClick xmlns:r="http://schemas.openxmlformats.org/officeDocument/2006/relationships" r:id="rId19" tooltip="IR A RESUMEN"/>
          <a:extLst>
            <a:ext uri="{FF2B5EF4-FFF2-40B4-BE49-F238E27FC236}">
              <a16:creationId xmlns:a16="http://schemas.microsoft.com/office/drawing/2014/main" id="{497AD01B-B936-8CB5-3E6E-064C20902DC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609975" y="77209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3</xdr:col>
      <xdr:colOff>247329</xdr:colOff>
      <xdr:row>101</xdr:row>
      <xdr:rowOff>28575</xdr:rowOff>
    </xdr:to>
    <xdr:pic>
      <xdr:nvPicPr>
        <xdr:cNvPr id="66721987" name="16 Imagen">
          <a:hlinkClick xmlns:r="http://schemas.openxmlformats.org/officeDocument/2006/relationships" r:id="rId20" tooltip="IR A RESUMEN"/>
          <a:extLst>
            <a:ext uri="{FF2B5EF4-FFF2-40B4-BE49-F238E27FC236}">
              <a16:creationId xmlns:a16="http://schemas.microsoft.com/office/drawing/2014/main" id="{1AC8C264-C3AB-0458-03A9-1B3A06719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78638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247329</xdr:colOff>
      <xdr:row>113</xdr:row>
      <xdr:rowOff>28574</xdr:rowOff>
    </xdr:to>
    <xdr:pic>
      <xdr:nvPicPr>
        <xdr:cNvPr id="66721988" name="17 Imagen">
          <a:hlinkClick xmlns:r="http://schemas.openxmlformats.org/officeDocument/2006/relationships" r:id="rId21" tooltip="IR A RESUMEN"/>
          <a:extLst>
            <a:ext uri="{FF2B5EF4-FFF2-40B4-BE49-F238E27FC236}">
              <a16:creationId xmlns:a16="http://schemas.microsoft.com/office/drawing/2014/main" id="{E69FFC04-CEB6-E8BB-0B43-AAA970AD79B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82753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247329</xdr:colOff>
      <xdr:row>121</xdr:row>
      <xdr:rowOff>19049</xdr:rowOff>
    </xdr:to>
    <xdr:pic>
      <xdr:nvPicPr>
        <xdr:cNvPr id="66721989" name="18 Imagen">
          <a:hlinkClick xmlns:r="http://schemas.openxmlformats.org/officeDocument/2006/relationships" r:id="rId22" tooltip="IR A RESUMEN"/>
          <a:extLst>
            <a:ext uri="{FF2B5EF4-FFF2-40B4-BE49-F238E27FC236}">
              <a16:creationId xmlns:a16="http://schemas.microsoft.com/office/drawing/2014/main" id="{20740DE4-5127-1133-CC34-B23AD695CA4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85001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247329</xdr:colOff>
      <xdr:row>127</xdr:row>
      <xdr:rowOff>9524</xdr:rowOff>
    </xdr:to>
    <xdr:pic>
      <xdr:nvPicPr>
        <xdr:cNvPr id="66721990" name="19 Imagen">
          <a:hlinkClick xmlns:r="http://schemas.openxmlformats.org/officeDocument/2006/relationships" r:id="rId23" tooltip="IR A RESUMEN"/>
          <a:extLst>
            <a:ext uri="{FF2B5EF4-FFF2-40B4-BE49-F238E27FC236}">
              <a16:creationId xmlns:a16="http://schemas.microsoft.com/office/drawing/2014/main" id="{BA6E87CC-38CA-8F8F-AF85-0C6318FE440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869727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247329</xdr:colOff>
      <xdr:row>133</xdr:row>
      <xdr:rowOff>19051</xdr:rowOff>
    </xdr:to>
    <xdr:pic>
      <xdr:nvPicPr>
        <xdr:cNvPr id="66721991" name="20 Imagen">
          <a:hlinkClick xmlns:r="http://schemas.openxmlformats.org/officeDocument/2006/relationships" r:id="rId24" tooltip="IR A RESUMEN"/>
          <a:extLst>
            <a:ext uri="{FF2B5EF4-FFF2-40B4-BE49-F238E27FC236}">
              <a16:creationId xmlns:a16="http://schemas.microsoft.com/office/drawing/2014/main" id="{F6413A0F-0ADE-7FC9-3FC8-F23CF7DE7F1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88858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247329</xdr:colOff>
      <xdr:row>138</xdr:row>
      <xdr:rowOff>28575</xdr:rowOff>
    </xdr:to>
    <xdr:pic>
      <xdr:nvPicPr>
        <xdr:cNvPr id="66721992" name="21 Imagen">
          <a:hlinkClick xmlns:r="http://schemas.openxmlformats.org/officeDocument/2006/relationships" r:id="rId25" tooltip="IR A RESUMEN"/>
          <a:extLst>
            <a:ext uri="{FF2B5EF4-FFF2-40B4-BE49-F238E27FC236}">
              <a16:creationId xmlns:a16="http://schemas.microsoft.com/office/drawing/2014/main" id="{D5FBEDC4-15C9-1F0A-53A1-645DC0ABFC4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903636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6721993" name="Picture 3995" descr="MB900431547">
          <a:hlinkClick xmlns:r="http://schemas.openxmlformats.org/officeDocument/2006/relationships" r:id="rId26" tooltip="Regresar"/>
          <a:extLst>
            <a:ext uri="{FF2B5EF4-FFF2-40B4-BE49-F238E27FC236}">
              <a16:creationId xmlns:a16="http://schemas.microsoft.com/office/drawing/2014/main" id="{5733AC49-535C-99F2-02E2-3C15127D6FB6}"/>
            </a:ext>
          </a:extLst>
        </xdr:cNvPr>
        <xdr:cNvPicPr>
          <a:picLocks noChangeAspect="1" noChangeArrowheads="1"/>
        </xdr:cNvPicPr>
      </xdr:nvPicPr>
      <xdr:blipFill>
        <a:blip xmlns:r="http://schemas.openxmlformats.org/officeDocument/2006/relationships" r:embed="rId27"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6721994" name="Picture 3995" descr="MB900431547">
          <a:hlinkClick xmlns:r="http://schemas.openxmlformats.org/officeDocument/2006/relationships" r:id="rId28" tooltip="Ir a directiva"/>
          <a:extLst>
            <a:ext uri="{FF2B5EF4-FFF2-40B4-BE49-F238E27FC236}">
              <a16:creationId xmlns:a16="http://schemas.microsoft.com/office/drawing/2014/main" id="{14CD63CA-B452-5127-44BA-B555E97B2918}"/>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247329</xdr:colOff>
      <xdr:row>6</xdr:row>
      <xdr:rowOff>28575</xdr:rowOff>
    </xdr:to>
    <xdr:pic>
      <xdr:nvPicPr>
        <xdr:cNvPr id="66721995" name="2 Imagen">
          <a:hlinkClick xmlns:r="http://schemas.openxmlformats.org/officeDocument/2006/relationships" r:id="rId1" tooltip="IR A RESUMEN"/>
          <a:extLst>
            <a:ext uri="{FF2B5EF4-FFF2-40B4-BE49-F238E27FC236}">
              <a16:creationId xmlns:a16="http://schemas.microsoft.com/office/drawing/2014/main" id="{3C2E34A2-4112-3860-C37A-7E009D8975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57175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247329</xdr:colOff>
      <xdr:row>12</xdr:row>
      <xdr:rowOff>19050</xdr:rowOff>
    </xdr:to>
    <xdr:pic>
      <xdr:nvPicPr>
        <xdr:cNvPr id="66721996" name="3 Imagen">
          <a:hlinkClick xmlns:r="http://schemas.openxmlformats.org/officeDocument/2006/relationships" r:id="rId3" tooltip="IR A RESUMEN"/>
          <a:extLst>
            <a:ext uri="{FF2B5EF4-FFF2-40B4-BE49-F238E27FC236}">
              <a16:creationId xmlns:a16="http://schemas.microsoft.com/office/drawing/2014/main" id="{8454D366-4F11-CF12-4557-015826977DF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8143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256854</xdr:colOff>
      <xdr:row>19</xdr:row>
      <xdr:rowOff>19050</xdr:rowOff>
    </xdr:to>
    <xdr:pic>
      <xdr:nvPicPr>
        <xdr:cNvPr id="66721997" name="4 Imagen">
          <a:hlinkClick xmlns:r="http://schemas.openxmlformats.org/officeDocument/2006/relationships" r:id="rId5" tooltip="IR A RESUMEN"/>
          <a:extLst>
            <a:ext uri="{FF2B5EF4-FFF2-40B4-BE49-F238E27FC236}">
              <a16:creationId xmlns:a16="http://schemas.microsoft.com/office/drawing/2014/main" id="{1638E540-A461-732A-F493-575531F6324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571750" y="171926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247329</xdr:colOff>
      <xdr:row>29</xdr:row>
      <xdr:rowOff>19050</xdr:rowOff>
    </xdr:to>
    <xdr:pic>
      <xdr:nvPicPr>
        <xdr:cNvPr id="66721998" name="5 Imagen">
          <a:hlinkClick xmlns:r="http://schemas.openxmlformats.org/officeDocument/2006/relationships" r:id="rId7" tooltip="IR A RESUMEN"/>
          <a:extLst>
            <a:ext uri="{FF2B5EF4-FFF2-40B4-BE49-F238E27FC236}">
              <a16:creationId xmlns:a16="http://schemas.microsoft.com/office/drawing/2014/main" id="{3700B3F4-9B1D-705F-BDC4-AD4F05C729E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318801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247329</xdr:colOff>
      <xdr:row>35</xdr:row>
      <xdr:rowOff>28575</xdr:rowOff>
    </xdr:to>
    <xdr:pic>
      <xdr:nvPicPr>
        <xdr:cNvPr id="66721999" name="7 Imagen">
          <a:hlinkClick xmlns:r="http://schemas.openxmlformats.org/officeDocument/2006/relationships" r:id="rId8" tooltip="IR A RESUMEN"/>
          <a:extLst>
            <a:ext uri="{FF2B5EF4-FFF2-40B4-BE49-F238E27FC236}">
              <a16:creationId xmlns:a16="http://schemas.microsoft.com/office/drawing/2014/main" id="{81563115-A897-B54A-CDF4-FEA89DAD250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71750" y="4061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247329</xdr:colOff>
      <xdr:row>45</xdr:row>
      <xdr:rowOff>276225</xdr:rowOff>
    </xdr:to>
    <xdr:pic>
      <xdr:nvPicPr>
        <xdr:cNvPr id="66722000" name="8 Imagen">
          <a:hlinkClick xmlns:r="http://schemas.openxmlformats.org/officeDocument/2006/relationships" r:id="rId9" tooltip="IR A RESUMEN"/>
          <a:extLst>
            <a:ext uri="{FF2B5EF4-FFF2-40B4-BE49-F238E27FC236}">
              <a16:creationId xmlns:a16="http://schemas.microsoft.com/office/drawing/2014/main" id="{AF54A9AB-C0DA-875A-7835-14585F873D7B}"/>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571750" y="55692675"/>
          <a:ext cx="2476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2771775</xdr:colOff>
      <xdr:row>53</xdr:row>
      <xdr:rowOff>9525</xdr:rowOff>
    </xdr:from>
    <xdr:to>
      <xdr:col>2</xdr:col>
      <xdr:colOff>152400</xdr:colOff>
      <xdr:row>54</xdr:row>
      <xdr:rowOff>28575</xdr:rowOff>
    </xdr:to>
    <xdr:pic>
      <xdr:nvPicPr>
        <xdr:cNvPr id="2" name="9 Imagen">
          <a:hlinkClick xmlns:r="http://schemas.openxmlformats.org/officeDocument/2006/relationships" r:id="rId11" tooltip="IR A RESUMEN"/>
          <a:extLst>
            <a:ext uri="{FF2B5EF4-FFF2-40B4-BE49-F238E27FC236}">
              <a16:creationId xmlns:a16="http://schemas.microsoft.com/office/drawing/2014/main" id="{47D13AB8-F2F5-4168-B5F7-71B6F6A9C1D4}"/>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2371725" y="20478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2752725</xdr:colOff>
      <xdr:row>66</xdr:row>
      <xdr:rowOff>19050</xdr:rowOff>
    </xdr:from>
    <xdr:to>
      <xdr:col>2</xdr:col>
      <xdr:colOff>161925</xdr:colOff>
      <xdr:row>67</xdr:row>
      <xdr:rowOff>28574</xdr:rowOff>
    </xdr:to>
    <xdr:pic>
      <xdr:nvPicPr>
        <xdr:cNvPr id="3" name="11 Imagen">
          <a:hlinkClick xmlns:r="http://schemas.openxmlformats.org/officeDocument/2006/relationships" r:id="rId13" tooltip="IR A RESUMEN"/>
          <a:extLst>
            <a:ext uri="{FF2B5EF4-FFF2-40B4-BE49-F238E27FC236}">
              <a16:creationId xmlns:a16="http://schemas.microsoft.com/office/drawing/2014/main" id="{9031BDA3-EE32-4497-9837-E5899D8E9B5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371725" y="1652587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2771775</xdr:colOff>
      <xdr:row>72</xdr:row>
      <xdr:rowOff>0</xdr:rowOff>
    </xdr:from>
    <xdr:to>
      <xdr:col>2</xdr:col>
      <xdr:colOff>161925</xdr:colOff>
      <xdr:row>73</xdr:row>
      <xdr:rowOff>19051</xdr:rowOff>
    </xdr:to>
    <xdr:pic>
      <xdr:nvPicPr>
        <xdr:cNvPr id="4" name="12 Imagen">
          <a:hlinkClick xmlns:r="http://schemas.openxmlformats.org/officeDocument/2006/relationships" r:id="rId14" tooltip="IR A RESUMEN"/>
          <a:extLst>
            <a:ext uri="{FF2B5EF4-FFF2-40B4-BE49-F238E27FC236}">
              <a16:creationId xmlns:a16="http://schemas.microsoft.com/office/drawing/2014/main" id="{8B1C6AD3-529A-4699-A918-703336967D62}"/>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371725" y="240982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247650</xdr:colOff>
      <xdr:row>83</xdr:row>
      <xdr:rowOff>28575</xdr:rowOff>
    </xdr:to>
    <xdr:pic>
      <xdr:nvPicPr>
        <xdr:cNvPr id="5" name="13 Imagen">
          <a:hlinkClick xmlns:r="http://schemas.openxmlformats.org/officeDocument/2006/relationships" r:id="rId16" tooltip="IR A RESUMEN"/>
          <a:extLst>
            <a:ext uri="{FF2B5EF4-FFF2-40B4-BE49-F238E27FC236}">
              <a16:creationId xmlns:a16="http://schemas.microsoft.com/office/drawing/2014/main" id="{8ACD076A-4E2E-4E24-9C0B-AADC9A34B15F}"/>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6" name="15 Imagen">
          <a:hlinkClick xmlns:r="http://schemas.openxmlformats.org/officeDocument/2006/relationships" r:id="rId19" tooltip="IR A RESUMEN"/>
          <a:extLst>
            <a:ext uri="{FF2B5EF4-FFF2-40B4-BE49-F238E27FC236}">
              <a16:creationId xmlns:a16="http://schemas.microsoft.com/office/drawing/2014/main" id="{326FF27E-A668-4AA3-A281-1B7F9EB2D1A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247650</xdr:colOff>
      <xdr:row>113</xdr:row>
      <xdr:rowOff>28575</xdr:rowOff>
    </xdr:to>
    <xdr:pic>
      <xdr:nvPicPr>
        <xdr:cNvPr id="7" name="17 Imagen">
          <a:hlinkClick xmlns:r="http://schemas.openxmlformats.org/officeDocument/2006/relationships" r:id="rId21" tooltip="IR A RESUMEN"/>
          <a:extLst>
            <a:ext uri="{FF2B5EF4-FFF2-40B4-BE49-F238E27FC236}">
              <a16:creationId xmlns:a16="http://schemas.microsoft.com/office/drawing/2014/main" id="{C0495CF9-516C-4CF5-847C-99140EED046B}"/>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86075" y="463391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450252" name="1 Gráfico">
          <a:extLst>
            <a:ext uri="{FF2B5EF4-FFF2-40B4-BE49-F238E27FC236}">
              <a16:creationId xmlns:a16="http://schemas.microsoft.com/office/drawing/2014/main" id="{0CE587F0-C3C7-3EB6-7BFA-AE11960B68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450253" name="2 Gráfico">
          <a:extLst>
            <a:ext uri="{FF2B5EF4-FFF2-40B4-BE49-F238E27FC236}">
              <a16:creationId xmlns:a16="http://schemas.microsoft.com/office/drawing/2014/main" id="{5E28DB91-7503-AF50-7C2A-65A4F6C060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450254" name="3 Gráfico">
          <a:extLst>
            <a:ext uri="{FF2B5EF4-FFF2-40B4-BE49-F238E27FC236}">
              <a16:creationId xmlns:a16="http://schemas.microsoft.com/office/drawing/2014/main" id="{3F7F7B27-CE15-ED1A-B1C5-518E65BCE6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450255" name="4 Gráfico">
          <a:extLst>
            <a:ext uri="{FF2B5EF4-FFF2-40B4-BE49-F238E27FC236}">
              <a16:creationId xmlns:a16="http://schemas.microsoft.com/office/drawing/2014/main" id="{D615F714-BCA4-D9F3-B14D-7EF664CA77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450256" name="5 Gráfico">
          <a:extLst>
            <a:ext uri="{FF2B5EF4-FFF2-40B4-BE49-F238E27FC236}">
              <a16:creationId xmlns:a16="http://schemas.microsoft.com/office/drawing/2014/main" id="{EFA3ECC6-6EB7-F57D-6FE0-AD9161D9AA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450257" name="6 Gráfico">
          <a:extLst>
            <a:ext uri="{FF2B5EF4-FFF2-40B4-BE49-F238E27FC236}">
              <a16:creationId xmlns:a16="http://schemas.microsoft.com/office/drawing/2014/main" id="{CA0BC302-1844-A570-A2E3-38D8DB9651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450258" name="7 Gráfico">
          <a:extLst>
            <a:ext uri="{FF2B5EF4-FFF2-40B4-BE49-F238E27FC236}">
              <a16:creationId xmlns:a16="http://schemas.microsoft.com/office/drawing/2014/main" id="{4BFAE8E8-94BC-56BA-93BE-DECE9B734A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450259" name="8 Gráfico">
          <a:extLst>
            <a:ext uri="{FF2B5EF4-FFF2-40B4-BE49-F238E27FC236}">
              <a16:creationId xmlns:a16="http://schemas.microsoft.com/office/drawing/2014/main" id="{D12705AC-36D1-92C1-0AC5-60DDCAF585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450260" name="9 Gráfico">
          <a:extLst>
            <a:ext uri="{FF2B5EF4-FFF2-40B4-BE49-F238E27FC236}">
              <a16:creationId xmlns:a16="http://schemas.microsoft.com/office/drawing/2014/main" id="{DDADA8CB-A0B6-E53B-A0C9-99395AD058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6450261" name="10 Gráfico">
          <a:extLst>
            <a:ext uri="{FF2B5EF4-FFF2-40B4-BE49-F238E27FC236}">
              <a16:creationId xmlns:a16="http://schemas.microsoft.com/office/drawing/2014/main" id="{9BB35975-6121-98CA-7F15-B6F7F02239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6450262" name="11 Gráfico">
          <a:extLst>
            <a:ext uri="{FF2B5EF4-FFF2-40B4-BE49-F238E27FC236}">
              <a16:creationId xmlns:a16="http://schemas.microsoft.com/office/drawing/2014/main" id="{CAEC11D0-2336-17A5-9D21-E9D24DEDC0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6450263" name="12 Gráfico">
          <a:extLst>
            <a:ext uri="{FF2B5EF4-FFF2-40B4-BE49-F238E27FC236}">
              <a16:creationId xmlns:a16="http://schemas.microsoft.com/office/drawing/2014/main" id="{1ADCE0C8-E975-9850-A259-33C9A932B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450264" name="7 Gráfico">
          <a:extLst>
            <a:ext uri="{FF2B5EF4-FFF2-40B4-BE49-F238E27FC236}">
              <a16:creationId xmlns:a16="http://schemas.microsoft.com/office/drawing/2014/main" id="{C9CD101F-6A30-1020-CFF1-2BA304D0A3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450265" name="8 Gráfico">
          <a:extLst>
            <a:ext uri="{FF2B5EF4-FFF2-40B4-BE49-F238E27FC236}">
              <a16:creationId xmlns:a16="http://schemas.microsoft.com/office/drawing/2014/main" id="{CC3044AB-00E4-FEFE-0A13-CEF4618E3F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450266" name="9 Gráfico">
          <a:extLst>
            <a:ext uri="{FF2B5EF4-FFF2-40B4-BE49-F238E27FC236}">
              <a16:creationId xmlns:a16="http://schemas.microsoft.com/office/drawing/2014/main" id="{E5879CCB-9FEC-17F7-0138-CE54C28C3B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6450267" name="16 Gráfico">
          <a:extLst>
            <a:ext uri="{FF2B5EF4-FFF2-40B4-BE49-F238E27FC236}">
              <a16:creationId xmlns:a16="http://schemas.microsoft.com/office/drawing/2014/main" id="{51DE3905-A8CE-8045-9CA1-437B6DEB95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6450268" name="7 Gráfico">
          <a:extLst>
            <a:ext uri="{FF2B5EF4-FFF2-40B4-BE49-F238E27FC236}">
              <a16:creationId xmlns:a16="http://schemas.microsoft.com/office/drawing/2014/main" id="{B8223FE9-C4FA-E2CC-6A56-4B5903AD4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6450269" name="8 Gráfico">
          <a:extLst>
            <a:ext uri="{FF2B5EF4-FFF2-40B4-BE49-F238E27FC236}">
              <a16:creationId xmlns:a16="http://schemas.microsoft.com/office/drawing/2014/main" id="{5700BFE0-73C3-8032-1FA0-FBD8823C45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6450270" name="9 Gráfico">
          <a:extLst>
            <a:ext uri="{FF2B5EF4-FFF2-40B4-BE49-F238E27FC236}">
              <a16:creationId xmlns:a16="http://schemas.microsoft.com/office/drawing/2014/main" id="{2A8794ED-F11D-E46A-DBB3-856F7B265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6450271" name="16 Gráfico">
          <a:extLst>
            <a:ext uri="{FF2B5EF4-FFF2-40B4-BE49-F238E27FC236}">
              <a16:creationId xmlns:a16="http://schemas.microsoft.com/office/drawing/2014/main" id="{A02CD90B-359F-54CF-124B-44769054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6450272" name="7 Gráfico">
          <a:extLst>
            <a:ext uri="{FF2B5EF4-FFF2-40B4-BE49-F238E27FC236}">
              <a16:creationId xmlns:a16="http://schemas.microsoft.com/office/drawing/2014/main" id="{859B2670-91BB-F52C-E625-5242FC177F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6450273" name="8 Gráfico">
          <a:extLst>
            <a:ext uri="{FF2B5EF4-FFF2-40B4-BE49-F238E27FC236}">
              <a16:creationId xmlns:a16="http://schemas.microsoft.com/office/drawing/2014/main" id="{F6B06094-BA65-E1DD-285E-9F1824A6B5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6450274" name="9 Gráfico">
          <a:extLst>
            <a:ext uri="{FF2B5EF4-FFF2-40B4-BE49-F238E27FC236}">
              <a16:creationId xmlns:a16="http://schemas.microsoft.com/office/drawing/2014/main" id="{16D79747-46A8-1EE8-CD54-E792B970FF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6450275" name="16 Gráfico">
          <a:extLst>
            <a:ext uri="{FF2B5EF4-FFF2-40B4-BE49-F238E27FC236}">
              <a16:creationId xmlns:a16="http://schemas.microsoft.com/office/drawing/2014/main" id="{3EE034B6-382E-22B9-843B-7EEF431DFC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6450276" name="Picture 3995" descr="MB900431547">
          <a:hlinkClick xmlns:r="http://schemas.openxmlformats.org/officeDocument/2006/relationships" r:id="rId25" tooltip="Ir a factores criticos"/>
          <a:extLst>
            <a:ext uri="{FF2B5EF4-FFF2-40B4-BE49-F238E27FC236}">
              <a16:creationId xmlns:a16="http://schemas.microsoft.com/office/drawing/2014/main" id="{1A6A9DA4-C11C-5233-80D8-1D5CB5389BA1}"/>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6450277" name="2 Imagen">
          <a:hlinkClick xmlns:r="http://schemas.openxmlformats.org/officeDocument/2006/relationships" r:id="rId25" tooltip="Ir a academica"/>
          <a:extLst>
            <a:ext uri="{FF2B5EF4-FFF2-40B4-BE49-F238E27FC236}">
              <a16:creationId xmlns:a16="http://schemas.microsoft.com/office/drawing/2014/main" id="{9CEE93AD-D0F8-E1D4-82D2-08AB8834C078}"/>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6450278" name="1 Gráfico">
          <a:extLst>
            <a:ext uri="{FF2B5EF4-FFF2-40B4-BE49-F238E27FC236}">
              <a16:creationId xmlns:a16="http://schemas.microsoft.com/office/drawing/2014/main" id="{E859F7A1-1A51-3BB8-D579-CF9C1F160B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6450279" name="4 Gráfico">
          <a:extLst>
            <a:ext uri="{FF2B5EF4-FFF2-40B4-BE49-F238E27FC236}">
              <a16:creationId xmlns:a16="http://schemas.microsoft.com/office/drawing/2014/main" id="{87504EA6-55D2-630E-138B-4F80944455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6450280" name="5 Gráfico">
          <a:extLst>
            <a:ext uri="{FF2B5EF4-FFF2-40B4-BE49-F238E27FC236}">
              <a16:creationId xmlns:a16="http://schemas.microsoft.com/office/drawing/2014/main" id="{32D84A32-C05A-278F-8070-3EAB756F91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6450281" name="6 Gráfico">
          <a:extLst>
            <a:ext uri="{FF2B5EF4-FFF2-40B4-BE49-F238E27FC236}">
              <a16:creationId xmlns:a16="http://schemas.microsoft.com/office/drawing/2014/main" id="{44F38104-6987-893A-B86B-2106012F7E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6450282" name="7 Gráfico">
          <a:extLst>
            <a:ext uri="{FF2B5EF4-FFF2-40B4-BE49-F238E27FC236}">
              <a16:creationId xmlns:a16="http://schemas.microsoft.com/office/drawing/2014/main" id="{BAE08D6C-5638-A950-C13C-DA4CDE34D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6450283" name="8 Gráfico">
          <a:extLst>
            <a:ext uri="{FF2B5EF4-FFF2-40B4-BE49-F238E27FC236}">
              <a16:creationId xmlns:a16="http://schemas.microsoft.com/office/drawing/2014/main" id="{4969C2DD-AB7C-EE63-A717-0EF1D33C19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2774725" name="1 Gráfico">
          <a:extLst>
            <a:ext uri="{FF2B5EF4-FFF2-40B4-BE49-F238E27FC236}">
              <a16:creationId xmlns:a16="http://schemas.microsoft.com/office/drawing/2014/main" id="{EC7BAEE0-D890-EF40-C85C-BD06F19BAA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2774726" name="2 Gráfico">
          <a:extLst>
            <a:ext uri="{FF2B5EF4-FFF2-40B4-BE49-F238E27FC236}">
              <a16:creationId xmlns:a16="http://schemas.microsoft.com/office/drawing/2014/main" id="{0226861A-5CB8-75CD-9721-EEF4A8BB3E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2774727" name="3 Gráfico">
          <a:extLst>
            <a:ext uri="{FF2B5EF4-FFF2-40B4-BE49-F238E27FC236}">
              <a16:creationId xmlns:a16="http://schemas.microsoft.com/office/drawing/2014/main" id="{EE563425-0614-0F3A-7FA9-B575506E60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2774728" name="4 Gráfico">
          <a:extLst>
            <a:ext uri="{FF2B5EF4-FFF2-40B4-BE49-F238E27FC236}">
              <a16:creationId xmlns:a16="http://schemas.microsoft.com/office/drawing/2014/main" id="{20B1BBC8-7406-8A29-E2D7-05469633B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2774729" name="5 Gráfico">
          <a:extLst>
            <a:ext uri="{FF2B5EF4-FFF2-40B4-BE49-F238E27FC236}">
              <a16:creationId xmlns:a16="http://schemas.microsoft.com/office/drawing/2014/main" id="{71D77475-9DFD-86DB-AB09-132558EA18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2774730" name="6 Gráfico">
          <a:extLst>
            <a:ext uri="{FF2B5EF4-FFF2-40B4-BE49-F238E27FC236}">
              <a16:creationId xmlns:a16="http://schemas.microsoft.com/office/drawing/2014/main" id="{239AB47C-DAE7-A883-4762-F4C71EA246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2774731" name="7 Gráfico">
          <a:extLst>
            <a:ext uri="{FF2B5EF4-FFF2-40B4-BE49-F238E27FC236}">
              <a16:creationId xmlns:a16="http://schemas.microsoft.com/office/drawing/2014/main" id="{4F6C06B5-5B18-DD5E-A54B-934ED72800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2774732" name="8 Gráfico">
          <a:extLst>
            <a:ext uri="{FF2B5EF4-FFF2-40B4-BE49-F238E27FC236}">
              <a16:creationId xmlns:a16="http://schemas.microsoft.com/office/drawing/2014/main" id="{A9D5BC7A-514F-ADEF-5FD0-45C226EDDB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2774733" name="9 Gráfico">
          <a:extLst>
            <a:ext uri="{FF2B5EF4-FFF2-40B4-BE49-F238E27FC236}">
              <a16:creationId xmlns:a16="http://schemas.microsoft.com/office/drawing/2014/main" id="{C1E74F13-CFAF-67C5-A40D-656593A926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2774734" name="10 Gráfico">
          <a:extLst>
            <a:ext uri="{FF2B5EF4-FFF2-40B4-BE49-F238E27FC236}">
              <a16:creationId xmlns:a16="http://schemas.microsoft.com/office/drawing/2014/main" id="{23006647-B9F1-59F3-BE2D-FB14FCC11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2774735" name="11 Gráfico">
          <a:extLst>
            <a:ext uri="{FF2B5EF4-FFF2-40B4-BE49-F238E27FC236}">
              <a16:creationId xmlns:a16="http://schemas.microsoft.com/office/drawing/2014/main" id="{1A94DD12-75E4-37DF-501A-CA31F450B0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2774736" name="12 Gráfico">
          <a:extLst>
            <a:ext uri="{FF2B5EF4-FFF2-40B4-BE49-F238E27FC236}">
              <a16:creationId xmlns:a16="http://schemas.microsoft.com/office/drawing/2014/main" id="{CD7D7002-8249-0916-946E-C607440552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2774737" name="7 Gráfico">
          <a:extLst>
            <a:ext uri="{FF2B5EF4-FFF2-40B4-BE49-F238E27FC236}">
              <a16:creationId xmlns:a16="http://schemas.microsoft.com/office/drawing/2014/main" id="{7D06A103-6EA5-19BD-3AE2-0BF69E5B4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2774738" name="8 Gráfico">
          <a:extLst>
            <a:ext uri="{FF2B5EF4-FFF2-40B4-BE49-F238E27FC236}">
              <a16:creationId xmlns:a16="http://schemas.microsoft.com/office/drawing/2014/main" id="{10A73254-2004-2B3F-3FDE-41DD180900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2774739" name="9 Gráfico">
          <a:extLst>
            <a:ext uri="{FF2B5EF4-FFF2-40B4-BE49-F238E27FC236}">
              <a16:creationId xmlns:a16="http://schemas.microsoft.com/office/drawing/2014/main" id="{2CD5DD6C-D576-18A0-C58C-AF518B3141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2774740" name="16 Gráfico">
          <a:extLst>
            <a:ext uri="{FF2B5EF4-FFF2-40B4-BE49-F238E27FC236}">
              <a16:creationId xmlns:a16="http://schemas.microsoft.com/office/drawing/2014/main" id="{0B91B661-EB57-9B37-4F53-BC247368E8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2774741" name="Picture 3995" descr="MB900431547">
          <a:hlinkClick xmlns:r="http://schemas.openxmlformats.org/officeDocument/2006/relationships" r:id="rId17" tooltip="Ir a factores criticos"/>
          <a:extLst>
            <a:ext uri="{FF2B5EF4-FFF2-40B4-BE49-F238E27FC236}">
              <a16:creationId xmlns:a16="http://schemas.microsoft.com/office/drawing/2014/main" id="{E05DBC71-10B2-1887-E4B2-2127F037FA6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2774742" name="2 Imagen">
          <a:hlinkClick xmlns:r="http://schemas.openxmlformats.org/officeDocument/2006/relationships" r:id="rId17" tooltip="Ir a administrativa"/>
          <a:extLst>
            <a:ext uri="{FF2B5EF4-FFF2-40B4-BE49-F238E27FC236}">
              <a16:creationId xmlns:a16="http://schemas.microsoft.com/office/drawing/2014/main" id="{FAA26D69-E5CD-7FD7-4202-33543EA4E8C7}"/>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2774743" name="1 Gráfico">
          <a:extLst>
            <a:ext uri="{FF2B5EF4-FFF2-40B4-BE49-F238E27FC236}">
              <a16:creationId xmlns:a16="http://schemas.microsoft.com/office/drawing/2014/main" id="{F51731D1-4EA5-4881-4894-77312877D5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2774744" name="2 Gráfico">
          <a:extLst>
            <a:ext uri="{FF2B5EF4-FFF2-40B4-BE49-F238E27FC236}">
              <a16:creationId xmlns:a16="http://schemas.microsoft.com/office/drawing/2014/main" id="{D4FAB051-7DF0-48CE-BBA3-C9DBB1857A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2774745" name="3 Gráfico">
          <a:extLst>
            <a:ext uri="{FF2B5EF4-FFF2-40B4-BE49-F238E27FC236}">
              <a16:creationId xmlns:a16="http://schemas.microsoft.com/office/drawing/2014/main" id="{81F3FAD3-BC0A-B6EB-A98C-416B91F526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2774746" name="4 Gráfico">
          <a:extLst>
            <a:ext uri="{FF2B5EF4-FFF2-40B4-BE49-F238E27FC236}">
              <a16:creationId xmlns:a16="http://schemas.microsoft.com/office/drawing/2014/main" id="{4FA99932-2551-1910-ADDD-B0D2A86680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4844465" name="1 Gráfico">
          <a:extLst>
            <a:ext uri="{FF2B5EF4-FFF2-40B4-BE49-F238E27FC236}">
              <a16:creationId xmlns:a16="http://schemas.microsoft.com/office/drawing/2014/main" id="{13B8B343-45CA-2EB6-CE5B-725F5B1971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4844466" name="2 Gráfico">
          <a:extLst>
            <a:ext uri="{FF2B5EF4-FFF2-40B4-BE49-F238E27FC236}">
              <a16:creationId xmlns:a16="http://schemas.microsoft.com/office/drawing/2014/main" id="{17A84B75-EC44-1EE3-E7D4-D94523EC41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4844467" name="3 Gráfico">
          <a:extLst>
            <a:ext uri="{FF2B5EF4-FFF2-40B4-BE49-F238E27FC236}">
              <a16:creationId xmlns:a16="http://schemas.microsoft.com/office/drawing/2014/main" id="{86F1E4CC-94C2-1540-6E79-CFF5DA7C6D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4844468" name="4 Gráfico">
          <a:extLst>
            <a:ext uri="{FF2B5EF4-FFF2-40B4-BE49-F238E27FC236}">
              <a16:creationId xmlns:a16="http://schemas.microsoft.com/office/drawing/2014/main" id="{93FC0A86-1E49-B6D3-F977-FB64FEE0B2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4844469" name="5 Gráfico">
          <a:extLst>
            <a:ext uri="{FF2B5EF4-FFF2-40B4-BE49-F238E27FC236}">
              <a16:creationId xmlns:a16="http://schemas.microsoft.com/office/drawing/2014/main" id="{993928D7-9B41-6D79-33A5-878D58CD4E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4844470" name="6 Gráfico">
          <a:extLst>
            <a:ext uri="{FF2B5EF4-FFF2-40B4-BE49-F238E27FC236}">
              <a16:creationId xmlns:a16="http://schemas.microsoft.com/office/drawing/2014/main" id="{17295892-D535-7995-5D51-A597A0841F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4844471" name="7 Gráfico">
          <a:extLst>
            <a:ext uri="{FF2B5EF4-FFF2-40B4-BE49-F238E27FC236}">
              <a16:creationId xmlns:a16="http://schemas.microsoft.com/office/drawing/2014/main" id="{B4777D15-7946-89CE-C5D6-759476570F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4844472" name="8 Gráfico">
          <a:extLst>
            <a:ext uri="{FF2B5EF4-FFF2-40B4-BE49-F238E27FC236}">
              <a16:creationId xmlns:a16="http://schemas.microsoft.com/office/drawing/2014/main" id="{5C861910-630F-1D0D-1872-814BE2F0EF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4844473" name="9 Gráfico">
          <a:extLst>
            <a:ext uri="{FF2B5EF4-FFF2-40B4-BE49-F238E27FC236}">
              <a16:creationId xmlns:a16="http://schemas.microsoft.com/office/drawing/2014/main" id="{51D6A90F-D2C5-8D00-2584-BCDFFA2004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4844474" name="10 Gráfico">
          <a:extLst>
            <a:ext uri="{FF2B5EF4-FFF2-40B4-BE49-F238E27FC236}">
              <a16:creationId xmlns:a16="http://schemas.microsoft.com/office/drawing/2014/main" id="{8D270B00-62E7-5D36-1122-8E83A6D696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4844475" name="11 Gráfico">
          <a:extLst>
            <a:ext uri="{FF2B5EF4-FFF2-40B4-BE49-F238E27FC236}">
              <a16:creationId xmlns:a16="http://schemas.microsoft.com/office/drawing/2014/main" id="{66E6DD04-CC9F-9EDF-3E5F-02597D6F58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4844476" name="12 Gráfico">
          <a:extLst>
            <a:ext uri="{FF2B5EF4-FFF2-40B4-BE49-F238E27FC236}">
              <a16:creationId xmlns:a16="http://schemas.microsoft.com/office/drawing/2014/main" id="{19DF7B24-F5BC-E98D-BA59-8912013CE2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4844477" name="7 Gráfico">
          <a:extLst>
            <a:ext uri="{FF2B5EF4-FFF2-40B4-BE49-F238E27FC236}">
              <a16:creationId xmlns:a16="http://schemas.microsoft.com/office/drawing/2014/main" id="{BECAB890-8B21-3D63-657A-A01EA5842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4844478" name="8 Gráfico">
          <a:extLst>
            <a:ext uri="{FF2B5EF4-FFF2-40B4-BE49-F238E27FC236}">
              <a16:creationId xmlns:a16="http://schemas.microsoft.com/office/drawing/2014/main" id="{30FC99E8-E1D4-EBB2-F4D4-67071223A4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4844479" name="9 Gráfico">
          <a:extLst>
            <a:ext uri="{FF2B5EF4-FFF2-40B4-BE49-F238E27FC236}">
              <a16:creationId xmlns:a16="http://schemas.microsoft.com/office/drawing/2014/main" id="{4821B489-E190-86DB-9C64-51C8EDA180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4844480" name="16 Gráfico">
          <a:extLst>
            <a:ext uri="{FF2B5EF4-FFF2-40B4-BE49-F238E27FC236}">
              <a16:creationId xmlns:a16="http://schemas.microsoft.com/office/drawing/2014/main" id="{E122EF49-3F5D-829D-8773-B91CB341DF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4844481" name="7 Gráfico">
          <a:extLst>
            <a:ext uri="{FF2B5EF4-FFF2-40B4-BE49-F238E27FC236}">
              <a16:creationId xmlns:a16="http://schemas.microsoft.com/office/drawing/2014/main" id="{51E99CCE-6F3A-F814-3DC3-EEBE4DD7E1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4844482" name="8 Gráfico">
          <a:extLst>
            <a:ext uri="{FF2B5EF4-FFF2-40B4-BE49-F238E27FC236}">
              <a16:creationId xmlns:a16="http://schemas.microsoft.com/office/drawing/2014/main" id="{0B79A962-FDEC-D37D-59B6-A00DD8208D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4844483" name="9 Gráfico">
          <a:extLst>
            <a:ext uri="{FF2B5EF4-FFF2-40B4-BE49-F238E27FC236}">
              <a16:creationId xmlns:a16="http://schemas.microsoft.com/office/drawing/2014/main" id="{F21AD009-710A-1ED0-B7E0-9AF8275577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4844484" name="16 Gráfico">
          <a:extLst>
            <a:ext uri="{FF2B5EF4-FFF2-40B4-BE49-F238E27FC236}">
              <a16:creationId xmlns:a16="http://schemas.microsoft.com/office/drawing/2014/main" id="{68EF0059-B1B3-95E1-C8D9-35093340CC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4844485" name="Picture 3995" descr="MB900431547">
          <a:hlinkClick xmlns:r="http://schemas.openxmlformats.org/officeDocument/2006/relationships" r:id="rId21" tooltip="Ir a factores criticos"/>
          <a:extLst>
            <a:ext uri="{FF2B5EF4-FFF2-40B4-BE49-F238E27FC236}">
              <a16:creationId xmlns:a16="http://schemas.microsoft.com/office/drawing/2014/main" id="{4E2D3546-4F62-AD87-9D8F-7A1B1E97D6FB}"/>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4844486" name="2 Imagen">
          <a:hlinkClick xmlns:r="http://schemas.openxmlformats.org/officeDocument/2006/relationships" r:id="rId23" tooltip="Ir a comunidad"/>
          <a:extLst>
            <a:ext uri="{FF2B5EF4-FFF2-40B4-BE49-F238E27FC236}">
              <a16:creationId xmlns:a16="http://schemas.microsoft.com/office/drawing/2014/main" id="{6A906DB6-C67D-8165-14C1-DAFB71C0830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4844487" name="3 Gráfico">
          <a:extLst>
            <a:ext uri="{FF2B5EF4-FFF2-40B4-BE49-F238E27FC236}">
              <a16:creationId xmlns:a16="http://schemas.microsoft.com/office/drawing/2014/main" id="{6A4A82BF-B2C7-3045-6880-0EBAB208C0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4844488" name="4 Gráfico">
          <a:extLst>
            <a:ext uri="{FF2B5EF4-FFF2-40B4-BE49-F238E27FC236}">
              <a16:creationId xmlns:a16="http://schemas.microsoft.com/office/drawing/2014/main" id="{E817471C-E829-8375-10F3-C2290FE641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4844489" name="5 Gráfico">
          <a:extLst>
            <a:ext uri="{FF2B5EF4-FFF2-40B4-BE49-F238E27FC236}">
              <a16:creationId xmlns:a16="http://schemas.microsoft.com/office/drawing/2014/main" id="{9534D94C-A935-2895-E1B0-7643D03566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4844490" name="6 Gráfico">
          <a:extLst>
            <a:ext uri="{FF2B5EF4-FFF2-40B4-BE49-F238E27FC236}">
              <a16:creationId xmlns:a16="http://schemas.microsoft.com/office/drawing/2014/main" id="{C2887B45-DAB5-C4BD-5063-C63C8A31B6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4844491" name="1 Gráfico">
          <a:extLst>
            <a:ext uri="{FF2B5EF4-FFF2-40B4-BE49-F238E27FC236}">
              <a16:creationId xmlns:a16="http://schemas.microsoft.com/office/drawing/2014/main" id="{41672AD0-7C54-3943-4F77-3FAD21FC9F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023035" name="1 Gráfico">
          <a:extLst>
            <a:ext uri="{FF2B5EF4-FFF2-40B4-BE49-F238E27FC236}">
              <a16:creationId xmlns:a16="http://schemas.microsoft.com/office/drawing/2014/main" id="{52BB1657-B781-7A10-046F-BC251308D6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023036" name="2 Gráfico">
          <a:extLst>
            <a:ext uri="{FF2B5EF4-FFF2-40B4-BE49-F238E27FC236}">
              <a16:creationId xmlns:a16="http://schemas.microsoft.com/office/drawing/2014/main" id="{0F9DF706-027C-C374-5469-82AD0CC3E2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023037" name="3 Gráfico">
          <a:extLst>
            <a:ext uri="{FF2B5EF4-FFF2-40B4-BE49-F238E27FC236}">
              <a16:creationId xmlns:a16="http://schemas.microsoft.com/office/drawing/2014/main" id="{C84E9B4A-D3A5-CEDB-9C24-9FAD9247C1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023038" name="4 Gráfico">
          <a:extLst>
            <a:ext uri="{FF2B5EF4-FFF2-40B4-BE49-F238E27FC236}">
              <a16:creationId xmlns:a16="http://schemas.microsoft.com/office/drawing/2014/main" id="{20B3FC73-FDCC-39D6-6178-86B0FE70B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023039" name="5 Gráfico">
          <a:extLst>
            <a:ext uri="{FF2B5EF4-FFF2-40B4-BE49-F238E27FC236}">
              <a16:creationId xmlns:a16="http://schemas.microsoft.com/office/drawing/2014/main" id="{68CAF0DA-CB56-19B3-A84E-DB4DEC546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023040" name="6 Gráfico">
          <a:extLst>
            <a:ext uri="{FF2B5EF4-FFF2-40B4-BE49-F238E27FC236}">
              <a16:creationId xmlns:a16="http://schemas.microsoft.com/office/drawing/2014/main" id="{7D55ADF4-8538-14C7-01D0-F21FCE7AF4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023041" name="7 Gráfico">
          <a:extLst>
            <a:ext uri="{FF2B5EF4-FFF2-40B4-BE49-F238E27FC236}">
              <a16:creationId xmlns:a16="http://schemas.microsoft.com/office/drawing/2014/main" id="{63FB23D2-9A6B-1BBC-2530-2279C70A9D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023042" name="8 Gráfico">
          <a:extLst>
            <a:ext uri="{FF2B5EF4-FFF2-40B4-BE49-F238E27FC236}">
              <a16:creationId xmlns:a16="http://schemas.microsoft.com/office/drawing/2014/main" id="{A1F35B0E-CF37-C1BB-6ACC-EAD345E5B5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023043" name="9 Gráfico">
          <a:extLst>
            <a:ext uri="{FF2B5EF4-FFF2-40B4-BE49-F238E27FC236}">
              <a16:creationId xmlns:a16="http://schemas.microsoft.com/office/drawing/2014/main" id="{2E68D64C-6D2C-A793-EDEC-C8078ACDD5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6023044" name="10 Gráfico">
          <a:extLst>
            <a:ext uri="{FF2B5EF4-FFF2-40B4-BE49-F238E27FC236}">
              <a16:creationId xmlns:a16="http://schemas.microsoft.com/office/drawing/2014/main" id="{27ED2CC6-8835-5FCF-7B95-A8946CB9E4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6023045" name="11 Gráfico">
          <a:extLst>
            <a:ext uri="{FF2B5EF4-FFF2-40B4-BE49-F238E27FC236}">
              <a16:creationId xmlns:a16="http://schemas.microsoft.com/office/drawing/2014/main" id="{E5FEC821-4508-0C5D-CB58-3D369D86A3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6023046" name="12 Gráfico">
          <a:extLst>
            <a:ext uri="{FF2B5EF4-FFF2-40B4-BE49-F238E27FC236}">
              <a16:creationId xmlns:a16="http://schemas.microsoft.com/office/drawing/2014/main" id="{C770E52D-4A02-24EB-25E7-009381C47B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023047" name="7 Gráfico">
          <a:extLst>
            <a:ext uri="{FF2B5EF4-FFF2-40B4-BE49-F238E27FC236}">
              <a16:creationId xmlns:a16="http://schemas.microsoft.com/office/drawing/2014/main" id="{BAB4F3DB-3E0C-9EA4-EBD8-893D0C6F1F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023048" name="8 Gráfico">
          <a:extLst>
            <a:ext uri="{FF2B5EF4-FFF2-40B4-BE49-F238E27FC236}">
              <a16:creationId xmlns:a16="http://schemas.microsoft.com/office/drawing/2014/main" id="{4AF59218-28BC-6C08-BD3C-27CC6EC086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023049" name="9 Gráfico">
          <a:extLst>
            <a:ext uri="{FF2B5EF4-FFF2-40B4-BE49-F238E27FC236}">
              <a16:creationId xmlns:a16="http://schemas.microsoft.com/office/drawing/2014/main" id="{33ECEDE0-3ADD-470E-086A-5118BBF184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6023050" name="16 Gráfico">
          <a:extLst>
            <a:ext uri="{FF2B5EF4-FFF2-40B4-BE49-F238E27FC236}">
              <a16:creationId xmlns:a16="http://schemas.microsoft.com/office/drawing/2014/main" id="{93A1379B-BDA3-6C56-F4F6-76CF6CAF69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6023051" name="Picture 3995" descr="MB900431547">
          <a:hlinkClick xmlns:r="http://schemas.openxmlformats.org/officeDocument/2006/relationships" r:id="rId17" tooltip="Ir a factores criticos"/>
          <a:extLst>
            <a:ext uri="{FF2B5EF4-FFF2-40B4-BE49-F238E27FC236}">
              <a16:creationId xmlns:a16="http://schemas.microsoft.com/office/drawing/2014/main" id="{0EF349AF-A39F-4E02-E242-6ABC6DDC410A}"/>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6023052" name="1 Gráfico">
          <a:extLst>
            <a:ext uri="{FF2B5EF4-FFF2-40B4-BE49-F238E27FC236}">
              <a16:creationId xmlns:a16="http://schemas.microsoft.com/office/drawing/2014/main" id="{9486F342-E47D-F172-4542-80A0E1A77A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6023053" name="2 Gráfico">
          <a:extLst>
            <a:ext uri="{FF2B5EF4-FFF2-40B4-BE49-F238E27FC236}">
              <a16:creationId xmlns:a16="http://schemas.microsoft.com/office/drawing/2014/main" id="{FCCF04BB-CCE9-B7C4-9D14-9E886B765A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6023054" name="3 Gráfico">
          <a:extLst>
            <a:ext uri="{FF2B5EF4-FFF2-40B4-BE49-F238E27FC236}">
              <a16:creationId xmlns:a16="http://schemas.microsoft.com/office/drawing/2014/main" id="{9489CAD3-AC06-6ABB-160D-DF0F505BA4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6023055" name="4 Gráfico">
          <a:extLst>
            <a:ext uri="{FF2B5EF4-FFF2-40B4-BE49-F238E27FC236}">
              <a16:creationId xmlns:a16="http://schemas.microsoft.com/office/drawing/2014/main" id="{9D4C06FB-67A2-B053-4260-023CDDAFBA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20AA5-3A7D-47DE-9272-379E2B888AD6}">
  <sheetPr codeName="Hoja14"/>
  <dimension ref="A1:M65529"/>
  <sheetViews>
    <sheetView showGridLines="0" topLeftCell="A15" zoomScale="80" zoomScaleNormal="80" workbookViewId="0">
      <selection activeCell="A26" sqref="A26:C26"/>
    </sheetView>
  </sheetViews>
  <sheetFormatPr baseColWidth="10"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56"/>
      <c r="B1" s="157"/>
      <c r="C1" s="164" t="s">
        <v>169</v>
      </c>
      <c r="D1" s="165"/>
      <c r="E1" s="165"/>
      <c r="F1" s="165"/>
      <c r="G1" s="165"/>
      <c r="H1" s="162" t="s">
        <v>170</v>
      </c>
      <c r="I1" s="163"/>
    </row>
    <row r="2" spans="1:13" ht="18.75" customHeight="1" x14ac:dyDescent="0.25">
      <c r="A2" s="158"/>
      <c r="B2" s="159"/>
      <c r="C2" s="164" t="s">
        <v>171</v>
      </c>
      <c r="D2" s="165"/>
      <c r="E2" s="165"/>
      <c r="F2" s="165"/>
      <c r="G2" s="165"/>
      <c r="H2" s="78">
        <v>41241</v>
      </c>
      <c r="I2" s="79" t="s">
        <v>175</v>
      </c>
    </row>
    <row r="3" spans="1:13" ht="21" customHeight="1" x14ac:dyDescent="0.25">
      <c r="A3" s="160"/>
      <c r="B3" s="161"/>
      <c r="C3" s="164" t="s">
        <v>172</v>
      </c>
      <c r="D3" s="165"/>
      <c r="E3" s="165"/>
      <c r="F3" s="165"/>
      <c r="G3" s="165"/>
      <c r="H3" s="162" t="s">
        <v>173</v>
      </c>
      <c r="I3" s="163"/>
    </row>
    <row r="4" spans="1:13" ht="5.25" customHeight="1" x14ac:dyDescent="0.2"/>
    <row r="5" spans="1:13" ht="34.5" customHeight="1" x14ac:dyDescent="0.2">
      <c r="A5" s="190" t="s">
        <v>164</v>
      </c>
      <c r="B5" s="190"/>
      <c r="C5" s="190"/>
      <c r="D5" s="190"/>
      <c r="E5" s="190"/>
      <c r="F5" s="190"/>
      <c r="G5" s="190"/>
      <c r="H5" s="190"/>
      <c r="I5" s="190"/>
      <c r="K5" s="191" t="s">
        <v>140</v>
      </c>
      <c r="L5" s="191"/>
      <c r="M5" s="191"/>
    </row>
    <row r="6" spans="1:13" ht="23.25" customHeight="1" x14ac:dyDescent="0.2">
      <c r="A6" s="192" t="s">
        <v>162</v>
      </c>
      <c r="B6" s="193"/>
      <c r="C6" s="193"/>
      <c r="D6" s="193"/>
      <c r="E6" s="193"/>
      <c r="F6" s="204" t="s">
        <v>141</v>
      </c>
      <c r="G6" s="205"/>
      <c r="H6" s="205"/>
      <c r="I6" s="205"/>
      <c r="K6" s="81" t="s">
        <v>142</v>
      </c>
      <c r="L6" s="82" t="s">
        <v>143</v>
      </c>
      <c r="M6" s="83" t="s">
        <v>144</v>
      </c>
    </row>
    <row r="7" spans="1:13" ht="20.100000000000001" customHeight="1" x14ac:dyDescent="0.2">
      <c r="A7" s="194" t="s">
        <v>179</v>
      </c>
      <c r="B7" s="195"/>
      <c r="C7" s="195"/>
      <c r="D7" s="195"/>
      <c r="E7" s="195"/>
      <c r="F7" s="206"/>
      <c r="G7" s="206"/>
      <c r="H7" s="206"/>
      <c r="I7" s="206"/>
      <c r="K7" s="196" t="s">
        <v>166</v>
      </c>
      <c r="L7" s="96" t="s">
        <v>145</v>
      </c>
      <c r="M7" s="197" t="s">
        <v>146</v>
      </c>
    </row>
    <row r="8" spans="1:13" ht="33.75" customHeight="1" x14ac:dyDescent="0.2">
      <c r="A8" s="194"/>
      <c r="B8" s="195"/>
      <c r="C8" s="195"/>
      <c r="D8" s="195"/>
      <c r="E8" s="195"/>
      <c r="F8" s="198" t="s">
        <v>160</v>
      </c>
      <c r="G8" s="199"/>
      <c r="H8" s="200">
        <v>154874000130</v>
      </c>
      <c r="I8" s="201"/>
      <c r="K8" s="197"/>
      <c r="L8" s="96" t="s">
        <v>159</v>
      </c>
      <c r="M8" s="197"/>
    </row>
    <row r="9" spans="1:13" ht="20.100000000000001" customHeight="1" x14ac:dyDescent="0.2">
      <c r="A9" s="76" t="s">
        <v>147</v>
      </c>
      <c r="B9" s="77"/>
      <c r="C9" s="168" t="s">
        <v>180</v>
      </c>
      <c r="D9" s="168"/>
      <c r="E9" s="169"/>
      <c r="F9" s="170" t="s">
        <v>163</v>
      </c>
      <c r="G9" s="171"/>
      <c r="H9" s="207" t="s">
        <v>181</v>
      </c>
      <c r="I9" s="208"/>
      <c r="K9" s="197"/>
      <c r="L9" s="96" t="s">
        <v>148</v>
      </c>
      <c r="M9" s="197" t="s">
        <v>149</v>
      </c>
    </row>
    <row r="10" spans="1:13" ht="20.100000000000001" customHeight="1" x14ac:dyDescent="0.2">
      <c r="A10" s="166" t="s">
        <v>168</v>
      </c>
      <c r="B10" s="167"/>
      <c r="C10" s="168" t="s">
        <v>182</v>
      </c>
      <c r="D10" s="168"/>
      <c r="E10" s="168"/>
      <c r="F10" s="169"/>
      <c r="G10" s="80" t="s">
        <v>150</v>
      </c>
      <c r="H10" s="202">
        <v>5700330</v>
      </c>
      <c r="I10" s="203"/>
      <c r="K10" s="197"/>
      <c r="L10" s="96" t="s">
        <v>151</v>
      </c>
      <c r="M10" s="197"/>
    </row>
    <row r="11" spans="1:13" ht="20.100000000000001" customHeight="1" x14ac:dyDescent="0.2">
      <c r="A11" s="166" t="s">
        <v>165</v>
      </c>
      <c r="B11" s="167"/>
      <c r="C11" s="168" t="s">
        <v>488</v>
      </c>
      <c r="D11" s="168"/>
      <c r="E11" s="168"/>
      <c r="F11" s="169"/>
      <c r="G11" s="80" t="s">
        <v>174</v>
      </c>
      <c r="H11" s="184">
        <v>2026</v>
      </c>
      <c r="I11" s="185"/>
      <c r="K11" s="186"/>
      <c r="L11" s="97"/>
      <c r="M11" s="97"/>
    </row>
    <row r="12" spans="1:13" ht="19.5" customHeight="1" x14ac:dyDescent="0.2">
      <c r="A12" s="187" t="s">
        <v>152</v>
      </c>
      <c r="B12" s="188"/>
      <c r="C12" s="188"/>
      <c r="D12" s="188"/>
      <c r="E12" s="188"/>
      <c r="F12" s="188"/>
      <c r="G12" s="188"/>
      <c r="H12" s="188"/>
      <c r="I12" s="189"/>
      <c r="K12" s="182"/>
      <c r="L12" s="97"/>
      <c r="M12" s="182"/>
    </row>
    <row r="13" spans="1:13" ht="20.100000000000001" customHeight="1" x14ac:dyDescent="0.2">
      <c r="A13" s="174" t="s">
        <v>153</v>
      </c>
      <c r="B13" s="174"/>
      <c r="C13" s="174"/>
      <c r="D13" s="174" t="s">
        <v>154</v>
      </c>
      <c r="E13" s="174"/>
      <c r="F13" s="174"/>
      <c r="G13" s="174" t="s">
        <v>161</v>
      </c>
      <c r="H13" s="174"/>
      <c r="I13" s="174"/>
      <c r="K13" s="182"/>
      <c r="L13" s="97"/>
      <c r="M13" s="182"/>
    </row>
    <row r="14" spans="1:13" ht="20.100000000000001" customHeight="1" x14ac:dyDescent="0.2">
      <c r="A14" s="179" t="s">
        <v>489</v>
      </c>
      <c r="B14" s="179"/>
      <c r="C14" s="179"/>
      <c r="D14" s="179" t="s">
        <v>490</v>
      </c>
      <c r="E14" s="179"/>
      <c r="F14" s="179"/>
      <c r="G14" s="183"/>
      <c r="H14" s="179"/>
      <c r="I14" s="179"/>
      <c r="K14" s="182"/>
      <c r="L14" s="97"/>
      <c r="M14" s="182"/>
    </row>
    <row r="15" spans="1:13" ht="20.100000000000001" customHeight="1" x14ac:dyDescent="0.2">
      <c r="A15" s="179" t="s">
        <v>491</v>
      </c>
      <c r="B15" s="179"/>
      <c r="C15" s="179"/>
      <c r="D15" s="179" t="s">
        <v>492</v>
      </c>
      <c r="E15" s="179"/>
      <c r="F15" s="179"/>
      <c r="G15" s="183" t="s">
        <v>493</v>
      </c>
      <c r="H15" s="179"/>
      <c r="I15" s="179"/>
      <c r="K15" s="182"/>
      <c r="L15" s="97"/>
      <c r="M15" s="97"/>
    </row>
    <row r="16" spans="1:13" ht="20.100000000000001" customHeight="1" x14ac:dyDescent="0.2">
      <c r="A16" s="179" t="s">
        <v>494</v>
      </c>
      <c r="B16" s="179"/>
      <c r="C16" s="179"/>
      <c r="D16" s="179" t="s">
        <v>492</v>
      </c>
      <c r="E16" s="179"/>
      <c r="F16" s="179"/>
      <c r="G16" s="183" t="s">
        <v>495</v>
      </c>
      <c r="H16" s="179"/>
      <c r="I16" s="179"/>
      <c r="K16" s="182"/>
      <c r="L16" s="97"/>
      <c r="M16" s="97"/>
    </row>
    <row r="17" spans="1:13" ht="20.100000000000001" customHeight="1" x14ac:dyDescent="0.2">
      <c r="A17" s="178" t="s">
        <v>496</v>
      </c>
      <c r="B17" s="178"/>
      <c r="C17" s="178"/>
      <c r="D17" s="179" t="s">
        <v>492</v>
      </c>
      <c r="E17" s="179"/>
      <c r="F17" s="179"/>
      <c r="G17" s="183" t="s">
        <v>497</v>
      </c>
      <c r="H17" s="178"/>
      <c r="I17" s="178"/>
      <c r="K17" s="182"/>
      <c r="L17" s="97"/>
      <c r="M17" s="97"/>
    </row>
    <row r="18" spans="1:13" ht="20.100000000000001" customHeight="1" x14ac:dyDescent="0.2">
      <c r="A18" s="178" t="s">
        <v>498</v>
      </c>
      <c r="B18" s="178"/>
      <c r="C18" s="178"/>
      <c r="D18" s="179" t="s">
        <v>492</v>
      </c>
      <c r="E18" s="179"/>
      <c r="F18" s="179"/>
      <c r="G18" s="183" t="s">
        <v>499</v>
      </c>
      <c r="H18" s="178"/>
      <c r="I18" s="178"/>
      <c r="K18" s="181"/>
      <c r="L18" s="97"/>
      <c r="M18" s="97"/>
    </row>
    <row r="19" spans="1:13" ht="20.100000000000001" customHeight="1" x14ac:dyDescent="0.2">
      <c r="A19" s="178" t="s">
        <v>500</v>
      </c>
      <c r="B19" s="178"/>
      <c r="C19" s="178"/>
      <c r="D19" s="178" t="s">
        <v>501</v>
      </c>
      <c r="E19" s="178"/>
      <c r="F19" s="178"/>
      <c r="G19" s="183" t="s">
        <v>502</v>
      </c>
      <c r="H19" s="178"/>
      <c r="I19" s="178"/>
      <c r="K19" s="182"/>
      <c r="L19" s="97"/>
      <c r="M19" s="97"/>
    </row>
    <row r="20" spans="1:13" ht="20.100000000000001" customHeight="1" x14ac:dyDescent="0.2">
      <c r="A20" s="178"/>
      <c r="B20" s="178"/>
      <c r="C20" s="178"/>
      <c r="D20" s="178"/>
      <c r="E20" s="178"/>
      <c r="F20" s="178"/>
      <c r="G20" s="178"/>
      <c r="H20" s="178"/>
      <c r="I20" s="178"/>
      <c r="K20" s="182"/>
      <c r="L20" s="97"/>
      <c r="M20" s="97"/>
    </row>
    <row r="21" spans="1:13" ht="20.100000000000001" customHeight="1" x14ac:dyDescent="0.2">
      <c r="A21" s="178"/>
      <c r="B21" s="178"/>
      <c r="C21" s="178"/>
      <c r="D21" s="178"/>
      <c r="E21" s="178"/>
      <c r="F21" s="178"/>
      <c r="G21" s="178"/>
      <c r="H21" s="178"/>
      <c r="I21" s="178"/>
      <c r="K21" s="182"/>
      <c r="L21" s="97"/>
      <c r="M21" s="98"/>
    </row>
    <row r="22" spans="1:13" ht="20.100000000000001" customHeight="1" x14ac:dyDescent="0.2">
      <c r="A22" s="178"/>
      <c r="B22" s="178"/>
      <c r="C22" s="178"/>
      <c r="D22" s="178"/>
      <c r="E22" s="178"/>
      <c r="F22" s="178"/>
      <c r="G22" s="178"/>
      <c r="H22" s="178"/>
      <c r="I22" s="178"/>
    </row>
    <row r="23" spans="1:13" s="19" customFormat="1" ht="20.25" x14ac:dyDescent="0.3">
      <c r="A23" s="180"/>
      <c r="B23" s="180"/>
      <c r="C23" s="180"/>
      <c r="D23" s="180"/>
      <c r="E23" s="180"/>
      <c r="F23" s="180"/>
      <c r="G23" s="180"/>
      <c r="H23" s="180"/>
      <c r="I23" s="180"/>
      <c r="K23" s="172"/>
      <c r="L23" s="172"/>
    </row>
    <row r="24" spans="1:13" ht="30" customHeight="1" x14ac:dyDescent="0.2">
      <c r="A24" s="173" t="s">
        <v>155</v>
      </c>
      <c r="B24" s="173"/>
      <c r="C24" s="173"/>
      <c r="D24" s="173"/>
      <c r="E24" s="173"/>
      <c r="F24" s="173"/>
      <c r="G24" s="173"/>
      <c r="H24" s="173"/>
      <c r="I24" s="173"/>
      <c r="K24" s="20"/>
      <c r="L24" s="20"/>
    </row>
    <row r="25" spans="1:13" ht="33.75" customHeight="1" x14ac:dyDescent="0.2">
      <c r="A25" s="174" t="s">
        <v>153</v>
      </c>
      <c r="B25" s="174"/>
      <c r="C25" s="174"/>
      <c r="D25" s="174" t="s">
        <v>154</v>
      </c>
      <c r="E25" s="174"/>
      <c r="F25" s="174"/>
      <c r="G25" s="174" t="s">
        <v>23</v>
      </c>
      <c r="H25" s="174"/>
      <c r="I25" s="174"/>
      <c r="K25" s="21"/>
      <c r="L25" s="22"/>
      <c r="M25" s="18" t="s">
        <v>156</v>
      </c>
    </row>
    <row r="26" spans="1:13" ht="20.100000000000001" customHeight="1" x14ac:dyDescent="0.2">
      <c r="A26" s="179" t="s">
        <v>512</v>
      </c>
      <c r="B26" s="179"/>
      <c r="C26" s="179"/>
      <c r="D26" s="179" t="s">
        <v>503</v>
      </c>
      <c r="E26" s="179"/>
      <c r="F26" s="179"/>
      <c r="G26" s="178" t="s">
        <v>504</v>
      </c>
      <c r="H26" s="178"/>
      <c r="I26" s="178"/>
      <c r="K26" s="21"/>
      <c r="L26" s="22"/>
    </row>
    <row r="27" spans="1:13" ht="20.100000000000001" customHeight="1" x14ac:dyDescent="0.2">
      <c r="A27" s="179" t="s">
        <v>505</v>
      </c>
      <c r="B27" s="179"/>
      <c r="C27" s="179"/>
      <c r="D27" s="179" t="s">
        <v>503</v>
      </c>
      <c r="E27" s="179"/>
      <c r="F27" s="179"/>
      <c r="G27" s="178" t="s">
        <v>506</v>
      </c>
      <c r="H27" s="178"/>
      <c r="I27" s="178"/>
      <c r="K27" s="21"/>
      <c r="L27" s="23"/>
    </row>
    <row r="28" spans="1:13" ht="20.100000000000001" customHeight="1" x14ac:dyDescent="0.2">
      <c r="A28" s="178" t="s">
        <v>507</v>
      </c>
      <c r="B28" s="178"/>
      <c r="C28" s="178"/>
      <c r="D28" s="179" t="s">
        <v>508</v>
      </c>
      <c r="E28" s="179"/>
      <c r="F28" s="179"/>
      <c r="G28" s="178" t="s">
        <v>509</v>
      </c>
      <c r="H28" s="178"/>
      <c r="I28" s="178"/>
      <c r="K28" s="21"/>
      <c r="L28" s="23"/>
    </row>
    <row r="29" spans="1:13" ht="20.100000000000001" customHeight="1" x14ac:dyDescent="0.2">
      <c r="A29" s="178" t="s">
        <v>510</v>
      </c>
      <c r="B29" s="178"/>
      <c r="C29" s="178"/>
      <c r="D29" s="179" t="s">
        <v>503</v>
      </c>
      <c r="E29" s="179"/>
      <c r="F29" s="179"/>
      <c r="G29" s="178" t="s">
        <v>511</v>
      </c>
      <c r="H29" s="178"/>
      <c r="I29" s="178"/>
      <c r="K29" s="21"/>
      <c r="L29" s="22"/>
    </row>
    <row r="30" spans="1:13" ht="20.100000000000001" customHeight="1" x14ac:dyDescent="0.2">
      <c r="A30" s="178"/>
      <c r="B30" s="178"/>
      <c r="C30" s="178"/>
      <c r="D30" s="178"/>
      <c r="E30" s="178"/>
      <c r="F30" s="178"/>
      <c r="G30" s="178"/>
      <c r="H30" s="178"/>
      <c r="I30" s="178"/>
      <c r="K30" s="21"/>
      <c r="L30" s="23"/>
    </row>
    <row r="31" spans="1:13" ht="20.100000000000001" customHeight="1" x14ac:dyDescent="0.2">
      <c r="A31" s="178"/>
      <c r="B31" s="178"/>
      <c r="C31" s="178"/>
      <c r="D31" s="178"/>
      <c r="E31" s="178"/>
      <c r="F31" s="178"/>
      <c r="G31" s="178"/>
      <c r="H31" s="178"/>
      <c r="I31" s="178"/>
      <c r="K31" s="21"/>
      <c r="L31" s="24"/>
    </row>
    <row r="32" spans="1:13" ht="20.100000000000001" customHeight="1" x14ac:dyDescent="0.2">
      <c r="A32" s="178"/>
      <c r="B32" s="178"/>
      <c r="C32" s="178"/>
      <c r="D32" s="178"/>
      <c r="E32" s="178"/>
      <c r="F32" s="178"/>
      <c r="G32" s="178"/>
      <c r="H32" s="178"/>
      <c r="I32" s="178"/>
      <c r="K32" s="175"/>
      <c r="L32" s="22"/>
    </row>
    <row r="33" spans="11:12" ht="15" x14ac:dyDescent="0.2">
      <c r="K33" s="175"/>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6" t="s">
        <v>29</v>
      </c>
      <c r="B65526" s="176"/>
      <c r="C65526" s="176"/>
      <c r="D65526" s="176"/>
      <c r="E65526" s="176"/>
    </row>
    <row r="65527" spans="1:5" x14ac:dyDescent="0.2">
      <c r="A65527" s="177" t="s">
        <v>30</v>
      </c>
      <c r="B65527" s="177"/>
      <c r="C65527" s="177"/>
      <c r="D65527" s="177"/>
      <c r="E65527" s="177"/>
    </row>
    <row r="65528" spans="1:5" x14ac:dyDescent="0.2">
      <c r="A65528" s="177" t="s">
        <v>31</v>
      </c>
      <c r="B65528" s="177"/>
      <c r="C65528" s="177"/>
      <c r="D65528" s="177"/>
      <c r="E65528" s="177"/>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0396B99C-E2F4-4499-8975-FAC4BA47F1BD}"/>
    <hyperlink ref="A65527" r:id="rId2" xr:uid="{C0466591-EE02-4941-8C16-5ABC3AFDA4FB}"/>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3DC78-2D4E-4445-AB26-DD1D7A799E96}">
  <sheetPr codeName="Hoja21"/>
  <dimension ref="A1:U65532"/>
  <sheetViews>
    <sheetView showGridLines="0" tabSelected="1" topLeftCell="A6" zoomScale="82" zoomScaleNormal="82" workbookViewId="0">
      <selection activeCell="A6" sqref="A6:A10"/>
    </sheetView>
  </sheetViews>
  <sheetFormatPr baseColWidth="10" defaultRowHeight="14.25" x14ac:dyDescent="0.2"/>
  <cols>
    <col min="1" max="1" width="0.42578125" style="18" customWidth="1"/>
    <col min="2" max="2" width="1.42578125" style="18" customWidth="1"/>
    <col min="3" max="3" width="32.85546875" style="133" customWidth="1"/>
    <col min="4" max="4" width="8.85546875" style="133" customWidth="1"/>
    <col min="5" max="5" width="37.28515625" style="48" customWidth="1"/>
    <col min="6" max="6" width="39" style="48" customWidth="1"/>
    <col min="7" max="7" width="10.28515625" style="133" customWidth="1"/>
    <col min="8" max="8" width="41.42578125" style="48" customWidth="1"/>
    <col min="9" max="9" width="40.42578125" style="48" customWidth="1"/>
    <col min="10" max="10" width="11" style="24" customWidth="1"/>
    <col min="11" max="11" width="40.42578125" style="48" customWidth="1"/>
    <col min="12" max="12" width="40" style="48" customWidth="1"/>
    <col min="13" max="13" width="11.7109375" style="24" customWidth="1"/>
    <col min="14" max="15" width="33.7109375" style="48"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216" t="s">
        <v>124</v>
      </c>
      <c r="C1" s="216"/>
      <c r="D1" s="216"/>
      <c r="E1" s="216"/>
      <c r="F1" s="216"/>
      <c r="G1" s="216"/>
      <c r="H1" s="216"/>
      <c r="I1" s="216"/>
      <c r="J1" s="217"/>
      <c r="K1" s="217"/>
      <c r="L1" s="26"/>
      <c r="M1" s="26"/>
      <c r="N1" s="26"/>
      <c r="O1" s="26"/>
    </row>
    <row r="2" spans="1:21" ht="15.75" x14ac:dyDescent="0.2">
      <c r="B2" s="218" t="s">
        <v>27</v>
      </c>
      <c r="C2" s="218"/>
      <c r="D2" s="246" t="s">
        <v>207</v>
      </c>
      <c r="E2" s="246"/>
      <c r="F2" s="246"/>
      <c r="G2" s="233" t="s">
        <v>208</v>
      </c>
      <c r="H2" s="233"/>
      <c r="I2" s="233"/>
      <c r="J2" s="234" t="s">
        <v>209</v>
      </c>
      <c r="K2" s="234"/>
      <c r="L2" s="234"/>
      <c r="M2" s="209" t="s">
        <v>210</v>
      </c>
      <c r="N2" s="209"/>
      <c r="O2" s="209"/>
      <c r="Q2" s="18">
        <v>1</v>
      </c>
    </row>
    <row r="3" spans="1:21" ht="15" customHeight="1" x14ac:dyDescent="0.2">
      <c r="B3" s="218"/>
      <c r="C3" s="218"/>
      <c r="D3" s="242" t="s">
        <v>34</v>
      </c>
      <c r="E3" s="241" t="s">
        <v>122</v>
      </c>
      <c r="F3" s="241" t="s">
        <v>125</v>
      </c>
      <c r="G3" s="210" t="s">
        <v>34</v>
      </c>
      <c r="H3" s="241" t="s">
        <v>122</v>
      </c>
      <c r="I3" s="241" t="s">
        <v>125</v>
      </c>
      <c r="J3" s="210" t="s">
        <v>34</v>
      </c>
      <c r="K3" s="212" t="s">
        <v>122</v>
      </c>
      <c r="L3" s="214" t="s">
        <v>125</v>
      </c>
      <c r="M3" s="210" t="s">
        <v>34</v>
      </c>
      <c r="N3" s="212" t="s">
        <v>122</v>
      </c>
      <c r="O3" s="214" t="s">
        <v>125</v>
      </c>
      <c r="Q3" s="18">
        <v>2</v>
      </c>
    </row>
    <row r="4" spans="1:21" ht="15.75" customHeight="1" x14ac:dyDescent="0.2">
      <c r="B4" s="218"/>
      <c r="C4" s="218"/>
      <c r="D4" s="243"/>
      <c r="E4" s="214"/>
      <c r="F4" s="214"/>
      <c r="G4" s="211"/>
      <c r="H4" s="214"/>
      <c r="I4" s="214"/>
      <c r="J4" s="211"/>
      <c r="K4" s="213"/>
      <c r="L4" s="215"/>
      <c r="M4" s="211"/>
      <c r="N4" s="213"/>
      <c r="O4" s="215"/>
      <c r="Q4" s="18">
        <v>3</v>
      </c>
    </row>
    <row r="5" spans="1:21" ht="15.75" x14ac:dyDescent="0.2">
      <c r="B5" s="218"/>
      <c r="C5" s="218"/>
      <c r="D5" s="27"/>
      <c r="E5" s="28"/>
      <c r="F5" s="28"/>
      <c r="G5" s="29"/>
      <c r="H5" s="30"/>
      <c r="I5" s="30"/>
      <c r="J5" s="29"/>
      <c r="K5" s="31"/>
      <c r="L5" s="30"/>
      <c r="M5" s="29"/>
      <c r="N5" s="31"/>
      <c r="O5" s="30"/>
      <c r="Q5" s="18">
        <v>4</v>
      </c>
    </row>
    <row r="6" spans="1:21" ht="18.75" x14ac:dyDescent="0.2">
      <c r="A6" s="263"/>
      <c r="B6" s="235"/>
      <c r="C6" s="123" t="s">
        <v>73</v>
      </c>
      <c r="D6" s="146"/>
      <c r="E6" s="32"/>
      <c r="F6" s="32"/>
      <c r="G6" s="146"/>
      <c r="H6" s="32"/>
      <c r="I6" s="32"/>
      <c r="J6" s="32"/>
      <c r="K6" s="32"/>
      <c r="L6" s="33"/>
      <c r="M6" s="32"/>
      <c r="N6" s="32"/>
      <c r="O6" s="33"/>
    </row>
    <row r="7" spans="1:21" ht="129.75" customHeight="1" x14ac:dyDescent="0.2">
      <c r="A7" s="263"/>
      <c r="B7" s="236"/>
      <c r="C7" s="126" t="s">
        <v>33</v>
      </c>
      <c r="D7" s="62">
        <v>4</v>
      </c>
      <c r="E7" s="117" t="s">
        <v>212</v>
      </c>
      <c r="F7" s="118" t="s">
        <v>211</v>
      </c>
      <c r="G7" s="105">
        <v>4</v>
      </c>
      <c r="H7" s="65" t="s">
        <v>279</v>
      </c>
      <c r="I7" s="65" t="s">
        <v>280</v>
      </c>
      <c r="J7" s="108">
        <v>3</v>
      </c>
      <c r="K7" s="113" t="s">
        <v>297</v>
      </c>
      <c r="L7" s="67" t="s">
        <v>299</v>
      </c>
      <c r="M7" s="110"/>
      <c r="N7" s="115"/>
      <c r="O7" s="88"/>
      <c r="R7" s="18">
        <f>COUNTIF(D7:D10,"1")</f>
        <v>0</v>
      </c>
      <c r="S7" s="18">
        <f>COUNTIF(G7:G10,"1")</f>
        <v>0</v>
      </c>
      <c r="T7" s="18">
        <f>COUNTIF(J7:J10,"1")</f>
        <v>0</v>
      </c>
      <c r="U7" s="18">
        <f>COUNTIF(M7:M10,"1")</f>
        <v>0</v>
      </c>
    </row>
    <row r="8" spans="1:21" ht="97.5" customHeight="1" x14ac:dyDescent="0.2">
      <c r="A8" s="263"/>
      <c r="B8" s="236"/>
      <c r="C8" s="127" t="s">
        <v>35</v>
      </c>
      <c r="D8" s="62">
        <v>4</v>
      </c>
      <c r="E8" s="119" t="s">
        <v>213</v>
      </c>
      <c r="F8" s="120" t="s">
        <v>214</v>
      </c>
      <c r="G8" s="105">
        <v>4</v>
      </c>
      <c r="H8" s="66" t="s">
        <v>281</v>
      </c>
      <c r="I8" s="65" t="s">
        <v>282</v>
      </c>
      <c r="J8" s="108">
        <v>3</v>
      </c>
      <c r="K8" s="114" t="s">
        <v>298</v>
      </c>
      <c r="L8" s="67" t="s">
        <v>299</v>
      </c>
      <c r="M8" s="110"/>
      <c r="N8" s="116"/>
      <c r="O8" s="87"/>
      <c r="R8" s="18">
        <f>COUNTIF(D7:D10,"2")</f>
        <v>0</v>
      </c>
      <c r="S8" s="18">
        <f>COUNTIF(G7:G10,"2")</f>
        <v>0</v>
      </c>
      <c r="T8" s="18">
        <f>COUNTIF(J7:J10,"2")</f>
        <v>1</v>
      </c>
      <c r="U8" s="18">
        <f>COUNTIF(M7:M10,"2")</f>
        <v>0</v>
      </c>
    </row>
    <row r="9" spans="1:21" ht="195" customHeight="1" x14ac:dyDescent="0.2">
      <c r="A9" s="263"/>
      <c r="B9" s="236"/>
      <c r="C9" s="128" t="s">
        <v>36</v>
      </c>
      <c r="D9" s="62">
        <v>3</v>
      </c>
      <c r="E9" s="119" t="s">
        <v>215</v>
      </c>
      <c r="F9" s="120" t="s">
        <v>190</v>
      </c>
      <c r="G9" s="105">
        <v>3</v>
      </c>
      <c r="H9" s="65" t="s">
        <v>283</v>
      </c>
      <c r="I9" s="65" t="s">
        <v>284</v>
      </c>
      <c r="J9" s="108">
        <v>2</v>
      </c>
      <c r="K9" s="114" t="s">
        <v>300</v>
      </c>
      <c r="L9" s="67" t="s">
        <v>301</v>
      </c>
      <c r="M9" s="110"/>
      <c r="N9" s="116"/>
      <c r="O9" s="87"/>
      <c r="R9" s="18">
        <f>COUNTIF(D7:D10,"3")</f>
        <v>2</v>
      </c>
      <c r="S9" s="18">
        <f>COUNTIF(G7:G10,"3")</f>
        <v>2</v>
      </c>
      <c r="T9" s="18">
        <f>COUNTIF(J7:J10,"3")</f>
        <v>3</v>
      </c>
      <c r="U9" s="18">
        <f>COUNTIF(M7:M10,"3")</f>
        <v>0</v>
      </c>
    </row>
    <row r="10" spans="1:21" ht="98.25" customHeight="1" x14ac:dyDescent="0.2">
      <c r="A10" s="263"/>
      <c r="B10" s="237"/>
      <c r="C10" s="128" t="s">
        <v>37</v>
      </c>
      <c r="D10" s="62">
        <v>3</v>
      </c>
      <c r="E10" s="119" t="s">
        <v>216</v>
      </c>
      <c r="F10" s="120" t="s">
        <v>217</v>
      </c>
      <c r="G10" s="105">
        <v>3</v>
      </c>
      <c r="H10" s="65" t="s">
        <v>285</v>
      </c>
      <c r="I10" s="65" t="s">
        <v>286</v>
      </c>
      <c r="J10" s="108">
        <v>3</v>
      </c>
      <c r="K10" s="114" t="s">
        <v>302</v>
      </c>
      <c r="L10" s="67" t="s">
        <v>303</v>
      </c>
      <c r="M10" s="110"/>
      <c r="N10" s="116"/>
      <c r="O10" s="87"/>
      <c r="R10" s="18">
        <f>COUNTIF(D7:D10,"4")</f>
        <v>2</v>
      </c>
      <c r="S10" s="18">
        <f>COUNTIF(G7:G10,"4")</f>
        <v>2</v>
      </c>
      <c r="T10" s="18">
        <f>COUNTIF(J7:J10,"4")</f>
        <v>0</v>
      </c>
      <c r="U10" s="18">
        <f>COUNTIF(M7:M10,"4")</f>
        <v>0</v>
      </c>
    </row>
    <row r="11" spans="1:21" ht="6" customHeight="1" x14ac:dyDescent="0.25">
      <c r="B11" s="230"/>
      <c r="C11" s="231"/>
      <c r="D11" s="231"/>
      <c r="E11" s="231"/>
      <c r="F11" s="231"/>
      <c r="G11" s="231"/>
      <c r="H11" s="231"/>
      <c r="I11" s="231"/>
      <c r="J11" s="231"/>
      <c r="K11" s="232"/>
      <c r="L11" s="34"/>
      <c r="M11" s="111"/>
      <c r="N11" s="34"/>
      <c r="O11" s="34"/>
      <c r="Q11" s="18">
        <f>COUNTIF(D7:D10,"1")</f>
        <v>0</v>
      </c>
      <c r="R11" s="18">
        <f>COUNTIF(D7:D10,"1")</f>
        <v>0</v>
      </c>
      <c r="S11" s="18">
        <f>COUNTIF(D7:D10,"3")</f>
        <v>2</v>
      </c>
    </row>
    <row r="12" spans="1:21" ht="18.75" x14ac:dyDescent="0.2">
      <c r="A12" s="263"/>
      <c r="B12" s="227"/>
      <c r="C12" s="124" t="s">
        <v>72</v>
      </c>
      <c r="D12" s="147"/>
      <c r="E12" s="35"/>
      <c r="F12" s="35"/>
      <c r="G12" s="147"/>
      <c r="H12" s="35"/>
      <c r="I12" s="35"/>
      <c r="J12" s="35"/>
      <c r="K12" s="36"/>
      <c r="L12" s="37"/>
      <c r="M12" s="35"/>
      <c r="N12" s="36"/>
      <c r="O12" s="37"/>
    </row>
    <row r="13" spans="1:21" ht="109.5" customHeight="1" x14ac:dyDescent="0.2">
      <c r="A13" s="263"/>
      <c r="B13" s="228"/>
      <c r="C13" s="129" t="s">
        <v>38</v>
      </c>
      <c r="D13" s="62">
        <v>4</v>
      </c>
      <c r="E13" s="120" t="s">
        <v>218</v>
      </c>
      <c r="F13" s="120" t="s">
        <v>219</v>
      </c>
      <c r="G13" s="106">
        <v>4</v>
      </c>
      <c r="H13" s="65" t="s">
        <v>287</v>
      </c>
      <c r="I13" s="65" t="s">
        <v>288</v>
      </c>
      <c r="J13" s="109">
        <v>3</v>
      </c>
      <c r="K13" s="67" t="s">
        <v>334</v>
      </c>
      <c r="L13" s="67" t="s">
        <v>304</v>
      </c>
      <c r="M13" s="112"/>
      <c r="N13" s="87"/>
      <c r="O13" s="87"/>
      <c r="R13" s="18">
        <f>COUNTIF(D13:D17,"1")</f>
        <v>0</v>
      </c>
      <c r="S13" s="18">
        <f>COUNTIF(G13:G17,"1")</f>
        <v>0</v>
      </c>
      <c r="T13" s="18">
        <f>COUNTIF(J13:J17,"1")</f>
        <v>0</v>
      </c>
      <c r="U13" s="18">
        <f>COUNTIF(M13:M17,"1")</f>
        <v>0</v>
      </c>
    </row>
    <row r="14" spans="1:21" ht="125.25" customHeight="1" x14ac:dyDescent="0.2">
      <c r="A14" s="263"/>
      <c r="B14" s="228"/>
      <c r="C14" s="128" t="s">
        <v>39</v>
      </c>
      <c r="D14" s="62">
        <v>3</v>
      </c>
      <c r="E14" s="118" t="s">
        <v>220</v>
      </c>
      <c r="F14" s="120" t="s">
        <v>191</v>
      </c>
      <c r="G14" s="106">
        <v>3</v>
      </c>
      <c r="H14" s="65" t="s">
        <v>289</v>
      </c>
      <c r="I14" s="65" t="s">
        <v>290</v>
      </c>
      <c r="J14" s="109">
        <v>3</v>
      </c>
      <c r="K14" s="68" t="s">
        <v>335</v>
      </c>
      <c r="L14" s="67" t="s">
        <v>304</v>
      </c>
      <c r="M14" s="112"/>
      <c r="N14" s="88"/>
      <c r="O14" s="87"/>
      <c r="R14" s="18">
        <f>COUNTIF(D13:D17,"2")</f>
        <v>0</v>
      </c>
      <c r="S14" s="18">
        <f>COUNTIF(G13:G17,"2")</f>
        <v>0</v>
      </c>
      <c r="T14" s="18">
        <f>COUNTIF(J13:J17,"2")</f>
        <v>0</v>
      </c>
      <c r="U14" s="18">
        <f>COUNTIF(M13:M17,"2")</f>
        <v>0</v>
      </c>
    </row>
    <row r="15" spans="1:21" ht="135.75" customHeight="1" x14ac:dyDescent="0.2">
      <c r="A15" s="263"/>
      <c r="B15" s="228"/>
      <c r="C15" s="127" t="s">
        <v>40</v>
      </c>
      <c r="D15" s="62">
        <v>4</v>
      </c>
      <c r="E15" s="118" t="s">
        <v>221</v>
      </c>
      <c r="F15" s="120" t="s">
        <v>222</v>
      </c>
      <c r="G15" s="106">
        <v>4</v>
      </c>
      <c r="H15" s="65" t="s">
        <v>291</v>
      </c>
      <c r="I15" s="65" t="s">
        <v>292</v>
      </c>
      <c r="J15" s="109">
        <v>3</v>
      </c>
      <c r="K15" s="68" t="s">
        <v>336</v>
      </c>
      <c r="L15" s="67" t="s">
        <v>337</v>
      </c>
      <c r="M15" s="112"/>
      <c r="N15" s="88"/>
      <c r="O15" s="87"/>
      <c r="R15" s="18">
        <f>COUNTIF(D13:D17,"3")</f>
        <v>2</v>
      </c>
      <c r="S15" s="18">
        <f>COUNTIF(G13:G17,"3")</f>
        <v>1</v>
      </c>
      <c r="T15" s="18">
        <f>COUNTIF(J13:J17,"3")</f>
        <v>4</v>
      </c>
      <c r="U15" s="18">
        <f>COUNTIF(M13:M17,"3")</f>
        <v>0</v>
      </c>
    </row>
    <row r="16" spans="1:21" ht="180.75" customHeight="1" x14ac:dyDescent="0.2">
      <c r="A16" s="263"/>
      <c r="B16" s="228"/>
      <c r="C16" s="128" t="s">
        <v>41</v>
      </c>
      <c r="D16" s="62">
        <v>4</v>
      </c>
      <c r="E16" s="118" t="s">
        <v>223</v>
      </c>
      <c r="F16" s="120" t="s">
        <v>224</v>
      </c>
      <c r="G16" s="106">
        <v>4</v>
      </c>
      <c r="H16" s="65" t="s">
        <v>293</v>
      </c>
      <c r="I16" s="65" t="s">
        <v>294</v>
      </c>
      <c r="J16" s="109">
        <v>4</v>
      </c>
      <c r="K16" s="68" t="s">
        <v>305</v>
      </c>
      <c r="L16" s="67" t="s">
        <v>338</v>
      </c>
      <c r="M16" s="112"/>
      <c r="N16" s="88"/>
      <c r="O16" s="87"/>
      <c r="R16" s="18">
        <f>COUNTIF(D13:D17,"4")</f>
        <v>3</v>
      </c>
      <c r="S16" s="18">
        <f>COUNTIF(G13:G17,"4")</f>
        <v>4</v>
      </c>
      <c r="T16" s="18">
        <f>COUNTIF(J13:J17,"4")</f>
        <v>1</v>
      </c>
      <c r="U16" s="18">
        <f>COUNTIF(M13:M17,"4")</f>
        <v>0</v>
      </c>
    </row>
    <row r="17" spans="1:21" ht="135" customHeight="1" x14ac:dyDescent="0.2">
      <c r="A17" s="263"/>
      <c r="B17" s="229"/>
      <c r="C17" s="127" t="s">
        <v>42</v>
      </c>
      <c r="D17" s="62">
        <v>3</v>
      </c>
      <c r="E17" s="118" t="s">
        <v>225</v>
      </c>
      <c r="F17" s="120" t="s">
        <v>226</v>
      </c>
      <c r="G17" s="106">
        <v>4</v>
      </c>
      <c r="H17" s="65" t="s">
        <v>295</v>
      </c>
      <c r="I17" s="65" t="s">
        <v>296</v>
      </c>
      <c r="J17" s="109">
        <v>3</v>
      </c>
      <c r="K17" s="68" t="s">
        <v>339</v>
      </c>
      <c r="L17" s="67" t="s">
        <v>340</v>
      </c>
      <c r="M17" s="112"/>
      <c r="N17" s="88"/>
      <c r="O17" s="87"/>
    </row>
    <row r="18" spans="1:21" ht="7.5" customHeight="1" x14ac:dyDescent="0.25">
      <c r="B18" s="238"/>
      <c r="C18" s="239"/>
      <c r="D18" s="239"/>
      <c r="E18" s="239"/>
      <c r="F18" s="239"/>
      <c r="G18" s="239"/>
      <c r="H18" s="239"/>
      <c r="I18" s="239"/>
      <c r="J18" s="239"/>
      <c r="K18" s="240"/>
      <c r="L18" s="34"/>
      <c r="M18" s="111"/>
      <c r="N18" s="34"/>
      <c r="O18" s="34"/>
    </row>
    <row r="19" spans="1:21" ht="18.75" x14ac:dyDescent="0.2">
      <c r="A19" s="263"/>
      <c r="B19" s="227"/>
      <c r="C19" s="124" t="s">
        <v>43</v>
      </c>
      <c r="D19" s="147"/>
      <c r="E19" s="35"/>
      <c r="F19" s="35"/>
      <c r="G19" s="147"/>
      <c r="H19" s="35"/>
      <c r="I19" s="35"/>
      <c r="J19" s="35"/>
      <c r="K19" s="36"/>
      <c r="L19" s="37"/>
      <c r="M19" s="35"/>
      <c r="N19" s="36"/>
      <c r="O19" s="37"/>
    </row>
    <row r="20" spans="1:21" ht="111" customHeight="1" x14ac:dyDescent="0.2">
      <c r="A20" s="263"/>
      <c r="B20" s="260"/>
      <c r="C20" s="130" t="s">
        <v>44</v>
      </c>
      <c r="D20" s="62">
        <v>4</v>
      </c>
      <c r="E20" s="120" t="s">
        <v>227</v>
      </c>
      <c r="F20" s="120" t="s">
        <v>183</v>
      </c>
      <c r="G20" s="106">
        <v>4</v>
      </c>
      <c r="H20" s="121" t="s">
        <v>274</v>
      </c>
      <c r="I20" s="121" t="s">
        <v>275</v>
      </c>
      <c r="J20" s="109">
        <v>3</v>
      </c>
      <c r="K20" s="67" t="s">
        <v>306</v>
      </c>
      <c r="L20" s="67" t="s">
        <v>307</v>
      </c>
      <c r="M20" s="112"/>
      <c r="N20" s="87"/>
      <c r="O20" s="87"/>
      <c r="R20" s="18">
        <f>COUNTIF(D20:D27,"1")</f>
        <v>0</v>
      </c>
      <c r="S20" s="18">
        <f>COUNTIF(G20:G27,"1")</f>
        <v>0</v>
      </c>
      <c r="T20" s="18">
        <f>COUNTIF(J20:J27,"1")</f>
        <v>0</v>
      </c>
      <c r="U20" s="18">
        <f>COUNTIF(M20:M27,"1")</f>
        <v>0</v>
      </c>
    </row>
    <row r="21" spans="1:21" ht="142.5" customHeight="1" x14ac:dyDescent="0.2">
      <c r="A21" s="263"/>
      <c r="B21" s="260"/>
      <c r="C21" s="131" t="s">
        <v>45</v>
      </c>
      <c r="D21" s="62">
        <v>3</v>
      </c>
      <c r="E21" s="118" t="s">
        <v>185</v>
      </c>
      <c r="F21" s="120" t="s">
        <v>184</v>
      </c>
      <c r="G21" s="106">
        <v>3</v>
      </c>
      <c r="H21" s="122" t="s">
        <v>185</v>
      </c>
      <c r="I21" s="121" t="s">
        <v>276</v>
      </c>
      <c r="J21" s="109">
        <v>2</v>
      </c>
      <c r="K21" s="68" t="s">
        <v>308</v>
      </c>
      <c r="L21" s="67"/>
      <c r="M21" s="112"/>
      <c r="N21" s="88"/>
      <c r="O21" s="87"/>
      <c r="R21" s="18">
        <f>COUNTIF(D20:D27,"2")</f>
        <v>0</v>
      </c>
      <c r="S21" s="18">
        <f>COUNTIF(G20:G27,"2")</f>
        <v>0</v>
      </c>
      <c r="T21" s="18">
        <f>COUNTIF(J20:J27,"2")</f>
        <v>2</v>
      </c>
      <c r="U21" s="18">
        <f>COUNTIF(M20:M27,"2")</f>
        <v>0</v>
      </c>
    </row>
    <row r="22" spans="1:21" ht="163.5" customHeight="1" x14ac:dyDescent="0.2">
      <c r="A22" s="263"/>
      <c r="B22" s="260"/>
      <c r="C22" s="297" t="s">
        <v>46</v>
      </c>
      <c r="D22" s="62">
        <v>4</v>
      </c>
      <c r="E22" s="118" t="s">
        <v>228</v>
      </c>
      <c r="F22" s="120" t="s">
        <v>192</v>
      </c>
      <c r="G22" s="106">
        <v>4</v>
      </c>
      <c r="H22" s="122" t="s">
        <v>228</v>
      </c>
      <c r="I22" s="121" t="s">
        <v>192</v>
      </c>
      <c r="J22" s="109">
        <v>3</v>
      </c>
      <c r="K22" s="68" t="s">
        <v>310</v>
      </c>
      <c r="L22" s="67" t="s">
        <v>309</v>
      </c>
      <c r="M22" s="112"/>
      <c r="N22" s="88"/>
      <c r="O22" s="87"/>
      <c r="R22" s="18">
        <f>COUNTIF(D20:D27,"3")</f>
        <v>3</v>
      </c>
      <c r="S22" s="18">
        <f>COUNTIF(G20:G27,"3")</f>
        <v>3</v>
      </c>
      <c r="T22" s="18">
        <f>COUNTIF(J20:J27,"3")</f>
        <v>3</v>
      </c>
      <c r="U22" s="18">
        <f>COUNTIF(M20:M27,"3")</f>
        <v>0</v>
      </c>
    </row>
    <row r="23" spans="1:21" ht="165.75" customHeight="1" x14ac:dyDescent="0.2">
      <c r="A23" s="263"/>
      <c r="B23" s="260"/>
      <c r="C23" s="131" t="s">
        <v>47</v>
      </c>
      <c r="D23" s="62">
        <v>4</v>
      </c>
      <c r="E23" s="118" t="s">
        <v>193</v>
      </c>
      <c r="F23" s="120" t="s">
        <v>229</v>
      </c>
      <c r="G23" s="106">
        <v>4</v>
      </c>
      <c r="H23" s="122" t="s">
        <v>193</v>
      </c>
      <c r="I23" s="121" t="s">
        <v>229</v>
      </c>
      <c r="J23" s="109">
        <v>4</v>
      </c>
      <c r="K23" s="68" t="s">
        <v>311</v>
      </c>
      <c r="L23" s="67" t="s">
        <v>312</v>
      </c>
      <c r="M23" s="112"/>
      <c r="N23" s="88"/>
      <c r="O23" s="87"/>
      <c r="R23" s="18">
        <f>COUNTIF(D20:D27,"4")</f>
        <v>5</v>
      </c>
      <c r="S23" s="18">
        <f>COUNTIF(G20:G27,"4")</f>
        <v>5</v>
      </c>
      <c r="T23" s="18">
        <f>COUNTIF(J20:J27,"4")</f>
        <v>3</v>
      </c>
      <c r="U23" s="18">
        <f>COUNTIF(M20:M27,"4")</f>
        <v>0</v>
      </c>
    </row>
    <row r="24" spans="1:21" ht="153" customHeight="1" x14ac:dyDescent="0.2">
      <c r="A24" s="263"/>
      <c r="B24" s="260"/>
      <c r="C24" s="131" t="s">
        <v>48</v>
      </c>
      <c r="D24" s="62">
        <v>3</v>
      </c>
      <c r="E24" s="118" t="s">
        <v>194</v>
      </c>
      <c r="F24" s="120" t="s">
        <v>230</v>
      </c>
      <c r="G24" s="106">
        <v>3</v>
      </c>
      <c r="H24" s="122" t="s">
        <v>194</v>
      </c>
      <c r="I24" s="121" t="s">
        <v>277</v>
      </c>
      <c r="J24" s="109">
        <v>2</v>
      </c>
      <c r="K24" s="68" t="s">
        <v>341</v>
      </c>
      <c r="L24" s="67" t="s">
        <v>277</v>
      </c>
      <c r="M24" s="112"/>
      <c r="N24" s="88"/>
      <c r="O24" s="87"/>
    </row>
    <row r="25" spans="1:21" ht="129" customHeight="1" x14ac:dyDescent="0.2">
      <c r="A25" s="263"/>
      <c r="B25" s="260"/>
      <c r="C25" s="131" t="s">
        <v>49</v>
      </c>
      <c r="D25" s="62">
        <v>3</v>
      </c>
      <c r="E25" s="118" t="s">
        <v>231</v>
      </c>
      <c r="F25" s="120" t="s">
        <v>232</v>
      </c>
      <c r="G25" s="106">
        <v>3</v>
      </c>
      <c r="H25" s="122" t="s">
        <v>278</v>
      </c>
      <c r="I25" s="121" t="s">
        <v>232</v>
      </c>
      <c r="J25" s="109">
        <v>3</v>
      </c>
      <c r="K25" s="68" t="s">
        <v>342</v>
      </c>
      <c r="L25" s="67" t="s">
        <v>313</v>
      </c>
      <c r="M25" s="112"/>
      <c r="N25" s="88"/>
      <c r="O25" s="87"/>
    </row>
    <row r="26" spans="1:21" ht="153" customHeight="1" x14ac:dyDescent="0.2">
      <c r="A26" s="263"/>
      <c r="B26" s="260"/>
      <c r="C26" s="131" t="s">
        <v>50</v>
      </c>
      <c r="D26" s="62">
        <v>4</v>
      </c>
      <c r="E26" s="118" t="s">
        <v>195</v>
      </c>
      <c r="F26" s="120" t="s">
        <v>196</v>
      </c>
      <c r="G26" s="106">
        <v>4</v>
      </c>
      <c r="H26" s="122" t="s">
        <v>195</v>
      </c>
      <c r="I26" s="121" t="s">
        <v>196</v>
      </c>
      <c r="J26" s="109">
        <v>4</v>
      </c>
      <c r="K26" s="68" t="s">
        <v>314</v>
      </c>
      <c r="L26" s="67" t="s">
        <v>315</v>
      </c>
      <c r="M26" s="112"/>
      <c r="N26" s="88"/>
      <c r="O26" s="87"/>
    </row>
    <row r="27" spans="1:21" ht="112.5" customHeight="1" x14ac:dyDescent="0.2">
      <c r="A27" s="263"/>
      <c r="B27" s="261"/>
      <c r="C27" s="131" t="s">
        <v>51</v>
      </c>
      <c r="D27" s="62">
        <v>4</v>
      </c>
      <c r="E27" s="118" t="s">
        <v>197</v>
      </c>
      <c r="F27" s="120" t="s">
        <v>186</v>
      </c>
      <c r="G27" s="106">
        <v>4</v>
      </c>
      <c r="H27" s="122" t="s">
        <v>197</v>
      </c>
      <c r="I27" s="121" t="s">
        <v>186</v>
      </c>
      <c r="J27" s="109">
        <v>4</v>
      </c>
      <c r="K27" s="68" t="s">
        <v>316</v>
      </c>
      <c r="L27" s="67" t="s">
        <v>315</v>
      </c>
      <c r="M27" s="112"/>
      <c r="N27" s="88"/>
      <c r="O27" s="87"/>
    </row>
    <row r="28" spans="1:21" ht="7.5" customHeight="1" x14ac:dyDescent="0.25">
      <c r="B28" s="230"/>
      <c r="C28" s="231"/>
      <c r="D28" s="231"/>
      <c r="E28" s="231"/>
      <c r="F28" s="231"/>
      <c r="G28" s="231"/>
      <c r="H28" s="231"/>
      <c r="I28" s="231"/>
      <c r="J28" s="231"/>
      <c r="K28" s="232"/>
      <c r="L28" s="34"/>
      <c r="M28" s="111"/>
      <c r="N28" s="34"/>
      <c r="O28" s="34"/>
    </row>
    <row r="29" spans="1:21" ht="18.75" x14ac:dyDescent="0.2">
      <c r="A29" s="263"/>
      <c r="B29" s="227"/>
      <c r="C29" s="124" t="s">
        <v>52</v>
      </c>
      <c r="D29" s="147"/>
      <c r="E29" s="35"/>
      <c r="F29" s="35"/>
      <c r="G29" s="147"/>
      <c r="H29" s="35"/>
      <c r="I29" s="35"/>
      <c r="J29" s="35"/>
      <c r="K29" s="36"/>
      <c r="L29" s="37"/>
      <c r="M29" s="35"/>
      <c r="N29" s="36"/>
      <c r="O29" s="37"/>
    </row>
    <row r="30" spans="1:21" ht="150" customHeight="1" x14ac:dyDescent="0.2">
      <c r="A30" s="263"/>
      <c r="B30" s="228"/>
      <c r="C30" s="126" t="s">
        <v>53</v>
      </c>
      <c r="D30" s="62">
        <v>3</v>
      </c>
      <c r="E30" s="120" t="s">
        <v>257</v>
      </c>
      <c r="F30" s="120" t="s">
        <v>233</v>
      </c>
      <c r="G30" s="106">
        <v>3</v>
      </c>
      <c r="H30" s="65" t="s">
        <v>257</v>
      </c>
      <c r="I30" s="65" t="s">
        <v>258</v>
      </c>
      <c r="J30" s="109">
        <v>3</v>
      </c>
      <c r="K30" s="67" t="s">
        <v>317</v>
      </c>
      <c r="L30" s="67" t="s">
        <v>258</v>
      </c>
      <c r="M30" s="112"/>
      <c r="N30" s="87"/>
      <c r="O30" s="87"/>
      <c r="R30" s="18">
        <f>COUNTIF(D30:D33,"1")</f>
        <v>0</v>
      </c>
      <c r="S30" s="18">
        <f>COUNTIF(G30:G33,"1")</f>
        <v>0</v>
      </c>
      <c r="T30" s="18">
        <f>COUNTIF(J30:J33,"1")</f>
        <v>0</v>
      </c>
      <c r="U30" s="18">
        <f>COUNTIF(M30:M33,"1")</f>
        <v>0</v>
      </c>
    </row>
    <row r="31" spans="1:21" ht="224.45" customHeight="1" x14ac:dyDescent="0.2">
      <c r="A31" s="263"/>
      <c r="B31" s="228"/>
      <c r="C31" s="128" t="s">
        <v>54</v>
      </c>
      <c r="D31" s="62">
        <v>4</v>
      </c>
      <c r="E31" s="118" t="s">
        <v>234</v>
      </c>
      <c r="F31" s="120" t="s">
        <v>235</v>
      </c>
      <c r="G31" s="106">
        <v>4</v>
      </c>
      <c r="H31" s="65" t="s">
        <v>234</v>
      </c>
      <c r="I31" s="65" t="s">
        <v>259</v>
      </c>
      <c r="J31" s="109">
        <v>4</v>
      </c>
      <c r="K31" s="68" t="s">
        <v>318</v>
      </c>
      <c r="L31" s="67" t="s">
        <v>259</v>
      </c>
      <c r="M31" s="112"/>
      <c r="N31" s="88"/>
      <c r="O31" s="87"/>
      <c r="R31" s="18">
        <f>COUNTIF(D30:D33,"2")</f>
        <v>0</v>
      </c>
      <c r="S31" s="18">
        <f>COUNTIF(G30:G33,"2")</f>
        <v>0</v>
      </c>
      <c r="T31" s="18">
        <f>COUNTIF(J30:J33,"2")</f>
        <v>0</v>
      </c>
      <c r="U31" s="18">
        <f>COUNTIF(M30:M33,"2")</f>
        <v>0</v>
      </c>
    </row>
    <row r="32" spans="1:21" ht="159" customHeight="1" x14ac:dyDescent="0.2">
      <c r="A32" s="263"/>
      <c r="B32" s="228"/>
      <c r="C32" s="128" t="s">
        <v>55</v>
      </c>
      <c r="D32" s="62">
        <v>3</v>
      </c>
      <c r="E32" s="118" t="s">
        <v>236</v>
      </c>
      <c r="F32" s="120" t="s">
        <v>260</v>
      </c>
      <c r="G32" s="106">
        <v>3</v>
      </c>
      <c r="H32" s="65" t="s">
        <v>262</v>
      </c>
      <c r="I32" s="65" t="s">
        <v>261</v>
      </c>
      <c r="J32" s="109">
        <v>3</v>
      </c>
      <c r="K32" s="68" t="s">
        <v>262</v>
      </c>
      <c r="L32" s="67" t="s">
        <v>261</v>
      </c>
      <c r="M32" s="112"/>
      <c r="N32" s="88"/>
      <c r="O32" s="87"/>
      <c r="R32" s="18">
        <f>COUNTIF(D30:D33,"3")</f>
        <v>2</v>
      </c>
      <c r="S32" s="18">
        <f>COUNTIF(G30:G33,"3")</f>
        <v>2</v>
      </c>
      <c r="T32" s="18">
        <f>COUNTIF(J30:J33,"31")</f>
        <v>0</v>
      </c>
      <c r="U32" s="18">
        <f>COUNTIF(M30:M33,"3")</f>
        <v>0</v>
      </c>
    </row>
    <row r="33" spans="1:21" ht="126" customHeight="1" x14ac:dyDescent="0.2">
      <c r="A33" s="263"/>
      <c r="B33" s="229"/>
      <c r="C33" s="128" t="s">
        <v>56</v>
      </c>
      <c r="D33" s="62">
        <v>4</v>
      </c>
      <c r="E33" s="118" t="s">
        <v>237</v>
      </c>
      <c r="F33" s="120" t="s">
        <v>198</v>
      </c>
      <c r="G33" s="106">
        <v>4</v>
      </c>
      <c r="H33" s="65" t="s">
        <v>237</v>
      </c>
      <c r="I33" s="65" t="s">
        <v>263</v>
      </c>
      <c r="J33" s="109">
        <v>4</v>
      </c>
      <c r="K33" s="68" t="s">
        <v>237</v>
      </c>
      <c r="L33" s="67" t="s">
        <v>263</v>
      </c>
      <c r="M33" s="112"/>
      <c r="N33" s="88"/>
      <c r="O33" s="87"/>
      <c r="R33" s="18">
        <f>COUNTIF(D30:D33,"4")</f>
        <v>2</v>
      </c>
      <c r="S33" s="18">
        <f>COUNTIF(G30:G33,"4")</f>
        <v>2</v>
      </c>
      <c r="T33" s="18">
        <f>COUNTIF(J30:J33,"4")</f>
        <v>2</v>
      </c>
      <c r="U33" s="18">
        <f>COUNTIF(M30:M33,"4")</f>
        <v>0</v>
      </c>
    </row>
    <row r="34" spans="1:21" ht="9" customHeight="1" x14ac:dyDescent="0.25">
      <c r="B34" s="238"/>
      <c r="C34" s="239"/>
      <c r="D34" s="239"/>
      <c r="E34" s="239"/>
      <c r="F34" s="239"/>
      <c r="G34" s="239"/>
      <c r="H34" s="239"/>
      <c r="I34" s="239"/>
      <c r="J34" s="239"/>
      <c r="K34" s="240"/>
      <c r="L34" s="34"/>
      <c r="M34" s="111"/>
      <c r="N34" s="34"/>
      <c r="O34" s="34"/>
    </row>
    <row r="35" spans="1:21" ht="18.75" x14ac:dyDescent="0.2">
      <c r="A35" s="263"/>
      <c r="B35" s="227"/>
      <c r="C35" s="125" t="s">
        <v>57</v>
      </c>
      <c r="D35" s="262"/>
      <c r="E35" s="262"/>
      <c r="F35" s="262"/>
      <c r="G35" s="262"/>
      <c r="H35" s="262"/>
      <c r="I35" s="262"/>
      <c r="J35" s="262"/>
      <c r="K35" s="262"/>
      <c r="L35" s="38"/>
      <c r="M35" s="84"/>
      <c r="N35" s="84"/>
      <c r="O35" s="38"/>
    </row>
    <row r="36" spans="1:21" ht="158.25" customHeight="1" x14ac:dyDescent="0.2">
      <c r="A36" s="263"/>
      <c r="B36" s="228"/>
      <c r="C36" s="129" t="s">
        <v>58</v>
      </c>
      <c r="D36" s="62">
        <v>3</v>
      </c>
      <c r="E36" s="120" t="s">
        <v>238</v>
      </c>
      <c r="F36" s="120" t="s">
        <v>239</v>
      </c>
      <c r="G36" s="106">
        <v>3</v>
      </c>
      <c r="H36" s="121" t="s">
        <v>265</v>
      </c>
      <c r="I36" s="121" t="s">
        <v>239</v>
      </c>
      <c r="J36" s="109">
        <v>3</v>
      </c>
      <c r="K36" s="67" t="s">
        <v>319</v>
      </c>
      <c r="L36" s="67" t="s">
        <v>320</v>
      </c>
      <c r="M36" s="112"/>
      <c r="N36" s="87"/>
      <c r="O36" s="87"/>
      <c r="R36" s="18">
        <f>COUNTIF(D36:D44,"1")</f>
        <v>0</v>
      </c>
      <c r="S36" s="18">
        <f>COUNTIF(G36:G44,"1")</f>
        <v>0</v>
      </c>
      <c r="T36" s="18">
        <f>COUNTIF(J36:J44,"1")</f>
        <v>0</v>
      </c>
      <c r="U36" s="18">
        <f>COUNTIF(M36:M44,"1")</f>
        <v>0</v>
      </c>
    </row>
    <row r="37" spans="1:21" ht="183.75" customHeight="1" x14ac:dyDescent="0.2">
      <c r="A37" s="263"/>
      <c r="B37" s="228"/>
      <c r="C37" s="127" t="s">
        <v>59</v>
      </c>
      <c r="D37" s="62">
        <v>3</v>
      </c>
      <c r="E37" s="118" t="s">
        <v>240</v>
      </c>
      <c r="F37" s="120" t="s">
        <v>241</v>
      </c>
      <c r="G37" s="106">
        <v>3</v>
      </c>
      <c r="H37" s="122" t="s">
        <v>266</v>
      </c>
      <c r="I37" s="121" t="s">
        <v>267</v>
      </c>
      <c r="J37" s="109">
        <v>3</v>
      </c>
      <c r="K37" s="68" t="s">
        <v>321</v>
      </c>
      <c r="L37" s="67" t="s">
        <v>267</v>
      </c>
      <c r="M37" s="112"/>
      <c r="N37" s="88"/>
      <c r="O37" s="87"/>
      <c r="R37" s="18">
        <f>COUNTIF(D36:D44,"2")</f>
        <v>0</v>
      </c>
      <c r="S37" s="18">
        <f>COUNTIF(G36:G44,"2")</f>
        <v>0</v>
      </c>
      <c r="T37" s="18">
        <f>COUNTIF(J36:J44,"2")</f>
        <v>0</v>
      </c>
      <c r="U37" s="18">
        <f>COUNTIF(M36:M44,"2")</f>
        <v>0</v>
      </c>
    </row>
    <row r="38" spans="1:21" ht="64.5" customHeight="1" x14ac:dyDescent="0.2">
      <c r="A38" s="263"/>
      <c r="B38" s="228"/>
      <c r="C38" s="128" t="s">
        <v>60</v>
      </c>
      <c r="D38" s="62">
        <v>4</v>
      </c>
      <c r="E38" s="118" t="s">
        <v>243</v>
      </c>
      <c r="F38" s="120" t="s">
        <v>242</v>
      </c>
      <c r="G38" s="106">
        <v>3</v>
      </c>
      <c r="H38" s="122" t="s">
        <v>268</v>
      </c>
      <c r="I38" s="121" t="s">
        <v>242</v>
      </c>
      <c r="J38" s="109">
        <v>3</v>
      </c>
      <c r="K38" s="68" t="s">
        <v>343</v>
      </c>
      <c r="L38" s="67" t="s">
        <v>242</v>
      </c>
      <c r="M38" s="112"/>
      <c r="N38" s="88"/>
      <c r="O38" s="87"/>
      <c r="R38" s="18">
        <f>COUNTIF(D36:D44,"3")</f>
        <v>6</v>
      </c>
      <c r="S38" s="18">
        <f>COUNTIF(G36:G44,"3")</f>
        <v>5</v>
      </c>
      <c r="T38" s="18">
        <f>COUNTIF(J36:J44,"3")</f>
        <v>6</v>
      </c>
      <c r="U38" s="18">
        <f>COUNTIF(M36:M44,"3")</f>
        <v>0</v>
      </c>
    </row>
    <row r="39" spans="1:21" ht="120.75" customHeight="1" x14ac:dyDescent="0.2">
      <c r="A39" s="263"/>
      <c r="B39" s="228"/>
      <c r="C39" s="127" t="s">
        <v>61</v>
      </c>
      <c r="D39" s="62">
        <v>3</v>
      </c>
      <c r="E39" s="118" t="s">
        <v>199</v>
      </c>
      <c r="F39" s="120" t="s">
        <v>200</v>
      </c>
      <c r="G39" s="106">
        <v>3</v>
      </c>
      <c r="H39" s="122" t="s">
        <v>269</v>
      </c>
      <c r="I39" s="121" t="s">
        <v>200</v>
      </c>
      <c r="J39" s="109">
        <v>3</v>
      </c>
      <c r="K39" s="68" t="s">
        <v>322</v>
      </c>
      <c r="L39" s="67" t="s">
        <v>200</v>
      </c>
      <c r="M39" s="112"/>
      <c r="N39" s="88"/>
      <c r="O39" s="87"/>
      <c r="R39" s="18">
        <f>COUNTIF(D36:D44,"4")</f>
        <v>3</v>
      </c>
      <c r="S39" s="18">
        <f>COUNTIF(G36:G44,"4")</f>
        <v>4</v>
      </c>
      <c r="T39" s="18">
        <f>COUNTIF(J36:J44,"4")</f>
        <v>3</v>
      </c>
      <c r="U39" s="18">
        <f>COUNTIF(M36:M44,"4")</f>
        <v>0</v>
      </c>
    </row>
    <row r="40" spans="1:21" ht="133.5" customHeight="1" x14ac:dyDescent="0.2">
      <c r="A40" s="263"/>
      <c r="B40" s="228"/>
      <c r="C40" s="127" t="s">
        <v>62</v>
      </c>
      <c r="D40" s="62">
        <v>3</v>
      </c>
      <c r="E40" s="118" t="s">
        <v>245</v>
      </c>
      <c r="F40" s="120" t="s">
        <v>244</v>
      </c>
      <c r="G40" s="106">
        <v>4</v>
      </c>
      <c r="H40" s="122" t="s">
        <v>270</v>
      </c>
      <c r="I40" s="121" t="s">
        <v>244</v>
      </c>
      <c r="J40" s="109">
        <v>3</v>
      </c>
      <c r="K40" s="68" t="s">
        <v>323</v>
      </c>
      <c r="L40" s="67" t="s">
        <v>244</v>
      </c>
      <c r="M40" s="112"/>
      <c r="N40" s="88"/>
      <c r="O40" s="87"/>
    </row>
    <row r="41" spans="1:21" ht="170.25" customHeight="1" x14ac:dyDescent="0.2">
      <c r="A41" s="263"/>
      <c r="B41" s="228"/>
      <c r="C41" s="127" t="s">
        <v>63</v>
      </c>
      <c r="D41" s="62">
        <v>3</v>
      </c>
      <c r="E41" s="118" t="s">
        <v>246</v>
      </c>
      <c r="F41" s="120" t="s">
        <v>247</v>
      </c>
      <c r="G41" s="106">
        <v>3</v>
      </c>
      <c r="H41" s="122" t="s">
        <v>271</v>
      </c>
      <c r="I41" s="121" t="s">
        <v>247</v>
      </c>
      <c r="J41" s="109">
        <v>3</v>
      </c>
      <c r="K41" s="68" t="s">
        <v>324</v>
      </c>
      <c r="L41" s="67" t="s">
        <v>325</v>
      </c>
      <c r="M41" s="112"/>
      <c r="N41" s="88"/>
      <c r="O41" s="87"/>
    </row>
    <row r="42" spans="1:21" ht="88.5" customHeight="1" x14ac:dyDescent="0.2">
      <c r="A42" s="263"/>
      <c r="B42" s="228"/>
      <c r="C42" s="127" t="s">
        <v>64</v>
      </c>
      <c r="D42" s="62">
        <v>3</v>
      </c>
      <c r="E42" s="118" t="s">
        <v>187</v>
      </c>
      <c r="F42" s="120" t="s">
        <v>188</v>
      </c>
      <c r="G42" s="106">
        <v>4</v>
      </c>
      <c r="H42" s="122" t="s">
        <v>272</v>
      </c>
      <c r="I42" s="121" t="s">
        <v>188</v>
      </c>
      <c r="J42" s="109">
        <v>4</v>
      </c>
      <c r="K42" s="68" t="s">
        <v>272</v>
      </c>
      <c r="L42" s="67" t="s">
        <v>344</v>
      </c>
      <c r="M42" s="112"/>
      <c r="N42" s="88"/>
      <c r="O42" s="87"/>
    </row>
    <row r="43" spans="1:21" ht="123.75" customHeight="1" x14ac:dyDescent="0.2">
      <c r="A43" s="263"/>
      <c r="B43" s="228"/>
      <c r="C43" s="127" t="s">
        <v>65</v>
      </c>
      <c r="D43" s="62">
        <v>4</v>
      </c>
      <c r="E43" s="118" t="s">
        <v>248</v>
      </c>
      <c r="F43" s="120" t="s">
        <v>249</v>
      </c>
      <c r="G43" s="106">
        <v>4</v>
      </c>
      <c r="H43" s="122" t="s">
        <v>273</v>
      </c>
      <c r="I43" s="121" t="s">
        <v>249</v>
      </c>
      <c r="J43" s="109">
        <v>4</v>
      </c>
      <c r="K43" s="68" t="s">
        <v>326</v>
      </c>
      <c r="L43" s="67" t="s">
        <v>327</v>
      </c>
      <c r="M43" s="112"/>
      <c r="N43" s="88"/>
      <c r="O43" s="87"/>
    </row>
    <row r="44" spans="1:21" ht="119.25" customHeight="1" x14ac:dyDescent="0.2">
      <c r="A44" s="263"/>
      <c r="B44" s="229"/>
      <c r="C44" s="127" t="s">
        <v>66</v>
      </c>
      <c r="D44" s="62">
        <v>4</v>
      </c>
      <c r="E44" s="118" t="s">
        <v>189</v>
      </c>
      <c r="F44" s="120" t="s">
        <v>253</v>
      </c>
      <c r="G44" s="106">
        <v>4</v>
      </c>
      <c r="H44" s="122" t="s">
        <v>189</v>
      </c>
      <c r="I44" s="121" t="s">
        <v>253</v>
      </c>
      <c r="J44" s="109">
        <v>4</v>
      </c>
      <c r="K44" s="68" t="s">
        <v>189</v>
      </c>
      <c r="L44" s="67" t="s">
        <v>328</v>
      </c>
      <c r="M44" s="112"/>
      <c r="N44" s="88"/>
      <c r="O44" s="87"/>
    </row>
    <row r="45" spans="1:21" ht="6.75" customHeight="1" x14ac:dyDescent="0.25">
      <c r="B45" s="238"/>
      <c r="C45" s="239"/>
      <c r="D45" s="239"/>
      <c r="E45" s="239"/>
      <c r="F45" s="239"/>
      <c r="G45" s="239"/>
      <c r="H45" s="239"/>
      <c r="I45" s="239"/>
      <c r="J45" s="239"/>
      <c r="K45" s="240"/>
      <c r="L45" s="34"/>
      <c r="M45" s="111"/>
      <c r="N45" s="34"/>
      <c r="O45" s="34"/>
    </row>
    <row r="46" spans="1:21" ht="37.5" x14ac:dyDescent="0.2">
      <c r="A46" s="263"/>
      <c r="B46" s="227"/>
      <c r="C46" s="124" t="s">
        <v>67</v>
      </c>
      <c r="D46" s="147"/>
      <c r="E46" s="35"/>
      <c r="F46" s="35"/>
      <c r="G46" s="147"/>
      <c r="H46" s="35"/>
      <c r="I46" s="35"/>
      <c r="J46" s="35"/>
      <c r="K46" s="36"/>
      <c r="L46" s="37"/>
      <c r="M46" s="35"/>
      <c r="N46" s="36"/>
      <c r="O46" s="37"/>
    </row>
    <row r="47" spans="1:21" ht="178.5" customHeight="1" x14ac:dyDescent="0.2">
      <c r="A47" s="263"/>
      <c r="B47" s="228"/>
      <c r="C47" s="129" t="s">
        <v>68</v>
      </c>
      <c r="D47" s="62">
        <v>4</v>
      </c>
      <c r="E47" s="120" t="s">
        <v>201</v>
      </c>
      <c r="F47" s="120" t="s">
        <v>202</v>
      </c>
      <c r="G47" s="63">
        <v>4</v>
      </c>
      <c r="H47" s="65" t="s">
        <v>201</v>
      </c>
      <c r="I47" s="65" t="s">
        <v>202</v>
      </c>
      <c r="J47" s="64">
        <v>4</v>
      </c>
      <c r="K47" s="67" t="s">
        <v>329</v>
      </c>
      <c r="L47" s="67" t="s">
        <v>202</v>
      </c>
      <c r="M47" s="89"/>
      <c r="N47" s="87"/>
      <c r="O47" s="87"/>
      <c r="R47" s="18">
        <f>COUNTIF(D47:D50,"1")</f>
        <v>0</v>
      </c>
      <c r="S47" s="18">
        <f>COUNTIF(G47:G50,"1")</f>
        <v>0</v>
      </c>
      <c r="T47" s="18">
        <f>COUNTIF(J47:J50,"1")</f>
        <v>0</v>
      </c>
      <c r="U47" s="18">
        <f>COUNTIF(M47:M50,"1")</f>
        <v>0</v>
      </c>
    </row>
    <row r="48" spans="1:21" ht="99.75" customHeight="1" x14ac:dyDescent="0.2">
      <c r="A48" s="263"/>
      <c r="B48" s="228"/>
      <c r="C48" s="127" t="s">
        <v>69</v>
      </c>
      <c r="D48" s="62">
        <v>4</v>
      </c>
      <c r="E48" s="118" t="s">
        <v>250</v>
      </c>
      <c r="F48" s="120" t="s">
        <v>251</v>
      </c>
      <c r="G48" s="63">
        <v>4</v>
      </c>
      <c r="H48" s="65" t="s">
        <v>250</v>
      </c>
      <c r="I48" s="65" t="s">
        <v>251</v>
      </c>
      <c r="J48" s="64">
        <v>4</v>
      </c>
      <c r="K48" s="68" t="s">
        <v>330</v>
      </c>
      <c r="L48" s="67" t="s">
        <v>251</v>
      </c>
      <c r="M48" s="89"/>
      <c r="N48" s="88"/>
      <c r="O48" s="87"/>
      <c r="R48" s="18">
        <f>COUNTIF(D47:D50,"2")</f>
        <v>0</v>
      </c>
      <c r="S48" s="18">
        <f>COUNTIF(G47:G50,"2")</f>
        <v>0</v>
      </c>
      <c r="T48" s="18">
        <f>COUNTIF(J47:J50,"2")</f>
        <v>1</v>
      </c>
      <c r="U48" s="18">
        <f>COUNTIF(M47:M50,"2")</f>
        <v>0</v>
      </c>
    </row>
    <row r="49" spans="1:21" ht="116.25" customHeight="1" x14ac:dyDescent="0.2">
      <c r="A49" s="263"/>
      <c r="B49" s="228"/>
      <c r="C49" s="127" t="s">
        <v>70</v>
      </c>
      <c r="D49" s="62">
        <v>4</v>
      </c>
      <c r="E49" s="118" t="s">
        <v>252</v>
      </c>
      <c r="F49" s="120" t="s">
        <v>255</v>
      </c>
      <c r="G49" s="63">
        <v>4</v>
      </c>
      <c r="H49" s="65" t="s">
        <v>264</v>
      </c>
      <c r="I49" s="65" t="s">
        <v>255</v>
      </c>
      <c r="J49" s="64">
        <v>4</v>
      </c>
      <c r="K49" s="68" t="s">
        <v>331</v>
      </c>
      <c r="L49" s="67" t="s">
        <v>255</v>
      </c>
      <c r="M49" s="89"/>
      <c r="N49" s="88"/>
      <c r="O49" s="87"/>
      <c r="R49" s="18">
        <f>COUNTIF(D47:D50,"3")</f>
        <v>1</v>
      </c>
      <c r="S49" s="18">
        <f>COUNTIF(G47:G50,"3")</f>
        <v>1</v>
      </c>
      <c r="T49" s="18">
        <f>COUNTIF(J47:J50,"3")</f>
        <v>0</v>
      </c>
      <c r="U49" s="18">
        <f>COUNTIF(M47:M50,"3")</f>
        <v>0</v>
      </c>
    </row>
    <row r="50" spans="1:21" ht="102" customHeight="1" x14ac:dyDescent="0.2">
      <c r="A50" s="263"/>
      <c r="B50" s="229"/>
      <c r="C50" s="127" t="s">
        <v>71</v>
      </c>
      <c r="D50" s="62">
        <v>3</v>
      </c>
      <c r="E50" s="118" t="s">
        <v>254</v>
      </c>
      <c r="F50" s="120" t="s">
        <v>256</v>
      </c>
      <c r="G50" s="63">
        <v>3</v>
      </c>
      <c r="H50" s="65" t="s">
        <v>254</v>
      </c>
      <c r="I50" s="65" t="s">
        <v>256</v>
      </c>
      <c r="J50" s="64">
        <v>2</v>
      </c>
      <c r="K50" s="68" t="s">
        <v>332</v>
      </c>
      <c r="L50" s="67" t="s">
        <v>333</v>
      </c>
      <c r="M50" s="89"/>
      <c r="N50" s="88"/>
      <c r="O50" s="87"/>
      <c r="R50" s="18">
        <f>COUNTIF(D47:D50,"4")</f>
        <v>3</v>
      </c>
      <c r="S50" s="18">
        <f>COUNTIF(G47:G50,"4")</f>
        <v>3</v>
      </c>
      <c r="T50" s="18">
        <f>COUNTIF(J47:J50,"4")</f>
        <v>3</v>
      </c>
      <c r="U50" s="18">
        <f>COUNTIF(M47:M50,"4")</f>
        <v>0</v>
      </c>
    </row>
    <row r="51" spans="1:21" ht="8.25" customHeight="1" x14ac:dyDescent="0.25">
      <c r="B51" s="238"/>
      <c r="C51" s="239"/>
      <c r="D51" s="239"/>
      <c r="E51" s="239"/>
      <c r="F51" s="239"/>
      <c r="G51" s="239"/>
      <c r="H51" s="239"/>
      <c r="I51" s="239"/>
      <c r="J51" s="239"/>
      <c r="K51" s="240"/>
      <c r="L51" s="34"/>
      <c r="M51" s="111"/>
      <c r="N51" s="34"/>
      <c r="O51" s="34"/>
    </row>
    <row r="52" spans="1:21" ht="24" customHeight="1" x14ac:dyDescent="0.2">
      <c r="B52" s="219" t="s">
        <v>26</v>
      </c>
      <c r="C52" s="220"/>
      <c r="D52" s="246" t="s">
        <v>207</v>
      </c>
      <c r="E52" s="246"/>
      <c r="F52" s="246"/>
      <c r="G52" s="233" t="s">
        <v>208</v>
      </c>
      <c r="H52" s="233"/>
      <c r="I52" s="233"/>
      <c r="J52" s="234" t="s">
        <v>209</v>
      </c>
      <c r="K52" s="234"/>
      <c r="L52" s="234"/>
      <c r="M52" s="209" t="s">
        <v>210</v>
      </c>
      <c r="N52" s="209"/>
      <c r="O52" s="209"/>
    </row>
    <row r="53" spans="1:21" ht="33" customHeight="1" x14ac:dyDescent="0.2">
      <c r="B53" s="221"/>
      <c r="C53" s="222"/>
      <c r="D53" s="39" t="s">
        <v>34</v>
      </c>
      <c r="E53" s="40" t="s">
        <v>122</v>
      </c>
      <c r="F53" s="40" t="s">
        <v>125</v>
      </c>
      <c r="G53" s="39" t="s">
        <v>34</v>
      </c>
      <c r="H53" s="40" t="s">
        <v>122</v>
      </c>
      <c r="I53" s="40" t="s">
        <v>125</v>
      </c>
      <c r="J53" s="39" t="s">
        <v>34</v>
      </c>
      <c r="K53" s="40" t="s">
        <v>122</v>
      </c>
      <c r="L53" s="41" t="s">
        <v>125</v>
      </c>
      <c r="M53" s="39" t="s">
        <v>34</v>
      </c>
      <c r="N53" s="40" t="s">
        <v>122</v>
      </c>
      <c r="O53" s="41" t="s">
        <v>125</v>
      </c>
    </row>
    <row r="54" spans="1:21" ht="18.75" x14ac:dyDescent="0.2">
      <c r="A54" s="263"/>
      <c r="B54" s="42"/>
      <c r="C54" s="244" t="s">
        <v>74</v>
      </c>
      <c r="D54" s="245"/>
      <c r="E54" s="245"/>
      <c r="F54" s="245"/>
      <c r="G54" s="245"/>
      <c r="H54" s="245"/>
      <c r="I54" s="245"/>
      <c r="J54" s="245"/>
      <c r="K54" s="245"/>
      <c r="L54" s="43"/>
      <c r="M54" s="49"/>
      <c r="N54" s="49"/>
      <c r="O54" s="43"/>
    </row>
    <row r="55" spans="1:21" ht="89.25" customHeight="1" x14ac:dyDescent="0.2">
      <c r="A55" s="263"/>
      <c r="B55" s="44"/>
      <c r="C55" s="129" t="s">
        <v>75</v>
      </c>
      <c r="D55" s="109">
        <v>4</v>
      </c>
      <c r="E55" s="135" t="s">
        <v>345</v>
      </c>
      <c r="F55" s="136" t="s">
        <v>346</v>
      </c>
      <c r="G55" s="109">
        <v>4</v>
      </c>
      <c r="H55" s="135" t="s">
        <v>345</v>
      </c>
      <c r="I55" s="136" t="s">
        <v>383</v>
      </c>
      <c r="J55" s="109">
        <v>4</v>
      </c>
      <c r="K55" s="135" t="s">
        <v>345</v>
      </c>
      <c r="L55" s="134" t="s">
        <v>383</v>
      </c>
      <c r="M55" s="112"/>
      <c r="N55" s="103"/>
      <c r="O55" s="104"/>
      <c r="R55" s="18">
        <f>COUNTIF(D55:D59,"1")</f>
        <v>0</v>
      </c>
      <c r="S55" s="18">
        <f>COUNTIF(G55:G59,"1")</f>
        <v>0</v>
      </c>
      <c r="T55" s="18">
        <f>COUNTIF(J55:J59,"1")</f>
        <v>0</v>
      </c>
      <c r="U55" s="18">
        <f>COUNTIF(M55:M59,"1")</f>
        <v>0</v>
      </c>
    </row>
    <row r="56" spans="1:21" ht="177.75" customHeight="1" x14ac:dyDescent="0.2">
      <c r="A56" s="263"/>
      <c r="B56" s="44"/>
      <c r="C56" s="127" t="s">
        <v>76</v>
      </c>
      <c r="D56" s="109">
        <v>3</v>
      </c>
      <c r="E56" s="136" t="s">
        <v>347</v>
      </c>
      <c r="F56" s="136" t="s">
        <v>348</v>
      </c>
      <c r="G56" s="109">
        <v>3</v>
      </c>
      <c r="H56" s="136" t="s">
        <v>384</v>
      </c>
      <c r="I56" s="136" t="s">
        <v>348</v>
      </c>
      <c r="J56" s="109">
        <v>3</v>
      </c>
      <c r="K56" s="136" t="s">
        <v>402</v>
      </c>
      <c r="L56" s="136" t="s">
        <v>403</v>
      </c>
      <c r="M56" s="112"/>
      <c r="N56" s="104"/>
      <c r="O56" s="104"/>
      <c r="R56" s="18">
        <f>COUNTIF(D55:D59,"2")</f>
        <v>0</v>
      </c>
      <c r="S56" s="18">
        <f>COUNTIF(G55:G59,"2")</f>
        <v>0</v>
      </c>
      <c r="T56" s="18">
        <f>COUNTIF(J55:J59,"2")</f>
        <v>0</v>
      </c>
      <c r="U56" s="18">
        <f>COUNTIF(M55:M59,"2")</f>
        <v>0</v>
      </c>
    </row>
    <row r="57" spans="1:21" ht="154.5" customHeight="1" x14ac:dyDescent="0.2">
      <c r="A57" s="263"/>
      <c r="B57" s="44"/>
      <c r="C57" s="127" t="s">
        <v>77</v>
      </c>
      <c r="D57" s="109">
        <v>3</v>
      </c>
      <c r="E57" s="136" t="s">
        <v>349</v>
      </c>
      <c r="F57" s="136" t="s">
        <v>350</v>
      </c>
      <c r="G57" s="109">
        <v>3</v>
      </c>
      <c r="H57" s="136" t="s">
        <v>385</v>
      </c>
      <c r="I57" s="136" t="s">
        <v>350</v>
      </c>
      <c r="J57" s="109">
        <v>3</v>
      </c>
      <c r="K57" s="136" t="s">
        <v>404</v>
      </c>
      <c r="L57" s="136" t="s">
        <v>350</v>
      </c>
      <c r="M57" s="112"/>
      <c r="N57" s="104"/>
      <c r="O57" s="104"/>
      <c r="R57" s="18">
        <f>COUNTIF(D55:D59,"3")</f>
        <v>2</v>
      </c>
      <c r="S57" s="18">
        <f>COUNTIF(G55:G59,"3")</f>
        <v>2</v>
      </c>
      <c r="T57" s="18">
        <f>COUNTIF(J55:J59,"3")</f>
        <v>2</v>
      </c>
      <c r="U57" s="18">
        <f>COUNTIF(M55:M59,"3")</f>
        <v>0</v>
      </c>
    </row>
    <row r="58" spans="1:21" ht="126.75" customHeight="1" x14ac:dyDescent="0.2">
      <c r="A58" s="263"/>
      <c r="B58" s="44"/>
      <c r="C58" s="127" t="s">
        <v>78</v>
      </c>
      <c r="D58" s="109">
        <v>4</v>
      </c>
      <c r="E58" s="136" t="s">
        <v>351</v>
      </c>
      <c r="F58" s="136" t="s">
        <v>352</v>
      </c>
      <c r="G58" s="109">
        <v>4</v>
      </c>
      <c r="H58" s="136" t="s">
        <v>351</v>
      </c>
      <c r="I58" s="136" t="s">
        <v>386</v>
      </c>
      <c r="J58" s="109">
        <v>4</v>
      </c>
      <c r="K58" s="136" t="s">
        <v>351</v>
      </c>
      <c r="L58" s="136" t="s">
        <v>386</v>
      </c>
      <c r="M58" s="112"/>
      <c r="N58" s="104"/>
      <c r="O58" s="104"/>
      <c r="R58" s="18">
        <f>COUNTIF(D55:D59,"4")</f>
        <v>3</v>
      </c>
      <c r="S58" s="18">
        <f>COUNTIF(G55:G59,"4")</f>
        <v>3</v>
      </c>
      <c r="T58" s="18">
        <f>COUNTIF(J55:J59,"4")</f>
        <v>3</v>
      </c>
      <c r="U58" s="18">
        <f>COUNTIF(M55:M59,"4")</f>
        <v>0</v>
      </c>
    </row>
    <row r="59" spans="1:21" ht="117" customHeight="1" x14ac:dyDescent="0.2">
      <c r="A59" s="263"/>
      <c r="B59" s="45"/>
      <c r="C59" s="127" t="s">
        <v>79</v>
      </c>
      <c r="D59" s="109">
        <v>4</v>
      </c>
      <c r="E59" s="136" t="s">
        <v>353</v>
      </c>
      <c r="F59" s="136" t="s">
        <v>354</v>
      </c>
      <c r="G59" s="109">
        <v>4</v>
      </c>
      <c r="H59" s="136" t="s">
        <v>353</v>
      </c>
      <c r="I59" s="136" t="s">
        <v>387</v>
      </c>
      <c r="J59" s="109">
        <v>4</v>
      </c>
      <c r="K59" s="136" t="s">
        <v>353</v>
      </c>
      <c r="L59" s="136" t="s">
        <v>387</v>
      </c>
      <c r="M59" s="112"/>
      <c r="N59" s="104"/>
      <c r="O59" s="104"/>
    </row>
    <row r="60" spans="1:21" ht="6.75" customHeight="1" x14ac:dyDescent="0.25">
      <c r="B60" s="249"/>
      <c r="C60" s="250"/>
      <c r="D60" s="148"/>
      <c r="E60" s="47"/>
      <c r="F60" s="47"/>
      <c r="G60" s="148"/>
      <c r="H60" s="47"/>
      <c r="I60" s="47"/>
      <c r="J60" s="46"/>
      <c r="K60" s="47"/>
      <c r="M60" s="46"/>
      <c r="N60" s="47"/>
    </row>
    <row r="61" spans="1:21" ht="18.75" x14ac:dyDescent="0.2">
      <c r="A61" s="263"/>
      <c r="B61" s="42"/>
      <c r="C61" s="244" t="s">
        <v>80</v>
      </c>
      <c r="D61" s="245"/>
      <c r="E61" s="245"/>
      <c r="F61" s="245"/>
      <c r="G61" s="245"/>
      <c r="H61" s="245"/>
      <c r="I61" s="245"/>
      <c r="J61" s="245"/>
      <c r="K61" s="248"/>
      <c r="L61" s="49"/>
      <c r="M61" s="49"/>
      <c r="N61" s="49"/>
      <c r="O61" s="49"/>
    </row>
    <row r="62" spans="1:21" ht="149.25" customHeight="1" x14ac:dyDescent="0.2">
      <c r="A62" s="263"/>
      <c r="B62" s="50"/>
      <c r="C62" s="143" t="s">
        <v>81</v>
      </c>
      <c r="D62" s="109">
        <v>3</v>
      </c>
      <c r="E62" s="138" t="s">
        <v>355</v>
      </c>
      <c r="F62" s="138" t="s">
        <v>356</v>
      </c>
      <c r="G62" s="109">
        <v>3</v>
      </c>
      <c r="H62" s="138" t="s">
        <v>355</v>
      </c>
      <c r="I62" s="138" t="s">
        <v>356</v>
      </c>
      <c r="J62" s="109">
        <v>3</v>
      </c>
      <c r="K62" s="136" t="s">
        <v>405</v>
      </c>
      <c r="L62" s="136" t="s">
        <v>356</v>
      </c>
      <c r="M62" s="112"/>
      <c r="N62" s="104"/>
      <c r="O62" s="104"/>
      <c r="R62" s="18">
        <f>COUNTIF(D62:D65,"1")</f>
        <v>0</v>
      </c>
      <c r="S62" s="18">
        <f>COUNTIF(G62:G65,"1")</f>
        <v>0</v>
      </c>
      <c r="T62" s="18">
        <f>COUNTIF(J62:J65,"1")</f>
        <v>0</v>
      </c>
      <c r="U62" s="18">
        <f>COUNTIF(M62:M65,"1")</f>
        <v>0</v>
      </c>
    </row>
    <row r="63" spans="1:21" ht="93.75" customHeight="1" x14ac:dyDescent="0.2">
      <c r="A63" s="263"/>
      <c r="B63" s="50"/>
      <c r="C63" s="144" t="s">
        <v>82</v>
      </c>
      <c r="D63" s="109">
        <v>4</v>
      </c>
      <c r="E63" s="138" t="s">
        <v>357</v>
      </c>
      <c r="F63" s="138" t="s">
        <v>358</v>
      </c>
      <c r="G63" s="109">
        <v>4</v>
      </c>
      <c r="H63" s="138" t="s">
        <v>388</v>
      </c>
      <c r="I63" s="138" t="s">
        <v>389</v>
      </c>
      <c r="J63" s="109">
        <v>4</v>
      </c>
      <c r="K63" s="136" t="s">
        <v>406</v>
      </c>
      <c r="L63" s="136" t="s">
        <v>407</v>
      </c>
      <c r="M63" s="112"/>
      <c r="N63" s="104"/>
      <c r="O63" s="104"/>
      <c r="R63" s="18">
        <f>COUNTIF(D62:D65,"2")</f>
        <v>0</v>
      </c>
      <c r="S63" s="18">
        <f>COUNTIF(G62:G65,"2")</f>
        <v>0</v>
      </c>
      <c r="T63" s="18">
        <f>COUNTIF(J62:J65,"2")</f>
        <v>0</v>
      </c>
      <c r="U63" s="18">
        <f>COUNTIF(M62:M65,"2")</f>
        <v>0</v>
      </c>
    </row>
    <row r="64" spans="1:21" ht="172.5" customHeight="1" x14ac:dyDescent="0.2">
      <c r="A64" s="263"/>
      <c r="B64" s="50"/>
      <c r="C64" s="144" t="s">
        <v>83</v>
      </c>
      <c r="D64" s="109">
        <v>4</v>
      </c>
      <c r="E64" s="138" t="s">
        <v>359</v>
      </c>
      <c r="F64" s="138" t="s">
        <v>360</v>
      </c>
      <c r="G64" s="109">
        <v>4</v>
      </c>
      <c r="H64" s="138" t="s">
        <v>359</v>
      </c>
      <c r="I64" s="138" t="s">
        <v>390</v>
      </c>
      <c r="J64" s="109">
        <v>4</v>
      </c>
      <c r="K64" s="136" t="s">
        <v>359</v>
      </c>
      <c r="L64" s="136" t="s">
        <v>408</v>
      </c>
      <c r="M64" s="112"/>
      <c r="N64" s="104"/>
      <c r="O64" s="104"/>
      <c r="R64" s="18">
        <f>COUNTIF(D62:D65,"3")</f>
        <v>1</v>
      </c>
      <c r="S64" s="18">
        <f>COUNTIF(G62:G65,"3")</f>
        <v>1</v>
      </c>
      <c r="T64" s="18">
        <f>COUNTIF(J62:J65,"3")</f>
        <v>1</v>
      </c>
      <c r="U64" s="18">
        <f>COUNTIF(M62:M65,"3")</f>
        <v>0</v>
      </c>
    </row>
    <row r="65" spans="1:21" ht="144" customHeight="1" x14ac:dyDescent="0.2">
      <c r="A65" s="263"/>
      <c r="B65" s="57"/>
      <c r="C65" s="144" t="s">
        <v>84</v>
      </c>
      <c r="D65" s="109">
        <v>4</v>
      </c>
      <c r="E65" s="138" t="s">
        <v>361</v>
      </c>
      <c r="F65" s="138" t="s">
        <v>362</v>
      </c>
      <c r="G65" s="109">
        <v>4</v>
      </c>
      <c r="H65" s="138" t="s">
        <v>361</v>
      </c>
      <c r="I65" s="138" t="s">
        <v>391</v>
      </c>
      <c r="J65" s="109">
        <v>4</v>
      </c>
      <c r="K65" s="137" t="s">
        <v>361</v>
      </c>
      <c r="L65" s="136" t="s">
        <v>409</v>
      </c>
      <c r="M65" s="112"/>
      <c r="N65" s="104"/>
      <c r="O65" s="104"/>
      <c r="R65" s="18">
        <f>COUNTIF(D62:D65,"4")</f>
        <v>3</v>
      </c>
      <c r="S65" s="18">
        <f>COUNTIF(G62:G65,"4")</f>
        <v>3</v>
      </c>
      <c r="T65" s="18">
        <f>COUNTIF(J62:J65,"4")</f>
        <v>3</v>
      </c>
      <c r="U65" s="18">
        <f>COUNTIF(M62:M65,"4")</f>
        <v>0</v>
      </c>
    </row>
    <row r="66" spans="1:21" ht="9" customHeight="1" x14ac:dyDescent="0.25">
      <c r="B66" s="251"/>
      <c r="C66" s="252"/>
      <c r="D66" s="252"/>
      <c r="E66" s="252"/>
      <c r="F66" s="252"/>
      <c r="G66" s="252"/>
      <c r="H66" s="252"/>
      <c r="I66" s="252"/>
      <c r="J66" s="252"/>
      <c r="K66" s="253"/>
      <c r="L66" s="34"/>
      <c r="M66" s="111"/>
      <c r="N66" s="34"/>
      <c r="O66" s="34"/>
    </row>
    <row r="67" spans="1:21" ht="18.75" x14ac:dyDescent="0.2">
      <c r="A67" s="263"/>
      <c r="B67" s="42"/>
      <c r="C67" s="244" t="s">
        <v>167</v>
      </c>
      <c r="D67" s="245"/>
      <c r="E67" s="245"/>
      <c r="F67" s="245"/>
      <c r="G67" s="245"/>
      <c r="H67" s="245"/>
      <c r="I67" s="245"/>
      <c r="J67" s="245"/>
      <c r="K67" s="248"/>
      <c r="L67" s="51"/>
      <c r="M67" s="51"/>
      <c r="N67" s="51"/>
      <c r="O67" s="51"/>
    </row>
    <row r="68" spans="1:21" ht="157.5" customHeight="1" x14ac:dyDescent="0.2">
      <c r="A68" s="263"/>
      <c r="B68" s="44"/>
      <c r="C68" s="129" t="s">
        <v>85</v>
      </c>
      <c r="D68" s="109">
        <v>4</v>
      </c>
      <c r="E68" s="138" t="s">
        <v>363</v>
      </c>
      <c r="F68" s="138" t="s">
        <v>364</v>
      </c>
      <c r="G68" s="109">
        <v>4</v>
      </c>
      <c r="H68" s="136" t="s">
        <v>363</v>
      </c>
      <c r="I68" s="136" t="s">
        <v>392</v>
      </c>
      <c r="J68" s="109">
        <v>4</v>
      </c>
      <c r="K68" s="136" t="s">
        <v>363</v>
      </c>
      <c r="L68" s="136" t="s">
        <v>410</v>
      </c>
      <c r="M68" s="112"/>
      <c r="N68" s="104"/>
      <c r="O68" s="104"/>
      <c r="R68" s="18">
        <f>COUNTIF(D68:D71,"1")</f>
        <v>0</v>
      </c>
      <c r="S68" s="18">
        <f>COUNTIF(G68:G71,"1")</f>
        <v>0</v>
      </c>
      <c r="T68" s="18">
        <f>COUNTIF(J68:J71,"1")</f>
        <v>0</v>
      </c>
      <c r="U68" s="18">
        <f>COUNTIF(M68:M71,"1")</f>
        <v>0</v>
      </c>
    </row>
    <row r="69" spans="1:21" ht="143.25" customHeight="1" x14ac:dyDescent="0.2">
      <c r="A69" s="263"/>
      <c r="B69" s="44"/>
      <c r="C69" s="127" t="s">
        <v>86</v>
      </c>
      <c r="D69" s="109">
        <v>4</v>
      </c>
      <c r="E69" s="138" t="s">
        <v>365</v>
      </c>
      <c r="F69" s="138" t="s">
        <v>366</v>
      </c>
      <c r="G69" s="109">
        <v>4</v>
      </c>
      <c r="H69" s="136" t="s">
        <v>365</v>
      </c>
      <c r="I69" s="136" t="s">
        <v>393</v>
      </c>
      <c r="J69" s="109">
        <v>4</v>
      </c>
      <c r="K69" s="136" t="s">
        <v>411</v>
      </c>
      <c r="L69" s="136" t="s">
        <v>412</v>
      </c>
      <c r="M69" s="112"/>
      <c r="N69" s="104"/>
      <c r="O69" s="104"/>
      <c r="R69" s="18">
        <f>COUNTIF(D68:D71,"2")</f>
        <v>0</v>
      </c>
      <c r="S69" s="18">
        <f>COUNTIF(G68:G71,"2")</f>
        <v>0</v>
      </c>
      <c r="T69" s="18">
        <f>COUNTIF(J68:J71,"2")</f>
        <v>0</v>
      </c>
      <c r="U69" s="18">
        <f>COUNTIF(M68:M71,"2")</f>
        <v>0</v>
      </c>
    </row>
    <row r="70" spans="1:21" ht="141.75" customHeight="1" x14ac:dyDescent="0.2">
      <c r="A70" s="263"/>
      <c r="B70" s="44"/>
      <c r="C70" s="127" t="s">
        <v>87</v>
      </c>
      <c r="D70" s="109">
        <v>4</v>
      </c>
      <c r="E70" s="138" t="s">
        <v>367</v>
      </c>
      <c r="F70" s="138" t="s">
        <v>368</v>
      </c>
      <c r="G70" s="109">
        <v>4</v>
      </c>
      <c r="H70" s="136" t="s">
        <v>367</v>
      </c>
      <c r="I70" s="136" t="s">
        <v>394</v>
      </c>
      <c r="J70" s="109">
        <v>4</v>
      </c>
      <c r="K70" s="136" t="s">
        <v>367</v>
      </c>
      <c r="L70" s="136" t="s">
        <v>394</v>
      </c>
      <c r="M70" s="112"/>
      <c r="N70" s="104"/>
      <c r="O70" s="104"/>
      <c r="R70" s="18">
        <f>COUNTIF(D68:D71,"3")</f>
        <v>0</v>
      </c>
      <c r="S70" s="18">
        <f>COUNTIF(G68:G71,"3")</f>
        <v>0</v>
      </c>
      <c r="T70" s="18">
        <f>COUNTIF(J68:J71,"3")</f>
        <v>0</v>
      </c>
      <c r="U70" s="18">
        <f>COUNTIF(M68:M71,"3")</f>
        <v>0</v>
      </c>
    </row>
    <row r="71" spans="1:21" ht="152.25" customHeight="1" x14ac:dyDescent="0.2">
      <c r="A71" s="263"/>
      <c r="B71" s="45"/>
      <c r="C71" s="127" t="s">
        <v>88</v>
      </c>
      <c r="D71" s="109">
        <v>4</v>
      </c>
      <c r="E71" s="138" t="s">
        <v>369</v>
      </c>
      <c r="F71" s="138" t="s">
        <v>370</v>
      </c>
      <c r="G71" s="109">
        <v>4</v>
      </c>
      <c r="H71" s="136" t="s">
        <v>369</v>
      </c>
      <c r="I71" s="136" t="s">
        <v>395</v>
      </c>
      <c r="J71" s="109">
        <v>4</v>
      </c>
      <c r="K71" s="136" t="s">
        <v>413</v>
      </c>
      <c r="L71" s="136" t="s">
        <v>414</v>
      </c>
      <c r="M71" s="112"/>
      <c r="N71" s="104"/>
      <c r="O71" s="104"/>
      <c r="R71" s="18">
        <f>COUNTIF(D68:D71,"4")</f>
        <v>4</v>
      </c>
      <c r="S71" s="18">
        <f>COUNTIF(G68:G71,"4")</f>
        <v>4</v>
      </c>
      <c r="T71" s="18">
        <f>COUNTIF(J68:J71,"4")</f>
        <v>4</v>
      </c>
      <c r="U71" s="18">
        <f>COUNTIF(M68:M71,"4")</f>
        <v>0</v>
      </c>
    </row>
    <row r="72" spans="1:21" ht="8.25" customHeight="1" x14ac:dyDescent="0.25">
      <c r="B72" s="230"/>
      <c r="C72" s="231"/>
      <c r="D72" s="231"/>
      <c r="E72" s="231"/>
      <c r="F72" s="231"/>
      <c r="G72" s="231"/>
      <c r="H72" s="231"/>
      <c r="I72" s="231"/>
      <c r="J72" s="231"/>
      <c r="K72" s="256"/>
      <c r="L72" s="34"/>
      <c r="M72" s="111"/>
      <c r="N72" s="34"/>
      <c r="O72" s="34"/>
    </row>
    <row r="73" spans="1:21" ht="18.75" x14ac:dyDescent="0.2">
      <c r="A73" s="263"/>
      <c r="B73" s="42"/>
      <c r="C73" s="244" t="s">
        <v>89</v>
      </c>
      <c r="D73" s="245"/>
      <c r="E73" s="245"/>
      <c r="F73" s="245"/>
      <c r="G73" s="245"/>
      <c r="H73" s="245"/>
      <c r="I73" s="245"/>
      <c r="J73" s="245"/>
      <c r="K73" s="248"/>
      <c r="L73" s="49"/>
      <c r="M73" s="49"/>
      <c r="N73" s="49"/>
      <c r="O73" s="49"/>
    </row>
    <row r="74" spans="1:21" ht="129.75" customHeight="1" x14ac:dyDescent="0.2">
      <c r="A74" s="263"/>
      <c r="B74" s="139"/>
      <c r="C74" s="126" t="s">
        <v>90</v>
      </c>
      <c r="D74" s="109">
        <v>4</v>
      </c>
      <c r="E74" s="138" t="s">
        <v>371</v>
      </c>
      <c r="F74" s="138" t="s">
        <v>372</v>
      </c>
      <c r="G74" s="109">
        <v>4</v>
      </c>
      <c r="H74" s="138" t="s">
        <v>371</v>
      </c>
      <c r="I74" s="138" t="s">
        <v>396</v>
      </c>
      <c r="J74" s="109">
        <v>4</v>
      </c>
      <c r="K74" s="136" t="s">
        <v>415</v>
      </c>
      <c r="L74" s="136" t="s">
        <v>416</v>
      </c>
      <c r="M74" s="112"/>
      <c r="N74" s="104"/>
      <c r="O74" s="104"/>
      <c r="R74" s="18">
        <f>COUNTIF(D74:D79,"1")</f>
        <v>0</v>
      </c>
      <c r="S74" s="18">
        <f>COUNTIF(G74:G79,"1")</f>
        <v>0</v>
      </c>
      <c r="T74" s="18">
        <f>COUNTIF(J74:J79,"1")</f>
        <v>0</v>
      </c>
      <c r="U74" s="18">
        <f>COUNTIF(M74:M79,"1")</f>
        <v>0</v>
      </c>
    </row>
    <row r="75" spans="1:21" ht="139.5" customHeight="1" x14ac:dyDescent="0.2">
      <c r="A75" s="263"/>
      <c r="B75" s="139"/>
      <c r="C75" s="128" t="s">
        <v>91</v>
      </c>
      <c r="D75" s="109">
        <v>3</v>
      </c>
      <c r="E75" s="145" t="s">
        <v>373</v>
      </c>
      <c r="F75" s="138" t="s">
        <v>374</v>
      </c>
      <c r="G75" s="141">
        <v>4</v>
      </c>
      <c r="H75" s="138" t="s">
        <v>397</v>
      </c>
      <c r="I75" s="138" t="s">
        <v>398</v>
      </c>
      <c r="J75" s="141">
        <v>3</v>
      </c>
      <c r="K75" s="136" t="s">
        <v>417</v>
      </c>
      <c r="L75" s="136" t="s">
        <v>418</v>
      </c>
      <c r="M75" s="112"/>
      <c r="N75" s="104"/>
      <c r="O75" s="104"/>
      <c r="R75" s="18">
        <f>COUNTIF(D74:D79,"2")</f>
        <v>0</v>
      </c>
      <c r="S75" s="18">
        <f>COUNTIF(G74:G79,"2")</f>
        <v>0</v>
      </c>
      <c r="T75" s="18">
        <f>COUNTIF(J74:J79,"2")</f>
        <v>0</v>
      </c>
      <c r="U75" s="18">
        <f>COUNTIF(M74:M79,"2")</f>
        <v>0</v>
      </c>
    </row>
    <row r="76" spans="1:21" ht="153" customHeight="1" x14ac:dyDescent="0.2">
      <c r="A76" s="263"/>
      <c r="B76" s="139"/>
      <c r="C76" s="128" t="s">
        <v>92</v>
      </c>
      <c r="D76" s="109">
        <v>4</v>
      </c>
      <c r="E76" s="138" t="s">
        <v>375</v>
      </c>
      <c r="F76" s="138" t="s">
        <v>376</v>
      </c>
      <c r="G76" s="109">
        <v>4</v>
      </c>
      <c r="H76" s="138" t="s">
        <v>375</v>
      </c>
      <c r="I76" s="138" t="s">
        <v>399</v>
      </c>
      <c r="J76" s="109">
        <v>4</v>
      </c>
      <c r="K76" s="136" t="s">
        <v>375</v>
      </c>
      <c r="L76" s="136" t="s">
        <v>399</v>
      </c>
      <c r="M76" s="112"/>
      <c r="N76" s="104"/>
      <c r="O76" s="104"/>
      <c r="R76" s="18">
        <f>COUNTIF(D74:D79,"2")</f>
        <v>0</v>
      </c>
      <c r="S76" s="18">
        <f>COUNTIF(G74:G79,"3")</f>
        <v>1</v>
      </c>
      <c r="T76" s="18">
        <f>COUNTIF(J74:J79,"3")</f>
        <v>2</v>
      </c>
      <c r="U76" s="18">
        <f>COUNTIF(M74:M79,"3")</f>
        <v>0</v>
      </c>
    </row>
    <row r="77" spans="1:21" ht="155.25" customHeight="1" x14ac:dyDescent="0.2">
      <c r="A77" s="263"/>
      <c r="B77" s="139"/>
      <c r="C77" s="128" t="s">
        <v>93</v>
      </c>
      <c r="D77" s="109">
        <v>4</v>
      </c>
      <c r="E77" s="138" t="s">
        <v>377</v>
      </c>
      <c r="F77" s="138" t="s">
        <v>378</v>
      </c>
      <c r="G77" s="109">
        <v>4</v>
      </c>
      <c r="H77" s="138" t="s">
        <v>377</v>
      </c>
      <c r="I77" s="138" t="s">
        <v>400</v>
      </c>
      <c r="J77" s="109">
        <v>4</v>
      </c>
      <c r="K77" s="136" t="s">
        <v>377</v>
      </c>
      <c r="L77" s="136" t="s">
        <v>400</v>
      </c>
      <c r="M77" s="112"/>
      <c r="N77" s="104"/>
      <c r="O77" s="104"/>
      <c r="R77" s="18">
        <f>COUNTIF(D74:D79,"4")</f>
        <v>4</v>
      </c>
      <c r="S77" s="18">
        <f>COUNTIF(G74:G79,"4")</f>
        <v>5</v>
      </c>
      <c r="T77" s="18">
        <f>COUNTIF(J74:J79,"4")</f>
        <v>4</v>
      </c>
      <c r="U77" s="18">
        <f>COUNTIF(M74:M79,"4")</f>
        <v>0</v>
      </c>
    </row>
    <row r="78" spans="1:21" ht="216" customHeight="1" x14ac:dyDescent="0.2">
      <c r="A78" s="263"/>
      <c r="B78" s="139"/>
      <c r="C78" s="128" t="s">
        <v>94</v>
      </c>
      <c r="D78" s="109">
        <v>4</v>
      </c>
      <c r="E78" s="138" t="s">
        <v>379</v>
      </c>
      <c r="F78" s="138" t="s">
        <v>380</v>
      </c>
      <c r="G78" s="109">
        <v>4</v>
      </c>
      <c r="H78" s="138" t="s">
        <v>379</v>
      </c>
      <c r="I78" s="138" t="s">
        <v>401</v>
      </c>
      <c r="J78" s="109">
        <v>4</v>
      </c>
      <c r="K78" s="136" t="s">
        <v>379</v>
      </c>
      <c r="L78" s="136" t="s">
        <v>419</v>
      </c>
      <c r="M78" s="112"/>
      <c r="N78" s="104"/>
      <c r="O78" s="104"/>
    </row>
    <row r="79" spans="1:21" ht="135.75" customHeight="1" x14ac:dyDescent="0.2">
      <c r="A79" s="263"/>
      <c r="B79" s="140"/>
      <c r="C79" s="128" t="s">
        <v>95</v>
      </c>
      <c r="D79" s="109">
        <v>3</v>
      </c>
      <c r="E79" s="138" t="s">
        <v>381</v>
      </c>
      <c r="F79" s="138" t="s">
        <v>382</v>
      </c>
      <c r="G79" s="109">
        <v>3</v>
      </c>
      <c r="H79" s="138" t="s">
        <v>381</v>
      </c>
      <c r="I79" s="138" t="s">
        <v>382</v>
      </c>
      <c r="J79" s="109">
        <v>3</v>
      </c>
      <c r="K79" s="136" t="s">
        <v>381</v>
      </c>
      <c r="L79" s="136" t="s">
        <v>420</v>
      </c>
      <c r="M79" s="112"/>
      <c r="N79" s="104"/>
      <c r="O79" s="104"/>
    </row>
    <row r="80" spans="1:21" ht="9" customHeight="1" x14ac:dyDescent="0.25">
      <c r="B80" s="249"/>
      <c r="C80" s="250"/>
      <c r="D80" s="148"/>
      <c r="E80" s="47"/>
      <c r="F80" s="47"/>
      <c r="G80" s="148"/>
      <c r="H80" s="47"/>
      <c r="I80" s="47"/>
      <c r="J80" s="46"/>
      <c r="K80" s="52"/>
      <c r="M80" s="46"/>
      <c r="N80" s="52"/>
    </row>
    <row r="81" spans="1:21" ht="18.75" customHeight="1" x14ac:dyDescent="0.2">
      <c r="B81" s="223" t="s">
        <v>96</v>
      </c>
      <c r="C81" s="224"/>
      <c r="D81" s="246" t="s">
        <v>207</v>
      </c>
      <c r="E81" s="246"/>
      <c r="F81" s="246"/>
      <c r="G81" s="233" t="s">
        <v>208</v>
      </c>
      <c r="H81" s="233"/>
      <c r="I81" s="233"/>
      <c r="J81" s="234" t="s">
        <v>209</v>
      </c>
      <c r="K81" s="234"/>
      <c r="L81" s="234"/>
      <c r="M81" s="209" t="s">
        <v>210</v>
      </c>
      <c r="N81" s="209"/>
      <c r="O81" s="209"/>
    </row>
    <row r="82" spans="1:21" ht="34.5" customHeight="1" x14ac:dyDescent="0.2">
      <c r="B82" s="225"/>
      <c r="C82" s="226"/>
      <c r="D82" s="39" t="s">
        <v>34</v>
      </c>
      <c r="E82" s="40" t="s">
        <v>122</v>
      </c>
      <c r="F82" s="40" t="s">
        <v>125</v>
      </c>
      <c r="G82" s="39" t="s">
        <v>34</v>
      </c>
      <c r="H82" s="40" t="s">
        <v>122</v>
      </c>
      <c r="I82" s="40" t="s">
        <v>125</v>
      </c>
      <c r="J82" s="39" t="s">
        <v>34</v>
      </c>
      <c r="K82" s="40" t="s">
        <v>122</v>
      </c>
      <c r="L82" s="41" t="s">
        <v>125</v>
      </c>
      <c r="M82" s="39" t="s">
        <v>34</v>
      </c>
      <c r="N82" s="40" t="s">
        <v>122</v>
      </c>
      <c r="O82" s="41" t="s">
        <v>125</v>
      </c>
    </row>
    <row r="83" spans="1:21" ht="18.75" x14ac:dyDescent="0.2">
      <c r="A83" s="263"/>
      <c r="B83" s="53"/>
      <c r="C83" s="245" t="s">
        <v>97</v>
      </c>
      <c r="D83" s="245"/>
      <c r="E83" s="245"/>
      <c r="F83" s="245"/>
      <c r="G83" s="245"/>
      <c r="H83" s="245"/>
      <c r="I83" s="245"/>
      <c r="J83" s="245"/>
      <c r="K83" s="245"/>
      <c r="L83" s="54"/>
      <c r="M83" s="85"/>
      <c r="N83" s="85"/>
      <c r="O83" s="54"/>
    </row>
    <row r="84" spans="1:21" ht="213" customHeight="1" x14ac:dyDescent="0.2">
      <c r="A84" s="263"/>
      <c r="B84" s="45"/>
      <c r="C84" s="129" t="s">
        <v>98</v>
      </c>
      <c r="D84" s="62">
        <v>3</v>
      </c>
      <c r="E84" s="137" t="s">
        <v>513</v>
      </c>
      <c r="F84" s="137" t="s">
        <v>514</v>
      </c>
      <c r="G84" s="106">
        <v>3</v>
      </c>
      <c r="H84" s="298" t="s">
        <v>515</v>
      </c>
      <c r="I84" s="299" t="s">
        <v>516</v>
      </c>
      <c r="J84" s="109">
        <v>3</v>
      </c>
      <c r="K84" s="137" t="s">
        <v>517</v>
      </c>
      <c r="L84" s="137" t="s">
        <v>518</v>
      </c>
      <c r="M84" s="112"/>
      <c r="N84" s="104"/>
      <c r="O84" s="104"/>
      <c r="R84" s="18">
        <f>COUNTIF(D84:D86,"1")</f>
        <v>0</v>
      </c>
      <c r="S84" s="18">
        <f>COUNTIF(G84:G86,"1")</f>
        <v>0</v>
      </c>
      <c r="T84" s="18">
        <f>COUNTIF(J84:J86,"1")</f>
        <v>0</v>
      </c>
      <c r="U84" s="18">
        <f>COUNTIF(M84:M86,"1")</f>
        <v>0</v>
      </c>
    </row>
    <row r="85" spans="1:21" ht="172.5" customHeight="1" x14ac:dyDescent="0.2">
      <c r="A85" s="263"/>
      <c r="B85" s="53"/>
      <c r="C85" s="127" t="s">
        <v>99</v>
      </c>
      <c r="D85" s="62">
        <v>3</v>
      </c>
      <c r="E85" s="137" t="s">
        <v>519</v>
      </c>
      <c r="F85" s="137" t="s">
        <v>520</v>
      </c>
      <c r="G85" s="106">
        <v>3</v>
      </c>
      <c r="H85" s="298" t="s">
        <v>519</v>
      </c>
      <c r="I85" s="299" t="s">
        <v>520</v>
      </c>
      <c r="J85" s="109">
        <v>3</v>
      </c>
      <c r="K85" s="137" t="s">
        <v>521</v>
      </c>
      <c r="L85" s="137" t="s">
        <v>522</v>
      </c>
      <c r="M85" s="112"/>
      <c r="N85" s="104"/>
      <c r="O85" s="104"/>
      <c r="R85" s="18">
        <f>COUNTIF(D84:D86,"2")</f>
        <v>0</v>
      </c>
      <c r="S85" s="18">
        <f>COUNTIF(G84:G86,"2")</f>
        <v>0</v>
      </c>
      <c r="T85" s="18">
        <f>COUNTIF(J84:J86,"2")</f>
        <v>0</v>
      </c>
      <c r="U85" s="18">
        <f>COUNTIF(M84:M86,"2")</f>
        <v>0</v>
      </c>
    </row>
    <row r="86" spans="1:21" ht="165" customHeight="1" x14ac:dyDescent="0.2">
      <c r="A86" s="263"/>
      <c r="B86" s="53"/>
      <c r="C86" s="127" t="s">
        <v>100</v>
      </c>
      <c r="D86" s="62">
        <v>3</v>
      </c>
      <c r="E86" s="137" t="s">
        <v>523</v>
      </c>
      <c r="F86" s="137" t="s">
        <v>524</v>
      </c>
      <c r="G86" s="106">
        <v>3</v>
      </c>
      <c r="H86" s="298" t="s">
        <v>525</v>
      </c>
      <c r="I86" s="299" t="s">
        <v>526</v>
      </c>
      <c r="J86" s="109">
        <v>3</v>
      </c>
      <c r="K86" s="137" t="s">
        <v>527</v>
      </c>
      <c r="L86" s="137" t="s">
        <v>526</v>
      </c>
      <c r="M86" s="112"/>
      <c r="N86" s="104"/>
      <c r="O86" s="104"/>
      <c r="R86" s="18">
        <f>COUNTIF(D84:D86,"3")</f>
        <v>3</v>
      </c>
      <c r="S86" s="18">
        <f>COUNTIF(G84:G86,"3")</f>
        <v>3</v>
      </c>
      <c r="T86" s="18">
        <f>COUNTIF(J84:J86,"3")</f>
        <v>3</v>
      </c>
      <c r="U86" s="18">
        <f>COUNTIF(M84:M86,"3")</f>
        <v>0</v>
      </c>
    </row>
    <row r="87" spans="1:21" ht="5.25" customHeight="1" x14ac:dyDescent="0.25">
      <c r="B87" s="249"/>
      <c r="C87" s="250"/>
      <c r="D87" s="148"/>
      <c r="E87" s="47"/>
      <c r="F87" s="47"/>
      <c r="G87" s="148"/>
      <c r="H87" s="47"/>
      <c r="I87" s="47"/>
      <c r="J87" s="46"/>
      <c r="K87" s="47"/>
      <c r="M87" s="46"/>
      <c r="N87" s="47"/>
      <c r="R87" s="18">
        <f>COUNTIF(D84:D86,"4")</f>
        <v>0</v>
      </c>
      <c r="S87" s="18">
        <f>COUNTIF(G84:G86,"4")</f>
        <v>0</v>
      </c>
      <c r="T87" s="18">
        <f>COUNTIF(J84:J86,"4")</f>
        <v>0</v>
      </c>
      <c r="U87" s="18">
        <f>COUNTIF(M84:M86,"4")</f>
        <v>0</v>
      </c>
    </row>
    <row r="88" spans="1:21" ht="18.75" x14ac:dyDescent="0.2">
      <c r="A88" s="263"/>
      <c r="B88" s="55"/>
      <c r="C88" s="257" t="s">
        <v>101</v>
      </c>
      <c r="D88" s="258"/>
      <c r="E88" s="258"/>
      <c r="F88" s="258"/>
      <c r="G88" s="258"/>
      <c r="H88" s="258"/>
      <c r="I88" s="258"/>
      <c r="J88" s="258"/>
      <c r="K88" s="259"/>
      <c r="L88" s="49"/>
      <c r="M88" s="49"/>
      <c r="N88" s="49"/>
      <c r="O88" s="49"/>
    </row>
    <row r="89" spans="1:21" ht="163.5" customHeight="1" x14ac:dyDescent="0.2">
      <c r="A89" s="263"/>
      <c r="B89" s="45"/>
      <c r="C89" s="126" t="s">
        <v>102</v>
      </c>
      <c r="D89" s="62">
        <v>3</v>
      </c>
      <c r="E89" s="138" t="s">
        <v>528</v>
      </c>
      <c r="F89" s="138" t="s">
        <v>529</v>
      </c>
      <c r="G89" s="106">
        <v>3</v>
      </c>
      <c r="H89" s="154" t="s">
        <v>530</v>
      </c>
      <c r="I89" s="154" t="s">
        <v>529</v>
      </c>
      <c r="J89" s="142">
        <v>3</v>
      </c>
      <c r="K89" s="138" t="s">
        <v>530</v>
      </c>
      <c r="L89" s="138" t="s">
        <v>531</v>
      </c>
      <c r="M89" s="112"/>
      <c r="N89" s="104"/>
      <c r="O89" s="104"/>
      <c r="R89" s="18">
        <f>COUNTIF(D89:D95,"1")</f>
        <v>0</v>
      </c>
      <c r="S89" s="18">
        <f>COUNTIF(G89:G95,"1")</f>
        <v>0</v>
      </c>
      <c r="T89" s="18">
        <f>COUNTIF(J89:J95,"1")</f>
        <v>0</v>
      </c>
      <c r="U89" s="18">
        <f>COUNTIF(M89:M95,"1")</f>
        <v>0</v>
      </c>
    </row>
    <row r="90" spans="1:21" ht="99" customHeight="1" x14ac:dyDescent="0.2">
      <c r="A90" s="263"/>
      <c r="B90" s="56"/>
      <c r="C90" s="128" t="s">
        <v>103</v>
      </c>
      <c r="D90" s="62">
        <v>3</v>
      </c>
      <c r="E90" s="138" t="s">
        <v>532</v>
      </c>
      <c r="F90" s="138" t="s">
        <v>533</v>
      </c>
      <c r="G90" s="106">
        <v>3</v>
      </c>
      <c r="H90" s="152" t="s">
        <v>532</v>
      </c>
      <c r="I90" s="154" t="s">
        <v>534</v>
      </c>
      <c r="J90" s="142">
        <v>3</v>
      </c>
      <c r="K90" s="138" t="s">
        <v>532</v>
      </c>
      <c r="L90" s="138" t="s">
        <v>534</v>
      </c>
      <c r="M90" s="112"/>
      <c r="N90" s="104"/>
      <c r="O90" s="104"/>
      <c r="R90" s="18">
        <f>COUNTIF(D89:D95,"2")</f>
        <v>0</v>
      </c>
      <c r="S90" s="18">
        <f>COUNTIF(G89:G95,"2")</f>
        <v>0</v>
      </c>
      <c r="T90" s="18">
        <f>COUNTIF(J89:J95,"2")</f>
        <v>0</v>
      </c>
      <c r="U90" s="18">
        <f>COUNTIF(M89:M95,"2")</f>
        <v>0</v>
      </c>
    </row>
    <row r="91" spans="1:21" ht="149.25" customHeight="1" x14ac:dyDescent="0.2">
      <c r="A91" s="263"/>
      <c r="B91" s="53"/>
      <c r="C91" s="128" t="s">
        <v>104</v>
      </c>
      <c r="D91" s="62">
        <v>3</v>
      </c>
      <c r="E91" s="138" t="s">
        <v>535</v>
      </c>
      <c r="F91" s="138" t="s">
        <v>536</v>
      </c>
      <c r="G91" s="106">
        <v>3</v>
      </c>
      <c r="H91" s="152" t="s">
        <v>537</v>
      </c>
      <c r="I91" s="154" t="s">
        <v>538</v>
      </c>
      <c r="J91" s="142">
        <v>3</v>
      </c>
      <c r="K91" s="138" t="s">
        <v>539</v>
      </c>
      <c r="L91" s="138" t="s">
        <v>538</v>
      </c>
      <c r="M91" s="112"/>
      <c r="N91" s="104"/>
      <c r="O91" s="104"/>
      <c r="R91" s="18">
        <f>COUNTIF(D89:D95,"3")</f>
        <v>7</v>
      </c>
      <c r="S91" s="18">
        <f>COUNTIF(G89:G95,"3")</f>
        <v>7</v>
      </c>
      <c r="T91" s="18">
        <f>COUNTIF(J89:J95,"3")</f>
        <v>7</v>
      </c>
      <c r="U91" s="18">
        <f>COUNTIF(M89:M95,"3")</f>
        <v>0</v>
      </c>
    </row>
    <row r="92" spans="1:21" ht="139.5" customHeight="1" x14ac:dyDescent="0.2">
      <c r="A92" s="263"/>
      <c r="B92" s="53"/>
      <c r="C92" s="128" t="s">
        <v>105</v>
      </c>
      <c r="D92" s="62">
        <v>3</v>
      </c>
      <c r="E92" s="138" t="s">
        <v>540</v>
      </c>
      <c r="F92" s="138" t="s">
        <v>541</v>
      </c>
      <c r="G92" s="106">
        <v>3</v>
      </c>
      <c r="H92" s="152" t="s">
        <v>540</v>
      </c>
      <c r="I92" s="154" t="s">
        <v>541</v>
      </c>
      <c r="J92" s="142">
        <v>3</v>
      </c>
      <c r="K92" s="138" t="s">
        <v>540</v>
      </c>
      <c r="L92" s="138" t="s">
        <v>542</v>
      </c>
      <c r="M92" s="112"/>
      <c r="N92" s="104"/>
      <c r="O92" s="104"/>
      <c r="R92" s="18">
        <f>COUNTIF(D89:D95,"4")</f>
        <v>0</v>
      </c>
      <c r="S92" s="18">
        <f>COUNTIF(G89:G95,"4")</f>
        <v>0</v>
      </c>
      <c r="T92" s="18">
        <f>COUNTIF(J89:J95,"4")</f>
        <v>0</v>
      </c>
      <c r="U92" s="18">
        <f>COUNTIF(M89:M95,"4")</f>
        <v>0</v>
      </c>
    </row>
    <row r="93" spans="1:21" ht="96.75" customHeight="1" x14ac:dyDescent="0.2">
      <c r="A93" s="263"/>
      <c r="B93" s="53"/>
      <c r="C93" s="127" t="s">
        <v>106</v>
      </c>
      <c r="D93" s="62">
        <v>3</v>
      </c>
      <c r="E93" s="138" t="s">
        <v>543</v>
      </c>
      <c r="F93" s="138" t="s">
        <v>544</v>
      </c>
      <c r="G93" s="106">
        <v>3</v>
      </c>
      <c r="H93" s="152" t="s">
        <v>543</v>
      </c>
      <c r="I93" s="154" t="s">
        <v>545</v>
      </c>
      <c r="J93" s="142">
        <v>3</v>
      </c>
      <c r="K93" s="138" t="s">
        <v>543</v>
      </c>
      <c r="L93" s="138" t="s">
        <v>546</v>
      </c>
      <c r="M93" s="112"/>
      <c r="N93" s="104"/>
      <c r="O93" s="104"/>
    </row>
    <row r="94" spans="1:21" ht="173.25" customHeight="1" x14ac:dyDescent="0.2">
      <c r="A94" s="263"/>
      <c r="B94" s="56"/>
      <c r="C94" s="128" t="s">
        <v>107</v>
      </c>
      <c r="D94" s="62">
        <v>3</v>
      </c>
      <c r="E94" s="138" t="s">
        <v>547</v>
      </c>
      <c r="F94" s="138" t="s">
        <v>548</v>
      </c>
      <c r="G94" s="106">
        <v>3</v>
      </c>
      <c r="H94" s="152" t="s">
        <v>549</v>
      </c>
      <c r="I94" s="154" t="s">
        <v>550</v>
      </c>
      <c r="J94" s="142">
        <v>3</v>
      </c>
      <c r="K94" s="138" t="s">
        <v>549</v>
      </c>
      <c r="L94" s="138" t="s">
        <v>551</v>
      </c>
      <c r="M94" s="112"/>
      <c r="N94" s="104"/>
      <c r="O94" s="104"/>
    </row>
    <row r="95" spans="1:21" ht="198" customHeight="1" x14ac:dyDescent="0.2">
      <c r="A95" s="263"/>
      <c r="B95" s="53"/>
      <c r="C95" s="127" t="s">
        <v>108</v>
      </c>
      <c r="D95" s="62">
        <v>3</v>
      </c>
      <c r="E95" s="138" t="s">
        <v>552</v>
      </c>
      <c r="F95" s="138" t="s">
        <v>553</v>
      </c>
      <c r="G95" s="106">
        <v>3</v>
      </c>
      <c r="H95" s="152" t="s">
        <v>552</v>
      </c>
      <c r="I95" s="154" t="s">
        <v>554</v>
      </c>
      <c r="J95" s="142">
        <v>3</v>
      </c>
      <c r="K95" s="138" t="s">
        <v>555</v>
      </c>
      <c r="L95" s="138" t="s">
        <v>554</v>
      </c>
      <c r="M95" s="112"/>
      <c r="N95" s="104"/>
      <c r="O95" s="104"/>
    </row>
    <row r="96" spans="1:21" ht="5.25" customHeight="1" x14ac:dyDescent="0.25">
      <c r="B96" s="249"/>
      <c r="C96" s="250"/>
      <c r="D96" s="148"/>
      <c r="E96" s="47"/>
      <c r="F96" s="47"/>
      <c r="G96" s="148"/>
      <c r="H96" s="47"/>
      <c r="I96" s="47"/>
      <c r="J96" s="46"/>
      <c r="K96" s="52"/>
      <c r="M96" s="46"/>
      <c r="N96" s="52"/>
    </row>
    <row r="97" spans="1:21" ht="18.75" x14ac:dyDescent="0.2">
      <c r="A97" s="263"/>
      <c r="B97" s="42"/>
      <c r="C97" s="244" t="s">
        <v>25</v>
      </c>
      <c r="D97" s="245"/>
      <c r="E97" s="245"/>
      <c r="F97" s="245"/>
      <c r="G97" s="245"/>
      <c r="H97" s="245"/>
      <c r="I97" s="245"/>
      <c r="J97" s="245"/>
      <c r="K97" s="245"/>
      <c r="L97" s="245"/>
      <c r="M97" s="86"/>
      <c r="N97" s="86"/>
      <c r="O97" s="93"/>
    </row>
    <row r="98" spans="1:21" ht="235.5" customHeight="1" x14ac:dyDescent="0.2">
      <c r="A98" s="263"/>
      <c r="B98" s="50"/>
      <c r="C98" s="126" t="s">
        <v>109</v>
      </c>
      <c r="D98" s="62">
        <v>3</v>
      </c>
      <c r="E98" s="138" t="s">
        <v>556</v>
      </c>
      <c r="F98" s="138" t="s">
        <v>557</v>
      </c>
      <c r="G98" s="63">
        <v>3</v>
      </c>
      <c r="H98" s="154" t="s">
        <v>556</v>
      </c>
      <c r="I98" s="154" t="s">
        <v>557</v>
      </c>
      <c r="J98" s="300">
        <v>3</v>
      </c>
      <c r="K98" s="138" t="s">
        <v>558</v>
      </c>
      <c r="L98" s="138" t="s">
        <v>559</v>
      </c>
      <c r="M98" s="89"/>
      <c r="N98" s="88"/>
      <c r="O98" s="88"/>
      <c r="R98" s="18">
        <f>COUNTIF(D98:D99,"1")</f>
        <v>0</v>
      </c>
      <c r="S98" s="18">
        <f>COUNTIF(G98:G99,"1")</f>
        <v>0</v>
      </c>
      <c r="T98" s="18">
        <f>COUNTIF(J98:J99,"1")</f>
        <v>0</v>
      </c>
      <c r="U98" s="18">
        <f>COUNTIF(M98:M99,"1")</f>
        <v>0</v>
      </c>
    </row>
    <row r="99" spans="1:21" ht="195.75" customHeight="1" x14ac:dyDescent="0.2">
      <c r="A99" s="263"/>
      <c r="B99" s="57"/>
      <c r="C99" s="128" t="s">
        <v>110</v>
      </c>
      <c r="D99" s="62">
        <v>3</v>
      </c>
      <c r="E99" s="138" t="s">
        <v>560</v>
      </c>
      <c r="F99" s="138" t="s">
        <v>561</v>
      </c>
      <c r="G99" s="63">
        <v>3</v>
      </c>
      <c r="H99" s="152" t="s">
        <v>560</v>
      </c>
      <c r="I99" s="154" t="s">
        <v>561</v>
      </c>
      <c r="J99" s="300">
        <v>3</v>
      </c>
      <c r="K99" s="138" t="s">
        <v>562</v>
      </c>
      <c r="L99" s="138" t="s">
        <v>563</v>
      </c>
      <c r="M99" s="89"/>
      <c r="N99" s="88"/>
      <c r="O99" s="88"/>
      <c r="R99" s="18">
        <f>COUNTIF(D98:D99,"2")</f>
        <v>0</v>
      </c>
      <c r="S99" s="18">
        <f>COUNTIF(G98:G99,"2")</f>
        <v>0</v>
      </c>
      <c r="T99" s="18">
        <f>COUNTIF(J98:J99,"2")</f>
        <v>0</v>
      </c>
      <c r="U99" s="18">
        <f>COUNTIF(M98:M99,"2")</f>
        <v>0</v>
      </c>
    </row>
    <row r="100" spans="1:21" ht="8.25" customHeight="1" x14ac:dyDescent="0.25">
      <c r="B100" s="249"/>
      <c r="C100" s="250"/>
      <c r="D100" s="148"/>
      <c r="E100" s="47"/>
      <c r="F100" s="47"/>
      <c r="G100" s="148"/>
      <c r="H100" s="47"/>
      <c r="I100" s="47"/>
      <c r="J100" s="46"/>
      <c r="K100" s="52"/>
      <c r="M100" s="46"/>
      <c r="N100" s="52"/>
      <c r="R100" s="18">
        <f>COUNTIF(D98:D99,"3")</f>
        <v>2</v>
      </c>
      <c r="S100" s="18">
        <f>COUNTIF(G98:G99,"3")</f>
        <v>2</v>
      </c>
      <c r="T100" s="18">
        <f>COUNTIF(J98:J99,"3")</f>
        <v>2</v>
      </c>
      <c r="U100" s="18">
        <f>COUNTIF(M98:M99,"3")</f>
        <v>0</v>
      </c>
    </row>
    <row r="101" spans="1:21" ht="18.75" x14ac:dyDescent="0.2">
      <c r="A101" s="263"/>
      <c r="B101" s="53"/>
      <c r="C101" s="245" t="s">
        <v>111</v>
      </c>
      <c r="D101" s="245"/>
      <c r="E101" s="245"/>
      <c r="F101" s="245"/>
      <c r="G101" s="245"/>
      <c r="H101" s="245"/>
      <c r="I101" s="245"/>
      <c r="J101" s="245"/>
      <c r="K101" s="248"/>
      <c r="L101" s="49"/>
      <c r="M101" s="49"/>
      <c r="N101" s="49"/>
      <c r="O101" s="49"/>
      <c r="R101" s="18">
        <f>COUNTIF(D98:D99,"4")</f>
        <v>0</v>
      </c>
      <c r="S101" s="18">
        <f>COUNTIF(G98:G99,"4")</f>
        <v>0</v>
      </c>
      <c r="T101" s="18">
        <f>COUNTIF(J98:J99,"4")</f>
        <v>0</v>
      </c>
      <c r="U101" s="18">
        <f>COUNTIF(M98:M99,"4")</f>
        <v>0</v>
      </c>
    </row>
    <row r="102" spans="1:21" ht="158.25" customHeight="1" x14ac:dyDescent="0.2">
      <c r="A102" s="263"/>
      <c r="B102" s="45"/>
      <c r="C102" s="129" t="s">
        <v>112</v>
      </c>
      <c r="D102" s="62">
        <v>4</v>
      </c>
      <c r="E102" s="138" t="s">
        <v>564</v>
      </c>
      <c r="F102" s="138" t="s">
        <v>565</v>
      </c>
      <c r="G102" s="106">
        <v>4</v>
      </c>
      <c r="H102" s="154" t="s">
        <v>564</v>
      </c>
      <c r="I102" s="154" t="s">
        <v>565</v>
      </c>
      <c r="J102" s="142">
        <v>4</v>
      </c>
      <c r="K102" s="138" t="s">
        <v>566</v>
      </c>
      <c r="L102" s="138" t="s">
        <v>567</v>
      </c>
      <c r="M102" s="112"/>
      <c r="N102" s="104"/>
      <c r="O102" s="104"/>
      <c r="R102" s="18">
        <f>COUNTIF(D102:D111,"1")</f>
        <v>0</v>
      </c>
      <c r="S102" s="18">
        <f>COUNTIF(G102:G111,"1")</f>
        <v>0</v>
      </c>
      <c r="T102" s="18">
        <f>COUNTIF(J102:J111,"1")</f>
        <v>0</v>
      </c>
      <c r="U102" s="18">
        <f>COUNTIF(M102:M111,"1")</f>
        <v>0</v>
      </c>
    </row>
    <row r="103" spans="1:21" ht="295.5" customHeight="1" x14ac:dyDescent="0.2">
      <c r="A103" s="263"/>
      <c r="B103" s="53"/>
      <c r="C103" s="127" t="s">
        <v>113</v>
      </c>
      <c r="D103" s="62">
        <v>3</v>
      </c>
      <c r="E103" s="138" t="s">
        <v>568</v>
      </c>
      <c r="F103" s="301" t="s">
        <v>569</v>
      </c>
      <c r="G103" s="106">
        <v>3</v>
      </c>
      <c r="H103" s="152" t="s">
        <v>568</v>
      </c>
      <c r="I103" s="154" t="s">
        <v>570</v>
      </c>
      <c r="J103" s="142">
        <v>3</v>
      </c>
      <c r="K103" s="138" t="s">
        <v>568</v>
      </c>
      <c r="L103" s="138" t="s">
        <v>571</v>
      </c>
      <c r="M103" s="112"/>
      <c r="N103" s="104"/>
      <c r="O103" s="104"/>
      <c r="R103" s="18">
        <f>COUNTIF(D102:D111,"2")</f>
        <v>0</v>
      </c>
      <c r="S103" s="18">
        <f>COUNTIF(G102:G111,"2")</f>
        <v>0</v>
      </c>
      <c r="T103" s="18">
        <f>COUNTIF(J102:J111,"2")</f>
        <v>0</v>
      </c>
      <c r="U103" s="18">
        <f>COUNTIF(M102:M111,"2")</f>
        <v>0</v>
      </c>
    </row>
    <row r="104" spans="1:21" ht="117" customHeight="1" x14ac:dyDescent="0.2">
      <c r="A104" s="263"/>
      <c r="B104" s="53"/>
      <c r="C104" s="127" t="s">
        <v>114</v>
      </c>
      <c r="D104" s="62">
        <v>3</v>
      </c>
      <c r="E104" s="301" t="s">
        <v>572</v>
      </c>
      <c r="F104" s="138" t="s">
        <v>573</v>
      </c>
      <c r="G104" s="106">
        <v>3</v>
      </c>
      <c r="H104" s="152" t="s">
        <v>572</v>
      </c>
      <c r="I104" s="154" t="s">
        <v>574</v>
      </c>
      <c r="J104" s="142">
        <v>3</v>
      </c>
      <c r="K104" s="138" t="s">
        <v>575</v>
      </c>
      <c r="L104" s="138" t="s">
        <v>576</v>
      </c>
      <c r="M104" s="112"/>
      <c r="N104" s="104"/>
      <c r="O104" s="104"/>
      <c r="R104" s="18">
        <f>COUNTIF(D102:D111,"3")</f>
        <v>9</v>
      </c>
      <c r="S104" s="18">
        <f>COUNTIF(G102:G111,"3")</f>
        <v>9</v>
      </c>
      <c r="T104" s="18">
        <f>COUNTIF(J102:J111,"3")</f>
        <v>9</v>
      </c>
      <c r="U104" s="18">
        <f>COUNTIF(M102:M111,"3")</f>
        <v>0</v>
      </c>
    </row>
    <row r="105" spans="1:21" ht="152.25" customHeight="1" x14ac:dyDescent="0.2">
      <c r="A105" s="263"/>
      <c r="B105" s="53"/>
      <c r="C105" s="127" t="s">
        <v>115</v>
      </c>
      <c r="D105" s="62">
        <v>3</v>
      </c>
      <c r="E105" s="138" t="s">
        <v>577</v>
      </c>
      <c r="F105" s="138" t="s">
        <v>578</v>
      </c>
      <c r="G105" s="106">
        <v>3</v>
      </c>
      <c r="H105" s="152" t="s">
        <v>577</v>
      </c>
      <c r="I105" s="154" t="s">
        <v>578</v>
      </c>
      <c r="J105" s="142">
        <v>3</v>
      </c>
      <c r="K105" s="138" t="s">
        <v>577</v>
      </c>
      <c r="L105" s="138" t="s">
        <v>578</v>
      </c>
      <c r="M105" s="112"/>
      <c r="N105" s="104"/>
      <c r="O105" s="104"/>
      <c r="R105" s="18">
        <f>COUNTIF(D102:D111,"4")</f>
        <v>1</v>
      </c>
      <c r="S105" s="18">
        <f>COUNTIF(G102:G111,"4")</f>
        <v>1</v>
      </c>
      <c r="T105" s="18">
        <f>COUNTIF(J102:J111,"4")</f>
        <v>1</v>
      </c>
      <c r="U105" s="18">
        <f>COUNTIF(M102:M111,"4")</f>
        <v>0</v>
      </c>
    </row>
    <row r="106" spans="1:21" ht="155.25" customHeight="1" x14ac:dyDescent="0.2">
      <c r="A106" s="263"/>
      <c r="B106" s="53"/>
      <c r="C106" s="128" t="s">
        <v>116</v>
      </c>
      <c r="D106" s="62">
        <v>3</v>
      </c>
      <c r="E106" s="138" t="s">
        <v>579</v>
      </c>
      <c r="F106" s="138" t="s">
        <v>580</v>
      </c>
      <c r="G106" s="106">
        <v>3</v>
      </c>
      <c r="H106" s="152" t="s">
        <v>581</v>
      </c>
      <c r="I106" s="154" t="s">
        <v>580</v>
      </c>
      <c r="J106" s="142">
        <v>3</v>
      </c>
      <c r="K106" s="138" t="s">
        <v>581</v>
      </c>
      <c r="L106" s="138" t="s">
        <v>582</v>
      </c>
      <c r="M106" s="112"/>
      <c r="N106" s="104"/>
      <c r="O106" s="104"/>
    </row>
    <row r="107" spans="1:21" ht="321" customHeight="1" x14ac:dyDescent="0.2">
      <c r="A107" s="263"/>
      <c r="B107" s="53"/>
      <c r="C107" s="127" t="s">
        <v>117</v>
      </c>
      <c r="D107" s="62">
        <v>3</v>
      </c>
      <c r="E107" s="138" t="s">
        <v>583</v>
      </c>
      <c r="F107" s="138" t="s">
        <v>584</v>
      </c>
      <c r="G107" s="106">
        <v>3</v>
      </c>
      <c r="H107" s="152" t="s">
        <v>583</v>
      </c>
      <c r="I107" s="154" t="s">
        <v>585</v>
      </c>
      <c r="J107" s="142">
        <v>3</v>
      </c>
      <c r="K107" s="138" t="s">
        <v>583</v>
      </c>
      <c r="L107" s="138" t="s">
        <v>586</v>
      </c>
      <c r="M107" s="112"/>
      <c r="N107" s="104"/>
      <c r="O107" s="104"/>
    </row>
    <row r="108" spans="1:21" ht="174" customHeight="1" x14ac:dyDescent="0.2">
      <c r="A108" s="263"/>
      <c r="B108" s="53"/>
      <c r="C108" s="127" t="s">
        <v>118</v>
      </c>
      <c r="D108" s="62">
        <v>3</v>
      </c>
      <c r="E108" s="138" t="s">
        <v>587</v>
      </c>
      <c r="F108" s="138" t="s">
        <v>588</v>
      </c>
      <c r="G108" s="106">
        <v>3</v>
      </c>
      <c r="H108" s="152" t="s">
        <v>587</v>
      </c>
      <c r="I108" s="154" t="s">
        <v>588</v>
      </c>
      <c r="J108" s="142">
        <v>3</v>
      </c>
      <c r="K108" s="138" t="s">
        <v>589</v>
      </c>
      <c r="L108" s="138" t="s">
        <v>590</v>
      </c>
      <c r="M108" s="112"/>
      <c r="N108" s="104"/>
      <c r="O108" s="104"/>
    </row>
    <row r="109" spans="1:21" ht="171" customHeight="1" x14ac:dyDescent="0.2">
      <c r="A109" s="263"/>
      <c r="B109" s="53"/>
      <c r="C109" s="127" t="s">
        <v>119</v>
      </c>
      <c r="D109" s="62">
        <v>3</v>
      </c>
      <c r="E109" s="138" t="s">
        <v>591</v>
      </c>
      <c r="F109" s="138" t="s">
        <v>592</v>
      </c>
      <c r="G109" s="106">
        <v>3</v>
      </c>
      <c r="H109" s="152" t="s">
        <v>593</v>
      </c>
      <c r="I109" s="154" t="s">
        <v>592</v>
      </c>
      <c r="J109" s="142">
        <v>3</v>
      </c>
      <c r="K109" s="138" t="s">
        <v>594</v>
      </c>
      <c r="L109" s="138" t="s">
        <v>595</v>
      </c>
      <c r="M109" s="112"/>
      <c r="N109" s="104"/>
      <c r="O109" s="104"/>
    </row>
    <row r="110" spans="1:21" ht="158.25" customHeight="1" x14ac:dyDescent="0.2">
      <c r="A110" s="263"/>
      <c r="B110" s="53"/>
      <c r="C110" s="127" t="s">
        <v>120</v>
      </c>
      <c r="D110" s="62">
        <v>3</v>
      </c>
      <c r="E110" s="138" t="s">
        <v>596</v>
      </c>
      <c r="F110" s="138" t="s">
        <v>597</v>
      </c>
      <c r="G110" s="106">
        <v>3</v>
      </c>
      <c r="H110" s="152" t="s">
        <v>598</v>
      </c>
      <c r="I110" s="154" t="s">
        <v>597</v>
      </c>
      <c r="J110" s="142">
        <v>3</v>
      </c>
      <c r="K110" s="138" t="s">
        <v>599</v>
      </c>
      <c r="L110" s="138" t="s">
        <v>597</v>
      </c>
      <c r="M110" s="112"/>
      <c r="N110" s="104"/>
      <c r="O110" s="104"/>
    </row>
    <row r="111" spans="1:21" ht="103.5" customHeight="1" x14ac:dyDescent="0.2">
      <c r="A111" s="263"/>
      <c r="B111" s="53"/>
      <c r="C111" s="127" t="s">
        <v>121</v>
      </c>
      <c r="D111" s="62">
        <v>3</v>
      </c>
      <c r="E111" s="138" t="s">
        <v>600</v>
      </c>
      <c r="F111" s="138" t="s">
        <v>601</v>
      </c>
      <c r="G111" s="106">
        <v>3</v>
      </c>
      <c r="H111" s="152" t="s">
        <v>602</v>
      </c>
      <c r="I111" s="154" t="s">
        <v>601</v>
      </c>
      <c r="J111" s="142">
        <v>3</v>
      </c>
      <c r="K111" s="138" t="s">
        <v>602</v>
      </c>
      <c r="L111" s="138" t="s">
        <v>601</v>
      </c>
      <c r="M111" s="112"/>
      <c r="N111" s="104"/>
      <c r="O111" s="104"/>
    </row>
    <row r="112" spans="1:21" ht="5.25" customHeight="1" x14ac:dyDescent="0.25">
      <c r="B112" s="254"/>
      <c r="C112" s="255"/>
      <c r="D112" s="149"/>
      <c r="E112" s="59"/>
      <c r="F112" s="59"/>
      <c r="G112" s="149"/>
      <c r="H112" s="59"/>
      <c r="I112" s="59"/>
      <c r="J112" s="58"/>
      <c r="K112" s="60"/>
      <c r="M112" s="58"/>
      <c r="N112" s="60"/>
    </row>
    <row r="113" spans="1:21" ht="18.75" x14ac:dyDescent="0.2">
      <c r="A113" s="263"/>
      <c r="B113" s="53"/>
      <c r="C113" s="245" t="s">
        <v>0</v>
      </c>
      <c r="D113" s="245"/>
      <c r="E113" s="245"/>
      <c r="F113" s="245"/>
      <c r="G113" s="245"/>
      <c r="H113" s="245"/>
      <c r="I113" s="245"/>
      <c r="J113" s="245"/>
      <c r="K113" s="248"/>
      <c r="L113" s="49"/>
      <c r="M113" s="49"/>
      <c r="N113" s="49"/>
      <c r="O113" s="49"/>
    </row>
    <row r="114" spans="1:21" ht="128.25" customHeight="1" x14ac:dyDescent="0.2">
      <c r="A114" s="263"/>
      <c r="B114" s="56"/>
      <c r="C114" s="128" t="s">
        <v>1</v>
      </c>
      <c r="D114" s="62">
        <v>4</v>
      </c>
      <c r="E114" s="137" t="s">
        <v>603</v>
      </c>
      <c r="F114" s="137" t="s">
        <v>604</v>
      </c>
      <c r="G114" s="106">
        <v>4</v>
      </c>
      <c r="H114" s="298" t="s">
        <v>603</v>
      </c>
      <c r="I114" s="299" t="s">
        <v>604</v>
      </c>
      <c r="J114" s="109">
        <v>4</v>
      </c>
      <c r="K114" s="137" t="s">
        <v>603</v>
      </c>
      <c r="L114" s="137" t="s">
        <v>604</v>
      </c>
      <c r="M114" s="112"/>
      <c r="N114" s="104"/>
      <c r="O114" s="104"/>
      <c r="R114" s="18">
        <f>COUNTIF(D114:D117,"1")</f>
        <v>0</v>
      </c>
      <c r="S114" s="18">
        <f>COUNTIF(G114:G117,"1")</f>
        <v>0</v>
      </c>
      <c r="T114" s="18">
        <f>COUNTIF(J114:J117,"1")</f>
        <v>0</v>
      </c>
      <c r="U114" s="18">
        <f>COUNTIF(M114:M117,"1")</f>
        <v>0</v>
      </c>
    </row>
    <row r="115" spans="1:21" ht="155.25" customHeight="1" x14ac:dyDescent="0.2">
      <c r="A115" s="263"/>
      <c r="B115" s="53"/>
      <c r="C115" s="127" t="s">
        <v>2</v>
      </c>
      <c r="D115" s="62">
        <v>4</v>
      </c>
      <c r="E115" s="137" t="s">
        <v>605</v>
      </c>
      <c r="F115" s="137" t="s">
        <v>606</v>
      </c>
      <c r="G115" s="106">
        <v>4</v>
      </c>
      <c r="H115" s="298" t="s">
        <v>605</v>
      </c>
      <c r="I115" s="299" t="s">
        <v>606</v>
      </c>
      <c r="J115" s="109">
        <v>4</v>
      </c>
      <c r="K115" s="137" t="s">
        <v>605</v>
      </c>
      <c r="L115" s="137" t="s">
        <v>606</v>
      </c>
      <c r="M115" s="112"/>
      <c r="N115" s="104"/>
      <c r="O115" s="104"/>
      <c r="R115" s="18">
        <f>COUNTIF(D114:D117,"2")</f>
        <v>0</v>
      </c>
      <c r="S115" s="18">
        <f>COUNTIF(G114:G117,"2")</f>
        <v>0</v>
      </c>
      <c r="T115" s="18">
        <f>COUNTIF(J114:J117,"2")</f>
        <v>0</v>
      </c>
      <c r="U115" s="18">
        <f>COUNTIF(M114:M117,"2")</f>
        <v>0</v>
      </c>
    </row>
    <row r="116" spans="1:21" ht="126.75" customHeight="1" x14ac:dyDescent="0.2">
      <c r="A116" s="263"/>
      <c r="B116" s="53"/>
      <c r="C116" s="127" t="s">
        <v>3</v>
      </c>
      <c r="D116" s="62">
        <v>4</v>
      </c>
      <c r="E116" s="137" t="s">
        <v>607</v>
      </c>
      <c r="F116" s="137" t="s">
        <v>608</v>
      </c>
      <c r="G116" s="106">
        <v>4</v>
      </c>
      <c r="H116" s="298" t="s">
        <v>607</v>
      </c>
      <c r="I116" s="299" t="s">
        <v>608</v>
      </c>
      <c r="J116" s="109">
        <v>4</v>
      </c>
      <c r="K116" s="137" t="s">
        <v>607</v>
      </c>
      <c r="L116" s="137" t="s">
        <v>608</v>
      </c>
      <c r="M116" s="112"/>
      <c r="N116" s="104"/>
      <c r="O116" s="104"/>
      <c r="R116" s="18">
        <f>COUNTIF(D114:D117,"3")</f>
        <v>0</v>
      </c>
      <c r="S116" s="18">
        <f>COUNTIF(G114:G117,"3")</f>
        <v>0</v>
      </c>
      <c r="T116" s="18">
        <f>COUNTIF(J114:J117,"3")</f>
        <v>0</v>
      </c>
      <c r="U116" s="18">
        <f>COUNTIF(M114:M117,"3")</f>
        <v>0</v>
      </c>
    </row>
    <row r="117" spans="1:21" ht="211.5" customHeight="1" x14ac:dyDescent="0.2">
      <c r="A117" s="263"/>
      <c r="B117" s="53"/>
      <c r="C117" s="127" t="s">
        <v>4</v>
      </c>
      <c r="D117" s="62">
        <v>4</v>
      </c>
      <c r="E117" s="137" t="s">
        <v>609</v>
      </c>
      <c r="F117" s="137" t="s">
        <v>610</v>
      </c>
      <c r="G117" s="106">
        <v>4</v>
      </c>
      <c r="H117" s="298" t="s">
        <v>609</v>
      </c>
      <c r="I117" s="299" t="s">
        <v>610</v>
      </c>
      <c r="J117" s="109">
        <v>4</v>
      </c>
      <c r="K117" s="137" t="s">
        <v>609</v>
      </c>
      <c r="L117" s="137" t="s">
        <v>610</v>
      </c>
      <c r="M117" s="112"/>
      <c r="N117" s="104"/>
      <c r="O117" s="104"/>
      <c r="R117" s="18">
        <f>COUNTIF(D114:D117,"4")</f>
        <v>4</v>
      </c>
      <c r="S117" s="18">
        <f>COUNTIF(G114:G117,"4")</f>
        <v>4</v>
      </c>
      <c r="T117" s="18">
        <f>COUNTIF(J114:J117,"4")</f>
        <v>4</v>
      </c>
      <c r="U117" s="18">
        <f>COUNTIF(M114:M117,"4")</f>
        <v>0</v>
      </c>
    </row>
    <row r="118" spans="1:21" ht="7.5" customHeight="1" x14ac:dyDescent="0.25">
      <c r="B118" s="249"/>
      <c r="C118" s="250"/>
      <c r="D118" s="149"/>
      <c r="E118" s="59"/>
      <c r="F118" s="59"/>
      <c r="G118" s="149"/>
      <c r="H118" s="59"/>
      <c r="I118" s="59"/>
      <c r="J118" s="46"/>
      <c r="K118" s="52"/>
      <c r="M118" s="46"/>
      <c r="N118" s="52"/>
    </row>
    <row r="119" spans="1:21" ht="15.75" customHeight="1" x14ac:dyDescent="0.2">
      <c r="B119" s="223" t="s">
        <v>24</v>
      </c>
      <c r="C119" s="224"/>
      <c r="D119" s="246" t="s">
        <v>207</v>
      </c>
      <c r="E119" s="246"/>
      <c r="F119" s="246"/>
      <c r="G119" s="233" t="s">
        <v>208</v>
      </c>
      <c r="H119" s="233"/>
      <c r="I119" s="233"/>
      <c r="J119" s="234" t="s">
        <v>209</v>
      </c>
      <c r="K119" s="234"/>
      <c r="L119" s="234"/>
      <c r="M119" s="209" t="s">
        <v>210</v>
      </c>
      <c r="N119" s="209"/>
      <c r="O119" s="209"/>
    </row>
    <row r="120" spans="1:21" ht="15.75" customHeight="1" x14ac:dyDescent="0.2">
      <c r="B120" s="225"/>
      <c r="C120" s="226"/>
      <c r="D120" s="39" t="s">
        <v>34</v>
      </c>
      <c r="E120" s="40" t="s">
        <v>122</v>
      </c>
      <c r="F120" s="40" t="s">
        <v>125</v>
      </c>
      <c r="G120" s="39" t="s">
        <v>34</v>
      </c>
      <c r="H120" s="40" t="s">
        <v>122</v>
      </c>
      <c r="I120" s="40" t="s">
        <v>125</v>
      </c>
      <c r="J120" s="39" t="s">
        <v>34</v>
      </c>
      <c r="K120" s="40" t="s">
        <v>122</v>
      </c>
      <c r="L120" s="41" t="s">
        <v>125</v>
      </c>
      <c r="M120" s="39" t="s">
        <v>34</v>
      </c>
      <c r="N120" s="40" t="s">
        <v>122</v>
      </c>
      <c r="O120" s="41" t="s">
        <v>125</v>
      </c>
    </row>
    <row r="121" spans="1:21" ht="18.75" x14ac:dyDescent="0.2">
      <c r="A121" s="263"/>
      <c r="B121" s="55"/>
      <c r="C121" s="245" t="s">
        <v>5</v>
      </c>
      <c r="D121" s="245"/>
      <c r="E121" s="245"/>
      <c r="F121" s="245"/>
      <c r="G121" s="245"/>
      <c r="H121" s="245"/>
      <c r="I121" s="245"/>
      <c r="J121" s="245"/>
      <c r="K121" s="248"/>
      <c r="L121" s="49"/>
      <c r="M121" s="49"/>
      <c r="N121" s="49"/>
      <c r="O121" s="49"/>
    </row>
    <row r="122" spans="1:21" ht="172.5" customHeight="1" x14ac:dyDescent="0.2">
      <c r="A122" s="263"/>
      <c r="B122" s="57"/>
      <c r="C122" s="132" t="s">
        <v>6</v>
      </c>
      <c r="D122" s="62">
        <v>4</v>
      </c>
      <c r="E122" s="155" t="s">
        <v>421</v>
      </c>
      <c r="F122" s="155" t="s">
        <v>422</v>
      </c>
      <c r="G122" s="106">
        <v>3</v>
      </c>
      <c r="H122" s="154" t="s">
        <v>423</v>
      </c>
      <c r="I122" s="154" t="s">
        <v>424</v>
      </c>
      <c r="J122" s="109">
        <v>3</v>
      </c>
      <c r="K122" s="138" t="s">
        <v>423</v>
      </c>
      <c r="L122" s="138" t="s">
        <v>425</v>
      </c>
      <c r="M122" s="112"/>
      <c r="N122" s="104"/>
      <c r="O122" s="104"/>
      <c r="R122" s="18">
        <f>COUNTIF(D122:D125,"1")</f>
        <v>0</v>
      </c>
      <c r="S122" s="18">
        <f>COUNTIF(G122:G125,"1")</f>
        <v>0</v>
      </c>
      <c r="T122" s="18">
        <f>COUNTIF(J122:J125,"1")</f>
        <v>0</v>
      </c>
      <c r="U122" s="18">
        <f>COUNTIF(M122:M125,"1")</f>
        <v>0</v>
      </c>
    </row>
    <row r="123" spans="1:21" ht="117.75" customHeight="1" x14ac:dyDescent="0.2">
      <c r="A123" s="263"/>
      <c r="B123" s="56"/>
      <c r="C123" s="128" t="s">
        <v>7</v>
      </c>
      <c r="D123" s="62">
        <v>3</v>
      </c>
      <c r="E123" s="153" t="s">
        <v>426</v>
      </c>
      <c r="F123" s="155" t="s">
        <v>427</v>
      </c>
      <c r="G123" s="106">
        <v>3</v>
      </c>
      <c r="H123" s="152" t="s">
        <v>426</v>
      </c>
      <c r="I123" s="154" t="s">
        <v>428</v>
      </c>
      <c r="J123" s="109">
        <v>3</v>
      </c>
      <c r="K123" s="138" t="s">
        <v>426</v>
      </c>
      <c r="L123" s="138" t="s">
        <v>428</v>
      </c>
      <c r="M123" s="112"/>
      <c r="N123" s="104"/>
      <c r="O123" s="104"/>
      <c r="R123" s="18">
        <f>COUNTIF(D122:D125,"2")</f>
        <v>0</v>
      </c>
      <c r="S123" s="18">
        <f>COUNTIF(G122:G125,"2")</f>
        <v>0</v>
      </c>
      <c r="T123" s="18">
        <f>COUNTIF(J122:J125,"2")</f>
        <v>0</v>
      </c>
      <c r="U123" s="18">
        <f>COUNTIF(M122:M125,"2")</f>
        <v>0</v>
      </c>
    </row>
    <row r="124" spans="1:21" ht="206.25" customHeight="1" x14ac:dyDescent="0.2">
      <c r="A124" s="263"/>
      <c r="B124" s="53"/>
      <c r="C124" s="128" t="s">
        <v>8</v>
      </c>
      <c r="D124" s="62">
        <v>3</v>
      </c>
      <c r="E124" s="153" t="s">
        <v>429</v>
      </c>
      <c r="F124" s="155" t="s">
        <v>430</v>
      </c>
      <c r="G124" s="106">
        <v>3</v>
      </c>
      <c r="H124" s="152" t="s">
        <v>429</v>
      </c>
      <c r="I124" s="154" t="s">
        <v>431</v>
      </c>
      <c r="J124" s="109">
        <v>3</v>
      </c>
      <c r="K124" s="138" t="s">
        <v>429</v>
      </c>
      <c r="L124" s="138" t="s">
        <v>432</v>
      </c>
      <c r="M124" s="112"/>
      <c r="N124" s="104"/>
      <c r="O124" s="104"/>
      <c r="R124" s="18">
        <f>COUNTIF(D122:D125,"3")</f>
        <v>2</v>
      </c>
      <c r="S124" s="18">
        <f>COUNTIF(G122:G125,"3")</f>
        <v>3</v>
      </c>
      <c r="T124" s="18">
        <f>COUNTIF(J122:J125,"3")</f>
        <v>3</v>
      </c>
      <c r="U124" s="18">
        <f>COUNTIF(M122:M125,"3")</f>
        <v>0</v>
      </c>
    </row>
    <row r="125" spans="1:21" ht="81" customHeight="1" x14ac:dyDescent="0.2">
      <c r="A125" s="263"/>
      <c r="B125" s="53"/>
      <c r="C125" s="127" t="s">
        <v>9</v>
      </c>
      <c r="D125" s="62">
        <v>4</v>
      </c>
      <c r="E125" s="153" t="s">
        <v>433</v>
      </c>
      <c r="F125" s="155" t="s">
        <v>434</v>
      </c>
      <c r="G125" s="106">
        <v>4</v>
      </c>
      <c r="H125" s="152" t="s">
        <v>433</v>
      </c>
      <c r="I125" s="154" t="s">
        <v>435</v>
      </c>
      <c r="J125" s="109">
        <v>4</v>
      </c>
      <c r="K125" s="138" t="s">
        <v>433</v>
      </c>
      <c r="L125" s="138" t="s">
        <v>436</v>
      </c>
      <c r="M125" s="112"/>
      <c r="N125" s="104"/>
      <c r="O125" s="104"/>
      <c r="R125" s="18">
        <f>COUNTIF(D122:D125,"4")</f>
        <v>2</v>
      </c>
      <c r="S125" s="18">
        <f>COUNTIF(G122:G125,"4")</f>
        <v>1</v>
      </c>
      <c r="T125" s="18">
        <f>COUNTIF(J122:J125,"4")</f>
        <v>1</v>
      </c>
      <c r="U125" s="18">
        <f>COUNTIF(M122:M125,"4")</f>
        <v>0</v>
      </c>
    </row>
    <row r="126" spans="1:21" ht="8.25" customHeight="1" x14ac:dyDescent="0.25">
      <c r="B126" s="249"/>
      <c r="C126" s="250"/>
      <c r="D126" s="148"/>
      <c r="E126" s="47"/>
      <c r="F126" s="47"/>
      <c r="G126" s="148"/>
      <c r="H126" s="47"/>
      <c r="I126" s="47"/>
      <c r="J126" s="46"/>
      <c r="K126" s="52"/>
      <c r="M126" s="46"/>
      <c r="N126" s="52"/>
    </row>
    <row r="127" spans="1:21" ht="18.75" x14ac:dyDescent="0.2">
      <c r="A127" s="263"/>
      <c r="B127" s="53"/>
      <c r="C127" s="245" t="s">
        <v>10</v>
      </c>
      <c r="D127" s="245"/>
      <c r="E127" s="245"/>
      <c r="F127" s="245"/>
      <c r="G127" s="245"/>
      <c r="H127" s="245"/>
      <c r="I127" s="245"/>
      <c r="J127" s="245"/>
      <c r="K127" s="248"/>
      <c r="L127" s="49"/>
      <c r="M127" s="49"/>
      <c r="N127" s="49"/>
      <c r="O127" s="49"/>
    </row>
    <row r="128" spans="1:21" ht="70.5" customHeight="1" x14ac:dyDescent="0.2">
      <c r="A128" s="263"/>
      <c r="B128" s="150"/>
      <c r="C128" s="126" t="s">
        <v>11</v>
      </c>
      <c r="D128" s="62">
        <v>4</v>
      </c>
      <c r="E128" s="155" t="s">
        <v>437</v>
      </c>
      <c r="F128" s="155" t="s">
        <v>438</v>
      </c>
      <c r="G128" s="106">
        <v>3</v>
      </c>
      <c r="H128" s="154" t="s">
        <v>437</v>
      </c>
      <c r="I128" s="154" t="s">
        <v>438</v>
      </c>
      <c r="J128" s="109">
        <v>4</v>
      </c>
      <c r="K128" s="138" t="s">
        <v>437</v>
      </c>
      <c r="L128" s="138" t="s">
        <v>439</v>
      </c>
      <c r="M128" s="112"/>
      <c r="N128" s="104"/>
      <c r="O128" s="104"/>
      <c r="R128" s="18">
        <f>COUNTIF(D128:D131,"1")</f>
        <v>0</v>
      </c>
      <c r="S128" s="18">
        <f>COUNTIF(G128:G131,"1")</f>
        <v>0</v>
      </c>
      <c r="T128" s="18">
        <f>COUNTIF(J128:J131,"1")</f>
        <v>0</v>
      </c>
      <c r="U128" s="18">
        <f>COUNTIF(M128:M131,"1")</f>
        <v>0</v>
      </c>
    </row>
    <row r="129" spans="1:21" ht="147" customHeight="1" x14ac:dyDescent="0.2">
      <c r="A129" s="263"/>
      <c r="B129" s="151"/>
      <c r="C129" s="128" t="s">
        <v>12</v>
      </c>
      <c r="D129" s="62">
        <v>4</v>
      </c>
      <c r="E129" s="153" t="s">
        <v>440</v>
      </c>
      <c r="F129" s="155" t="s">
        <v>441</v>
      </c>
      <c r="G129" s="106">
        <v>4</v>
      </c>
      <c r="H129" s="152" t="s">
        <v>440</v>
      </c>
      <c r="I129" s="154" t="s">
        <v>442</v>
      </c>
      <c r="J129" s="109">
        <v>3</v>
      </c>
      <c r="K129" s="138" t="s">
        <v>443</v>
      </c>
      <c r="L129" s="138" t="s">
        <v>444</v>
      </c>
      <c r="M129" s="112"/>
      <c r="N129" s="104"/>
      <c r="O129" s="104"/>
      <c r="R129" s="18">
        <f>COUNTIF(D128:D131,"2")</f>
        <v>0</v>
      </c>
      <c r="S129" s="18">
        <f>COUNTIF(G128:G131,"2")</f>
        <v>0</v>
      </c>
      <c r="T129" s="18">
        <f>COUNTIF(J128:J131,"2")</f>
        <v>0</v>
      </c>
      <c r="U129" s="18">
        <f>COUNTIF(M128:M131,"2")</f>
        <v>0</v>
      </c>
    </row>
    <row r="130" spans="1:21" ht="87" customHeight="1" x14ac:dyDescent="0.2">
      <c r="A130" s="263"/>
      <c r="B130" s="151"/>
      <c r="C130" s="128" t="s">
        <v>13</v>
      </c>
      <c r="D130" s="62">
        <v>3</v>
      </c>
      <c r="E130" s="153" t="s">
        <v>445</v>
      </c>
      <c r="F130" s="155" t="s">
        <v>446</v>
      </c>
      <c r="G130" s="106">
        <v>3</v>
      </c>
      <c r="H130" s="152" t="s">
        <v>445</v>
      </c>
      <c r="I130" s="154" t="s">
        <v>446</v>
      </c>
      <c r="J130" s="109">
        <v>3</v>
      </c>
      <c r="K130" s="138" t="s">
        <v>447</v>
      </c>
      <c r="L130" s="138" t="s">
        <v>448</v>
      </c>
      <c r="M130" s="112"/>
      <c r="N130" s="104"/>
      <c r="O130" s="104"/>
      <c r="R130" s="18">
        <f>COUNTIF(D128:D131,"3")</f>
        <v>2</v>
      </c>
      <c r="S130" s="18">
        <f>COUNTIF(G128:G131,"3")</f>
        <v>2</v>
      </c>
      <c r="T130" s="18">
        <f>COUNTIF(J128:J131,"3")</f>
        <v>3</v>
      </c>
      <c r="U130" s="18">
        <f>COUNTIF(M128:M131,"3")</f>
        <v>0</v>
      </c>
    </row>
    <row r="131" spans="1:21" ht="85.5" customHeight="1" x14ac:dyDescent="0.2">
      <c r="A131" s="263"/>
      <c r="B131" s="151"/>
      <c r="C131" s="128" t="s">
        <v>14</v>
      </c>
      <c r="D131" s="62">
        <v>3</v>
      </c>
      <c r="E131" s="153" t="s">
        <v>449</v>
      </c>
      <c r="F131" s="155" t="s">
        <v>450</v>
      </c>
      <c r="G131" s="106">
        <v>4</v>
      </c>
      <c r="H131" s="152" t="s">
        <v>451</v>
      </c>
      <c r="I131" s="154" t="s">
        <v>450</v>
      </c>
      <c r="J131" s="109">
        <v>3</v>
      </c>
      <c r="K131" s="138" t="s">
        <v>452</v>
      </c>
      <c r="L131" s="138" t="s">
        <v>453</v>
      </c>
      <c r="M131" s="112"/>
      <c r="N131" s="104"/>
      <c r="O131" s="104"/>
      <c r="R131" s="18">
        <f>COUNTIF(D128:D131,"4")</f>
        <v>2</v>
      </c>
      <c r="S131" s="18">
        <f>COUNTIF(G128:G131,"4")</f>
        <v>2</v>
      </c>
      <c r="T131" s="18">
        <f>COUNTIF(J128:J131,"4")</f>
        <v>1</v>
      </c>
      <c r="U131" s="18">
        <f>COUNTIF(M128:M131,"4")</f>
        <v>0</v>
      </c>
    </row>
    <row r="132" spans="1:21" ht="9" customHeight="1" x14ac:dyDescent="0.25">
      <c r="B132" s="249"/>
      <c r="C132" s="250"/>
      <c r="D132" s="148"/>
      <c r="E132" s="47"/>
      <c r="F132" s="47"/>
      <c r="G132" s="148"/>
      <c r="H132" s="47"/>
      <c r="I132" s="47"/>
      <c r="J132" s="46"/>
      <c r="K132" s="52"/>
      <c r="M132" s="46"/>
      <c r="N132" s="52"/>
    </row>
    <row r="133" spans="1:21" ht="18.75" x14ac:dyDescent="0.2">
      <c r="A133" s="263"/>
      <c r="B133" s="53"/>
      <c r="C133" s="245" t="s">
        <v>15</v>
      </c>
      <c r="D133" s="245"/>
      <c r="E133" s="245"/>
      <c r="F133" s="245"/>
      <c r="G133" s="245"/>
      <c r="H133" s="245"/>
      <c r="I133" s="245"/>
      <c r="J133" s="245"/>
      <c r="K133" s="248"/>
      <c r="L133" s="49"/>
      <c r="M133" s="49"/>
      <c r="N133" s="49"/>
      <c r="O133" s="49"/>
    </row>
    <row r="134" spans="1:21" ht="77.25" customHeight="1" x14ac:dyDescent="0.2">
      <c r="A134" s="263"/>
      <c r="B134" s="45"/>
      <c r="C134" s="126" t="s">
        <v>16</v>
      </c>
      <c r="D134" s="62">
        <v>4</v>
      </c>
      <c r="E134" s="99" t="s">
        <v>466</v>
      </c>
      <c r="F134" s="99" t="s">
        <v>467</v>
      </c>
      <c r="G134" s="106">
        <v>3</v>
      </c>
      <c r="H134" s="100" t="s">
        <v>454</v>
      </c>
      <c r="I134" s="100" t="s">
        <v>455</v>
      </c>
      <c r="J134" s="109">
        <v>4</v>
      </c>
      <c r="K134" s="102" t="s">
        <v>456</v>
      </c>
      <c r="L134" s="102" t="s">
        <v>457</v>
      </c>
      <c r="M134" s="112"/>
      <c r="N134" s="104"/>
      <c r="O134" s="104"/>
      <c r="R134" s="18">
        <f>COUNTIF(D134:D136,"1")</f>
        <v>0</v>
      </c>
      <c r="S134" s="18">
        <f>COUNTIF(G134:G136,"1")</f>
        <v>0</v>
      </c>
      <c r="T134" s="18">
        <f>COUNTIF(J134:J136,"1")</f>
        <v>0</v>
      </c>
      <c r="U134" s="18">
        <f>COUNTIF(M134:M136,"1")</f>
        <v>0</v>
      </c>
    </row>
    <row r="135" spans="1:21" ht="98.25" customHeight="1" x14ac:dyDescent="0.2">
      <c r="A135" s="263"/>
      <c r="B135" s="53"/>
      <c r="C135" s="128" t="s">
        <v>17</v>
      </c>
      <c r="D135" s="62">
        <v>3</v>
      </c>
      <c r="E135" s="99" t="s">
        <v>468</v>
      </c>
      <c r="F135" s="99" t="s">
        <v>469</v>
      </c>
      <c r="G135" s="106">
        <v>3</v>
      </c>
      <c r="H135" s="101" t="s">
        <v>458</v>
      </c>
      <c r="I135" s="100" t="s">
        <v>459</v>
      </c>
      <c r="J135" s="109">
        <v>3</v>
      </c>
      <c r="K135" s="102" t="s">
        <v>460</v>
      </c>
      <c r="L135" s="102" t="s">
        <v>461</v>
      </c>
      <c r="M135" s="112"/>
      <c r="N135" s="104"/>
      <c r="O135" s="104"/>
      <c r="R135" s="18">
        <f>COUNTIF(D134:D136,"2")</f>
        <v>0</v>
      </c>
      <c r="S135" s="18">
        <f>COUNTIF(G134:G136,"2")</f>
        <v>0</v>
      </c>
      <c r="T135" s="18">
        <f>COUNTIF(J134:J136,"2")</f>
        <v>0</v>
      </c>
      <c r="U135" s="18">
        <f>COUNTIF(M134:M136,"2")</f>
        <v>0</v>
      </c>
    </row>
    <row r="136" spans="1:21" ht="121.5" customHeight="1" x14ac:dyDescent="0.2">
      <c r="A136" s="263"/>
      <c r="B136" s="53"/>
      <c r="C136" s="128" t="s">
        <v>18</v>
      </c>
      <c r="D136" s="62">
        <v>4</v>
      </c>
      <c r="E136" s="153" t="s">
        <v>470</v>
      </c>
      <c r="F136" s="155" t="s">
        <v>471</v>
      </c>
      <c r="G136" s="106">
        <v>4</v>
      </c>
      <c r="H136" s="152" t="s">
        <v>462</v>
      </c>
      <c r="I136" s="154" t="s">
        <v>463</v>
      </c>
      <c r="J136" s="142">
        <v>4</v>
      </c>
      <c r="K136" s="138" t="s">
        <v>464</v>
      </c>
      <c r="L136" s="138" t="s">
        <v>465</v>
      </c>
      <c r="M136" s="112"/>
      <c r="N136" s="104"/>
      <c r="O136" s="104"/>
      <c r="R136" s="18">
        <f>COUNTIF(D134:D136,"3")</f>
        <v>1</v>
      </c>
      <c r="S136" s="18">
        <f>COUNTIF(G134:G136,"3")</f>
        <v>2</v>
      </c>
      <c r="T136" s="18">
        <f>COUNTIF(J134:J136,"3")</f>
        <v>1</v>
      </c>
      <c r="U136" s="18">
        <f>COUNTIF(M134:M136,"3")</f>
        <v>0</v>
      </c>
    </row>
    <row r="137" spans="1:21" ht="9" customHeight="1" x14ac:dyDescent="0.25">
      <c r="B137" s="249"/>
      <c r="C137" s="250"/>
      <c r="D137" s="148"/>
      <c r="E137" s="47"/>
      <c r="F137" s="47"/>
      <c r="G137" s="148"/>
      <c r="H137" s="47"/>
      <c r="I137" s="47"/>
      <c r="J137" s="46"/>
      <c r="K137" s="52"/>
      <c r="M137" s="46"/>
      <c r="N137" s="52"/>
      <c r="R137" s="18">
        <f>COUNTIF(D134:D136,"4")</f>
        <v>2</v>
      </c>
      <c r="S137" s="18">
        <f>COUNTIF(G134:G136,"4")</f>
        <v>1</v>
      </c>
      <c r="T137" s="18">
        <f>COUNTIF(J134:J136,"4")</f>
        <v>2</v>
      </c>
    </row>
    <row r="138" spans="1:21" ht="18.75" x14ac:dyDescent="0.2">
      <c r="A138" s="263"/>
      <c r="B138" s="53"/>
      <c r="C138" s="245" t="s">
        <v>19</v>
      </c>
      <c r="D138" s="245"/>
      <c r="E138" s="245"/>
      <c r="F138" s="245"/>
      <c r="G138" s="245"/>
      <c r="H138" s="245"/>
      <c r="I138" s="245"/>
      <c r="J138" s="245"/>
      <c r="K138" s="248"/>
      <c r="L138" s="49"/>
      <c r="M138" s="49"/>
      <c r="N138" s="49"/>
      <c r="O138" s="49"/>
    </row>
    <row r="139" spans="1:21" ht="134.25" customHeight="1" x14ac:dyDescent="0.2">
      <c r="A139" s="263"/>
      <c r="B139" s="45"/>
      <c r="C139" s="126" t="s">
        <v>20</v>
      </c>
      <c r="D139" s="62">
        <v>3</v>
      </c>
      <c r="E139" s="155" t="s">
        <v>472</v>
      </c>
      <c r="F139" s="155" t="s">
        <v>473</v>
      </c>
      <c r="G139" s="106">
        <v>3</v>
      </c>
      <c r="H139" s="154" t="s">
        <v>474</v>
      </c>
      <c r="I139" s="154" t="s">
        <v>475</v>
      </c>
      <c r="J139" s="109">
        <v>3</v>
      </c>
      <c r="K139" s="138" t="s">
        <v>476</v>
      </c>
      <c r="L139" s="138" t="s">
        <v>477</v>
      </c>
      <c r="M139" s="112"/>
      <c r="N139" s="104"/>
      <c r="O139" s="104"/>
      <c r="P139" s="107"/>
      <c r="Q139" s="107"/>
      <c r="R139" s="18">
        <f>COUNTIF(D139:D141,"1")</f>
        <v>0</v>
      </c>
      <c r="S139" s="18">
        <f>COUNTIF(G139:G141,"1")</f>
        <v>0</v>
      </c>
      <c r="T139" s="18">
        <f>COUNTIF(J139:J141,"1")</f>
        <v>0</v>
      </c>
      <c r="U139" s="18">
        <f>COUNTIF(M139:M141,"1")</f>
        <v>0</v>
      </c>
    </row>
    <row r="140" spans="1:21" ht="154.5" customHeight="1" x14ac:dyDescent="0.2">
      <c r="A140" s="263"/>
      <c r="B140" s="53"/>
      <c r="C140" s="128" t="s">
        <v>21</v>
      </c>
      <c r="D140" s="62">
        <v>3</v>
      </c>
      <c r="E140" s="153" t="s">
        <v>478</v>
      </c>
      <c r="F140" s="155" t="s">
        <v>479</v>
      </c>
      <c r="G140" s="106">
        <v>3</v>
      </c>
      <c r="H140" s="152" t="s">
        <v>474</v>
      </c>
      <c r="I140" s="154" t="s">
        <v>480</v>
      </c>
      <c r="J140" s="109">
        <v>3</v>
      </c>
      <c r="K140" s="138" t="s">
        <v>481</v>
      </c>
      <c r="L140" s="138" t="s">
        <v>482</v>
      </c>
      <c r="M140" s="112"/>
      <c r="N140" s="104"/>
      <c r="O140" s="104"/>
      <c r="P140" s="107"/>
      <c r="Q140" s="107"/>
      <c r="R140" s="18">
        <f>COUNTIF(D139:D141,"2")</f>
        <v>0</v>
      </c>
      <c r="S140" s="18">
        <f>COUNTIF(G139:G141,"2")</f>
        <v>0</v>
      </c>
      <c r="T140" s="18">
        <f>COUNTIF(J139:J141,"2")</f>
        <v>0</v>
      </c>
      <c r="U140" s="18">
        <f>COUNTIF(M139:M141,"2")</f>
        <v>0</v>
      </c>
    </row>
    <row r="141" spans="1:21" ht="109.5" customHeight="1" x14ac:dyDescent="0.2">
      <c r="A141" s="263"/>
      <c r="B141" s="53"/>
      <c r="C141" s="128" t="s">
        <v>22</v>
      </c>
      <c r="D141" s="62">
        <v>3</v>
      </c>
      <c r="E141" s="153" t="s">
        <v>483</v>
      </c>
      <c r="F141" s="155" t="s">
        <v>484</v>
      </c>
      <c r="G141" s="106">
        <v>3</v>
      </c>
      <c r="H141" s="152" t="s">
        <v>474</v>
      </c>
      <c r="I141" s="154" t="s">
        <v>485</v>
      </c>
      <c r="J141" s="109">
        <v>3</v>
      </c>
      <c r="K141" s="138" t="s">
        <v>486</v>
      </c>
      <c r="L141" s="138" t="s">
        <v>487</v>
      </c>
      <c r="M141" s="112"/>
      <c r="N141" s="104"/>
      <c r="O141" s="104"/>
      <c r="P141" s="107"/>
      <c r="Q141" s="107"/>
      <c r="R141" s="18">
        <f>COUNTIF(D139:D141,"3")</f>
        <v>3</v>
      </c>
      <c r="S141" s="18">
        <f>COUNTIF(G139:G141,"3")</f>
        <v>3</v>
      </c>
      <c r="T141" s="18">
        <f>COUNTIF(J139:J141,"3")</f>
        <v>3</v>
      </c>
      <c r="U141" s="18">
        <f>COUNTIF(M139:M141,"3")</f>
        <v>0</v>
      </c>
    </row>
    <row r="142" spans="1:21" x14ac:dyDescent="0.2">
      <c r="R142" s="18">
        <f>COUNTIF(D139:D141,"4")</f>
        <v>0</v>
      </c>
      <c r="S142" s="18">
        <f>COUNTIF(G139:G141,"4")</f>
        <v>0</v>
      </c>
      <c r="T142" s="18">
        <f>COUNTIF(J139:J141,"4")</f>
        <v>0</v>
      </c>
    </row>
    <row r="65530" spans="2:6" ht="15" x14ac:dyDescent="0.25">
      <c r="B65530" s="176" t="s">
        <v>29</v>
      </c>
      <c r="C65530" s="176"/>
      <c r="D65530" s="176"/>
      <c r="E65530" s="176"/>
      <c r="F65530" s="34"/>
    </row>
    <row r="65531" spans="2:6" x14ac:dyDescent="0.2">
      <c r="B65531" s="247" t="s">
        <v>30</v>
      </c>
      <c r="C65531" s="247"/>
      <c r="D65531" s="247"/>
      <c r="E65531" s="247"/>
      <c r="F65531" s="61"/>
    </row>
    <row r="65532" spans="2:6" x14ac:dyDescent="0.2">
      <c r="B65532" s="247" t="s">
        <v>31</v>
      </c>
      <c r="C65532" s="247"/>
      <c r="D65532" s="247"/>
      <c r="E65532" s="247"/>
      <c r="F65532" s="61"/>
    </row>
  </sheetData>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9:O119"/>
    <mergeCell ref="M2:O2"/>
    <mergeCell ref="M3:M4"/>
    <mergeCell ref="N3:N4"/>
    <mergeCell ref="O3:O4"/>
    <mergeCell ref="M52:O52"/>
    <mergeCell ref="M81:O81"/>
  </mergeCells>
  <phoneticPr fontId="2" type="noConversion"/>
  <conditionalFormatting sqref="D7:D10">
    <cfRule type="iconSet" priority="41">
      <iconSet iconSet="4TrafficLights">
        <cfvo type="percent" val="0"/>
        <cfvo type="num" val="1"/>
        <cfvo type="num" val="3"/>
        <cfvo type="num" val="4"/>
      </iconSet>
    </cfRule>
  </conditionalFormatting>
  <conditionalFormatting sqref="D13:D17">
    <cfRule type="iconSet" priority="42">
      <iconSet iconSet="4TrafficLights">
        <cfvo type="percent" val="0"/>
        <cfvo type="num" val="1"/>
        <cfvo type="num" val="3"/>
        <cfvo type="num" val="4"/>
      </iconSet>
    </cfRule>
  </conditionalFormatting>
  <conditionalFormatting sqref="D20:D24">
    <cfRule type="iconSet" priority="43">
      <iconSet iconSet="4TrafficLights">
        <cfvo type="percent" val="0"/>
        <cfvo type="num" val="1"/>
        <cfvo type="num" val="3"/>
        <cfvo type="num" val="4"/>
      </iconSet>
    </cfRule>
  </conditionalFormatting>
  <conditionalFormatting sqref="D25:D27">
    <cfRule type="iconSet" priority="44">
      <iconSet iconSet="4TrafficLights">
        <cfvo type="percent" val="0"/>
        <cfvo type="num" val="1"/>
        <cfvo type="num" val="3"/>
        <cfvo type="num" val="4"/>
      </iconSet>
    </cfRule>
  </conditionalFormatting>
  <conditionalFormatting sqref="D30:D33">
    <cfRule type="iconSet" priority="45">
      <iconSet iconSet="4TrafficLights">
        <cfvo type="percent" val="0"/>
        <cfvo type="num" val="1"/>
        <cfvo type="num" val="3"/>
        <cfvo type="num" val="4"/>
      </iconSet>
    </cfRule>
  </conditionalFormatting>
  <conditionalFormatting sqref="D36:D39">
    <cfRule type="iconSet" priority="46">
      <iconSet iconSet="4TrafficLights">
        <cfvo type="percent" val="0"/>
        <cfvo type="num" val="1"/>
        <cfvo type="num" val="3"/>
        <cfvo type="num" val="4"/>
      </iconSet>
    </cfRule>
  </conditionalFormatting>
  <conditionalFormatting sqref="D40:D44">
    <cfRule type="iconSet" priority="47">
      <iconSet iconSet="4TrafficLights">
        <cfvo type="percent" val="0"/>
        <cfvo type="num" val="1"/>
        <cfvo type="num" val="3"/>
        <cfvo type="num" val="4"/>
      </iconSet>
    </cfRule>
  </conditionalFormatting>
  <conditionalFormatting sqref="D47:D50">
    <cfRule type="iconSet" priority="48">
      <iconSet iconSet="4TrafficLights">
        <cfvo type="percent" val="0"/>
        <cfvo type="num" val="1"/>
        <cfvo type="num" val="3"/>
        <cfvo type="num" val="4"/>
      </iconSet>
    </cfRule>
  </conditionalFormatting>
  <conditionalFormatting sqref="D55:D59">
    <cfRule type="iconSet" priority="27">
      <iconSet iconSet="4TrafficLights">
        <cfvo type="percent" val="0"/>
        <cfvo type="num" val="1"/>
        <cfvo type="num" val="3"/>
        <cfvo type="num" val="4"/>
      </iconSet>
    </cfRule>
  </conditionalFormatting>
  <conditionalFormatting sqref="D62:D65">
    <cfRule type="iconSet" priority="26">
      <iconSet iconSet="4TrafficLights">
        <cfvo type="percent" val="0"/>
        <cfvo type="num" val="1"/>
        <cfvo type="num" val="3"/>
        <cfvo type="num" val="4"/>
      </iconSet>
    </cfRule>
  </conditionalFormatting>
  <conditionalFormatting sqref="D68:D71">
    <cfRule type="iconSet" priority="25">
      <iconSet iconSet="4TrafficLights">
        <cfvo type="percent" val="0"/>
        <cfvo type="num" val="1"/>
        <cfvo type="num" val="3"/>
        <cfvo type="num" val="4"/>
      </iconSet>
    </cfRule>
  </conditionalFormatting>
  <conditionalFormatting sqref="D74:D79">
    <cfRule type="iconSet" priority="24">
      <iconSet iconSet="4TrafficLights">
        <cfvo type="percent" val="0"/>
        <cfvo type="num" val="1"/>
        <cfvo type="num" val="3"/>
        <cfvo type="num" val="4"/>
      </iconSet>
    </cfRule>
  </conditionalFormatting>
  <conditionalFormatting sqref="D122:D125">
    <cfRule type="iconSet" priority="35">
      <iconSet iconSet="4TrafficLights">
        <cfvo type="percent" val="0"/>
        <cfvo type="num" val="1"/>
        <cfvo type="num" val="3"/>
        <cfvo type="num" val="4"/>
      </iconSet>
    </cfRule>
  </conditionalFormatting>
  <conditionalFormatting sqref="D128:D131">
    <cfRule type="iconSet" priority="34">
      <iconSet iconSet="4TrafficLights">
        <cfvo type="percent" val="0"/>
        <cfvo type="num" val="1"/>
        <cfvo type="num" val="3"/>
        <cfvo type="num" val="4"/>
      </iconSet>
    </cfRule>
  </conditionalFormatting>
  <conditionalFormatting sqref="D134:D136">
    <cfRule type="iconSet" priority="33">
      <iconSet iconSet="4TrafficLights">
        <cfvo type="percent" val="0"/>
        <cfvo type="num" val="1"/>
        <cfvo type="num" val="3"/>
        <cfvo type="num" val="4"/>
      </iconSet>
    </cfRule>
  </conditionalFormatting>
  <conditionalFormatting sqref="D139:D141">
    <cfRule type="iconSet" priority="32">
      <iconSet iconSet="4TrafficLights">
        <cfvo type="percent" val="0"/>
        <cfvo type="num" val="1"/>
        <cfvo type="num" val="3"/>
        <cfvo type="num" val="4"/>
      </iconSet>
    </cfRule>
  </conditionalFormatting>
  <conditionalFormatting sqref="G7:G10">
    <cfRule type="iconSet" priority="192">
      <iconSet iconSet="4TrafficLights">
        <cfvo type="percent" val="0"/>
        <cfvo type="num" val="1"/>
        <cfvo type="num" val="3"/>
        <cfvo type="num" val="4"/>
      </iconSet>
    </cfRule>
  </conditionalFormatting>
  <conditionalFormatting sqref="G13:G17">
    <cfRule type="iconSet" priority="189">
      <iconSet iconSet="4TrafficLights">
        <cfvo type="percent" val="0"/>
        <cfvo type="num" val="1"/>
        <cfvo type="num" val="3"/>
        <cfvo type="num" val="4"/>
      </iconSet>
    </cfRule>
  </conditionalFormatting>
  <conditionalFormatting sqref="G20:G27">
    <cfRule type="iconSet" priority="182">
      <iconSet iconSet="4TrafficLights">
        <cfvo type="percent" val="0"/>
        <cfvo type="num" val="1"/>
        <cfvo type="num" val="3"/>
        <cfvo type="num" val="4"/>
      </iconSet>
    </cfRule>
  </conditionalFormatting>
  <conditionalFormatting sqref="G30:G33">
    <cfRule type="iconSet" priority="177">
      <iconSet iconSet="4TrafficLights">
        <cfvo type="percent" val="0"/>
        <cfvo type="num" val="1"/>
        <cfvo type="num" val="3"/>
        <cfvo type="num" val="4"/>
      </iconSet>
    </cfRule>
  </conditionalFormatting>
  <conditionalFormatting sqref="G36:G44">
    <cfRule type="iconSet" priority="172">
      <iconSet iconSet="4TrafficLights">
        <cfvo type="percent" val="0"/>
        <cfvo type="num" val="1"/>
        <cfvo type="num" val="3"/>
        <cfvo type="num" val="4"/>
      </iconSet>
    </cfRule>
  </conditionalFormatting>
  <conditionalFormatting sqref="G47:G50">
    <cfRule type="iconSet" priority="167">
      <iconSet iconSet="4TrafficLights">
        <cfvo type="percent" val="0"/>
        <cfvo type="num" val="1"/>
        <cfvo type="num" val="3"/>
        <cfvo type="num" val="4"/>
      </iconSet>
    </cfRule>
  </conditionalFormatting>
  <conditionalFormatting sqref="G55:G59">
    <cfRule type="iconSet" priority="23">
      <iconSet iconSet="4TrafficLights">
        <cfvo type="percent" val="0"/>
        <cfvo type="num" val="1"/>
        <cfvo type="num" val="3"/>
        <cfvo type="num" val="4"/>
      </iconSet>
    </cfRule>
  </conditionalFormatting>
  <conditionalFormatting sqref="G62:G65">
    <cfRule type="iconSet" priority="22">
      <iconSet iconSet="4TrafficLights">
        <cfvo type="percent" val="0"/>
        <cfvo type="num" val="1"/>
        <cfvo type="num" val="3"/>
        <cfvo type="num" val="4"/>
      </iconSet>
    </cfRule>
  </conditionalFormatting>
  <conditionalFormatting sqref="G68:G71">
    <cfRule type="iconSet" priority="21">
      <iconSet iconSet="4TrafficLights">
        <cfvo type="percent" val="0"/>
        <cfvo type="num" val="1"/>
        <cfvo type="num" val="3"/>
        <cfvo type="num" val="4"/>
      </iconSet>
    </cfRule>
  </conditionalFormatting>
  <conditionalFormatting sqref="G74:G79">
    <cfRule type="iconSet" priority="20">
      <iconSet iconSet="4TrafficLights">
        <cfvo type="percent" val="0"/>
        <cfvo type="num" val="1"/>
        <cfvo type="num" val="3"/>
        <cfvo type="num" val="4"/>
      </iconSet>
    </cfRule>
  </conditionalFormatting>
  <conditionalFormatting sqref="G122:G125">
    <cfRule type="iconSet" priority="85">
      <iconSet iconSet="4TrafficLights">
        <cfvo type="percent" val="0"/>
        <cfvo type="num" val="1"/>
        <cfvo type="num" val="3"/>
        <cfvo type="num" val="4"/>
      </iconSet>
    </cfRule>
  </conditionalFormatting>
  <conditionalFormatting sqref="G128:G131">
    <cfRule type="iconSet" priority="82">
      <iconSet iconSet="4TrafficLights">
        <cfvo type="percent" val="0"/>
        <cfvo type="num" val="1"/>
        <cfvo type="num" val="3"/>
        <cfvo type="num" val="4"/>
      </iconSet>
    </cfRule>
  </conditionalFormatting>
  <conditionalFormatting sqref="G134:G136">
    <cfRule type="iconSet" priority="79">
      <iconSet iconSet="4TrafficLights">
        <cfvo type="percent" val="0"/>
        <cfvo type="num" val="1"/>
        <cfvo type="num" val="3"/>
        <cfvo type="num" val="4"/>
      </iconSet>
    </cfRule>
  </conditionalFormatting>
  <conditionalFormatting sqref="G139:G141">
    <cfRule type="iconSet" priority="76">
      <iconSet iconSet="4TrafficLights">
        <cfvo type="percent" val="0"/>
        <cfvo type="num" val="1"/>
        <cfvo type="num" val="3"/>
        <cfvo type="num" val="4"/>
      </iconSet>
    </cfRule>
  </conditionalFormatting>
  <conditionalFormatting sqref="J7:J10">
    <cfRule type="iconSet" priority="191">
      <iconSet iconSet="4TrafficLights">
        <cfvo type="percent" val="0"/>
        <cfvo type="num" val="1"/>
        <cfvo type="num" val="3"/>
        <cfvo type="num" val="4"/>
      </iconSet>
    </cfRule>
  </conditionalFormatting>
  <conditionalFormatting sqref="J13:J17">
    <cfRule type="iconSet" priority="188">
      <iconSet iconSet="4TrafficLights">
        <cfvo type="percent" val="0"/>
        <cfvo type="num" val="1"/>
        <cfvo type="num" val="3"/>
        <cfvo type="num" val="4"/>
      </iconSet>
    </cfRule>
  </conditionalFormatting>
  <conditionalFormatting sqref="J20:J27">
    <cfRule type="iconSet" priority="179">
      <iconSet iconSet="4TrafficLights">
        <cfvo type="percent" val="0"/>
        <cfvo type="num" val="1"/>
        <cfvo type="num" val="3"/>
        <cfvo type="num" val="4"/>
      </iconSet>
    </cfRule>
  </conditionalFormatting>
  <conditionalFormatting sqref="J30:J33">
    <cfRule type="iconSet" priority="174">
      <iconSet iconSet="4TrafficLights">
        <cfvo type="percent" val="0"/>
        <cfvo type="num" val="1"/>
        <cfvo type="num" val="3"/>
        <cfvo type="num" val="4"/>
      </iconSet>
    </cfRule>
  </conditionalFormatting>
  <conditionalFormatting sqref="J36:J44">
    <cfRule type="iconSet" priority="169">
      <iconSet iconSet="4TrafficLights">
        <cfvo type="percent" val="0"/>
        <cfvo type="num" val="1"/>
        <cfvo type="num" val="3"/>
        <cfvo type="num" val="4"/>
      </iconSet>
    </cfRule>
  </conditionalFormatting>
  <conditionalFormatting sqref="J47:J50">
    <cfRule type="iconSet" priority="164">
      <iconSet iconSet="4TrafficLights">
        <cfvo type="percent" val="0"/>
        <cfvo type="num" val="1"/>
        <cfvo type="num" val="3"/>
        <cfvo type="num" val="4"/>
      </iconSet>
    </cfRule>
  </conditionalFormatting>
  <conditionalFormatting sqref="J55:J59">
    <cfRule type="iconSet" priority="19">
      <iconSet iconSet="4TrafficLights">
        <cfvo type="percent" val="0"/>
        <cfvo type="num" val="1"/>
        <cfvo type="num" val="3"/>
        <cfvo type="num" val="4"/>
      </iconSet>
    </cfRule>
  </conditionalFormatting>
  <conditionalFormatting sqref="J62:J65">
    <cfRule type="iconSet" priority="18">
      <iconSet iconSet="4TrafficLights">
        <cfvo type="percent" val="0"/>
        <cfvo type="num" val="1"/>
        <cfvo type="num" val="3"/>
        <cfvo type="num" val="4"/>
      </iconSet>
    </cfRule>
  </conditionalFormatting>
  <conditionalFormatting sqref="J68:J71">
    <cfRule type="iconSet" priority="17">
      <iconSet iconSet="4TrafficLights">
        <cfvo type="percent" val="0"/>
        <cfvo type="num" val="1"/>
        <cfvo type="num" val="3"/>
        <cfvo type="num" val="4"/>
      </iconSet>
    </cfRule>
  </conditionalFormatting>
  <conditionalFormatting sqref="J74:J79">
    <cfRule type="iconSet" priority="16">
      <iconSet iconSet="4TrafficLights">
        <cfvo type="percent" val="0"/>
        <cfvo type="num" val="1"/>
        <cfvo type="num" val="3"/>
        <cfvo type="num" val="4"/>
      </iconSet>
    </cfRule>
  </conditionalFormatting>
  <conditionalFormatting sqref="J122:J125">
    <cfRule type="iconSet" priority="84">
      <iconSet iconSet="4TrafficLights">
        <cfvo type="percent" val="0"/>
        <cfvo type="num" val="1"/>
        <cfvo type="num" val="3"/>
        <cfvo type="num" val="4"/>
      </iconSet>
    </cfRule>
  </conditionalFormatting>
  <conditionalFormatting sqref="J128:J131">
    <cfRule type="iconSet" priority="81">
      <iconSet iconSet="4TrafficLights">
        <cfvo type="percent" val="0"/>
        <cfvo type="num" val="1"/>
        <cfvo type="num" val="3"/>
        <cfvo type="num" val="4"/>
      </iconSet>
    </cfRule>
  </conditionalFormatting>
  <conditionalFormatting sqref="J134:J136">
    <cfRule type="iconSet" priority="78">
      <iconSet iconSet="4TrafficLights">
        <cfvo type="percent" val="0"/>
        <cfvo type="num" val="1"/>
        <cfvo type="num" val="3"/>
        <cfvo type="num" val="4"/>
      </iconSet>
    </cfRule>
  </conditionalFormatting>
  <conditionalFormatting sqref="J139:J141">
    <cfRule type="iconSet" priority="75">
      <iconSet iconSet="4TrafficLights">
        <cfvo type="percent" val="0"/>
        <cfvo type="num" val="1"/>
        <cfvo type="num" val="3"/>
        <cfvo type="num" val="4"/>
      </iconSet>
    </cfRule>
  </conditionalFormatting>
  <conditionalFormatting sqref="M7:M10">
    <cfRule type="iconSet" priority="73">
      <iconSet iconSet="4TrafficLights">
        <cfvo type="percent" val="0"/>
        <cfvo type="num" val="1"/>
        <cfvo type="num" val="3"/>
        <cfvo type="num" val="4"/>
      </iconSet>
    </cfRule>
  </conditionalFormatting>
  <conditionalFormatting sqref="M13:M17">
    <cfRule type="iconSet" priority="72">
      <iconSet iconSet="4TrafficLights">
        <cfvo type="percent" val="0"/>
        <cfvo type="num" val="1"/>
        <cfvo type="num" val="3"/>
        <cfvo type="num" val="4"/>
      </iconSet>
    </cfRule>
  </conditionalFormatting>
  <conditionalFormatting sqref="M20:M27">
    <cfRule type="iconSet" priority="71">
      <iconSet iconSet="4TrafficLights">
        <cfvo type="percent" val="0"/>
        <cfvo type="num" val="1"/>
        <cfvo type="num" val="3"/>
        <cfvo type="num" val="4"/>
      </iconSet>
    </cfRule>
  </conditionalFormatting>
  <conditionalFormatting sqref="M30:M33">
    <cfRule type="iconSet" priority="70">
      <iconSet iconSet="4TrafficLights">
        <cfvo type="percent" val="0"/>
        <cfvo type="num" val="1"/>
        <cfvo type="num" val="3"/>
        <cfvo type="num" val="4"/>
      </iconSet>
    </cfRule>
  </conditionalFormatting>
  <conditionalFormatting sqref="M36:M44">
    <cfRule type="iconSet" priority="69">
      <iconSet iconSet="4TrafficLights">
        <cfvo type="percent" val="0"/>
        <cfvo type="num" val="1"/>
        <cfvo type="num" val="3"/>
        <cfvo type="num" val="4"/>
      </iconSet>
    </cfRule>
  </conditionalFormatting>
  <conditionalFormatting sqref="M47:M50">
    <cfRule type="iconSet" priority="68">
      <iconSet iconSet="4TrafficLights">
        <cfvo type="percent" val="0"/>
        <cfvo type="num" val="1"/>
        <cfvo type="num" val="3"/>
        <cfvo type="num" val="4"/>
      </iconSet>
    </cfRule>
  </conditionalFormatting>
  <conditionalFormatting sqref="M55:M59">
    <cfRule type="iconSet" priority="67">
      <iconSet iconSet="4TrafficLights">
        <cfvo type="percent" val="0"/>
        <cfvo type="num" val="1"/>
        <cfvo type="num" val="3"/>
        <cfvo type="num" val="4"/>
      </iconSet>
    </cfRule>
  </conditionalFormatting>
  <conditionalFormatting sqref="M62:M65">
    <cfRule type="iconSet" priority="66">
      <iconSet iconSet="4TrafficLights">
        <cfvo type="percent" val="0"/>
        <cfvo type="num" val="1"/>
        <cfvo type="num" val="3"/>
        <cfvo type="num" val="4"/>
      </iconSet>
    </cfRule>
  </conditionalFormatting>
  <conditionalFormatting sqref="M68:M71">
    <cfRule type="iconSet" priority="65">
      <iconSet iconSet="4TrafficLights">
        <cfvo type="percent" val="0"/>
        <cfvo type="num" val="1"/>
        <cfvo type="num" val="3"/>
        <cfvo type="num" val="4"/>
      </iconSet>
    </cfRule>
  </conditionalFormatting>
  <conditionalFormatting sqref="M74:M79">
    <cfRule type="iconSet" priority="64">
      <iconSet iconSet="4TrafficLights">
        <cfvo type="percent" val="0"/>
        <cfvo type="num" val="1"/>
        <cfvo type="num" val="3"/>
        <cfvo type="num" val="4"/>
      </iconSet>
    </cfRule>
  </conditionalFormatting>
  <conditionalFormatting sqref="M84:M86">
    <cfRule type="iconSet" priority="63">
      <iconSet iconSet="4TrafficLights">
        <cfvo type="percent" val="0"/>
        <cfvo type="num" val="1"/>
        <cfvo type="num" val="3"/>
        <cfvo type="num" val="4"/>
      </iconSet>
    </cfRule>
  </conditionalFormatting>
  <conditionalFormatting sqref="M89:M95">
    <cfRule type="iconSet" priority="62">
      <iconSet iconSet="4TrafficLights">
        <cfvo type="percent" val="0"/>
        <cfvo type="num" val="1"/>
        <cfvo type="num" val="3"/>
        <cfvo type="num" val="4"/>
      </iconSet>
    </cfRule>
  </conditionalFormatting>
  <conditionalFormatting sqref="M98:M99">
    <cfRule type="iconSet" priority="61">
      <iconSet iconSet="4TrafficLights">
        <cfvo type="percent" val="0"/>
        <cfvo type="num" val="1"/>
        <cfvo type="num" val="3"/>
        <cfvo type="num" val="4"/>
      </iconSet>
    </cfRule>
  </conditionalFormatting>
  <conditionalFormatting sqref="M102:M111">
    <cfRule type="iconSet" priority="60">
      <iconSet iconSet="4TrafficLights">
        <cfvo type="percent" val="0"/>
        <cfvo type="num" val="1"/>
        <cfvo type="num" val="3"/>
        <cfvo type="num" val="4"/>
      </iconSet>
    </cfRule>
  </conditionalFormatting>
  <conditionalFormatting sqref="M114:M117">
    <cfRule type="iconSet" priority="59">
      <iconSet iconSet="4TrafficLights">
        <cfvo type="percent" val="0"/>
        <cfvo type="num" val="1"/>
        <cfvo type="num" val="3"/>
        <cfvo type="num" val="4"/>
      </iconSet>
    </cfRule>
  </conditionalFormatting>
  <conditionalFormatting sqref="M122:M125">
    <cfRule type="iconSet" priority="58">
      <iconSet iconSet="4TrafficLights">
        <cfvo type="percent" val="0"/>
        <cfvo type="num" val="1"/>
        <cfvo type="num" val="3"/>
        <cfvo type="num" val="4"/>
      </iconSet>
    </cfRule>
  </conditionalFormatting>
  <conditionalFormatting sqref="M128:M131">
    <cfRule type="iconSet" priority="57">
      <iconSet iconSet="4TrafficLights">
        <cfvo type="percent" val="0"/>
        <cfvo type="num" val="1"/>
        <cfvo type="num" val="3"/>
        <cfvo type="num" val="4"/>
      </iconSet>
    </cfRule>
  </conditionalFormatting>
  <conditionalFormatting sqref="M134:M136">
    <cfRule type="iconSet" priority="56">
      <iconSet iconSet="4TrafficLights">
        <cfvo type="percent" val="0"/>
        <cfvo type="num" val="1"/>
        <cfvo type="num" val="3"/>
        <cfvo type="num" val="4"/>
      </iconSet>
    </cfRule>
  </conditionalFormatting>
  <conditionalFormatting sqref="M139:M141">
    <cfRule type="iconSet" priority="55">
      <iconSet iconSet="4TrafficLights">
        <cfvo type="percent" val="0"/>
        <cfvo type="num" val="1"/>
        <cfvo type="num" val="3"/>
        <cfvo type="num" val="4"/>
      </iconSet>
    </cfRule>
  </conditionalFormatting>
  <conditionalFormatting sqref="P7:P9">
    <cfRule type="iconSet" priority="184">
      <iconSet iconSet="3Flags">
        <cfvo type="percent" val="0"/>
        <cfvo type="num" val="0"/>
        <cfvo type="num" val="1" gte="0"/>
      </iconSet>
    </cfRule>
  </conditionalFormatting>
  <conditionalFormatting sqref="Q7">
    <cfRule type="cellIs" dxfId="1" priority="185" stopIfTrue="1" operator="lessThan">
      <formula>$Q$7</formula>
    </cfRule>
  </conditionalFormatting>
  <conditionalFormatting sqref="D84:D86">
    <cfRule type="iconSet" priority="15">
      <iconSet iconSet="4TrafficLights">
        <cfvo type="percent" val="0"/>
        <cfvo type="num" val="1"/>
        <cfvo type="num" val="3"/>
        <cfvo type="num" val="4"/>
      </iconSet>
    </cfRule>
  </conditionalFormatting>
  <conditionalFormatting sqref="G84:G86">
    <cfRule type="iconSet" priority="14">
      <iconSet iconSet="4TrafficLights">
        <cfvo type="percent" val="0"/>
        <cfvo type="num" val="1"/>
        <cfvo type="num" val="3"/>
        <cfvo type="num" val="4"/>
      </iconSet>
    </cfRule>
  </conditionalFormatting>
  <conditionalFormatting sqref="J84:J86">
    <cfRule type="iconSet" priority="13">
      <iconSet iconSet="4TrafficLights">
        <cfvo type="percent" val="0"/>
        <cfvo type="num" val="1"/>
        <cfvo type="num" val="3"/>
        <cfvo type="num" val="4"/>
      </iconSet>
    </cfRule>
  </conditionalFormatting>
  <conditionalFormatting sqref="D89:D95">
    <cfRule type="iconSet" priority="12">
      <iconSet iconSet="4TrafficLights">
        <cfvo type="percent" val="0"/>
        <cfvo type="num" val="1"/>
        <cfvo type="num" val="3"/>
        <cfvo type="num" val="4"/>
      </iconSet>
    </cfRule>
  </conditionalFormatting>
  <conditionalFormatting sqref="G89:G95">
    <cfRule type="iconSet" priority="11">
      <iconSet iconSet="4TrafficLights">
        <cfvo type="percent" val="0"/>
        <cfvo type="num" val="1"/>
        <cfvo type="num" val="3"/>
        <cfvo type="num" val="4"/>
      </iconSet>
    </cfRule>
  </conditionalFormatting>
  <conditionalFormatting sqref="J89:J95">
    <cfRule type="iconSet" priority="10">
      <iconSet iconSet="4TrafficLights">
        <cfvo type="percent" val="0"/>
        <cfvo type="num" val="1"/>
        <cfvo type="num" val="3"/>
        <cfvo type="num" val="4"/>
      </iconSet>
    </cfRule>
  </conditionalFormatting>
  <conditionalFormatting sqref="D98:D99">
    <cfRule type="iconSet" priority="9">
      <iconSet iconSet="4TrafficLights">
        <cfvo type="percent" val="0"/>
        <cfvo type="num" val="1"/>
        <cfvo type="num" val="3"/>
        <cfvo type="num" val="4"/>
      </iconSet>
    </cfRule>
  </conditionalFormatting>
  <conditionalFormatting sqref="G98:G99">
    <cfRule type="iconSet" priority="8">
      <iconSet iconSet="4TrafficLights">
        <cfvo type="percent" val="0"/>
        <cfvo type="num" val="1"/>
        <cfvo type="num" val="3"/>
        <cfvo type="num" val="4"/>
      </iconSet>
    </cfRule>
  </conditionalFormatting>
  <conditionalFormatting sqref="J98:J99">
    <cfRule type="iconSet" priority="7">
      <iconSet iconSet="4TrafficLights">
        <cfvo type="percent" val="0"/>
        <cfvo type="num" val="1"/>
        <cfvo type="num" val="3"/>
        <cfvo type="num" val="4"/>
      </iconSet>
    </cfRule>
  </conditionalFormatting>
  <conditionalFormatting sqref="D102:D111">
    <cfRule type="iconSet" priority="6">
      <iconSet iconSet="4TrafficLights">
        <cfvo type="percent" val="0"/>
        <cfvo type="num" val="1"/>
        <cfvo type="num" val="3"/>
        <cfvo type="num" val="4"/>
      </iconSet>
    </cfRule>
  </conditionalFormatting>
  <conditionalFormatting sqref="G102:G111">
    <cfRule type="iconSet" priority="5">
      <iconSet iconSet="4TrafficLights">
        <cfvo type="percent" val="0"/>
        <cfvo type="num" val="1"/>
        <cfvo type="num" val="3"/>
        <cfvo type="num" val="4"/>
      </iconSet>
    </cfRule>
  </conditionalFormatting>
  <conditionalFormatting sqref="J102:J111">
    <cfRule type="iconSet" priority="4">
      <iconSet iconSet="4TrafficLights">
        <cfvo type="percent" val="0"/>
        <cfvo type="num" val="1"/>
        <cfvo type="num" val="3"/>
        <cfvo type="num" val="4"/>
      </iconSet>
    </cfRule>
  </conditionalFormatting>
  <conditionalFormatting sqref="D114:D117">
    <cfRule type="iconSet" priority="3">
      <iconSet iconSet="4TrafficLights">
        <cfvo type="percent" val="0"/>
        <cfvo type="num" val="1"/>
        <cfvo type="num" val="3"/>
        <cfvo type="num" val="4"/>
      </iconSet>
    </cfRule>
  </conditionalFormatting>
  <conditionalFormatting sqref="G114:G117">
    <cfRule type="iconSet" priority="2">
      <iconSet iconSet="4TrafficLights">
        <cfvo type="percent" val="0"/>
        <cfvo type="num" val="1"/>
        <cfvo type="num" val="3"/>
        <cfvo type="num" val="4"/>
      </iconSet>
    </cfRule>
  </conditionalFormatting>
  <conditionalFormatting sqref="J114:J117">
    <cfRule type="iconSet" priority="1">
      <iconSet iconSet="4TrafficLights">
        <cfvo type="percent" val="0"/>
        <cfvo type="num" val="1"/>
        <cfvo type="num" val="3"/>
        <cfvo type="num" val="4"/>
      </iconSet>
    </cfRule>
  </conditionalFormatting>
  <dataValidations count="2">
    <dataValidation type="list" allowBlank="1" showInputMessage="1" showErrorMessage="1" sqref="J134:J136 D139:D141 J98:J99 J89:J95 J84:J86 M36:M44 M47:M50 D55:D59 D134:D136 M13:M17 G89:G95 D84:D86 G84:G86 D89:D95 J102:J111 D98:D99 M114:M117 G47:G50 G36:G44 G30:G33 G20:G27 G13:G17 G7:G10 J7:J10 D7:D10 M128:M131 J20:J27 J30:J33 D13:D17 J36:J44 D20:D27 J47:J50 D30:D33 D36:D44 M139:M141 J13:J17 D68:D71 M68:M71 D62:D65 D47:D50 M122:M125 D74:D79 M74:M79 M55:M59 M62:M65 G102:G111 G134:G136 G128:G131 G98:G99 G122:G125 D128:D131 D102:D111 D122:D125 J139:J141 G139:G141 J122:J125 J128:J131 M134:M136 M102:M111 M98:M99 M89:M95 M84:M86 M7:M10 M20:M27 M30:M33 D114:D117 G114:G117 J114:J117" xr:uid="{122AC7E7-007C-4BC6-A7AD-16E8B86E28EE}">
      <formula1>$Q$2:$Q$5</formula1>
    </dataValidation>
    <dataValidation type="list" allowBlank="1" showInputMessage="1" showErrorMessage="1" sqref="G55:G59 G62:G65 G68:G71 G74:G79 J55:J59 J62:J65 J68:J71 J74:J79" xr:uid="{7F5E04BD-766D-46C0-BFF9-DEF856CB40C9}">
      <formula1>$T$2:$T$5</formula1>
    </dataValidation>
  </dataValidations>
  <hyperlinks>
    <hyperlink ref="B65532" r:id="rId1" xr:uid="{285CB648-323C-49EE-8602-9FEE2D09B2A1}"/>
    <hyperlink ref="B65531" r:id="rId2" xr:uid="{EB583F89-0448-4710-AC59-936D9796EAAB}"/>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30D26-EB48-4B01-AE41-91ED4750A721}">
  <sheetPr codeName="Hoja3"/>
  <dimension ref="B1:V65497"/>
  <sheetViews>
    <sheetView showGridLines="0" topLeftCell="A45" zoomScale="80" zoomScaleNormal="80" workbookViewId="0">
      <selection activeCell="B49" sqref="B49"/>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4" t="s">
        <v>27</v>
      </c>
      <c r="C2" s="283" t="s">
        <v>207</v>
      </c>
      <c r="D2" s="283"/>
      <c r="E2" s="283"/>
      <c r="F2" s="283"/>
      <c r="G2" s="2"/>
      <c r="H2" s="281" t="s">
        <v>208</v>
      </c>
      <c r="I2" s="281"/>
      <c r="J2" s="281"/>
      <c r="K2" s="281"/>
      <c r="L2" s="2"/>
      <c r="M2" s="282" t="s">
        <v>209</v>
      </c>
      <c r="N2" s="282"/>
      <c r="O2" s="282"/>
      <c r="P2" s="282"/>
      <c r="Q2" s="92"/>
      <c r="R2" s="290" t="s">
        <v>210</v>
      </c>
      <c r="S2" s="290"/>
      <c r="T2" s="290"/>
      <c r="U2" s="290"/>
      <c r="V2" s="280"/>
    </row>
    <row r="3" spans="2:22" ht="24.75" customHeight="1" thickBot="1" x14ac:dyDescent="0.25">
      <c r="B3" s="285"/>
      <c r="C3" s="3">
        <v>1</v>
      </c>
      <c r="D3" s="3">
        <v>2</v>
      </c>
      <c r="E3" s="4">
        <v>3</v>
      </c>
      <c r="F3" s="5">
        <v>4</v>
      </c>
      <c r="G3" s="288"/>
      <c r="H3" s="3">
        <v>1</v>
      </c>
      <c r="I3" s="3">
        <v>2</v>
      </c>
      <c r="J3" s="4">
        <v>3</v>
      </c>
      <c r="K3" s="5">
        <v>4</v>
      </c>
      <c r="L3" s="286"/>
      <c r="M3" s="3">
        <v>1</v>
      </c>
      <c r="N3" s="3">
        <v>2</v>
      </c>
      <c r="O3" s="4">
        <v>3</v>
      </c>
      <c r="P3" s="5">
        <v>4</v>
      </c>
      <c r="Q3" s="92"/>
      <c r="R3" s="3">
        <v>1</v>
      </c>
      <c r="S3" s="3">
        <v>2</v>
      </c>
      <c r="T3" s="4">
        <v>3</v>
      </c>
      <c r="U3" s="5">
        <v>4</v>
      </c>
      <c r="V3" s="280"/>
    </row>
    <row r="4" spans="2:22" ht="38.1" customHeight="1" thickTop="1" thickBot="1" x14ac:dyDescent="0.25">
      <c r="B4" s="71" t="s">
        <v>73</v>
      </c>
      <c r="C4" s="69">
        <f>Autoevaluación!R7/SUM(Autoevaluación!R7:R10)</f>
        <v>0</v>
      </c>
      <c r="D4" s="7">
        <f>Autoevaluación!R8/SUM(Autoevaluación!R7:R10)</f>
        <v>0</v>
      </c>
      <c r="E4" s="7">
        <f>Autoevaluación!R9/SUM(Autoevaluación!R7:R10)</f>
        <v>0.5</v>
      </c>
      <c r="F4" s="7">
        <f>Autoevaluación!R10/SUM(Autoevaluación!R7:R10)</f>
        <v>0.5</v>
      </c>
      <c r="G4" s="289"/>
      <c r="H4" s="7">
        <f>Autoevaluación!S7/SUM(Autoevaluación!S7:S10)</f>
        <v>0</v>
      </c>
      <c r="I4" s="7">
        <f>Autoevaluación!S8/SUM(Autoevaluación!S7:S10)</f>
        <v>0</v>
      </c>
      <c r="J4" s="7">
        <f>Autoevaluación!S9/SUM(Autoevaluación!S7:S10)</f>
        <v>0.5</v>
      </c>
      <c r="K4" s="7">
        <f>Autoevaluación!S10/SUM(Autoevaluación!S7:S10)</f>
        <v>0.5</v>
      </c>
      <c r="L4" s="287"/>
      <c r="M4" s="7">
        <f>Autoevaluación!T7/SUM(Autoevaluación!T7:T10)</f>
        <v>0</v>
      </c>
      <c r="N4" s="7">
        <f>Autoevaluación!T8/SUM(Autoevaluación!T7:T10)</f>
        <v>0.25</v>
      </c>
      <c r="O4" s="7">
        <f>Autoevaluación!T9/SUM(Autoevaluación!T7:T10)</f>
        <v>0.75</v>
      </c>
      <c r="P4" s="7">
        <f>Autoevaluación!T10/SUM(Autoevaluación!T7:T10)</f>
        <v>0</v>
      </c>
      <c r="Q4" s="90"/>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25">
      <c r="B5" s="71" t="s">
        <v>72</v>
      </c>
      <c r="C5" s="69">
        <f>Autoevaluación!R13/SUM(Autoevaluación!R13:R16)</f>
        <v>0</v>
      </c>
      <c r="D5" s="7">
        <f>Autoevaluación!R14/SUM(Autoevaluación!R13:R16)</f>
        <v>0</v>
      </c>
      <c r="E5" s="7">
        <f>Autoevaluación!R15/SUM(Autoevaluación!R13:R16)</f>
        <v>0.4</v>
      </c>
      <c r="F5" s="7">
        <f>Autoevaluación!R16/SUM(Autoevaluación!R13:R16)</f>
        <v>0.6</v>
      </c>
      <c r="G5" s="289"/>
      <c r="H5" s="7">
        <f>Autoevaluación!S13/SUM(Autoevaluación!S13:S16)</f>
        <v>0</v>
      </c>
      <c r="I5" s="7">
        <f>Autoevaluación!S14/SUM(Autoevaluación!S13:S16)</f>
        <v>0</v>
      </c>
      <c r="J5" s="7">
        <f>Autoevaluación!S15/SUM(Autoevaluación!S13:S16)</f>
        <v>0.2</v>
      </c>
      <c r="K5" s="7">
        <f>Autoevaluación!S16/SUM(Autoevaluación!S13:S16)</f>
        <v>0.8</v>
      </c>
      <c r="L5" s="287"/>
      <c r="M5" s="7">
        <f>Autoevaluación!T13/SUM(Autoevaluación!T13:T16)</f>
        <v>0</v>
      </c>
      <c r="N5" s="7">
        <f>Autoevaluación!T14/SUM(Autoevaluación!T13:T16)</f>
        <v>0</v>
      </c>
      <c r="O5" s="7">
        <f>Autoevaluación!T15/SUM(Autoevaluación!T13:T16)</f>
        <v>0.8</v>
      </c>
      <c r="P5" s="7">
        <f>Autoevaluación!T16/SUM(Autoevaluación!T13:T16)</f>
        <v>0.2</v>
      </c>
      <c r="Q5" s="90"/>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25">
      <c r="B6" s="71" t="s">
        <v>43</v>
      </c>
      <c r="C6" s="69">
        <f>Autoevaluación!R20/SUM(Autoevaluación!R20:R23)</f>
        <v>0</v>
      </c>
      <c r="D6" s="7">
        <f>Autoevaluación!R21/SUM(Autoevaluación!R20:R23)</f>
        <v>0</v>
      </c>
      <c r="E6" s="7">
        <f>Autoevaluación!R22/SUM(Autoevaluación!R20:R23)</f>
        <v>0.375</v>
      </c>
      <c r="F6" s="7">
        <f>Autoevaluación!R23/SUM(Autoevaluación!R20:R23)</f>
        <v>0.625</v>
      </c>
      <c r="G6" s="289"/>
      <c r="H6" s="7">
        <f>Autoevaluación!S20/SUM(Autoevaluación!S20:S23)</f>
        <v>0</v>
      </c>
      <c r="I6" s="7">
        <f>Autoevaluación!S21/SUM(Autoevaluación!S20:S23)</f>
        <v>0</v>
      </c>
      <c r="J6" s="7">
        <f>Autoevaluación!S20/SUM(Autoevaluación!S20:S23)</f>
        <v>0</v>
      </c>
      <c r="K6" s="7">
        <f>Autoevaluación!S23/SUM(Autoevaluación!S20:S23)</f>
        <v>0.625</v>
      </c>
      <c r="L6" s="287"/>
      <c r="M6" s="7">
        <f>Autoevaluación!T20/SUM(Autoevaluación!T20:T23)</f>
        <v>0</v>
      </c>
      <c r="N6" s="7">
        <f>Autoevaluación!T21/SUM(Autoevaluación!T20:T23)</f>
        <v>0.25</v>
      </c>
      <c r="O6" s="7">
        <f>Autoevaluación!T22/SUM(Autoevaluación!T20:T23)</f>
        <v>0.375</v>
      </c>
      <c r="P6" s="7">
        <f>Autoevaluación!T23/SUM(Autoevaluación!T20:T23)</f>
        <v>0.375</v>
      </c>
      <c r="Q6" s="90"/>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25">
      <c r="B7" s="71" t="s">
        <v>52</v>
      </c>
      <c r="C7" s="69">
        <f>Autoevaluación!R30/SUM(Autoevaluación!R30:R33)</f>
        <v>0</v>
      </c>
      <c r="D7" s="7">
        <f>Autoevaluación!R31/SUM(Autoevaluación!R30:R33)</f>
        <v>0</v>
      </c>
      <c r="E7" s="7">
        <f>Autoevaluación!R32/SUM(Autoevaluación!R30:R33)</f>
        <v>0.5</v>
      </c>
      <c r="F7" s="7">
        <f>Autoevaluación!R33/SUM(Autoevaluación!R30:R33)</f>
        <v>0.5</v>
      </c>
      <c r="G7" s="289"/>
      <c r="H7" s="7">
        <f>Autoevaluación!S30/SUM(Autoevaluación!S30:S33)</f>
        <v>0</v>
      </c>
      <c r="I7" s="7">
        <f>Autoevaluación!S31/SUM(Autoevaluación!S30:S33)</f>
        <v>0</v>
      </c>
      <c r="J7" s="7">
        <f>Autoevaluación!S32/SUM(Autoevaluación!S30:S33)</f>
        <v>0.5</v>
      </c>
      <c r="K7" s="7">
        <f>Autoevaluación!S33/SUM(Autoevaluación!S30:S33)</f>
        <v>0.5</v>
      </c>
      <c r="L7" s="287"/>
      <c r="M7" s="7">
        <f>Autoevaluación!T30/SUM(Autoevaluación!T30:T33)</f>
        <v>0</v>
      </c>
      <c r="N7" s="7">
        <f>Autoevaluación!T31/SUM(Autoevaluación!T30:T33)</f>
        <v>0</v>
      </c>
      <c r="O7" s="7">
        <f>Autoevaluación!T32/SUM(Autoevaluación!T30:T33)</f>
        <v>0</v>
      </c>
      <c r="P7" s="7">
        <f>Autoevaluación!T33/SUM(Autoevaluación!T30:T33)</f>
        <v>1</v>
      </c>
      <c r="Q7" s="90"/>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25">
      <c r="B8" s="71" t="s">
        <v>57</v>
      </c>
      <c r="C8" s="69">
        <f>Autoevaluación!R36/SUM(Autoevaluación!R36:R39)</f>
        <v>0</v>
      </c>
      <c r="D8" s="7">
        <f>Autoevaluación!R37/SUM(Autoevaluación!R36:R39)</f>
        <v>0</v>
      </c>
      <c r="E8" s="7">
        <f>Autoevaluación!R38/SUM(Autoevaluación!R36:R39)</f>
        <v>0.66666666666666663</v>
      </c>
      <c r="F8" s="7">
        <f>Autoevaluación!R39/SUM(Autoevaluación!R36:R39)</f>
        <v>0.33333333333333331</v>
      </c>
      <c r="G8" s="289"/>
      <c r="H8" s="7">
        <f>Autoevaluación!S36/SUM(Autoevaluación!S36:S39)</f>
        <v>0</v>
      </c>
      <c r="I8" s="7">
        <f>Autoevaluación!S37/SUM(Autoevaluación!S36:S39)</f>
        <v>0</v>
      </c>
      <c r="J8" s="7">
        <f>Autoevaluación!S38/SUM(Autoevaluación!S36:S39)</f>
        <v>0.55555555555555558</v>
      </c>
      <c r="K8" s="7">
        <f>Autoevaluación!S39/SUM(Autoevaluación!S36:S39)</f>
        <v>0.44444444444444442</v>
      </c>
      <c r="L8" s="287"/>
      <c r="M8" s="7">
        <f>Autoevaluación!T36/SUM(Autoevaluación!T36:T39)</f>
        <v>0</v>
      </c>
      <c r="N8" s="7">
        <f>Autoevaluación!T37/SUM(Autoevaluación!T36:T39)</f>
        <v>0</v>
      </c>
      <c r="O8" s="7">
        <f>Autoevaluación!T38/SUM(Autoevaluación!T36:T39)</f>
        <v>0.66666666666666663</v>
      </c>
      <c r="P8" s="7">
        <f>Autoevaluación!T39/SUM(Autoevaluación!T36:T39)</f>
        <v>0.33333333333333331</v>
      </c>
      <c r="Q8" s="90"/>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25">
      <c r="B9" s="71" t="s">
        <v>67</v>
      </c>
      <c r="C9" s="69">
        <f>Autoevaluación!R47/SUM(Autoevaluación!R47:R50)</f>
        <v>0</v>
      </c>
      <c r="D9" s="7">
        <f>Autoevaluación!R48/SUM(Autoevaluación!R47:R50)</f>
        <v>0</v>
      </c>
      <c r="E9" s="7">
        <f>Autoevaluación!R49/SUM(Autoevaluación!R47:R50)</f>
        <v>0.25</v>
      </c>
      <c r="F9" s="7">
        <f>Autoevaluación!R50/SUM(Autoevaluación!R47:R50)</f>
        <v>0.75</v>
      </c>
      <c r="G9" s="289"/>
      <c r="H9" s="7">
        <f>Autoevaluación!S47/SUM(Autoevaluación!S47:S50)</f>
        <v>0</v>
      </c>
      <c r="I9" s="7">
        <f>Autoevaluación!S48/SUM(Autoevaluación!S47:S50)</f>
        <v>0</v>
      </c>
      <c r="J9" s="7">
        <f>Autoevaluación!S49/SUM(Autoevaluación!S47:S50)</f>
        <v>0.25</v>
      </c>
      <c r="K9" s="7">
        <f>Autoevaluación!S50/SUM(Autoevaluación!S47:S50)</f>
        <v>0.75</v>
      </c>
      <c r="L9" s="287"/>
      <c r="M9" s="7">
        <f>Autoevaluación!T47/SUM(Autoevaluación!T47:T50)</f>
        <v>0</v>
      </c>
      <c r="N9" s="7">
        <f>Autoevaluación!T48/SUM(Autoevaluación!T47:T50)</f>
        <v>0.25</v>
      </c>
      <c r="O9" s="7">
        <f>Autoevaluación!T49/SUM(Autoevaluación!T47:T50)</f>
        <v>0</v>
      </c>
      <c r="P9" s="7">
        <f>Autoevaluación!T50/SUM(Autoevaluación!T47:T50)</f>
        <v>0.75</v>
      </c>
      <c r="Q9" s="90"/>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2">
      <c r="B10" s="70" t="s">
        <v>126</v>
      </c>
      <c r="C10" s="12">
        <f>AVERAGE(C4:C9)</f>
        <v>0</v>
      </c>
      <c r="D10" s="12">
        <f>AVERAGE(D4:D9)</f>
        <v>0</v>
      </c>
      <c r="E10" s="12">
        <f>AVERAGE(E4:E9)</f>
        <v>0.44861111111111107</v>
      </c>
      <c r="F10" s="12">
        <f>AVERAGE(F4:F9)</f>
        <v>0.55138888888888893</v>
      </c>
      <c r="G10" s="9"/>
      <c r="H10" s="12">
        <f>AVERAGE(H4:H9)</f>
        <v>0</v>
      </c>
      <c r="I10" s="12">
        <f>AVERAGE(I4:I9)</f>
        <v>0</v>
      </c>
      <c r="J10" s="12">
        <f>AVERAGE(J4:J9)</f>
        <v>0.33425925925925926</v>
      </c>
      <c r="K10" s="12">
        <f>AVERAGE(K4:K9)</f>
        <v>0.60324074074074074</v>
      </c>
      <c r="L10" s="9"/>
      <c r="M10" s="12">
        <f>AVERAGE(M4:M9)</f>
        <v>0</v>
      </c>
      <c r="N10" s="12">
        <f>AVERAGE(N4:N9)</f>
        <v>0.125</v>
      </c>
      <c r="O10" s="12">
        <f>AVERAGE(O4:O9)</f>
        <v>0.43194444444444446</v>
      </c>
      <c r="P10" s="12">
        <f>AVERAGE(P4:P9)</f>
        <v>0.44305555555555554</v>
      </c>
      <c r="Q10" s="9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3">
        <v>2023</v>
      </c>
      <c r="C12" s="274"/>
      <c r="D12" s="274"/>
      <c r="E12" s="274"/>
      <c r="F12" s="274"/>
      <c r="G12" s="274"/>
      <c r="H12" s="274"/>
      <c r="I12" s="274"/>
      <c r="J12" s="274"/>
      <c r="K12" s="274"/>
      <c r="L12" s="274"/>
      <c r="M12" s="274"/>
      <c r="N12" s="274"/>
      <c r="O12" s="274"/>
      <c r="P12" s="274"/>
      <c r="Q12" s="274"/>
      <c r="R12" s="274"/>
      <c r="S12" s="274"/>
      <c r="T12" s="274"/>
      <c r="U12" s="275"/>
    </row>
    <row r="13" spans="2:22" ht="24.95" customHeight="1" x14ac:dyDescent="0.2">
      <c r="B13" s="276" t="s">
        <v>28</v>
      </c>
      <c r="C13" s="277"/>
      <c r="D13" s="277"/>
      <c r="E13" s="277"/>
      <c r="F13" s="277"/>
      <c r="G13" s="277"/>
      <c r="H13" s="277"/>
      <c r="I13" s="277"/>
      <c r="J13" s="277"/>
      <c r="K13" s="277"/>
      <c r="L13" s="277"/>
      <c r="M13" s="277"/>
      <c r="N13" s="277"/>
      <c r="O13" s="277"/>
      <c r="P13" s="277"/>
      <c r="Q13" s="277"/>
      <c r="R13" s="277"/>
      <c r="S13" s="277"/>
      <c r="T13" s="277"/>
      <c r="U13" s="277"/>
    </row>
    <row r="14" spans="2:22" ht="60" customHeight="1" x14ac:dyDescent="0.2">
      <c r="B14" s="264" t="s">
        <v>206</v>
      </c>
      <c r="C14" s="264"/>
      <c r="D14" s="264"/>
      <c r="E14" s="264"/>
      <c r="F14" s="264"/>
      <c r="G14" s="264"/>
      <c r="H14" s="264"/>
      <c r="I14" s="264"/>
      <c r="J14" s="264"/>
      <c r="K14" s="264"/>
      <c r="L14" s="264"/>
      <c r="M14" s="264"/>
      <c r="N14" s="264"/>
      <c r="O14" s="264"/>
      <c r="P14" s="264"/>
      <c r="Q14" s="264"/>
      <c r="R14" s="264"/>
      <c r="S14" s="264"/>
      <c r="T14" s="264"/>
      <c r="U14" s="264"/>
    </row>
    <row r="15" spans="2:22" ht="60" customHeight="1" x14ac:dyDescent="0.2">
      <c r="B15" s="264"/>
      <c r="C15" s="264"/>
      <c r="D15" s="264"/>
      <c r="E15" s="264"/>
      <c r="F15" s="264"/>
      <c r="G15" s="264"/>
      <c r="H15" s="264"/>
      <c r="I15" s="264"/>
      <c r="J15" s="264"/>
      <c r="K15" s="264"/>
      <c r="L15" s="264"/>
      <c r="M15" s="264"/>
      <c r="N15" s="264"/>
      <c r="O15" s="264"/>
      <c r="P15" s="264"/>
      <c r="Q15" s="264"/>
      <c r="R15" s="264"/>
      <c r="S15" s="264"/>
      <c r="T15" s="264"/>
      <c r="U15" s="264"/>
    </row>
    <row r="16" spans="2:22" s="14" customFormat="1" ht="24.95" customHeight="1" x14ac:dyDescent="0.25">
      <c r="B16" s="269" t="s">
        <v>123</v>
      </c>
      <c r="C16" s="270"/>
      <c r="D16" s="270"/>
      <c r="E16" s="270"/>
      <c r="F16" s="270"/>
      <c r="G16" s="270"/>
      <c r="H16" s="270"/>
      <c r="I16" s="270"/>
      <c r="J16" s="270"/>
      <c r="K16" s="270"/>
      <c r="L16" s="270"/>
      <c r="M16" s="270"/>
      <c r="N16" s="270"/>
      <c r="O16" s="270"/>
      <c r="P16" s="270"/>
      <c r="Q16" s="270"/>
      <c r="R16" s="270"/>
      <c r="S16" s="270"/>
      <c r="T16" s="270"/>
      <c r="U16" s="270"/>
    </row>
    <row r="17" spans="2:21" ht="60" customHeight="1" x14ac:dyDescent="0.2">
      <c r="B17" s="264" t="s">
        <v>204</v>
      </c>
      <c r="C17" s="264"/>
      <c r="D17" s="264"/>
      <c r="E17" s="264"/>
      <c r="F17" s="264"/>
      <c r="G17" s="264"/>
      <c r="H17" s="264"/>
      <c r="I17" s="264"/>
      <c r="J17" s="264"/>
      <c r="K17" s="264"/>
      <c r="L17" s="264"/>
      <c r="M17" s="264"/>
      <c r="N17" s="264"/>
      <c r="O17" s="264"/>
      <c r="P17" s="264"/>
      <c r="Q17" s="264"/>
      <c r="R17" s="264"/>
      <c r="S17" s="264"/>
      <c r="T17" s="264"/>
      <c r="U17" s="264"/>
    </row>
    <row r="18" spans="2:21" ht="60" customHeight="1" x14ac:dyDescent="0.2">
      <c r="B18" s="264" t="s">
        <v>205</v>
      </c>
      <c r="C18" s="264"/>
      <c r="D18" s="264"/>
      <c r="E18" s="264"/>
      <c r="F18" s="264"/>
      <c r="G18" s="264"/>
      <c r="H18" s="264"/>
      <c r="I18" s="264"/>
      <c r="J18" s="264"/>
      <c r="K18" s="264"/>
      <c r="L18" s="264"/>
      <c r="M18" s="264"/>
      <c r="N18" s="264"/>
      <c r="O18" s="264"/>
      <c r="P18" s="264"/>
      <c r="Q18" s="264"/>
      <c r="R18" s="264"/>
      <c r="S18" s="264"/>
      <c r="T18" s="264"/>
      <c r="U18" s="264"/>
    </row>
    <row r="19" spans="2:21" ht="60" customHeight="1" x14ac:dyDescent="0.2">
      <c r="B19" s="264" t="s">
        <v>203</v>
      </c>
      <c r="C19" s="264"/>
      <c r="D19" s="264"/>
      <c r="E19" s="264"/>
      <c r="F19" s="264"/>
      <c r="G19" s="264"/>
      <c r="H19" s="264"/>
      <c r="I19" s="264"/>
      <c r="J19" s="264"/>
      <c r="K19" s="264"/>
      <c r="L19" s="264"/>
      <c r="M19" s="264"/>
      <c r="N19" s="264"/>
      <c r="O19" s="264"/>
      <c r="P19" s="264"/>
      <c r="Q19" s="264"/>
      <c r="R19" s="264"/>
      <c r="S19" s="264"/>
      <c r="T19" s="264"/>
      <c r="U19" s="264"/>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78">
        <v>2024</v>
      </c>
      <c r="C21" s="278"/>
      <c r="D21" s="278"/>
      <c r="E21" s="278"/>
      <c r="F21" s="278"/>
      <c r="G21" s="278"/>
      <c r="H21" s="278"/>
      <c r="I21" s="278"/>
      <c r="J21" s="278"/>
      <c r="K21" s="278"/>
      <c r="L21" s="278"/>
      <c r="M21" s="278"/>
      <c r="N21" s="278"/>
      <c r="O21" s="278"/>
      <c r="P21" s="278"/>
      <c r="Q21" s="278"/>
      <c r="R21" s="278"/>
      <c r="S21" s="278"/>
      <c r="T21" s="278"/>
      <c r="U21" s="278"/>
    </row>
    <row r="22" spans="2:21" ht="24.95" customHeight="1" x14ac:dyDescent="0.2">
      <c r="B22" s="279" t="s">
        <v>28</v>
      </c>
      <c r="C22" s="279"/>
      <c r="D22" s="279"/>
      <c r="E22" s="279"/>
      <c r="F22" s="279"/>
      <c r="G22" s="279"/>
      <c r="H22" s="279"/>
      <c r="I22" s="279"/>
      <c r="J22" s="279"/>
      <c r="K22" s="279"/>
      <c r="L22" s="279"/>
      <c r="M22" s="279"/>
      <c r="N22" s="279"/>
      <c r="O22" s="279"/>
      <c r="P22" s="279"/>
      <c r="Q22" s="279"/>
      <c r="R22" s="279"/>
      <c r="S22" s="279"/>
      <c r="T22" s="279"/>
      <c r="U22" s="279"/>
    </row>
    <row r="23" spans="2:21" ht="60" customHeight="1" x14ac:dyDescent="0.2">
      <c r="B23" s="264"/>
      <c r="C23" s="264"/>
      <c r="D23" s="264"/>
      <c r="E23" s="264"/>
      <c r="F23" s="264"/>
      <c r="G23" s="264"/>
      <c r="H23" s="264"/>
      <c r="I23" s="264"/>
      <c r="J23" s="264"/>
      <c r="K23" s="264"/>
      <c r="L23" s="264"/>
      <c r="M23" s="264"/>
      <c r="N23" s="264"/>
      <c r="O23" s="264"/>
      <c r="P23" s="264"/>
      <c r="Q23" s="264"/>
      <c r="R23" s="264"/>
      <c r="S23" s="264"/>
      <c r="T23" s="264"/>
      <c r="U23" s="264"/>
    </row>
    <row r="24" spans="2:21" ht="60" customHeight="1" x14ac:dyDescent="0.2">
      <c r="B24" s="264"/>
      <c r="C24" s="264"/>
      <c r="D24" s="264"/>
      <c r="E24" s="264"/>
      <c r="F24" s="264"/>
      <c r="G24" s="264"/>
      <c r="H24" s="264"/>
      <c r="I24" s="264"/>
      <c r="J24" s="264"/>
      <c r="K24" s="264"/>
      <c r="L24" s="264"/>
      <c r="M24" s="264"/>
      <c r="N24" s="264"/>
      <c r="O24" s="264"/>
      <c r="P24" s="264"/>
      <c r="Q24" s="264"/>
      <c r="R24" s="264"/>
      <c r="S24" s="264"/>
      <c r="T24" s="264"/>
      <c r="U24" s="264"/>
    </row>
    <row r="25" spans="2:21" s="14" customFormat="1" ht="24.95" customHeight="1" x14ac:dyDescent="0.25">
      <c r="B25" s="269" t="s">
        <v>123</v>
      </c>
      <c r="C25" s="270"/>
      <c r="D25" s="270"/>
      <c r="E25" s="270"/>
      <c r="F25" s="270"/>
      <c r="G25" s="270"/>
      <c r="H25" s="270"/>
      <c r="I25" s="270"/>
      <c r="J25" s="270"/>
      <c r="K25" s="270"/>
      <c r="L25" s="270"/>
      <c r="M25" s="270"/>
      <c r="N25" s="270"/>
      <c r="O25" s="270"/>
      <c r="P25" s="270"/>
      <c r="Q25" s="270"/>
      <c r="R25" s="270"/>
      <c r="S25" s="270"/>
      <c r="T25" s="270"/>
      <c r="U25" s="270"/>
    </row>
    <row r="26" spans="2:21" ht="60" customHeight="1" x14ac:dyDescent="0.2">
      <c r="B26" s="264"/>
      <c r="C26" s="264"/>
      <c r="D26" s="264"/>
      <c r="E26" s="264"/>
      <c r="F26" s="264"/>
      <c r="G26" s="264"/>
      <c r="H26" s="264"/>
      <c r="I26" s="264"/>
      <c r="J26" s="264"/>
      <c r="K26" s="264"/>
      <c r="L26" s="264"/>
      <c r="M26" s="264"/>
      <c r="N26" s="264"/>
      <c r="O26" s="264"/>
      <c r="P26" s="264"/>
      <c r="Q26" s="264"/>
      <c r="R26" s="264"/>
      <c r="S26" s="264"/>
      <c r="T26" s="264"/>
      <c r="U26" s="264"/>
    </row>
    <row r="27" spans="2:21" ht="60" customHeight="1" x14ac:dyDescent="0.2">
      <c r="B27" s="264"/>
      <c r="C27" s="264"/>
      <c r="D27" s="264"/>
      <c r="E27" s="264"/>
      <c r="F27" s="264"/>
      <c r="G27" s="264"/>
      <c r="H27" s="264"/>
      <c r="I27" s="264"/>
      <c r="J27" s="264"/>
      <c r="K27" s="264"/>
      <c r="L27" s="264"/>
      <c r="M27" s="264"/>
      <c r="N27" s="264"/>
      <c r="O27" s="264"/>
      <c r="P27" s="264"/>
      <c r="Q27" s="264"/>
      <c r="R27" s="264"/>
      <c r="S27" s="264"/>
      <c r="T27" s="264"/>
      <c r="U27" s="264"/>
    </row>
    <row r="28" spans="2:21" ht="60" customHeight="1" x14ac:dyDescent="0.2">
      <c r="B28" s="264"/>
      <c r="C28" s="264"/>
      <c r="D28" s="264"/>
      <c r="E28" s="264"/>
      <c r="F28" s="264"/>
      <c r="G28" s="264"/>
      <c r="H28" s="264"/>
      <c r="I28" s="264"/>
      <c r="J28" s="264"/>
      <c r="K28" s="264"/>
      <c r="L28" s="264"/>
      <c r="M28" s="264"/>
      <c r="N28" s="264"/>
      <c r="O28" s="264"/>
      <c r="P28" s="264"/>
      <c r="Q28" s="264"/>
      <c r="R28" s="264"/>
      <c r="S28" s="264"/>
      <c r="T28" s="264"/>
      <c r="U28" s="26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71">
        <v>2025</v>
      </c>
      <c r="C30" s="272"/>
      <c r="D30" s="272"/>
      <c r="E30" s="272"/>
      <c r="F30" s="272"/>
      <c r="G30" s="272"/>
      <c r="H30" s="272"/>
      <c r="I30" s="272"/>
      <c r="J30" s="272"/>
      <c r="K30" s="272"/>
      <c r="L30" s="272"/>
      <c r="M30" s="272"/>
      <c r="N30" s="272"/>
      <c r="O30" s="272"/>
      <c r="P30" s="272"/>
      <c r="Q30" s="272"/>
      <c r="R30" s="272"/>
      <c r="S30" s="272"/>
      <c r="T30" s="272"/>
      <c r="U30" s="272"/>
    </row>
    <row r="31" spans="2:21" ht="24.95" customHeight="1" x14ac:dyDescent="0.2">
      <c r="B31" s="267" t="s">
        <v>28</v>
      </c>
      <c r="C31" s="268"/>
      <c r="D31" s="268"/>
      <c r="E31" s="268"/>
      <c r="F31" s="268"/>
      <c r="G31" s="268"/>
      <c r="H31" s="268"/>
      <c r="I31" s="268"/>
      <c r="J31" s="268"/>
      <c r="K31" s="268"/>
      <c r="L31" s="268"/>
      <c r="M31" s="268"/>
      <c r="N31" s="268"/>
      <c r="O31" s="268"/>
      <c r="P31" s="268"/>
      <c r="Q31" s="268"/>
      <c r="R31" s="268"/>
      <c r="S31" s="268"/>
      <c r="T31" s="268"/>
      <c r="U31" s="268"/>
    </row>
    <row r="32" spans="2:21" ht="60" customHeight="1" x14ac:dyDescent="0.2">
      <c r="B32" s="264"/>
      <c r="C32" s="264"/>
      <c r="D32" s="264"/>
      <c r="E32" s="264"/>
      <c r="F32" s="264"/>
      <c r="G32" s="264"/>
      <c r="H32" s="264"/>
      <c r="I32" s="264"/>
      <c r="J32" s="264"/>
      <c r="K32" s="264"/>
      <c r="L32" s="264"/>
      <c r="M32" s="264"/>
      <c r="N32" s="264"/>
      <c r="O32" s="264"/>
      <c r="P32" s="264"/>
      <c r="Q32" s="264"/>
      <c r="R32" s="264"/>
      <c r="S32" s="264"/>
      <c r="T32" s="264"/>
      <c r="U32" s="264"/>
    </row>
    <row r="33" spans="2:21" ht="60" customHeight="1" x14ac:dyDescent="0.2">
      <c r="B33" s="264"/>
      <c r="C33" s="264"/>
      <c r="D33" s="264"/>
      <c r="E33" s="264"/>
      <c r="F33" s="264"/>
      <c r="G33" s="264"/>
      <c r="H33" s="264"/>
      <c r="I33" s="264"/>
      <c r="J33" s="264"/>
      <c r="K33" s="264"/>
      <c r="L33" s="264"/>
      <c r="M33" s="264"/>
      <c r="N33" s="264"/>
      <c r="O33" s="264"/>
      <c r="P33" s="264"/>
      <c r="Q33" s="264"/>
      <c r="R33" s="264"/>
      <c r="S33" s="264"/>
      <c r="T33" s="264"/>
      <c r="U33" s="264"/>
    </row>
    <row r="34" spans="2:21" s="14" customFormat="1" ht="24.95" customHeight="1" x14ac:dyDescent="0.25">
      <c r="B34" s="269" t="s">
        <v>123</v>
      </c>
      <c r="C34" s="270"/>
      <c r="D34" s="270"/>
      <c r="E34" s="270"/>
      <c r="F34" s="270"/>
      <c r="G34" s="270"/>
      <c r="H34" s="270"/>
      <c r="I34" s="270"/>
      <c r="J34" s="270"/>
      <c r="K34" s="270"/>
      <c r="L34" s="270"/>
      <c r="M34" s="270"/>
      <c r="N34" s="270"/>
      <c r="O34" s="270"/>
      <c r="P34" s="270"/>
      <c r="Q34" s="270"/>
      <c r="R34" s="270"/>
      <c r="S34" s="270"/>
      <c r="T34" s="270"/>
      <c r="U34" s="270"/>
    </row>
    <row r="35" spans="2:21" ht="60" customHeight="1" x14ac:dyDescent="0.2">
      <c r="B35" s="264"/>
      <c r="C35" s="264"/>
      <c r="D35" s="264"/>
      <c r="E35" s="264"/>
      <c r="F35" s="264"/>
      <c r="G35" s="264"/>
      <c r="H35" s="264"/>
      <c r="I35" s="264"/>
      <c r="J35" s="264"/>
      <c r="K35" s="264"/>
      <c r="L35" s="264"/>
      <c r="M35" s="264"/>
      <c r="N35" s="264"/>
      <c r="O35" s="264"/>
      <c r="P35" s="264"/>
      <c r="Q35" s="264"/>
      <c r="R35" s="264"/>
      <c r="S35" s="264"/>
      <c r="T35" s="264"/>
      <c r="U35" s="264"/>
    </row>
    <row r="36" spans="2:21" ht="60" customHeight="1" x14ac:dyDescent="0.2">
      <c r="B36" s="264"/>
      <c r="C36" s="264"/>
      <c r="D36" s="264"/>
      <c r="E36" s="264"/>
      <c r="F36" s="264"/>
      <c r="G36" s="264"/>
      <c r="H36" s="264"/>
      <c r="I36" s="264"/>
      <c r="J36" s="264"/>
      <c r="K36" s="264"/>
      <c r="L36" s="264"/>
      <c r="M36" s="264"/>
      <c r="N36" s="264"/>
      <c r="O36" s="264"/>
      <c r="P36" s="264"/>
      <c r="Q36" s="264"/>
      <c r="R36" s="264"/>
      <c r="S36" s="264"/>
      <c r="T36" s="264"/>
      <c r="U36" s="264"/>
    </row>
    <row r="37" spans="2:21" ht="60" customHeight="1" x14ac:dyDescent="0.2">
      <c r="B37" s="264"/>
      <c r="C37" s="264"/>
      <c r="D37" s="264"/>
      <c r="E37" s="264"/>
      <c r="F37" s="264"/>
      <c r="G37" s="264"/>
      <c r="H37" s="264"/>
      <c r="I37" s="264"/>
      <c r="J37" s="264"/>
      <c r="K37" s="264"/>
      <c r="L37" s="264"/>
      <c r="M37" s="264"/>
      <c r="N37" s="264"/>
      <c r="O37" s="264"/>
      <c r="P37" s="264"/>
      <c r="Q37" s="264"/>
      <c r="R37" s="264"/>
      <c r="S37" s="264"/>
      <c r="T37" s="264"/>
      <c r="U37" s="264"/>
    </row>
    <row r="39" spans="2:21" x14ac:dyDescent="0.2">
      <c r="B39" s="265">
        <v>2026</v>
      </c>
      <c r="C39" s="266"/>
      <c r="D39" s="266"/>
      <c r="E39" s="266"/>
      <c r="F39" s="266"/>
      <c r="G39" s="266"/>
      <c r="H39" s="266"/>
      <c r="I39" s="266"/>
      <c r="J39" s="266"/>
      <c r="K39" s="266"/>
      <c r="L39" s="266"/>
      <c r="M39" s="266"/>
      <c r="N39" s="266"/>
      <c r="O39" s="266"/>
      <c r="P39" s="266"/>
      <c r="Q39" s="266"/>
      <c r="R39" s="266"/>
      <c r="S39" s="266"/>
      <c r="T39" s="266"/>
      <c r="U39" s="266"/>
    </row>
    <row r="40" spans="2:21" ht="19.5" x14ac:dyDescent="0.2">
      <c r="B40" s="267" t="s">
        <v>28</v>
      </c>
      <c r="C40" s="268"/>
      <c r="D40" s="268"/>
      <c r="E40" s="268"/>
      <c r="F40" s="268"/>
      <c r="G40" s="268"/>
      <c r="H40" s="268"/>
      <c r="I40" s="268"/>
      <c r="J40" s="268"/>
      <c r="K40" s="268"/>
      <c r="L40" s="268"/>
      <c r="M40" s="268"/>
      <c r="N40" s="268"/>
      <c r="O40" s="268"/>
      <c r="P40" s="268"/>
      <c r="Q40" s="268"/>
      <c r="R40" s="268"/>
      <c r="S40" s="268"/>
      <c r="T40" s="268"/>
      <c r="U40" s="268"/>
    </row>
    <row r="41" spans="2:21" ht="60.75" customHeight="1" x14ac:dyDescent="0.2">
      <c r="B41" s="264"/>
      <c r="C41" s="264"/>
      <c r="D41" s="264"/>
      <c r="E41" s="264"/>
      <c r="F41" s="264"/>
      <c r="G41" s="264"/>
      <c r="H41" s="264"/>
      <c r="I41" s="264"/>
      <c r="J41" s="264"/>
      <c r="K41" s="264"/>
      <c r="L41" s="264"/>
      <c r="M41" s="264"/>
      <c r="N41" s="264"/>
      <c r="O41" s="264"/>
      <c r="P41" s="264"/>
      <c r="Q41" s="264"/>
      <c r="R41" s="264"/>
      <c r="S41" s="264"/>
      <c r="T41" s="264"/>
      <c r="U41" s="264"/>
    </row>
    <row r="42" spans="2:21" ht="60" customHeight="1" x14ac:dyDescent="0.2">
      <c r="B42" s="264"/>
      <c r="C42" s="264"/>
      <c r="D42" s="264"/>
      <c r="E42" s="264"/>
      <c r="F42" s="264"/>
      <c r="G42" s="264"/>
      <c r="H42" s="264"/>
      <c r="I42" s="264"/>
      <c r="J42" s="264"/>
      <c r="K42" s="264"/>
      <c r="L42" s="264"/>
      <c r="M42" s="264"/>
      <c r="N42" s="264"/>
      <c r="O42" s="264"/>
      <c r="P42" s="264"/>
      <c r="Q42" s="264"/>
      <c r="R42" s="264"/>
      <c r="S42" s="264"/>
      <c r="T42" s="264"/>
      <c r="U42" s="264"/>
    </row>
    <row r="43" spans="2:21" ht="19.5" x14ac:dyDescent="0.2">
      <c r="B43" s="269" t="s">
        <v>123</v>
      </c>
      <c r="C43" s="270"/>
      <c r="D43" s="270"/>
      <c r="E43" s="270"/>
      <c r="F43" s="270"/>
      <c r="G43" s="270"/>
      <c r="H43" s="270"/>
      <c r="I43" s="270"/>
      <c r="J43" s="270"/>
      <c r="K43" s="270"/>
      <c r="L43" s="270"/>
      <c r="M43" s="270"/>
      <c r="N43" s="270"/>
      <c r="O43" s="270"/>
      <c r="P43" s="270"/>
      <c r="Q43" s="270"/>
      <c r="R43" s="270"/>
      <c r="S43" s="270"/>
      <c r="T43" s="270"/>
      <c r="U43" s="270"/>
    </row>
    <row r="44" spans="2:21" ht="45.75" customHeight="1" x14ac:dyDescent="0.2">
      <c r="B44" s="264"/>
      <c r="C44" s="264"/>
      <c r="D44" s="264"/>
      <c r="E44" s="264"/>
      <c r="F44" s="264"/>
      <c r="G44" s="264"/>
      <c r="H44" s="264"/>
      <c r="I44" s="264"/>
      <c r="J44" s="264"/>
      <c r="K44" s="264"/>
      <c r="L44" s="264"/>
      <c r="M44" s="264"/>
      <c r="N44" s="264"/>
      <c r="O44" s="264"/>
      <c r="P44" s="264"/>
      <c r="Q44" s="264"/>
      <c r="R44" s="264"/>
      <c r="S44" s="264"/>
      <c r="T44" s="264"/>
      <c r="U44" s="264"/>
    </row>
    <row r="45" spans="2:21" ht="48" customHeight="1" x14ac:dyDescent="0.2">
      <c r="B45" s="264"/>
      <c r="C45" s="264"/>
      <c r="D45" s="264"/>
      <c r="E45" s="264"/>
      <c r="F45" s="264"/>
      <c r="G45" s="264"/>
      <c r="H45" s="264"/>
      <c r="I45" s="264"/>
      <c r="J45" s="264"/>
      <c r="K45" s="264"/>
      <c r="L45" s="264"/>
      <c r="M45" s="264"/>
      <c r="N45" s="264"/>
      <c r="O45" s="264"/>
      <c r="P45" s="264"/>
      <c r="Q45" s="264"/>
      <c r="R45" s="264"/>
      <c r="S45" s="264"/>
      <c r="T45" s="264"/>
      <c r="U45" s="264"/>
    </row>
    <row r="46" spans="2:21" ht="56.25" customHeight="1" x14ac:dyDescent="0.2">
      <c r="B46" s="264"/>
      <c r="C46" s="264"/>
      <c r="D46" s="264"/>
      <c r="E46" s="264"/>
      <c r="F46" s="264"/>
      <c r="G46" s="264"/>
      <c r="H46" s="264"/>
      <c r="I46" s="264"/>
      <c r="J46" s="264"/>
      <c r="K46" s="264"/>
      <c r="L46" s="264"/>
      <c r="M46" s="264"/>
      <c r="N46" s="264"/>
      <c r="O46" s="264"/>
      <c r="P46" s="264"/>
      <c r="Q46" s="264"/>
      <c r="R46" s="264"/>
      <c r="S46" s="264"/>
      <c r="T46" s="264"/>
      <c r="U46" s="264"/>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7F5E9338-B275-4733-9F27-2794E9DBC909}"/>
    <hyperlink ref="B65496" r:id="rId2" xr:uid="{532B8159-51A4-45FE-9964-D205727ACF27}"/>
    <hyperlink ref="B4" location="Autoevaluación!A6" tooltip="Ir a autoevaluación" display="Direccionamiento Estratégico" xr:uid="{BAE99C3D-C93C-4DF5-9FB5-C183918A5092}"/>
    <hyperlink ref="B5" location="Autoevaluación!A12" tooltip="|Ir a autoevaluacion" display="Gestión Estratégica" xr:uid="{73DCAF8F-8831-44F7-8DC1-AC5BFF7B619B}"/>
    <hyperlink ref="B6" location="Autoevaluación!A19" tooltip="Ir a autoevaluacion" display="Gobierno Escolar" xr:uid="{9235B8F2-0275-4906-98D3-B50C42967FC3}"/>
    <hyperlink ref="B7" location="Autoevaluación!A29" tooltip="Ir a autoevaluacion" display="Cultura Institucional" xr:uid="{05C79262-B573-42CF-9341-B2F5BD7CAF44}"/>
    <hyperlink ref="B8" location="Autoevaluación!A35" tooltip="Ir a autoevaluacion" display="Clima Escolar" xr:uid="{3C981E51-0D10-4F6C-8C47-A6D660BB4546}"/>
    <hyperlink ref="B9" location="Autoevaluación!A46" tooltip="Ir a autoevaluacion" display="Relaciones Con El Entorno" xr:uid="{747F2D79-6EB8-49AA-ACAC-852456C639FE}"/>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E5975-5269-4331-AF84-98DAA9C6A9F3}">
  <sheetPr codeName="Hoja4"/>
  <dimension ref="B1:V65497"/>
  <sheetViews>
    <sheetView showGridLines="0" topLeftCell="A14" zoomScale="70" zoomScaleNormal="70" workbookViewId="0">
      <selection activeCell="B14" sqref="B14:U14"/>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4" t="s">
        <v>127</v>
      </c>
      <c r="C2" s="283" t="s">
        <v>176</v>
      </c>
      <c r="D2" s="283"/>
      <c r="E2" s="283"/>
      <c r="F2" s="283"/>
      <c r="G2" s="2"/>
      <c r="H2" s="281" t="s">
        <v>177</v>
      </c>
      <c r="I2" s="281"/>
      <c r="J2" s="281"/>
      <c r="K2" s="281"/>
      <c r="L2" s="2"/>
      <c r="M2" s="282" t="s">
        <v>177</v>
      </c>
      <c r="N2" s="282"/>
      <c r="O2" s="282"/>
      <c r="P2" s="282"/>
      <c r="Q2" s="94"/>
      <c r="R2" s="290" t="s">
        <v>177</v>
      </c>
      <c r="S2" s="290"/>
      <c r="T2" s="290"/>
      <c r="U2" s="290"/>
      <c r="V2" s="280"/>
    </row>
    <row r="3" spans="2:22" ht="24.75" customHeight="1" thickBot="1" x14ac:dyDescent="0.25">
      <c r="B3" s="285"/>
      <c r="C3" s="3">
        <v>1</v>
      </c>
      <c r="D3" s="3">
        <v>2</v>
      </c>
      <c r="E3" s="4">
        <v>3</v>
      </c>
      <c r="F3" s="5">
        <v>4</v>
      </c>
      <c r="G3" s="288"/>
      <c r="H3" s="3">
        <v>1</v>
      </c>
      <c r="I3" s="3">
        <v>2</v>
      </c>
      <c r="J3" s="4">
        <v>3</v>
      </c>
      <c r="K3" s="5">
        <v>4</v>
      </c>
      <c r="L3" s="286"/>
      <c r="M3" s="3">
        <v>1</v>
      </c>
      <c r="N3" s="3">
        <v>2</v>
      </c>
      <c r="O3" s="4">
        <v>3</v>
      </c>
      <c r="P3" s="5">
        <v>4</v>
      </c>
      <c r="Q3" s="95"/>
      <c r="R3" s="3">
        <v>1</v>
      </c>
      <c r="S3" s="3">
        <v>2</v>
      </c>
      <c r="T3" s="4">
        <v>3</v>
      </c>
      <c r="U3" s="5">
        <v>4</v>
      </c>
      <c r="V3" s="280"/>
    </row>
    <row r="4" spans="2:22" ht="38.1" customHeight="1" thickTop="1" thickBot="1" x14ac:dyDescent="0.25">
      <c r="B4" s="71" t="s">
        <v>128</v>
      </c>
      <c r="C4" s="69">
        <f>Autoevaluación!R55/SUM(Autoevaluación!R55:R58)</f>
        <v>0</v>
      </c>
      <c r="D4" s="7">
        <f>Autoevaluación!R56/SUM(Autoevaluación!R55:R58)</f>
        <v>0</v>
      </c>
      <c r="E4" s="7">
        <f>Autoevaluación!R57/SUM(Autoevaluación!R55:R58)</f>
        <v>0.4</v>
      </c>
      <c r="F4" s="7">
        <f>Autoevaluación!R58/SUM(Autoevaluación!R55:R58)</f>
        <v>0.6</v>
      </c>
      <c r="G4" s="289"/>
      <c r="H4" s="7">
        <f>Autoevaluación!S55/SUM(Autoevaluación!S55:S59)</f>
        <v>0</v>
      </c>
      <c r="I4" s="7">
        <f>Autoevaluación!S56/SUM(Autoevaluación!S55:S58)</f>
        <v>0</v>
      </c>
      <c r="J4" s="7">
        <f>Autoevaluación!S57/SUM(Autoevaluación!S55:S58)</f>
        <v>0.4</v>
      </c>
      <c r="K4" s="7">
        <f>Autoevaluación!S58/SUM(Autoevaluación!S55:S58)</f>
        <v>0.6</v>
      </c>
      <c r="L4" s="287"/>
      <c r="M4" s="7">
        <f>Autoevaluación!T55/SUM(Autoevaluación!T55:T58)</f>
        <v>0</v>
      </c>
      <c r="N4" s="7">
        <f>Autoevaluación!T56/SUM(Autoevaluación!T55:T58)</f>
        <v>0</v>
      </c>
      <c r="O4" s="7">
        <f>Autoevaluación!T57/SUM(Autoevaluación!T55:T58)</f>
        <v>0.4</v>
      </c>
      <c r="P4" s="7">
        <f>Autoevaluación!T58/SUM(Autoevaluación!T55:T58)</f>
        <v>0.6</v>
      </c>
      <c r="Q4" s="90"/>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71" t="s">
        <v>129</v>
      </c>
      <c r="C5" s="69">
        <f>Autoevaluación!R62/SUM(Autoevaluación!R62:R65)</f>
        <v>0</v>
      </c>
      <c r="D5" s="7">
        <f>Autoevaluación!R63/SUM(Autoevaluación!R62:R65)</f>
        <v>0</v>
      </c>
      <c r="E5" s="7">
        <f>Autoevaluación!R64/SUM(Autoevaluación!R62:R65)</f>
        <v>0.25</v>
      </c>
      <c r="F5" s="7">
        <f>Autoevaluación!R65/SUM(Autoevaluación!R62:R65)</f>
        <v>0.75</v>
      </c>
      <c r="G5" s="289"/>
      <c r="H5" s="7">
        <f>Autoevaluación!S62/SUM(Autoevaluación!S62:S65)</f>
        <v>0</v>
      </c>
      <c r="I5" s="7">
        <f>Autoevaluación!S63/SUM(Autoevaluación!S62:S65)</f>
        <v>0</v>
      </c>
      <c r="J5" s="7">
        <f>Autoevaluación!S64/SUM(Autoevaluación!S62:S65)</f>
        <v>0.25</v>
      </c>
      <c r="K5" s="7">
        <f>Autoevaluación!S65/SUM(Autoevaluación!S62:S65)</f>
        <v>0.75</v>
      </c>
      <c r="L5" s="287"/>
      <c r="M5" s="7">
        <f>Autoevaluación!T62/SUM(Autoevaluación!T62:T65)</f>
        <v>0</v>
      </c>
      <c r="N5" s="7">
        <f>Autoevaluación!T63/SUM(Autoevaluación!T62:T65)</f>
        <v>0</v>
      </c>
      <c r="O5" s="7">
        <f>Autoevaluación!T64/SUM(Autoevaluación!T62:T65)</f>
        <v>0.25</v>
      </c>
      <c r="P5" s="7">
        <f>Autoevaluación!T65/SUM(Autoevaluación!T62:T65)</f>
        <v>0.75</v>
      </c>
      <c r="Q5" s="90"/>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71" t="s">
        <v>130</v>
      </c>
      <c r="C6" s="69">
        <f>Autoevaluación!R68/SUM(Autoevaluación!R68:R71)</f>
        <v>0</v>
      </c>
      <c r="D6" s="7">
        <f>Autoevaluación!R69/SUM(Autoevaluación!R68:R71)</f>
        <v>0</v>
      </c>
      <c r="E6" s="7">
        <f>Autoevaluación!R70/SUM(Autoevaluación!R68:R71)</f>
        <v>0</v>
      </c>
      <c r="F6" s="7">
        <f>Autoevaluación!R71/SUM(Autoevaluación!R68:R71)</f>
        <v>1</v>
      </c>
      <c r="G6" s="289"/>
      <c r="H6" s="7">
        <f>Autoevaluación!S68/SUM(Autoevaluación!S68:S71)</f>
        <v>0</v>
      </c>
      <c r="I6" s="7">
        <f>Autoevaluación!S69/SUM(Autoevaluación!S68:S71)</f>
        <v>0</v>
      </c>
      <c r="J6" s="7">
        <f>Autoevaluación!S70/SUM(Autoevaluación!S68:S71)</f>
        <v>0</v>
      </c>
      <c r="K6" s="7">
        <f>Autoevaluación!S71/SUM(Autoevaluación!S68:S71)</f>
        <v>1</v>
      </c>
      <c r="L6" s="287"/>
      <c r="M6" s="7">
        <f>Autoevaluación!T68/SUM(Autoevaluación!T68:T71)</f>
        <v>0</v>
      </c>
      <c r="N6" s="7">
        <f>Autoevaluación!T69/SUM(Autoevaluación!T68:T71)</f>
        <v>0</v>
      </c>
      <c r="O6" s="7">
        <f>Autoevaluación!T70/SUM(Autoevaluación!T68:T71)</f>
        <v>0</v>
      </c>
      <c r="P6" s="7">
        <f>Autoevaluación!T71/SUM(Autoevaluación!T68:T71)</f>
        <v>1</v>
      </c>
      <c r="Q6" s="90"/>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71" t="s">
        <v>131</v>
      </c>
      <c r="C7" s="69">
        <f>Autoevaluación!R74/SUM(Autoevaluación!R74:R77)</f>
        <v>0</v>
      </c>
      <c r="D7" s="7">
        <f>Autoevaluación!R75/SUM(Autoevaluación!R74:R77)</f>
        <v>0</v>
      </c>
      <c r="E7" s="7">
        <f>Autoevaluación!R76/SUM(Autoevaluación!R74:R77)</f>
        <v>0</v>
      </c>
      <c r="F7" s="7">
        <f>Autoevaluación!R77/SUM(Autoevaluación!R74:R77)</f>
        <v>1</v>
      </c>
      <c r="G7" s="289"/>
      <c r="H7" s="7">
        <f>Autoevaluación!S74/SUM(Autoevaluación!S74:S77)</f>
        <v>0</v>
      </c>
      <c r="I7" s="7">
        <f>Autoevaluación!S75/SUM(Autoevaluación!S74:S77)</f>
        <v>0</v>
      </c>
      <c r="J7" s="7">
        <f>Autoevaluación!S76/SUM(Autoevaluación!S74:S77)</f>
        <v>0.16666666666666666</v>
      </c>
      <c r="K7" s="7">
        <f>Autoevaluación!S77/SUM(Autoevaluación!S74:S77)</f>
        <v>0.83333333333333337</v>
      </c>
      <c r="L7" s="287"/>
      <c r="M7" s="7">
        <f>Autoevaluación!T74/SUM(Autoevaluación!T74:T77)</f>
        <v>0</v>
      </c>
      <c r="N7" s="7">
        <f>Autoevaluación!T75/SUM(Autoevaluación!T74:T77)</f>
        <v>0</v>
      </c>
      <c r="O7" s="7">
        <f>Autoevaluación!T76/SUM(Autoevaluación!T74:T77)</f>
        <v>0.33333333333333331</v>
      </c>
      <c r="P7" s="7">
        <f>Autoevaluación!T77/SUM(Autoevaluación!T74:T77)</f>
        <v>0.66666666666666663</v>
      </c>
      <c r="Q7" s="90"/>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72"/>
      <c r="C8" s="7"/>
      <c r="D8" s="7"/>
      <c r="E8" s="7"/>
      <c r="F8" s="7"/>
      <c r="G8" s="289"/>
      <c r="H8" s="7"/>
      <c r="I8" s="7"/>
      <c r="J8" s="7"/>
      <c r="K8" s="7"/>
      <c r="L8" s="287"/>
      <c r="M8" s="7"/>
      <c r="N8" s="7"/>
      <c r="O8" s="7"/>
      <c r="P8" s="7"/>
      <c r="Q8" s="90"/>
      <c r="R8" s="7"/>
      <c r="S8" s="7"/>
      <c r="T8" s="7"/>
      <c r="U8" s="7"/>
    </row>
    <row r="9" spans="2:22" ht="38.1" customHeight="1" x14ac:dyDescent="0.2">
      <c r="B9" s="6"/>
      <c r="C9" s="7"/>
      <c r="D9" s="7"/>
      <c r="E9" s="7"/>
      <c r="F9" s="7"/>
      <c r="G9" s="289"/>
      <c r="H9" s="7"/>
      <c r="I9" s="7"/>
      <c r="J9" s="7"/>
      <c r="K9" s="7"/>
      <c r="L9" s="287"/>
      <c r="M9" s="7"/>
      <c r="N9" s="7"/>
      <c r="O9" s="7"/>
      <c r="P9" s="7"/>
      <c r="Q9" s="90"/>
      <c r="R9" s="7"/>
      <c r="S9" s="7"/>
      <c r="T9" s="7"/>
      <c r="U9" s="7"/>
    </row>
    <row r="10" spans="2:22" ht="38.1" customHeight="1" x14ac:dyDescent="0.2">
      <c r="B10" s="15" t="s">
        <v>132</v>
      </c>
      <c r="C10" s="12">
        <f>AVERAGE(C4:C9)</f>
        <v>0</v>
      </c>
      <c r="D10" s="12">
        <f>AVERAGE(D4:D9)</f>
        <v>0</v>
      </c>
      <c r="E10" s="12">
        <f>AVERAGE(E4:E9)</f>
        <v>0.16250000000000001</v>
      </c>
      <c r="F10" s="12">
        <f>AVERAGE(F4:F9)</f>
        <v>0.83750000000000002</v>
      </c>
      <c r="G10" s="9"/>
      <c r="H10" s="12">
        <f>AVERAGE(H4:H9)</f>
        <v>0</v>
      </c>
      <c r="I10" s="12">
        <f>AVERAGE(I4:I9)</f>
        <v>0</v>
      </c>
      <c r="J10" s="12">
        <f>AVERAGE(J4:J9)</f>
        <v>0.20416666666666666</v>
      </c>
      <c r="K10" s="12">
        <f>AVERAGE(K4:K9)</f>
        <v>0.79583333333333339</v>
      </c>
      <c r="L10" s="9"/>
      <c r="M10" s="12">
        <f>AVERAGE(M4:M9)</f>
        <v>0</v>
      </c>
      <c r="N10" s="12">
        <f>AVERAGE(N4:N9)</f>
        <v>0</v>
      </c>
      <c r="O10" s="12">
        <f>AVERAGE(O4:O9)</f>
        <v>0.24583333333333335</v>
      </c>
      <c r="P10" s="12">
        <f>AVERAGE(P4:P9)</f>
        <v>0.75416666666666665</v>
      </c>
      <c r="Q10" s="9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3" t="s">
        <v>176</v>
      </c>
      <c r="C12" s="283"/>
      <c r="D12" s="283"/>
      <c r="E12" s="283"/>
      <c r="F12" s="283"/>
      <c r="G12" s="283"/>
      <c r="H12" s="283"/>
      <c r="I12" s="283"/>
      <c r="J12" s="283"/>
      <c r="K12" s="283"/>
      <c r="L12" s="283"/>
      <c r="M12" s="283"/>
      <c r="N12" s="283"/>
      <c r="O12" s="283"/>
      <c r="P12" s="283"/>
      <c r="Q12" s="283"/>
      <c r="R12" s="283"/>
      <c r="S12" s="283"/>
      <c r="T12" s="283"/>
      <c r="U12" s="283"/>
    </row>
    <row r="13" spans="2:22" ht="24.95" customHeight="1" x14ac:dyDescent="0.2">
      <c r="B13" s="296" t="s">
        <v>28</v>
      </c>
      <c r="C13" s="296"/>
      <c r="D13" s="296"/>
      <c r="E13" s="296"/>
      <c r="F13" s="296"/>
      <c r="G13" s="296"/>
      <c r="H13" s="296"/>
      <c r="I13" s="296"/>
      <c r="J13" s="296"/>
      <c r="K13" s="296"/>
      <c r="L13" s="296"/>
      <c r="M13" s="296"/>
      <c r="N13" s="296"/>
      <c r="O13" s="296"/>
      <c r="P13" s="296"/>
      <c r="Q13" s="296"/>
      <c r="R13" s="296"/>
      <c r="S13" s="296"/>
      <c r="T13" s="296"/>
      <c r="U13" s="296"/>
    </row>
    <row r="14" spans="2:22" ht="60" customHeight="1" x14ac:dyDescent="0.2">
      <c r="B14" s="291"/>
      <c r="C14" s="291"/>
      <c r="D14" s="291"/>
      <c r="E14" s="291"/>
      <c r="F14" s="291"/>
      <c r="G14" s="291"/>
      <c r="H14" s="291"/>
      <c r="I14" s="291"/>
      <c r="J14" s="291"/>
      <c r="K14" s="291"/>
      <c r="L14" s="291"/>
      <c r="M14" s="291"/>
      <c r="N14" s="291"/>
      <c r="O14" s="291"/>
      <c r="P14" s="291"/>
      <c r="Q14" s="291"/>
      <c r="R14" s="291"/>
      <c r="S14" s="291"/>
      <c r="T14" s="291"/>
      <c r="U14" s="291"/>
    </row>
    <row r="15" spans="2:22" ht="60" customHeight="1" x14ac:dyDescent="0.2">
      <c r="B15" s="291"/>
      <c r="C15" s="291"/>
      <c r="D15" s="291"/>
      <c r="E15" s="291"/>
      <c r="F15" s="291"/>
      <c r="G15" s="291"/>
      <c r="H15" s="291"/>
      <c r="I15" s="291"/>
      <c r="J15" s="291"/>
      <c r="K15" s="291"/>
      <c r="L15" s="291"/>
      <c r="M15" s="291"/>
      <c r="N15" s="291"/>
      <c r="O15" s="291"/>
      <c r="P15" s="291"/>
      <c r="Q15" s="291"/>
      <c r="R15" s="291"/>
      <c r="S15" s="291"/>
      <c r="T15" s="291"/>
      <c r="U15" s="291"/>
    </row>
    <row r="16" spans="2:22" s="14" customFormat="1" ht="24.95" customHeight="1" x14ac:dyDescent="0.25">
      <c r="B16" s="292" t="s">
        <v>123</v>
      </c>
      <c r="C16" s="292"/>
      <c r="D16" s="292"/>
      <c r="E16" s="292"/>
      <c r="F16" s="292"/>
      <c r="G16" s="292"/>
      <c r="H16" s="292"/>
      <c r="I16" s="292"/>
      <c r="J16" s="292"/>
      <c r="K16" s="292"/>
      <c r="L16" s="292"/>
      <c r="M16" s="292"/>
      <c r="N16" s="292"/>
      <c r="O16" s="292"/>
      <c r="P16" s="292"/>
      <c r="Q16" s="292"/>
      <c r="R16" s="292"/>
      <c r="S16" s="292"/>
      <c r="T16" s="292"/>
      <c r="U16" s="292"/>
    </row>
    <row r="17" spans="2:21" ht="60" customHeight="1" x14ac:dyDescent="0.2">
      <c r="B17" s="291"/>
      <c r="C17" s="291"/>
      <c r="D17" s="291"/>
      <c r="E17" s="291"/>
      <c r="F17" s="291"/>
      <c r="G17" s="291"/>
      <c r="H17" s="291"/>
      <c r="I17" s="291"/>
      <c r="J17" s="291"/>
      <c r="K17" s="291"/>
      <c r="L17" s="291"/>
      <c r="M17" s="291"/>
      <c r="N17" s="291"/>
      <c r="O17" s="291"/>
      <c r="P17" s="291"/>
      <c r="Q17" s="291"/>
      <c r="R17" s="291"/>
      <c r="S17" s="291"/>
      <c r="T17" s="291"/>
      <c r="U17" s="291"/>
    </row>
    <row r="18" spans="2:21" ht="60" customHeight="1" x14ac:dyDescent="0.2">
      <c r="B18" s="291"/>
      <c r="C18" s="291"/>
      <c r="D18" s="291"/>
      <c r="E18" s="291"/>
      <c r="F18" s="291"/>
      <c r="G18" s="291"/>
      <c r="H18" s="291"/>
      <c r="I18" s="291"/>
      <c r="J18" s="291"/>
      <c r="K18" s="291"/>
      <c r="L18" s="291"/>
      <c r="M18" s="291"/>
      <c r="N18" s="291"/>
      <c r="O18" s="291"/>
      <c r="P18" s="291"/>
      <c r="Q18" s="291"/>
      <c r="R18" s="291"/>
      <c r="S18" s="291"/>
      <c r="T18" s="291"/>
      <c r="U18" s="291"/>
    </row>
    <row r="19" spans="2:21" ht="60" customHeight="1" x14ac:dyDescent="0.2">
      <c r="B19" s="291"/>
      <c r="C19" s="291"/>
      <c r="D19" s="291"/>
      <c r="E19" s="291"/>
      <c r="F19" s="291"/>
      <c r="G19" s="291"/>
      <c r="H19" s="291"/>
      <c r="I19" s="291"/>
      <c r="J19" s="291"/>
      <c r="K19" s="291"/>
      <c r="L19" s="291"/>
      <c r="M19" s="291"/>
      <c r="N19" s="291"/>
      <c r="O19" s="291"/>
      <c r="P19" s="291"/>
      <c r="Q19" s="291"/>
      <c r="R19" s="291"/>
      <c r="S19" s="291"/>
      <c r="T19" s="291"/>
      <c r="U19" s="29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78" t="s">
        <v>177</v>
      </c>
      <c r="C21" s="278"/>
      <c r="D21" s="278"/>
      <c r="E21" s="278"/>
      <c r="F21" s="278"/>
      <c r="G21" s="278"/>
      <c r="H21" s="278"/>
      <c r="I21" s="278"/>
      <c r="J21" s="278"/>
      <c r="K21" s="278"/>
      <c r="L21" s="278"/>
      <c r="M21" s="278"/>
      <c r="N21" s="278"/>
      <c r="O21" s="278"/>
      <c r="P21" s="278"/>
      <c r="Q21" s="278"/>
      <c r="R21" s="278"/>
      <c r="S21" s="278"/>
      <c r="T21" s="278"/>
      <c r="U21" s="278"/>
    </row>
    <row r="22" spans="2:21" ht="24.95" customHeight="1" x14ac:dyDescent="0.2">
      <c r="B22" s="279" t="s">
        <v>28</v>
      </c>
      <c r="C22" s="279"/>
      <c r="D22" s="279"/>
      <c r="E22" s="279"/>
      <c r="F22" s="279"/>
      <c r="G22" s="279"/>
      <c r="H22" s="279"/>
      <c r="I22" s="279"/>
      <c r="J22" s="279"/>
      <c r="K22" s="279"/>
      <c r="L22" s="279"/>
      <c r="M22" s="279"/>
      <c r="N22" s="279"/>
      <c r="O22" s="279"/>
      <c r="P22" s="279"/>
      <c r="Q22" s="279"/>
      <c r="R22" s="279"/>
      <c r="S22" s="279"/>
      <c r="T22" s="279"/>
      <c r="U22" s="279"/>
    </row>
    <row r="23" spans="2:21" ht="60" customHeight="1" x14ac:dyDescent="0.2">
      <c r="B23" s="291"/>
      <c r="C23" s="291"/>
      <c r="D23" s="291"/>
      <c r="E23" s="291"/>
      <c r="F23" s="291"/>
      <c r="G23" s="291"/>
      <c r="H23" s="291"/>
      <c r="I23" s="291"/>
      <c r="J23" s="291"/>
      <c r="K23" s="291"/>
      <c r="L23" s="291"/>
      <c r="M23" s="291"/>
      <c r="N23" s="291"/>
      <c r="O23" s="291"/>
      <c r="P23" s="291"/>
      <c r="Q23" s="291"/>
      <c r="R23" s="291"/>
      <c r="S23" s="291"/>
      <c r="T23" s="291"/>
      <c r="U23" s="291"/>
    </row>
    <row r="24" spans="2:21" ht="60" customHeight="1" x14ac:dyDescent="0.2">
      <c r="B24" s="291"/>
      <c r="C24" s="291"/>
      <c r="D24" s="291"/>
      <c r="E24" s="291"/>
      <c r="F24" s="291"/>
      <c r="G24" s="291"/>
      <c r="H24" s="291"/>
      <c r="I24" s="291"/>
      <c r="J24" s="291"/>
      <c r="K24" s="291"/>
      <c r="L24" s="291"/>
      <c r="M24" s="291"/>
      <c r="N24" s="291"/>
      <c r="O24" s="291"/>
      <c r="P24" s="291"/>
      <c r="Q24" s="291"/>
      <c r="R24" s="291"/>
      <c r="S24" s="291"/>
      <c r="T24" s="291"/>
      <c r="U24" s="291"/>
    </row>
    <row r="25" spans="2:21" s="14" customFormat="1" ht="24.95" customHeight="1" x14ac:dyDescent="0.25">
      <c r="B25" s="292" t="s">
        <v>123</v>
      </c>
      <c r="C25" s="292"/>
      <c r="D25" s="292"/>
      <c r="E25" s="292"/>
      <c r="F25" s="292"/>
      <c r="G25" s="292"/>
      <c r="H25" s="292"/>
      <c r="I25" s="292"/>
      <c r="J25" s="292"/>
      <c r="K25" s="292"/>
      <c r="L25" s="292"/>
      <c r="M25" s="292"/>
      <c r="N25" s="292"/>
      <c r="O25" s="292"/>
      <c r="P25" s="292"/>
      <c r="Q25" s="292"/>
      <c r="R25" s="292"/>
      <c r="S25" s="292"/>
      <c r="T25" s="292"/>
      <c r="U25" s="292"/>
    </row>
    <row r="26" spans="2:21" ht="60" customHeight="1" x14ac:dyDescent="0.2">
      <c r="B26" s="291"/>
      <c r="C26" s="291"/>
      <c r="D26" s="291"/>
      <c r="E26" s="291"/>
      <c r="F26" s="291"/>
      <c r="G26" s="291"/>
      <c r="H26" s="291"/>
      <c r="I26" s="291"/>
      <c r="J26" s="291"/>
      <c r="K26" s="291"/>
      <c r="L26" s="291"/>
      <c r="M26" s="291"/>
      <c r="N26" s="291"/>
      <c r="O26" s="291"/>
      <c r="P26" s="291"/>
      <c r="Q26" s="291"/>
      <c r="R26" s="291"/>
      <c r="S26" s="291"/>
      <c r="T26" s="291"/>
      <c r="U26" s="291"/>
    </row>
    <row r="27" spans="2:21" ht="60" customHeight="1" x14ac:dyDescent="0.2">
      <c r="B27" s="291"/>
      <c r="C27" s="291"/>
      <c r="D27" s="291"/>
      <c r="E27" s="291"/>
      <c r="F27" s="291"/>
      <c r="G27" s="291"/>
      <c r="H27" s="291"/>
      <c r="I27" s="291"/>
      <c r="J27" s="291"/>
      <c r="K27" s="291"/>
      <c r="L27" s="291"/>
      <c r="M27" s="291"/>
      <c r="N27" s="291"/>
      <c r="O27" s="291"/>
      <c r="P27" s="291"/>
      <c r="Q27" s="291"/>
      <c r="R27" s="291"/>
      <c r="S27" s="291"/>
      <c r="T27" s="291"/>
      <c r="U27" s="291"/>
    </row>
    <row r="28" spans="2:21" ht="60" customHeight="1" x14ac:dyDescent="0.2">
      <c r="B28" s="291"/>
      <c r="C28" s="291"/>
      <c r="D28" s="291"/>
      <c r="E28" s="291"/>
      <c r="F28" s="291"/>
      <c r="G28" s="291"/>
      <c r="H28" s="291"/>
      <c r="I28" s="291"/>
      <c r="J28" s="291"/>
      <c r="K28" s="291"/>
      <c r="L28" s="291"/>
      <c r="M28" s="291"/>
      <c r="N28" s="291"/>
      <c r="O28" s="291"/>
      <c r="P28" s="291"/>
      <c r="Q28" s="291"/>
      <c r="R28" s="291"/>
      <c r="S28" s="291"/>
      <c r="T28" s="291"/>
      <c r="U28" s="29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5" t="s">
        <v>177</v>
      </c>
      <c r="C30" s="295"/>
      <c r="D30" s="295"/>
      <c r="E30" s="295"/>
      <c r="F30" s="295"/>
      <c r="G30" s="295"/>
      <c r="H30" s="295"/>
      <c r="I30" s="295"/>
      <c r="J30" s="295"/>
      <c r="K30" s="295"/>
      <c r="L30" s="295"/>
      <c r="M30" s="295"/>
      <c r="N30" s="295"/>
      <c r="O30" s="295"/>
      <c r="P30" s="295"/>
      <c r="Q30" s="295"/>
      <c r="R30" s="295"/>
      <c r="S30" s="295"/>
      <c r="T30" s="295"/>
      <c r="U30" s="295"/>
    </row>
    <row r="31" spans="2:21" ht="24.95" customHeight="1" x14ac:dyDescent="0.2">
      <c r="B31" s="293" t="s">
        <v>28</v>
      </c>
      <c r="C31" s="294"/>
      <c r="D31" s="294"/>
      <c r="E31" s="294"/>
      <c r="F31" s="294"/>
      <c r="G31" s="294"/>
      <c r="H31" s="294"/>
      <c r="I31" s="294"/>
      <c r="J31" s="294"/>
      <c r="K31" s="294"/>
      <c r="L31" s="294"/>
      <c r="M31" s="294"/>
      <c r="N31" s="294"/>
      <c r="O31" s="294"/>
      <c r="P31" s="294"/>
      <c r="Q31" s="294"/>
      <c r="R31" s="294"/>
      <c r="S31" s="294"/>
      <c r="T31" s="294"/>
      <c r="U31" s="294"/>
    </row>
    <row r="32" spans="2:21" ht="60" customHeight="1" x14ac:dyDescent="0.2">
      <c r="B32" s="291"/>
      <c r="C32" s="291"/>
      <c r="D32" s="291"/>
      <c r="E32" s="291"/>
      <c r="F32" s="291"/>
      <c r="G32" s="291"/>
      <c r="H32" s="291"/>
      <c r="I32" s="291"/>
      <c r="J32" s="291"/>
      <c r="K32" s="291"/>
      <c r="L32" s="291"/>
      <c r="M32" s="291"/>
      <c r="N32" s="291"/>
      <c r="O32" s="291"/>
      <c r="P32" s="291"/>
      <c r="Q32" s="291"/>
      <c r="R32" s="291"/>
      <c r="S32" s="291"/>
      <c r="T32" s="291"/>
      <c r="U32" s="291"/>
    </row>
    <row r="33" spans="2:21" ht="60" customHeight="1" x14ac:dyDescent="0.2">
      <c r="B33" s="291"/>
      <c r="C33" s="291"/>
      <c r="D33" s="291"/>
      <c r="E33" s="291"/>
      <c r="F33" s="291"/>
      <c r="G33" s="291"/>
      <c r="H33" s="291"/>
      <c r="I33" s="291"/>
      <c r="J33" s="291"/>
      <c r="K33" s="291"/>
      <c r="L33" s="291"/>
      <c r="M33" s="291"/>
      <c r="N33" s="291"/>
      <c r="O33" s="291"/>
      <c r="P33" s="291"/>
      <c r="Q33" s="291"/>
      <c r="R33" s="291"/>
      <c r="S33" s="291"/>
      <c r="T33" s="291"/>
      <c r="U33" s="291"/>
    </row>
    <row r="34" spans="2:21" s="14" customFormat="1" ht="24.95" customHeight="1" x14ac:dyDescent="0.25">
      <c r="B34" s="292" t="s">
        <v>123</v>
      </c>
      <c r="C34" s="292"/>
      <c r="D34" s="292"/>
      <c r="E34" s="292"/>
      <c r="F34" s="292"/>
      <c r="G34" s="292"/>
      <c r="H34" s="292"/>
      <c r="I34" s="292"/>
      <c r="J34" s="292"/>
      <c r="K34" s="292"/>
      <c r="L34" s="292"/>
      <c r="M34" s="292"/>
      <c r="N34" s="292"/>
      <c r="O34" s="292"/>
      <c r="P34" s="292"/>
      <c r="Q34" s="292"/>
      <c r="R34" s="292"/>
      <c r="S34" s="292"/>
      <c r="T34" s="292"/>
      <c r="U34" s="292"/>
    </row>
    <row r="35" spans="2:21" ht="60" customHeight="1" x14ac:dyDescent="0.2">
      <c r="B35" s="291"/>
      <c r="C35" s="291"/>
      <c r="D35" s="291"/>
      <c r="E35" s="291"/>
      <c r="F35" s="291"/>
      <c r="G35" s="291"/>
      <c r="H35" s="291"/>
      <c r="I35" s="291"/>
      <c r="J35" s="291"/>
      <c r="K35" s="291"/>
      <c r="L35" s="291"/>
      <c r="M35" s="291"/>
      <c r="N35" s="291"/>
      <c r="O35" s="291"/>
      <c r="P35" s="291"/>
      <c r="Q35" s="291"/>
      <c r="R35" s="291"/>
      <c r="S35" s="291"/>
      <c r="T35" s="291"/>
      <c r="U35" s="291"/>
    </row>
    <row r="36" spans="2:21" ht="60" customHeight="1" x14ac:dyDescent="0.2">
      <c r="B36" s="291"/>
      <c r="C36" s="291"/>
      <c r="D36" s="291"/>
      <c r="E36" s="291"/>
      <c r="F36" s="291"/>
      <c r="G36" s="291"/>
      <c r="H36" s="291"/>
      <c r="I36" s="291"/>
      <c r="J36" s="291"/>
      <c r="K36" s="291"/>
      <c r="L36" s="291"/>
      <c r="M36" s="291"/>
      <c r="N36" s="291"/>
      <c r="O36" s="291"/>
      <c r="P36" s="291"/>
      <c r="Q36" s="291"/>
      <c r="R36" s="291"/>
      <c r="S36" s="291"/>
      <c r="T36" s="291"/>
      <c r="U36" s="291"/>
    </row>
    <row r="37" spans="2:21" ht="60" customHeight="1" x14ac:dyDescent="0.2">
      <c r="B37" s="291"/>
      <c r="C37" s="291"/>
      <c r="D37" s="291"/>
      <c r="E37" s="291"/>
      <c r="F37" s="291"/>
      <c r="G37" s="291"/>
      <c r="H37" s="291"/>
      <c r="I37" s="291"/>
      <c r="J37" s="291"/>
      <c r="K37" s="291"/>
      <c r="L37" s="291"/>
      <c r="M37" s="291"/>
      <c r="N37" s="291"/>
      <c r="O37" s="291"/>
      <c r="P37" s="291"/>
      <c r="Q37" s="291"/>
      <c r="R37" s="291"/>
      <c r="S37" s="291"/>
      <c r="T37" s="291"/>
      <c r="U37" s="291"/>
    </row>
    <row r="39" spans="2:21" x14ac:dyDescent="0.2">
      <c r="B39" s="290" t="s">
        <v>177</v>
      </c>
      <c r="C39" s="290"/>
      <c r="D39" s="290"/>
      <c r="E39" s="290"/>
      <c r="F39" s="290"/>
      <c r="G39" s="290"/>
      <c r="H39" s="290"/>
      <c r="I39" s="290"/>
      <c r="J39" s="290"/>
      <c r="K39" s="290"/>
      <c r="L39" s="290"/>
      <c r="M39" s="290"/>
      <c r="N39" s="290"/>
      <c r="O39" s="290"/>
      <c r="P39" s="290"/>
      <c r="Q39" s="290"/>
      <c r="R39" s="290"/>
      <c r="S39" s="290"/>
      <c r="T39" s="290"/>
      <c r="U39" s="290"/>
    </row>
    <row r="40" spans="2:21" ht="19.5" x14ac:dyDescent="0.2">
      <c r="B40" s="293" t="s">
        <v>28</v>
      </c>
      <c r="C40" s="294"/>
      <c r="D40" s="294"/>
      <c r="E40" s="294"/>
      <c r="F40" s="294"/>
      <c r="G40" s="294"/>
      <c r="H40" s="294"/>
      <c r="I40" s="294"/>
      <c r="J40" s="294"/>
      <c r="K40" s="294"/>
      <c r="L40" s="294"/>
      <c r="M40" s="294"/>
      <c r="N40" s="294"/>
      <c r="O40" s="294"/>
      <c r="P40" s="294"/>
      <c r="Q40" s="294"/>
      <c r="R40" s="294"/>
      <c r="S40" s="294"/>
      <c r="T40" s="294"/>
      <c r="U40" s="294"/>
    </row>
    <row r="41" spans="2:21" ht="51.75" customHeight="1" x14ac:dyDescent="0.2">
      <c r="B41" s="291"/>
      <c r="C41" s="291"/>
      <c r="D41" s="291"/>
      <c r="E41" s="291"/>
      <c r="F41" s="291"/>
      <c r="G41" s="291"/>
      <c r="H41" s="291"/>
      <c r="I41" s="291"/>
      <c r="J41" s="291"/>
      <c r="K41" s="291"/>
      <c r="L41" s="291"/>
      <c r="M41" s="291"/>
      <c r="N41" s="291"/>
      <c r="O41" s="291"/>
      <c r="P41" s="291"/>
      <c r="Q41" s="291"/>
      <c r="R41" s="291"/>
      <c r="S41" s="291"/>
      <c r="T41" s="291"/>
      <c r="U41" s="291"/>
    </row>
    <row r="42" spans="2:21" ht="50.25" customHeight="1" x14ac:dyDescent="0.2">
      <c r="B42" s="291"/>
      <c r="C42" s="291"/>
      <c r="D42" s="291"/>
      <c r="E42" s="291"/>
      <c r="F42" s="291"/>
      <c r="G42" s="291"/>
      <c r="H42" s="291"/>
      <c r="I42" s="291"/>
      <c r="J42" s="291"/>
      <c r="K42" s="291"/>
      <c r="L42" s="291"/>
      <c r="M42" s="291"/>
      <c r="N42" s="291"/>
      <c r="O42" s="291"/>
      <c r="P42" s="291"/>
      <c r="Q42" s="291"/>
      <c r="R42" s="291"/>
      <c r="S42" s="291"/>
      <c r="T42" s="291"/>
      <c r="U42" s="291"/>
    </row>
    <row r="43" spans="2:21" ht="19.5" x14ac:dyDescent="0.2">
      <c r="B43" s="292" t="s">
        <v>123</v>
      </c>
      <c r="C43" s="292"/>
      <c r="D43" s="292"/>
      <c r="E43" s="292"/>
      <c r="F43" s="292"/>
      <c r="G43" s="292"/>
      <c r="H43" s="292"/>
      <c r="I43" s="292"/>
      <c r="J43" s="292"/>
      <c r="K43" s="292"/>
      <c r="L43" s="292"/>
      <c r="M43" s="292"/>
      <c r="N43" s="292"/>
      <c r="O43" s="292"/>
      <c r="P43" s="292"/>
      <c r="Q43" s="292"/>
      <c r="R43" s="292"/>
      <c r="S43" s="292"/>
      <c r="T43" s="292"/>
      <c r="U43" s="292"/>
    </row>
    <row r="44" spans="2:21" ht="69.75" customHeight="1" x14ac:dyDescent="0.2">
      <c r="B44" s="291"/>
      <c r="C44" s="291"/>
      <c r="D44" s="291"/>
      <c r="E44" s="291"/>
      <c r="F44" s="291"/>
      <c r="G44" s="291"/>
      <c r="H44" s="291"/>
      <c r="I44" s="291"/>
      <c r="J44" s="291"/>
      <c r="K44" s="291"/>
      <c r="L44" s="291"/>
      <c r="M44" s="291"/>
      <c r="N44" s="291"/>
      <c r="O44" s="291"/>
      <c r="P44" s="291"/>
      <c r="Q44" s="291"/>
      <c r="R44" s="291"/>
      <c r="S44" s="291"/>
      <c r="T44" s="291"/>
      <c r="U44" s="291"/>
    </row>
    <row r="45" spans="2:21" ht="60" customHeight="1" x14ac:dyDescent="0.2">
      <c r="B45" s="291"/>
      <c r="C45" s="291"/>
      <c r="D45" s="291"/>
      <c r="E45" s="291"/>
      <c r="F45" s="291"/>
      <c r="G45" s="291"/>
      <c r="H45" s="291"/>
      <c r="I45" s="291"/>
      <c r="J45" s="291"/>
      <c r="K45" s="291"/>
      <c r="L45" s="291"/>
      <c r="M45" s="291"/>
      <c r="N45" s="291"/>
      <c r="O45" s="291"/>
      <c r="P45" s="291"/>
      <c r="Q45" s="291"/>
      <c r="R45" s="291"/>
      <c r="S45" s="291"/>
      <c r="T45" s="291"/>
      <c r="U45" s="291"/>
    </row>
    <row r="46" spans="2:21" ht="59.25" customHeight="1" x14ac:dyDescent="0.2">
      <c r="B46" s="291"/>
      <c r="C46" s="291"/>
      <c r="D46" s="291"/>
      <c r="E46" s="291"/>
      <c r="F46" s="291"/>
      <c r="G46" s="291"/>
      <c r="H46" s="291"/>
      <c r="I46" s="291"/>
      <c r="J46" s="291"/>
      <c r="K46" s="291"/>
      <c r="L46" s="291"/>
      <c r="M46" s="291"/>
      <c r="N46" s="291"/>
      <c r="O46" s="291"/>
      <c r="P46" s="291"/>
      <c r="Q46" s="291"/>
      <c r="R46" s="291"/>
      <c r="S46" s="291"/>
      <c r="T46" s="291"/>
      <c r="U46" s="29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xr:uid="{B4EED172-63D1-43BD-89B0-A58821EBE605}"/>
    <hyperlink ref="B65496" r:id="rId2" xr:uid="{FF5B7E96-5F2D-4AA8-9E74-26E7380933EE}"/>
    <hyperlink ref="B4" location="Autoevaluación!A54" tooltip="Ir a autoevaluacion" display="Diseño pedagogico" xr:uid="{CF2D2CF5-D652-4E10-B91B-C8D0DD865AED}"/>
    <hyperlink ref="B5" location="Autoevaluación!A61" tooltip="Ir a autoevaluacion" display="Practicas pedagogicas" xr:uid="{C1D9433A-D0F3-4EB5-8C34-DEDC4FDB6ECA}"/>
    <hyperlink ref="B6" location="Autoevaluación!A67" tooltip="Ir a autoevaluación" display="Gestion de aula" xr:uid="{C61FF32F-85FC-4E7B-B11D-05811AA1FD62}"/>
    <hyperlink ref="B7" location="Autoevaluación!A73" tooltip="Ir a autoevaluación" display="Seguimiento academico" xr:uid="{ACEBB1E2-DE3E-48B8-B091-5A174A702DC9}"/>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093B5-C318-4A7B-87F0-0A39A9B6FA43}">
  <sheetPr codeName="Hoja5"/>
  <dimension ref="B1:V65497"/>
  <sheetViews>
    <sheetView showGridLines="0" zoomScale="70" zoomScaleNormal="70" workbookViewId="0">
      <selection activeCell="B1" sqref="B1"/>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4" t="s">
        <v>137</v>
      </c>
      <c r="C2" s="283" t="s">
        <v>176</v>
      </c>
      <c r="D2" s="283"/>
      <c r="E2" s="283"/>
      <c r="F2" s="283"/>
      <c r="G2" s="2"/>
      <c r="H2" s="281" t="s">
        <v>177</v>
      </c>
      <c r="I2" s="281"/>
      <c r="J2" s="281"/>
      <c r="K2" s="281"/>
      <c r="L2" s="2"/>
      <c r="M2" s="282" t="s">
        <v>177</v>
      </c>
      <c r="N2" s="282"/>
      <c r="O2" s="282"/>
      <c r="P2" s="282"/>
      <c r="Q2" s="94"/>
      <c r="R2" s="290" t="s">
        <v>178</v>
      </c>
      <c r="S2" s="290"/>
      <c r="T2" s="290"/>
      <c r="U2" s="290"/>
      <c r="V2" s="280"/>
    </row>
    <row r="3" spans="2:22" ht="24.75" customHeight="1" thickBot="1" x14ac:dyDescent="0.25">
      <c r="B3" s="285"/>
      <c r="C3" s="3">
        <v>1</v>
      </c>
      <c r="D3" s="3">
        <v>2</v>
      </c>
      <c r="E3" s="4">
        <v>3</v>
      </c>
      <c r="F3" s="5">
        <v>4</v>
      </c>
      <c r="G3" s="288"/>
      <c r="H3" s="3">
        <v>1</v>
      </c>
      <c r="I3" s="3">
        <v>2</v>
      </c>
      <c r="J3" s="4">
        <v>3</v>
      </c>
      <c r="K3" s="5">
        <v>4</v>
      </c>
      <c r="L3" s="286"/>
      <c r="M3" s="3">
        <v>1</v>
      </c>
      <c r="N3" s="3">
        <v>2</v>
      </c>
      <c r="O3" s="4">
        <v>3</v>
      </c>
      <c r="P3" s="5">
        <v>4</v>
      </c>
      <c r="Q3" s="95"/>
      <c r="R3" s="3">
        <v>1</v>
      </c>
      <c r="S3" s="3">
        <v>2</v>
      </c>
      <c r="T3" s="4">
        <v>3</v>
      </c>
      <c r="U3" s="5">
        <v>4</v>
      </c>
      <c r="V3" s="280"/>
    </row>
    <row r="4" spans="2:22" ht="38.1" customHeight="1" thickTop="1" thickBot="1" x14ac:dyDescent="0.25">
      <c r="B4" s="71" t="s">
        <v>133</v>
      </c>
      <c r="C4" s="69">
        <f>Autoevaluación!R84/SUM(Autoevaluación!R84:R87)</f>
        <v>0</v>
      </c>
      <c r="D4" s="7">
        <f>Autoevaluación!R85/SUM(Autoevaluación!R84:R87)</f>
        <v>0</v>
      </c>
      <c r="E4" s="7">
        <f>Autoevaluación!R86/SUM(Autoevaluación!R84:R87)</f>
        <v>1</v>
      </c>
      <c r="F4" s="7">
        <f>Autoevaluación!R87/SUM(Autoevaluación!R84:R87)</f>
        <v>0</v>
      </c>
      <c r="G4" s="289"/>
      <c r="H4" s="17">
        <f>Autoevaluación!S84/SUM(Autoevaluación!S84:S87)</f>
        <v>0</v>
      </c>
      <c r="I4" s="7">
        <f>Autoevaluación!S85/SUM(Autoevaluación!S84:S87)</f>
        <v>0</v>
      </c>
      <c r="J4" s="7">
        <f>Autoevaluación!S86/SUM(Autoevaluación!S84:S87)</f>
        <v>1</v>
      </c>
      <c r="K4" s="7">
        <f>Autoevaluación!S87/SUM(Autoevaluación!S84:S87)</f>
        <v>0</v>
      </c>
      <c r="L4" s="287"/>
      <c r="M4" s="7">
        <f>Autoevaluación!T84/SUM(Autoevaluación!T84:T87)</f>
        <v>0</v>
      </c>
      <c r="N4" s="7">
        <f>Autoevaluación!T85/SUM(Autoevaluación!T84:T87)</f>
        <v>0</v>
      </c>
      <c r="O4" s="7">
        <f>Autoevaluación!T86/SUM(Autoevaluación!T84:T87)</f>
        <v>1</v>
      </c>
      <c r="P4" s="7">
        <f>Autoevaluación!T87/SUM(Autoevaluación!T84:T87)</f>
        <v>0</v>
      </c>
      <c r="Q4" s="90"/>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73" t="s">
        <v>134</v>
      </c>
      <c r="C5" s="69">
        <f>Autoevaluación!R89/SUM(Autoevaluación!R89:R92)</f>
        <v>0</v>
      </c>
      <c r="D5" s="7">
        <f>Autoevaluación!R90/SUM(Autoevaluación!R89:R92)</f>
        <v>0</v>
      </c>
      <c r="E5" s="7">
        <f>Autoevaluación!R91/SUM(Autoevaluación!R89:R92)</f>
        <v>1</v>
      </c>
      <c r="F5" s="7">
        <f>Autoevaluación!R92/SUM(Autoevaluación!R89:R92)</f>
        <v>0</v>
      </c>
      <c r="G5" s="289"/>
      <c r="H5" s="17">
        <f>Autoevaluación!S89/SUM(Autoevaluación!S89:S92)</f>
        <v>0</v>
      </c>
      <c r="I5" s="7">
        <f>Autoevaluación!S90/SUM(Autoevaluación!S89:S92)</f>
        <v>0</v>
      </c>
      <c r="J5" s="7" t="e">
        <f>Autoevaluación!S91/SUM(Autoevaluación!S89:Q92Q13:V16)</f>
        <v>#NAME?</v>
      </c>
      <c r="K5" s="7">
        <f>Autoevaluación!S92/SUM(Autoevaluación!S89:S92)</f>
        <v>0</v>
      </c>
      <c r="L5" s="287"/>
      <c r="M5" s="7">
        <f>Autoevaluación!T89/SUM(Autoevaluación!T89:T92)</f>
        <v>0</v>
      </c>
      <c r="N5" s="7">
        <f>Autoevaluación!T90/SUM(Autoevaluación!T89:T92)</f>
        <v>0</v>
      </c>
      <c r="O5" s="7">
        <f>Autoevaluación!T91/SUM(Autoevaluación!T89:T92)</f>
        <v>1</v>
      </c>
      <c r="P5" s="7">
        <f>Autoevaluación!T92/SUM(Autoevaluación!T89:T92)</f>
        <v>0</v>
      </c>
      <c r="Q5" s="90"/>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73" t="s">
        <v>32</v>
      </c>
      <c r="C6" s="69">
        <f>Autoevaluación!R98/SUM(Autoevaluación!R98:R101)</f>
        <v>0</v>
      </c>
      <c r="D6" s="7">
        <f>Autoevaluación!R99/SUM(Autoevaluación!R98:R101)</f>
        <v>0</v>
      </c>
      <c r="E6" s="7">
        <f>Autoevaluación!R100/SUM(Autoevaluación!R98:R101)</f>
        <v>1</v>
      </c>
      <c r="F6" s="7">
        <f>Autoevaluación!R101/SUM(Autoevaluación!R98:R101)</f>
        <v>0</v>
      </c>
      <c r="G6" s="289"/>
      <c r="H6" s="17">
        <f>Autoevaluación!S98/SUM(Autoevaluación!S98:S101)</f>
        <v>0</v>
      </c>
      <c r="I6" s="7">
        <f>Autoevaluación!S99/SUM(Autoevaluación!S98:S101)</f>
        <v>0</v>
      </c>
      <c r="J6" s="7">
        <f>Autoevaluación!S100/SUM(Autoevaluación!S98:S101)</f>
        <v>1</v>
      </c>
      <c r="K6" s="7">
        <f>Autoevaluación!S10/SUM(Autoevaluación!S98:S101)</f>
        <v>1</v>
      </c>
      <c r="L6" s="287"/>
      <c r="M6" s="7">
        <f>Autoevaluación!T98/SUM(Autoevaluación!T98:T101)</f>
        <v>0</v>
      </c>
      <c r="N6" s="7">
        <f>Autoevaluación!T99/SUM(Autoevaluación!T98:T101)</f>
        <v>0</v>
      </c>
      <c r="O6" s="7">
        <f>Autoevaluación!T100/SUM(Autoevaluación!T98:T101)</f>
        <v>1</v>
      </c>
      <c r="P6" s="7">
        <f>Autoevaluación!T101/SUM(Autoevaluación!T98:T101)</f>
        <v>0</v>
      </c>
      <c r="Q6" s="90"/>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71" t="s">
        <v>135</v>
      </c>
      <c r="C7" s="69">
        <f>Autoevaluación!R102/SUM(Autoevaluación!R102:R105)</f>
        <v>0</v>
      </c>
      <c r="D7" s="7">
        <f>Autoevaluación!R103/SUM(Autoevaluación!R102:R105)</f>
        <v>0</v>
      </c>
      <c r="E7" s="7">
        <f>Autoevaluación!R104/SUM(Autoevaluación!R102:R105)</f>
        <v>0.9</v>
      </c>
      <c r="F7" s="7">
        <f>Autoevaluación!R105/SUM(Autoevaluación!R102:R105)</f>
        <v>0.1</v>
      </c>
      <c r="G7" s="289"/>
      <c r="H7" s="17">
        <f>Autoevaluación!S102/SUM(Autoevaluación!S102:S105)</f>
        <v>0</v>
      </c>
      <c r="I7" s="7">
        <f>Autoevaluación!S103/SUM(Autoevaluación!S102:S105)</f>
        <v>0</v>
      </c>
      <c r="J7" s="7">
        <f>Autoevaluación!S104/SUM(Autoevaluación!S102:S105)</f>
        <v>0.9</v>
      </c>
      <c r="K7" s="7">
        <f>Autoevaluación!S105/SUM(Autoevaluación!S102:S105)</f>
        <v>0.1</v>
      </c>
      <c r="L7" s="287"/>
      <c r="M7" s="7">
        <f>Autoevaluación!T102/SUM(Autoevaluación!T102:T105)</f>
        <v>0</v>
      </c>
      <c r="N7" s="7">
        <f>Autoevaluación!T103/SUM(Autoevaluación!T102:T105)</f>
        <v>0</v>
      </c>
      <c r="O7" s="7">
        <f>Autoevaluación!T104/SUM(Autoevaluación!T102:T105)</f>
        <v>0.9</v>
      </c>
      <c r="P7" s="7">
        <f>Autoevaluación!T105/SUM(Autoevaluación!T102:T105)</f>
        <v>0.1</v>
      </c>
      <c r="Q7" s="90"/>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71" t="s">
        <v>136</v>
      </c>
      <c r="C8" s="69">
        <f>Autoevaluación!R114/SUM(Autoevaluación!R114:R117)</f>
        <v>0</v>
      </c>
      <c r="D8" s="7">
        <f>Autoevaluación!R115/SUM(Autoevaluación!R114:R117)</f>
        <v>0</v>
      </c>
      <c r="E8" s="7">
        <f>Autoevaluación!R116/SUM(Autoevaluación!R114:R117)</f>
        <v>0</v>
      </c>
      <c r="F8" s="7">
        <f>Autoevaluación!R117/SUM(Autoevaluación!R114:R117)</f>
        <v>1</v>
      </c>
      <c r="G8" s="289"/>
      <c r="H8" s="17">
        <f>Autoevaluación!S114/SUM(Autoevaluación!S114:S117)</f>
        <v>0</v>
      </c>
      <c r="I8" s="7">
        <f>Autoevaluación!S115/SUM(Autoevaluación!S114:S117)</f>
        <v>0</v>
      </c>
      <c r="J8" s="7">
        <f>Autoevaluación!S116/SUM(Autoevaluación!S114:S117)</f>
        <v>0</v>
      </c>
      <c r="K8" s="7">
        <f>Autoevaluación!S117/SUM(Autoevaluación!S114:S117)</f>
        <v>1</v>
      </c>
      <c r="L8" s="287"/>
      <c r="M8" s="7">
        <f>Autoevaluación!T114/SUM(Autoevaluación!T114:T117)</f>
        <v>0</v>
      </c>
      <c r="N8" s="7">
        <f>Autoevaluación!T115/SUM(Autoevaluación!T114:T117)</f>
        <v>0</v>
      </c>
      <c r="O8" s="7">
        <f>Autoevaluación!T116/SUM(Autoevaluación!T114:T117)</f>
        <v>0</v>
      </c>
      <c r="P8" s="7">
        <f>Autoevaluación!T117/SUM(Autoevaluación!T114:T117)</f>
        <v>1</v>
      </c>
      <c r="Q8" s="90"/>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72"/>
      <c r="C9" s="7"/>
      <c r="D9" s="7"/>
      <c r="E9" s="7"/>
      <c r="F9" s="7"/>
      <c r="G9" s="289"/>
      <c r="H9" s="7"/>
      <c r="I9" s="7"/>
      <c r="J9" s="7"/>
      <c r="K9" s="7"/>
      <c r="L9" s="287"/>
      <c r="M9" s="7"/>
      <c r="N9" s="7"/>
      <c r="O9" s="7"/>
      <c r="P9" s="7"/>
      <c r="Q9" s="90"/>
      <c r="R9" s="7"/>
      <c r="S9" s="7"/>
      <c r="T9" s="7"/>
      <c r="U9" s="7"/>
    </row>
    <row r="10" spans="2:22" ht="42" customHeight="1" x14ac:dyDescent="0.2">
      <c r="B10" s="15" t="s">
        <v>138</v>
      </c>
      <c r="C10" s="12">
        <f>AVERAGE(C4:C9)</f>
        <v>0</v>
      </c>
      <c r="D10" s="12">
        <f>AVERAGE(D4:D9)</f>
        <v>0</v>
      </c>
      <c r="E10" s="12">
        <f>AVERAGE(E4:E9)</f>
        <v>0.78</v>
      </c>
      <c r="F10" s="12">
        <f>AVERAGE(F4:F9)</f>
        <v>0.22000000000000003</v>
      </c>
      <c r="G10" s="9"/>
      <c r="H10" s="12">
        <f>AVERAGE(H4:H9)</f>
        <v>0</v>
      </c>
      <c r="I10" s="12">
        <f>AVERAGE(I4:I9)</f>
        <v>0</v>
      </c>
      <c r="J10" s="12" t="e">
        <f>AVERAGE(J4:J9)</f>
        <v>#NAME?</v>
      </c>
      <c r="K10" s="12">
        <f>AVERAGE(K4:K9)</f>
        <v>0.42000000000000004</v>
      </c>
      <c r="L10" s="9"/>
      <c r="M10" s="12">
        <f>AVERAGE(M4:M9)</f>
        <v>0</v>
      </c>
      <c r="N10" s="12">
        <f>AVERAGE(N4:N9)</f>
        <v>0</v>
      </c>
      <c r="O10" s="12">
        <f>AVERAGE(O4:O9)</f>
        <v>0.78</v>
      </c>
      <c r="P10" s="12">
        <f>AVERAGE(P4:P9)</f>
        <v>0.22000000000000003</v>
      </c>
      <c r="Q10" s="9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3" t="s">
        <v>176</v>
      </c>
      <c r="C12" s="283"/>
      <c r="D12" s="283"/>
      <c r="E12" s="283"/>
      <c r="F12" s="283"/>
      <c r="G12" s="283"/>
      <c r="H12" s="283"/>
      <c r="I12" s="283"/>
      <c r="J12" s="283"/>
      <c r="K12" s="283"/>
      <c r="L12" s="283"/>
      <c r="M12" s="283"/>
      <c r="N12" s="283"/>
      <c r="O12" s="283"/>
      <c r="P12" s="283"/>
      <c r="Q12" s="283"/>
      <c r="R12" s="283"/>
      <c r="S12" s="283"/>
      <c r="T12" s="283"/>
      <c r="U12" s="283"/>
    </row>
    <row r="13" spans="2:22" ht="24.95" customHeight="1" x14ac:dyDescent="0.2">
      <c r="B13" s="296" t="s">
        <v>28</v>
      </c>
      <c r="C13" s="296"/>
      <c r="D13" s="296"/>
      <c r="E13" s="296"/>
      <c r="F13" s="296"/>
      <c r="G13" s="296"/>
      <c r="H13" s="296"/>
      <c r="I13" s="296"/>
      <c r="J13" s="296"/>
      <c r="K13" s="296"/>
      <c r="L13" s="296"/>
      <c r="M13" s="296"/>
      <c r="N13" s="296"/>
      <c r="O13" s="296"/>
      <c r="P13" s="296"/>
      <c r="Q13" s="296"/>
      <c r="R13" s="296"/>
      <c r="S13" s="296"/>
      <c r="T13" s="296"/>
      <c r="U13" s="296"/>
    </row>
    <row r="14" spans="2:22" ht="60" customHeight="1" x14ac:dyDescent="0.2">
      <c r="B14" s="264"/>
      <c r="C14" s="264"/>
      <c r="D14" s="264"/>
      <c r="E14" s="264"/>
      <c r="F14" s="264"/>
      <c r="G14" s="264"/>
      <c r="H14" s="264"/>
      <c r="I14" s="264"/>
      <c r="J14" s="264"/>
      <c r="K14" s="264"/>
      <c r="L14" s="264"/>
      <c r="M14" s="264"/>
      <c r="N14" s="264"/>
      <c r="O14" s="264"/>
      <c r="P14" s="264"/>
      <c r="Q14" s="264"/>
      <c r="R14" s="264"/>
      <c r="S14" s="264"/>
      <c r="T14" s="264"/>
      <c r="U14" s="264"/>
    </row>
    <row r="15" spans="2:22" ht="60" customHeight="1" x14ac:dyDescent="0.2">
      <c r="B15" s="264"/>
      <c r="C15" s="264"/>
      <c r="D15" s="264"/>
      <c r="E15" s="264"/>
      <c r="F15" s="264"/>
      <c r="G15" s="264"/>
      <c r="H15" s="264"/>
      <c r="I15" s="264"/>
      <c r="J15" s="264"/>
      <c r="K15" s="264"/>
      <c r="L15" s="264"/>
      <c r="M15" s="264"/>
      <c r="N15" s="264"/>
      <c r="O15" s="264"/>
      <c r="P15" s="264"/>
      <c r="Q15" s="264"/>
      <c r="R15" s="264"/>
      <c r="S15" s="264"/>
      <c r="T15" s="264"/>
      <c r="U15" s="264"/>
    </row>
    <row r="16" spans="2:22" s="14" customFormat="1" ht="24.95" customHeight="1" x14ac:dyDescent="0.25">
      <c r="B16" s="292" t="s">
        <v>123</v>
      </c>
      <c r="C16" s="292"/>
      <c r="D16" s="292"/>
      <c r="E16" s="292"/>
      <c r="F16" s="292"/>
      <c r="G16" s="292"/>
      <c r="H16" s="292"/>
      <c r="I16" s="292"/>
      <c r="J16" s="292"/>
      <c r="K16" s="292"/>
      <c r="L16" s="292"/>
      <c r="M16" s="292"/>
      <c r="N16" s="292"/>
      <c r="O16" s="292"/>
      <c r="P16" s="292"/>
      <c r="Q16" s="292"/>
      <c r="R16" s="292"/>
      <c r="S16" s="292"/>
      <c r="T16" s="292"/>
      <c r="U16" s="292"/>
    </row>
    <row r="17" spans="2:21" ht="60" customHeight="1" x14ac:dyDescent="0.2">
      <c r="B17" s="264"/>
      <c r="C17" s="264"/>
      <c r="D17" s="264"/>
      <c r="E17" s="264"/>
      <c r="F17" s="264"/>
      <c r="G17" s="264"/>
      <c r="H17" s="264"/>
      <c r="I17" s="264"/>
      <c r="J17" s="264"/>
      <c r="K17" s="264"/>
      <c r="L17" s="264"/>
      <c r="M17" s="264"/>
      <c r="N17" s="264"/>
      <c r="O17" s="264"/>
      <c r="P17" s="264"/>
      <c r="Q17" s="264"/>
      <c r="R17" s="264"/>
      <c r="S17" s="264"/>
      <c r="T17" s="264"/>
      <c r="U17" s="264"/>
    </row>
    <row r="18" spans="2:21" ht="60" customHeight="1" x14ac:dyDescent="0.2">
      <c r="B18" s="264"/>
      <c r="C18" s="264"/>
      <c r="D18" s="264"/>
      <c r="E18" s="264"/>
      <c r="F18" s="264"/>
      <c r="G18" s="264"/>
      <c r="H18" s="264"/>
      <c r="I18" s="264"/>
      <c r="J18" s="264"/>
      <c r="K18" s="264"/>
      <c r="L18" s="264"/>
      <c r="M18" s="264"/>
      <c r="N18" s="264"/>
      <c r="O18" s="264"/>
      <c r="P18" s="264"/>
      <c r="Q18" s="264"/>
      <c r="R18" s="264"/>
      <c r="S18" s="264"/>
      <c r="T18" s="264"/>
      <c r="U18" s="264"/>
    </row>
    <row r="19" spans="2:21" ht="60" customHeight="1" x14ac:dyDescent="0.2">
      <c r="B19" s="264"/>
      <c r="C19" s="264"/>
      <c r="D19" s="264"/>
      <c r="E19" s="264"/>
      <c r="F19" s="264"/>
      <c r="G19" s="264"/>
      <c r="H19" s="264"/>
      <c r="I19" s="264"/>
      <c r="J19" s="264"/>
      <c r="K19" s="264"/>
      <c r="L19" s="264"/>
      <c r="M19" s="264"/>
      <c r="N19" s="264"/>
      <c r="O19" s="264"/>
      <c r="P19" s="264"/>
      <c r="Q19" s="264"/>
      <c r="R19" s="264"/>
      <c r="S19" s="264"/>
      <c r="T19" s="264"/>
      <c r="U19" s="264"/>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78" t="s">
        <v>177</v>
      </c>
      <c r="C21" s="278"/>
      <c r="D21" s="278"/>
      <c r="E21" s="278"/>
      <c r="F21" s="278"/>
      <c r="G21" s="278"/>
      <c r="H21" s="278"/>
      <c r="I21" s="278"/>
      <c r="J21" s="278"/>
      <c r="K21" s="278"/>
      <c r="L21" s="278"/>
      <c r="M21" s="278"/>
      <c r="N21" s="278"/>
      <c r="O21" s="278"/>
      <c r="P21" s="278"/>
      <c r="Q21" s="278"/>
      <c r="R21" s="278"/>
      <c r="S21" s="278"/>
      <c r="T21" s="278"/>
      <c r="U21" s="278"/>
    </row>
    <row r="22" spans="2:21" ht="24.95" customHeight="1" x14ac:dyDescent="0.2">
      <c r="B22" s="293" t="s">
        <v>28</v>
      </c>
      <c r="C22" s="294"/>
      <c r="D22" s="294"/>
      <c r="E22" s="294"/>
      <c r="F22" s="294"/>
      <c r="G22" s="294"/>
      <c r="H22" s="294"/>
      <c r="I22" s="294"/>
      <c r="J22" s="294"/>
      <c r="K22" s="294"/>
      <c r="L22" s="294"/>
      <c r="M22" s="294"/>
      <c r="N22" s="294"/>
      <c r="O22" s="294"/>
      <c r="P22" s="294"/>
      <c r="Q22" s="294"/>
      <c r="R22" s="294"/>
      <c r="S22" s="294"/>
      <c r="T22" s="294"/>
      <c r="U22" s="294"/>
    </row>
    <row r="23" spans="2:21" ht="60" customHeight="1" x14ac:dyDescent="0.2">
      <c r="B23" s="264"/>
      <c r="C23" s="264"/>
      <c r="D23" s="264"/>
      <c r="E23" s="264"/>
      <c r="F23" s="264"/>
      <c r="G23" s="264"/>
      <c r="H23" s="264"/>
      <c r="I23" s="264"/>
      <c r="J23" s="264"/>
      <c r="K23" s="264"/>
      <c r="L23" s="264"/>
      <c r="M23" s="264"/>
      <c r="N23" s="264"/>
      <c r="O23" s="264"/>
      <c r="P23" s="264"/>
      <c r="Q23" s="264"/>
      <c r="R23" s="264"/>
      <c r="S23" s="264"/>
      <c r="T23" s="264"/>
      <c r="U23" s="264"/>
    </row>
    <row r="24" spans="2:21" ht="60" customHeight="1" x14ac:dyDescent="0.2">
      <c r="B24" s="264"/>
      <c r="C24" s="264"/>
      <c r="D24" s="264"/>
      <c r="E24" s="264"/>
      <c r="F24" s="264"/>
      <c r="G24" s="264"/>
      <c r="H24" s="264"/>
      <c r="I24" s="264"/>
      <c r="J24" s="264"/>
      <c r="K24" s="264"/>
      <c r="L24" s="264"/>
      <c r="M24" s="264"/>
      <c r="N24" s="264"/>
      <c r="O24" s="264"/>
      <c r="P24" s="264"/>
      <c r="Q24" s="264"/>
      <c r="R24" s="264"/>
      <c r="S24" s="264"/>
      <c r="T24" s="264"/>
      <c r="U24" s="264"/>
    </row>
    <row r="25" spans="2:21" s="14" customFormat="1" ht="24.95" customHeight="1" x14ac:dyDescent="0.25">
      <c r="B25" s="292" t="s">
        <v>123</v>
      </c>
      <c r="C25" s="292"/>
      <c r="D25" s="292"/>
      <c r="E25" s="292"/>
      <c r="F25" s="292"/>
      <c r="G25" s="292"/>
      <c r="H25" s="292"/>
      <c r="I25" s="292"/>
      <c r="J25" s="292"/>
      <c r="K25" s="292"/>
      <c r="L25" s="292"/>
      <c r="M25" s="292"/>
      <c r="N25" s="292"/>
      <c r="O25" s="292"/>
      <c r="P25" s="292"/>
      <c r="Q25" s="292"/>
      <c r="R25" s="292"/>
      <c r="S25" s="292"/>
      <c r="T25" s="292"/>
      <c r="U25" s="292"/>
    </row>
    <row r="26" spans="2:21" ht="60" customHeight="1" x14ac:dyDescent="0.2">
      <c r="B26" s="264"/>
      <c r="C26" s="264"/>
      <c r="D26" s="264"/>
      <c r="E26" s="264"/>
      <c r="F26" s="264"/>
      <c r="G26" s="264"/>
      <c r="H26" s="264"/>
      <c r="I26" s="264"/>
      <c r="J26" s="264"/>
      <c r="K26" s="264"/>
      <c r="L26" s="264"/>
      <c r="M26" s="264"/>
      <c r="N26" s="264"/>
      <c r="O26" s="264"/>
      <c r="P26" s="264"/>
      <c r="Q26" s="264"/>
      <c r="R26" s="264"/>
      <c r="S26" s="264"/>
      <c r="T26" s="264"/>
      <c r="U26" s="264"/>
    </row>
    <row r="27" spans="2:21" ht="60" customHeight="1" x14ac:dyDescent="0.2">
      <c r="B27" s="264"/>
      <c r="C27" s="264"/>
      <c r="D27" s="264"/>
      <c r="E27" s="264"/>
      <c r="F27" s="264"/>
      <c r="G27" s="264"/>
      <c r="H27" s="264"/>
      <c r="I27" s="264"/>
      <c r="J27" s="264"/>
      <c r="K27" s="264"/>
      <c r="L27" s="264"/>
      <c r="M27" s="264"/>
      <c r="N27" s="264"/>
      <c r="O27" s="264"/>
      <c r="P27" s="264"/>
      <c r="Q27" s="264"/>
      <c r="R27" s="264"/>
      <c r="S27" s="264"/>
      <c r="T27" s="264"/>
      <c r="U27" s="264"/>
    </row>
    <row r="28" spans="2:21" ht="60" customHeight="1" x14ac:dyDescent="0.2">
      <c r="B28" s="264"/>
      <c r="C28" s="264"/>
      <c r="D28" s="264"/>
      <c r="E28" s="264"/>
      <c r="F28" s="264"/>
      <c r="G28" s="264"/>
      <c r="H28" s="264"/>
      <c r="I28" s="264"/>
      <c r="J28" s="264"/>
      <c r="K28" s="264"/>
      <c r="L28" s="264"/>
      <c r="M28" s="264"/>
      <c r="N28" s="264"/>
      <c r="O28" s="264"/>
      <c r="P28" s="264"/>
      <c r="Q28" s="264"/>
      <c r="R28" s="264"/>
      <c r="S28" s="264"/>
      <c r="T28" s="264"/>
      <c r="U28" s="26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5" t="s">
        <v>177</v>
      </c>
      <c r="C30" s="295"/>
      <c r="D30" s="295"/>
      <c r="E30" s="295"/>
      <c r="F30" s="295"/>
      <c r="G30" s="295"/>
      <c r="H30" s="295"/>
      <c r="I30" s="295"/>
      <c r="J30" s="295"/>
      <c r="K30" s="295"/>
      <c r="L30" s="295"/>
      <c r="M30" s="295"/>
      <c r="N30" s="295"/>
      <c r="O30" s="295"/>
      <c r="P30" s="295"/>
      <c r="Q30" s="295"/>
      <c r="R30" s="295"/>
      <c r="S30" s="295"/>
      <c r="T30" s="295"/>
      <c r="U30" s="295"/>
    </row>
    <row r="31" spans="2:21" ht="24.95" customHeight="1" x14ac:dyDescent="0.2">
      <c r="B31" s="279" t="s">
        <v>28</v>
      </c>
      <c r="C31" s="279"/>
      <c r="D31" s="279"/>
      <c r="E31" s="279"/>
      <c r="F31" s="279"/>
      <c r="G31" s="279"/>
      <c r="H31" s="279"/>
      <c r="I31" s="279"/>
      <c r="J31" s="279"/>
      <c r="K31" s="279"/>
      <c r="L31" s="279"/>
      <c r="M31" s="279"/>
      <c r="N31" s="279"/>
      <c r="O31" s="279"/>
      <c r="P31" s="279"/>
      <c r="Q31" s="279"/>
      <c r="R31" s="279"/>
      <c r="S31" s="279"/>
      <c r="T31" s="279"/>
      <c r="U31" s="279"/>
    </row>
    <row r="32" spans="2:21" ht="60" customHeight="1" x14ac:dyDescent="0.2">
      <c r="B32" s="264"/>
      <c r="C32" s="264"/>
      <c r="D32" s="264"/>
      <c r="E32" s="264"/>
      <c r="F32" s="264"/>
      <c r="G32" s="264"/>
      <c r="H32" s="264"/>
      <c r="I32" s="264"/>
      <c r="J32" s="264"/>
      <c r="K32" s="264"/>
      <c r="L32" s="264"/>
      <c r="M32" s="264"/>
      <c r="N32" s="264"/>
      <c r="O32" s="264"/>
      <c r="P32" s="264"/>
      <c r="Q32" s="264"/>
      <c r="R32" s="264"/>
      <c r="S32" s="264"/>
      <c r="T32" s="264"/>
      <c r="U32" s="264"/>
    </row>
    <row r="33" spans="2:21" ht="60" customHeight="1" x14ac:dyDescent="0.2">
      <c r="B33" s="264"/>
      <c r="C33" s="264"/>
      <c r="D33" s="264"/>
      <c r="E33" s="264"/>
      <c r="F33" s="264"/>
      <c r="G33" s="264"/>
      <c r="H33" s="264"/>
      <c r="I33" s="264"/>
      <c r="J33" s="264"/>
      <c r="K33" s="264"/>
      <c r="L33" s="264"/>
      <c r="M33" s="264"/>
      <c r="N33" s="264"/>
      <c r="O33" s="264"/>
      <c r="P33" s="264"/>
      <c r="Q33" s="264"/>
      <c r="R33" s="264"/>
      <c r="S33" s="264"/>
      <c r="T33" s="264"/>
      <c r="U33" s="264"/>
    </row>
    <row r="34" spans="2:21" s="14" customFormat="1" ht="24.95" customHeight="1" x14ac:dyDescent="0.25">
      <c r="B34" s="292" t="s">
        <v>123</v>
      </c>
      <c r="C34" s="292"/>
      <c r="D34" s="292"/>
      <c r="E34" s="292"/>
      <c r="F34" s="292"/>
      <c r="G34" s="292"/>
      <c r="H34" s="292"/>
      <c r="I34" s="292"/>
      <c r="J34" s="292"/>
      <c r="K34" s="292"/>
      <c r="L34" s="292"/>
      <c r="M34" s="292"/>
      <c r="N34" s="292"/>
      <c r="O34" s="292"/>
      <c r="P34" s="292"/>
      <c r="Q34" s="292"/>
      <c r="R34" s="292"/>
      <c r="S34" s="292"/>
      <c r="T34" s="292"/>
      <c r="U34" s="292"/>
    </row>
    <row r="35" spans="2:21" ht="60" customHeight="1" x14ac:dyDescent="0.2">
      <c r="B35" s="264"/>
      <c r="C35" s="264"/>
      <c r="D35" s="264"/>
      <c r="E35" s="264"/>
      <c r="F35" s="264"/>
      <c r="G35" s="264"/>
      <c r="H35" s="264"/>
      <c r="I35" s="264"/>
      <c r="J35" s="264"/>
      <c r="K35" s="264"/>
      <c r="L35" s="264"/>
      <c r="M35" s="264"/>
      <c r="N35" s="264"/>
      <c r="O35" s="264"/>
      <c r="P35" s="264"/>
      <c r="Q35" s="264"/>
      <c r="R35" s="264"/>
      <c r="S35" s="264"/>
      <c r="T35" s="264"/>
      <c r="U35" s="264"/>
    </row>
    <row r="36" spans="2:21" ht="60" customHeight="1" x14ac:dyDescent="0.2">
      <c r="B36" s="264"/>
      <c r="C36" s="264"/>
      <c r="D36" s="264"/>
      <c r="E36" s="264"/>
      <c r="F36" s="264"/>
      <c r="G36" s="264"/>
      <c r="H36" s="264"/>
      <c r="I36" s="264"/>
      <c r="J36" s="264"/>
      <c r="K36" s="264"/>
      <c r="L36" s="264"/>
      <c r="M36" s="264"/>
      <c r="N36" s="264"/>
      <c r="O36" s="264"/>
      <c r="P36" s="264"/>
      <c r="Q36" s="264"/>
      <c r="R36" s="264"/>
      <c r="S36" s="264"/>
      <c r="T36" s="264"/>
      <c r="U36" s="264"/>
    </row>
    <row r="37" spans="2:21" ht="60" customHeight="1" x14ac:dyDescent="0.2">
      <c r="B37" s="264"/>
      <c r="C37" s="264"/>
      <c r="D37" s="264"/>
      <c r="E37" s="264"/>
      <c r="F37" s="264"/>
      <c r="G37" s="264"/>
      <c r="H37" s="264"/>
      <c r="I37" s="264"/>
      <c r="J37" s="264"/>
      <c r="K37" s="264"/>
      <c r="L37" s="264"/>
      <c r="M37" s="264"/>
      <c r="N37" s="264"/>
      <c r="O37" s="264"/>
      <c r="P37" s="264"/>
      <c r="Q37" s="264"/>
      <c r="R37" s="264"/>
      <c r="S37" s="264"/>
      <c r="T37" s="264"/>
      <c r="U37" s="264"/>
    </row>
    <row r="39" spans="2:21" x14ac:dyDescent="0.2">
      <c r="B39" s="290" t="s">
        <v>177</v>
      </c>
      <c r="C39" s="290"/>
      <c r="D39" s="290"/>
      <c r="E39" s="290"/>
      <c r="F39" s="290"/>
      <c r="G39" s="290"/>
      <c r="H39" s="290"/>
      <c r="I39" s="290"/>
      <c r="J39" s="290"/>
      <c r="K39" s="290"/>
      <c r="L39" s="290"/>
      <c r="M39" s="290"/>
      <c r="N39" s="290"/>
      <c r="O39" s="290"/>
      <c r="P39" s="290"/>
      <c r="Q39" s="290"/>
      <c r="R39" s="290"/>
      <c r="S39" s="290"/>
      <c r="T39" s="290"/>
      <c r="U39" s="290"/>
    </row>
    <row r="40" spans="2:21" ht="19.5" x14ac:dyDescent="0.2">
      <c r="B40" s="279" t="s">
        <v>28</v>
      </c>
      <c r="C40" s="279"/>
      <c r="D40" s="279"/>
      <c r="E40" s="279"/>
      <c r="F40" s="279"/>
      <c r="G40" s="279"/>
      <c r="H40" s="279"/>
      <c r="I40" s="279"/>
      <c r="J40" s="279"/>
      <c r="K40" s="279"/>
      <c r="L40" s="279"/>
      <c r="M40" s="279"/>
      <c r="N40" s="279"/>
      <c r="O40" s="279"/>
      <c r="P40" s="279"/>
      <c r="Q40" s="279"/>
      <c r="R40" s="279"/>
      <c r="S40" s="279"/>
      <c r="T40" s="279"/>
      <c r="U40" s="279"/>
    </row>
    <row r="41" spans="2:21" ht="50.25" customHeight="1" x14ac:dyDescent="0.2">
      <c r="B41" s="264"/>
      <c r="C41" s="264"/>
      <c r="D41" s="264"/>
      <c r="E41" s="264"/>
      <c r="F41" s="264"/>
      <c r="G41" s="264"/>
      <c r="H41" s="264"/>
      <c r="I41" s="264"/>
      <c r="J41" s="264"/>
      <c r="K41" s="264"/>
      <c r="L41" s="264"/>
      <c r="M41" s="264"/>
      <c r="N41" s="264"/>
      <c r="O41" s="264"/>
      <c r="P41" s="264"/>
      <c r="Q41" s="264"/>
      <c r="R41" s="264"/>
      <c r="S41" s="264"/>
      <c r="T41" s="264"/>
      <c r="U41" s="264"/>
    </row>
    <row r="42" spans="2:21" ht="51.75" customHeight="1" x14ac:dyDescent="0.2">
      <c r="B42" s="264"/>
      <c r="C42" s="264"/>
      <c r="D42" s="264"/>
      <c r="E42" s="264"/>
      <c r="F42" s="264"/>
      <c r="G42" s="264"/>
      <c r="H42" s="264"/>
      <c r="I42" s="264"/>
      <c r="J42" s="264"/>
      <c r="K42" s="264"/>
      <c r="L42" s="264"/>
      <c r="M42" s="264"/>
      <c r="N42" s="264"/>
      <c r="O42" s="264"/>
      <c r="P42" s="264"/>
      <c r="Q42" s="264"/>
      <c r="R42" s="264"/>
      <c r="S42" s="264"/>
      <c r="T42" s="264"/>
      <c r="U42" s="264"/>
    </row>
    <row r="43" spans="2:21" ht="19.5" x14ac:dyDescent="0.2">
      <c r="B43" s="292" t="s">
        <v>123</v>
      </c>
      <c r="C43" s="292"/>
      <c r="D43" s="292"/>
      <c r="E43" s="292"/>
      <c r="F43" s="292"/>
      <c r="G43" s="292"/>
      <c r="H43" s="292"/>
      <c r="I43" s="292"/>
      <c r="J43" s="292"/>
      <c r="K43" s="292"/>
      <c r="L43" s="292"/>
      <c r="M43" s="292"/>
      <c r="N43" s="292"/>
      <c r="O43" s="292"/>
      <c r="P43" s="292"/>
      <c r="Q43" s="292"/>
      <c r="R43" s="292"/>
      <c r="S43" s="292"/>
      <c r="T43" s="292"/>
      <c r="U43" s="292"/>
    </row>
    <row r="44" spans="2:21" ht="45" customHeight="1" x14ac:dyDescent="0.2">
      <c r="B44" s="264"/>
      <c r="C44" s="264"/>
      <c r="D44" s="264"/>
      <c r="E44" s="264"/>
      <c r="F44" s="264"/>
      <c r="G44" s="264"/>
      <c r="H44" s="264"/>
      <c r="I44" s="264"/>
      <c r="J44" s="264"/>
      <c r="K44" s="264"/>
      <c r="L44" s="264"/>
      <c r="M44" s="264"/>
      <c r="N44" s="264"/>
      <c r="O44" s="264"/>
      <c r="P44" s="264"/>
      <c r="Q44" s="264"/>
      <c r="R44" s="264"/>
      <c r="S44" s="264"/>
      <c r="T44" s="264"/>
      <c r="U44" s="264"/>
    </row>
    <row r="45" spans="2:21" ht="52.5" customHeight="1" x14ac:dyDescent="0.2">
      <c r="B45" s="264"/>
      <c r="C45" s="264"/>
      <c r="D45" s="264"/>
      <c r="E45" s="264"/>
      <c r="F45" s="264"/>
      <c r="G45" s="264"/>
      <c r="H45" s="264"/>
      <c r="I45" s="264"/>
      <c r="J45" s="264"/>
      <c r="K45" s="264"/>
      <c r="L45" s="264"/>
      <c r="M45" s="264"/>
      <c r="N45" s="264"/>
      <c r="O45" s="264"/>
      <c r="P45" s="264"/>
      <c r="Q45" s="264"/>
      <c r="R45" s="264"/>
      <c r="S45" s="264"/>
      <c r="T45" s="264"/>
      <c r="U45" s="264"/>
    </row>
    <row r="46" spans="2:21" ht="55.5" customHeight="1" x14ac:dyDescent="0.2">
      <c r="B46" s="264"/>
      <c r="C46" s="264"/>
      <c r="D46" s="264"/>
      <c r="E46" s="264"/>
      <c r="F46" s="264"/>
      <c r="G46" s="264"/>
      <c r="H46" s="264"/>
      <c r="I46" s="264"/>
      <c r="J46" s="264"/>
      <c r="K46" s="264"/>
      <c r="L46" s="264"/>
      <c r="M46" s="264"/>
      <c r="N46" s="264"/>
      <c r="O46" s="264"/>
      <c r="P46" s="264"/>
      <c r="Q46" s="264"/>
      <c r="R46" s="264"/>
      <c r="S46" s="264"/>
      <c r="T46" s="264"/>
      <c r="U46" s="264"/>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BF3240A5-4133-4EF8-8140-3F13DDCD1D77}"/>
    <hyperlink ref="B65496" r:id="rId2" xr:uid="{B47C75EF-8E99-4837-AD6F-C2C1E52127B0}"/>
    <hyperlink ref="B8" location="Autoevaluación!A113" tooltip="Ir a autoevaluación" display="Apoyo Financiero y Contable" xr:uid="{328537AD-3084-41AE-A517-CC0B347872EE}"/>
    <hyperlink ref="B7" location="Autoevaluación!A101" tooltip="Ir a autoevaluación" display="Talento Humano" xr:uid="{08CF0950-AF0E-43A0-AF3F-05B6A2797CCB}"/>
    <hyperlink ref="B6" location="Autoevaluación!A97" tooltip="Ir a autoevaluación" display="Administración de servicios complementarios" xr:uid="{68E73321-A144-4A5D-8015-AE0EA700F0F3}"/>
    <hyperlink ref="B5" location="Autoevaluación!A88" tooltip="Ir a autoevaluación" display="Administración de la planta fisica y de los recursos" xr:uid="{9B2DCBFC-BE77-4A72-8551-B7F1369525B8}"/>
    <hyperlink ref="B4" location="Autoevaluación!A83" tooltip="Ir a autoevaluación" display="Apoyo a la gestion académica" xr:uid="{6164EA25-06A5-4C5E-AEC5-6BF06D4F8DB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7900A-6E7A-4BBE-A301-AB2AE021CD61}">
  <sheetPr codeName="Hoja6"/>
  <dimension ref="B1:V65497"/>
  <sheetViews>
    <sheetView showGridLines="0" topLeftCell="A7" zoomScale="70" zoomScaleNormal="70" workbookViewId="0">
      <selection activeCell="A7" sqref="A7"/>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4" t="s">
        <v>24</v>
      </c>
      <c r="C2" s="283" t="s">
        <v>176</v>
      </c>
      <c r="D2" s="283"/>
      <c r="E2" s="283"/>
      <c r="F2" s="283"/>
      <c r="G2" s="2"/>
      <c r="H2" s="281" t="s">
        <v>177</v>
      </c>
      <c r="I2" s="281"/>
      <c r="J2" s="281"/>
      <c r="K2" s="281"/>
      <c r="L2" s="2"/>
      <c r="M2" s="282" t="s">
        <v>177</v>
      </c>
      <c r="N2" s="282"/>
      <c r="O2" s="282"/>
      <c r="P2" s="282"/>
      <c r="Q2" s="94"/>
      <c r="R2" s="290" t="s">
        <v>177</v>
      </c>
      <c r="S2" s="290"/>
      <c r="T2" s="290"/>
      <c r="U2" s="290"/>
      <c r="V2" s="280"/>
    </row>
    <row r="3" spans="2:22" ht="24.75" customHeight="1" thickBot="1" x14ac:dyDescent="0.25">
      <c r="B3" s="285"/>
      <c r="C3" s="3">
        <v>1</v>
      </c>
      <c r="D3" s="3">
        <v>2</v>
      </c>
      <c r="E3" s="4">
        <v>3</v>
      </c>
      <c r="F3" s="5">
        <v>4</v>
      </c>
      <c r="G3" s="288"/>
      <c r="H3" s="3">
        <v>1</v>
      </c>
      <c r="I3" s="3">
        <v>2</v>
      </c>
      <c r="J3" s="4">
        <v>3</v>
      </c>
      <c r="K3" s="5">
        <v>4</v>
      </c>
      <c r="L3" s="286"/>
      <c r="M3" s="3">
        <v>1</v>
      </c>
      <c r="N3" s="3">
        <v>2</v>
      </c>
      <c r="O3" s="4">
        <v>3</v>
      </c>
      <c r="P3" s="5">
        <v>4</v>
      </c>
      <c r="Q3" s="95"/>
      <c r="R3" s="3">
        <v>1</v>
      </c>
      <c r="S3" s="3">
        <v>2</v>
      </c>
      <c r="T3" s="4">
        <v>3</v>
      </c>
      <c r="U3" s="5">
        <v>4</v>
      </c>
      <c r="V3" s="280"/>
    </row>
    <row r="4" spans="2:22" ht="38.1" customHeight="1" thickTop="1" thickBot="1" x14ac:dyDescent="0.25">
      <c r="B4" s="74" t="s">
        <v>5</v>
      </c>
      <c r="C4" s="69">
        <f>Autoevaluación!R122/SUM(Autoevaluación!R122:R125)</f>
        <v>0</v>
      </c>
      <c r="D4" s="7">
        <f>Autoevaluación!R123/SUM(Autoevaluación!R122:R125)</f>
        <v>0</v>
      </c>
      <c r="E4" s="7">
        <f>Autoevaluación!R124/SUM(Autoevaluación!R122:R125)</f>
        <v>0.5</v>
      </c>
      <c r="F4" s="7">
        <f>Autoevaluación!R125/SUM(Autoevaluación!R122:R125)</f>
        <v>0.5</v>
      </c>
      <c r="G4" s="289"/>
      <c r="H4" s="7">
        <f>Autoevaluación!S122/SUM(Autoevaluación!S122:S125)</f>
        <v>0</v>
      </c>
      <c r="I4" s="7">
        <f>Autoevaluación!S123/SUM(Autoevaluación!S122:S125)</f>
        <v>0</v>
      </c>
      <c r="J4" s="7">
        <f>Autoevaluación!S124/SUM(Autoevaluación!S122:S125)</f>
        <v>0.75</v>
      </c>
      <c r="K4" s="7">
        <f>Autoevaluación!S125/SUM(Autoevaluación!S122:S125)</f>
        <v>0.25</v>
      </c>
      <c r="L4" s="287"/>
      <c r="M4" s="7">
        <f>Autoevaluación!T122/SUM(Autoevaluación!T122:T125)</f>
        <v>0</v>
      </c>
      <c r="N4" s="7">
        <f>Autoevaluación!T123/SUM(Autoevaluación!T122:T125)</f>
        <v>0</v>
      </c>
      <c r="O4" s="7">
        <f>Autoevaluación!T124/SUM(Autoevaluación!T122:T125)</f>
        <v>0.75</v>
      </c>
      <c r="P4" s="7">
        <f>Autoevaluación!T125/SUM(Autoevaluación!T122:T125)</f>
        <v>0.25</v>
      </c>
      <c r="Q4" s="90"/>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75" t="s">
        <v>10</v>
      </c>
      <c r="C5" s="69">
        <f>Autoevaluación!R128/SUM(Autoevaluación!R128:R131)</f>
        <v>0</v>
      </c>
      <c r="D5" s="7">
        <f>Autoevaluación!R129/SUM(Autoevaluación!R128:R131)</f>
        <v>0</v>
      </c>
      <c r="E5" s="7">
        <f>Autoevaluación!R130/SUM(Autoevaluación!R128:R131)</f>
        <v>0.5</v>
      </c>
      <c r="F5" s="7">
        <f>Autoevaluación!R131/SUM(Autoevaluación!R128:R131)</f>
        <v>0.5</v>
      </c>
      <c r="G5" s="289"/>
      <c r="H5" s="7">
        <f>Autoevaluación!S128/SUM(Autoevaluación!S128:S131)</f>
        <v>0</v>
      </c>
      <c r="I5" s="7">
        <f>Autoevaluación!S129/SUM(Autoevaluación!S128:S131)</f>
        <v>0</v>
      </c>
      <c r="J5" s="7">
        <f>Autoevaluación!S130/SUM(Autoevaluación!S128:S131)</f>
        <v>0.5</v>
      </c>
      <c r="K5" s="7">
        <f>Autoevaluación!S131/SUM(Autoevaluación!S128:S131)</f>
        <v>0.5</v>
      </c>
      <c r="L5" s="287"/>
      <c r="M5" s="7">
        <f>Autoevaluación!T128/SUM(Autoevaluación!T128:T131)</f>
        <v>0</v>
      </c>
      <c r="N5" s="7">
        <f>Autoevaluación!T129/SUM(Autoevaluación!T128:T131)</f>
        <v>0</v>
      </c>
      <c r="O5" s="7">
        <f>Autoevaluación!T130/SUM(Autoevaluación!T128:T131)</f>
        <v>0.75</v>
      </c>
      <c r="P5" s="7">
        <f>Autoevaluación!T131/SUM(Autoevaluación!T128:T131)</f>
        <v>0.25</v>
      </c>
      <c r="Q5" s="90"/>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75" t="s">
        <v>15</v>
      </c>
      <c r="C6" s="69">
        <f>Autoevaluación!R134/SUM(Autoevaluación!R134:R137)</f>
        <v>0</v>
      </c>
      <c r="D6" s="7">
        <f>Autoevaluación!R135/SUM(Autoevaluación!R134:R137)</f>
        <v>0</v>
      </c>
      <c r="E6" s="7">
        <f>Autoevaluación!R136/SUM(Autoevaluación!R134:R137)</f>
        <v>0.33333333333333331</v>
      </c>
      <c r="F6" s="7">
        <f>Autoevaluación!R137/SUM(Autoevaluación!R134:R137)</f>
        <v>0.66666666666666663</v>
      </c>
      <c r="G6" s="289"/>
      <c r="H6" s="7">
        <f>Autoevaluación!S134/SUM(Autoevaluación!S134:S137)</f>
        <v>0</v>
      </c>
      <c r="I6" s="7">
        <f>Autoevaluación!S135/SUM(Autoevaluación!S134:S137)</f>
        <v>0</v>
      </c>
      <c r="J6" s="7">
        <f>Autoevaluación!S136/SUM(Autoevaluación!S134:S137)</f>
        <v>0.66666666666666663</v>
      </c>
      <c r="K6" s="7">
        <f>Autoevaluación!S137/SUM(Autoevaluación!S134:S137)</f>
        <v>0.33333333333333331</v>
      </c>
      <c r="L6" s="287"/>
      <c r="M6" s="7">
        <f>Autoevaluación!T134/SUM(Autoevaluación!T134:T137)</f>
        <v>0</v>
      </c>
      <c r="N6" s="7">
        <f>Autoevaluación!T135/SUM(Autoevaluación!T134:T137)</f>
        <v>0</v>
      </c>
      <c r="O6" s="7">
        <f>Autoevaluación!T136/SUM(Autoevaluación!T134:T137)</f>
        <v>0.33333333333333331</v>
      </c>
      <c r="P6" s="7">
        <f>Autoevaluación!T137/SUM(Autoevaluación!T134:T137)</f>
        <v>0.66666666666666663</v>
      </c>
      <c r="Q6" s="90"/>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74" t="s">
        <v>19</v>
      </c>
      <c r="C7" s="69">
        <f>Autoevaluación!R139/SUM(Autoevaluación!R139:R142)</f>
        <v>0</v>
      </c>
      <c r="D7" s="7">
        <f>Autoevaluación!R140/SUM(Autoevaluación!R139:R142)</f>
        <v>0</v>
      </c>
      <c r="E7" s="7">
        <f>Autoevaluación!R141/SUM(Autoevaluación!R139:R142)</f>
        <v>1</v>
      </c>
      <c r="F7" s="7">
        <f>Autoevaluación!R142/SUM(Autoevaluación!R139:R142)</f>
        <v>0</v>
      </c>
      <c r="G7" s="289"/>
      <c r="H7" s="7">
        <f>Autoevaluación!S139/SUM(Autoevaluación!S139:S142)</f>
        <v>0</v>
      </c>
      <c r="I7" s="7">
        <f>Autoevaluación!S140/SUM(Autoevaluación!S139:S142)</f>
        <v>0</v>
      </c>
      <c r="J7" s="7">
        <f>Autoevaluación!S141/SUM(Autoevaluación!S139:S142)</f>
        <v>1</v>
      </c>
      <c r="K7" s="7">
        <f>Autoevaluación!S142/SUM(Autoevaluación!S139:S142)</f>
        <v>0</v>
      </c>
      <c r="L7" s="287"/>
      <c r="M7" s="7">
        <f>Autoevaluación!T139/SUM(Autoevaluación!T139:T142)</f>
        <v>0</v>
      </c>
      <c r="N7" s="7">
        <f>Autoevaluación!T140/SUM(Autoevaluación!T139:T142)</f>
        <v>0</v>
      </c>
      <c r="O7" s="7">
        <f>Autoevaluación!T141/SUM(Autoevaluación!T139:T142)</f>
        <v>1</v>
      </c>
      <c r="P7" s="7">
        <f>Autoevaluación!T142/SUM(Autoevaluación!T139:T142)</f>
        <v>0</v>
      </c>
      <c r="Q7" s="90"/>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72"/>
      <c r="C8" s="7"/>
      <c r="D8" s="7"/>
      <c r="E8" s="7"/>
      <c r="F8" s="7"/>
      <c r="G8" s="289"/>
      <c r="H8" s="7"/>
      <c r="I8" s="7"/>
      <c r="J8" s="7"/>
      <c r="K8" s="7"/>
      <c r="L8" s="287"/>
      <c r="M8" s="7"/>
      <c r="N8" s="7"/>
      <c r="O8" s="7"/>
      <c r="P8" s="7"/>
      <c r="Q8" s="90"/>
      <c r="R8" s="7"/>
      <c r="S8" s="7"/>
      <c r="T8" s="7"/>
      <c r="U8" s="7"/>
    </row>
    <row r="9" spans="2:22" ht="38.1" customHeight="1" x14ac:dyDescent="0.2">
      <c r="B9" s="6"/>
      <c r="C9" s="7"/>
      <c r="D9" s="7"/>
      <c r="E9" s="7"/>
      <c r="F9" s="7"/>
      <c r="G9" s="289"/>
      <c r="H9" s="7"/>
      <c r="I9" s="7"/>
      <c r="J9" s="7"/>
      <c r="K9" s="7"/>
      <c r="L9" s="287"/>
      <c r="M9" s="7"/>
      <c r="N9" s="7"/>
      <c r="O9" s="7"/>
      <c r="P9" s="7"/>
      <c r="Q9" s="90"/>
      <c r="R9" s="7"/>
      <c r="S9" s="7"/>
      <c r="T9" s="7"/>
      <c r="U9" s="7"/>
    </row>
    <row r="10" spans="2:22" ht="42" customHeight="1" x14ac:dyDescent="0.2">
      <c r="B10" s="15" t="s">
        <v>139</v>
      </c>
      <c r="C10" s="12">
        <f>AVERAGE(C4:C9)</f>
        <v>0</v>
      </c>
      <c r="D10" s="12">
        <f>AVERAGE(D4:D9)</f>
        <v>0</v>
      </c>
      <c r="E10" s="12">
        <f>AVERAGE(E4:E9)</f>
        <v>0.58333333333333326</v>
      </c>
      <c r="F10" s="12">
        <f>AVERAGE(F4:F9)</f>
        <v>0.41666666666666663</v>
      </c>
      <c r="G10" s="9"/>
      <c r="H10" s="12">
        <f>AVERAGE(H4:H9)</f>
        <v>0</v>
      </c>
      <c r="I10" s="12">
        <f>AVERAGE(I4:I9)</f>
        <v>0</v>
      </c>
      <c r="J10" s="12">
        <f>AVERAGE(J4:J9)</f>
        <v>0.72916666666666663</v>
      </c>
      <c r="K10" s="12">
        <f>AVERAGE(K4:K9)</f>
        <v>0.27083333333333331</v>
      </c>
      <c r="L10" s="9"/>
      <c r="M10" s="12">
        <f>AVERAGE(M4:M9)</f>
        <v>0</v>
      </c>
      <c r="N10" s="12">
        <f>AVERAGE(N4:N9)</f>
        <v>0</v>
      </c>
      <c r="O10" s="12">
        <f>AVERAGE(O4:O9)</f>
        <v>0.70833333333333326</v>
      </c>
      <c r="P10" s="12">
        <f>AVERAGE(P4:P9)</f>
        <v>0.29166666666666663</v>
      </c>
      <c r="Q10" s="9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3" t="s">
        <v>176</v>
      </c>
      <c r="C12" s="283"/>
      <c r="D12" s="283"/>
      <c r="E12" s="283"/>
      <c r="F12" s="283"/>
      <c r="G12" s="283"/>
      <c r="H12" s="283"/>
      <c r="I12" s="283"/>
      <c r="J12" s="283"/>
      <c r="K12" s="283"/>
      <c r="L12" s="283"/>
      <c r="M12" s="283"/>
      <c r="N12" s="283"/>
      <c r="O12" s="283"/>
      <c r="P12" s="283"/>
      <c r="Q12" s="283"/>
      <c r="R12" s="283"/>
      <c r="S12" s="283"/>
      <c r="T12" s="283"/>
      <c r="U12" s="283"/>
    </row>
    <row r="13" spans="2:22" ht="24.95" customHeight="1" x14ac:dyDescent="0.2">
      <c r="B13" s="296" t="s">
        <v>28</v>
      </c>
      <c r="C13" s="296"/>
      <c r="D13" s="296"/>
      <c r="E13" s="296"/>
      <c r="F13" s="296"/>
      <c r="G13" s="296"/>
      <c r="H13" s="296"/>
      <c r="I13" s="296"/>
      <c r="J13" s="296"/>
      <c r="K13" s="296"/>
      <c r="L13" s="296"/>
      <c r="M13" s="296"/>
      <c r="N13" s="296"/>
      <c r="O13" s="296"/>
      <c r="P13" s="296"/>
      <c r="Q13" s="296"/>
      <c r="R13" s="296"/>
      <c r="S13" s="296"/>
      <c r="T13" s="296"/>
      <c r="U13" s="296"/>
    </row>
    <row r="14" spans="2:22" ht="60" customHeight="1" x14ac:dyDescent="0.2">
      <c r="B14" s="264"/>
      <c r="C14" s="264"/>
      <c r="D14" s="264"/>
      <c r="E14" s="264"/>
      <c r="F14" s="264"/>
      <c r="G14" s="264"/>
      <c r="H14" s="264"/>
      <c r="I14" s="264"/>
      <c r="J14" s="264"/>
      <c r="K14" s="264"/>
      <c r="L14" s="264"/>
      <c r="M14" s="264"/>
      <c r="N14" s="264"/>
      <c r="O14" s="264"/>
      <c r="P14" s="264"/>
      <c r="Q14" s="264"/>
      <c r="R14" s="264"/>
      <c r="S14" s="264"/>
      <c r="T14" s="264"/>
      <c r="U14" s="264"/>
    </row>
    <row r="15" spans="2:22" ht="60" customHeight="1" x14ac:dyDescent="0.2">
      <c r="B15" s="264"/>
      <c r="C15" s="264"/>
      <c r="D15" s="264"/>
      <c r="E15" s="264"/>
      <c r="F15" s="264"/>
      <c r="G15" s="264"/>
      <c r="H15" s="264"/>
      <c r="I15" s="264"/>
      <c r="J15" s="264"/>
      <c r="K15" s="264"/>
      <c r="L15" s="264"/>
      <c r="M15" s="264"/>
      <c r="N15" s="264"/>
      <c r="O15" s="264"/>
      <c r="P15" s="264"/>
      <c r="Q15" s="264"/>
      <c r="R15" s="264"/>
      <c r="S15" s="264"/>
      <c r="T15" s="264"/>
      <c r="U15" s="264"/>
    </row>
    <row r="16" spans="2:22" s="14" customFormat="1" ht="24.95" customHeight="1" x14ac:dyDescent="0.25">
      <c r="B16" s="292" t="s">
        <v>123</v>
      </c>
      <c r="C16" s="292"/>
      <c r="D16" s="292"/>
      <c r="E16" s="292"/>
      <c r="F16" s="292"/>
      <c r="G16" s="292"/>
      <c r="H16" s="292"/>
      <c r="I16" s="292"/>
      <c r="J16" s="292"/>
      <c r="K16" s="292"/>
      <c r="L16" s="292"/>
      <c r="M16" s="292"/>
      <c r="N16" s="292"/>
      <c r="O16" s="292"/>
      <c r="P16" s="292"/>
      <c r="Q16" s="292"/>
      <c r="R16" s="292"/>
      <c r="S16" s="292"/>
      <c r="T16" s="292"/>
      <c r="U16" s="292"/>
    </row>
    <row r="17" spans="2:21" ht="60" customHeight="1" x14ac:dyDescent="0.2">
      <c r="B17" s="264"/>
      <c r="C17" s="264"/>
      <c r="D17" s="264"/>
      <c r="E17" s="264"/>
      <c r="F17" s="264"/>
      <c r="G17" s="264"/>
      <c r="H17" s="264"/>
      <c r="I17" s="264"/>
      <c r="J17" s="264"/>
      <c r="K17" s="264"/>
      <c r="L17" s="264"/>
      <c r="M17" s="264"/>
      <c r="N17" s="264"/>
      <c r="O17" s="264"/>
      <c r="P17" s="264"/>
      <c r="Q17" s="264"/>
      <c r="R17" s="264"/>
      <c r="S17" s="264"/>
      <c r="T17" s="264"/>
      <c r="U17" s="264"/>
    </row>
    <row r="18" spans="2:21" ht="60" customHeight="1" x14ac:dyDescent="0.2">
      <c r="B18" s="264"/>
      <c r="C18" s="264"/>
      <c r="D18" s="264"/>
      <c r="E18" s="264"/>
      <c r="F18" s="264"/>
      <c r="G18" s="264"/>
      <c r="H18" s="264"/>
      <c r="I18" s="264"/>
      <c r="J18" s="264"/>
      <c r="K18" s="264"/>
      <c r="L18" s="264"/>
      <c r="M18" s="264"/>
      <c r="N18" s="264"/>
      <c r="O18" s="264"/>
      <c r="P18" s="264"/>
      <c r="Q18" s="264"/>
      <c r="R18" s="264"/>
      <c r="S18" s="264"/>
      <c r="T18" s="264"/>
      <c r="U18" s="264"/>
    </row>
    <row r="19" spans="2:21" ht="60" customHeight="1" x14ac:dyDescent="0.2">
      <c r="B19" s="264"/>
      <c r="C19" s="264"/>
      <c r="D19" s="264"/>
      <c r="E19" s="264"/>
      <c r="F19" s="264"/>
      <c r="G19" s="264"/>
      <c r="H19" s="264"/>
      <c r="I19" s="264"/>
      <c r="J19" s="264"/>
      <c r="K19" s="264"/>
      <c r="L19" s="264"/>
      <c r="M19" s="264"/>
      <c r="N19" s="264"/>
      <c r="O19" s="264"/>
      <c r="P19" s="264"/>
      <c r="Q19" s="264"/>
      <c r="R19" s="264"/>
      <c r="S19" s="264"/>
      <c r="T19" s="264"/>
      <c r="U19" s="264"/>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78" t="s">
        <v>177</v>
      </c>
      <c r="C21" s="278"/>
      <c r="D21" s="278"/>
      <c r="E21" s="278"/>
      <c r="F21" s="278"/>
      <c r="G21" s="278"/>
      <c r="H21" s="278"/>
      <c r="I21" s="278"/>
      <c r="J21" s="278"/>
      <c r="K21" s="278"/>
      <c r="L21" s="278"/>
      <c r="M21" s="278"/>
      <c r="N21" s="278"/>
      <c r="O21" s="278"/>
      <c r="P21" s="278"/>
      <c r="Q21" s="278"/>
      <c r="R21" s="278"/>
      <c r="S21" s="278"/>
      <c r="T21" s="278"/>
      <c r="U21" s="278"/>
    </row>
    <row r="22" spans="2:21" ht="24.95" customHeight="1" x14ac:dyDescent="0.2">
      <c r="B22" s="279" t="s">
        <v>28</v>
      </c>
      <c r="C22" s="279"/>
      <c r="D22" s="279"/>
      <c r="E22" s="279"/>
      <c r="F22" s="279"/>
      <c r="G22" s="279"/>
      <c r="H22" s="279"/>
      <c r="I22" s="279"/>
      <c r="J22" s="279"/>
      <c r="K22" s="279"/>
      <c r="L22" s="279"/>
      <c r="M22" s="279"/>
      <c r="N22" s="279"/>
      <c r="O22" s="279"/>
      <c r="P22" s="279"/>
      <c r="Q22" s="279"/>
      <c r="R22" s="279"/>
      <c r="S22" s="279"/>
      <c r="T22" s="279"/>
      <c r="U22" s="279"/>
    </row>
    <row r="23" spans="2:21" ht="60" customHeight="1" x14ac:dyDescent="0.2">
      <c r="B23" s="264"/>
      <c r="C23" s="264"/>
      <c r="D23" s="264"/>
      <c r="E23" s="264"/>
      <c r="F23" s="264"/>
      <c r="G23" s="264"/>
      <c r="H23" s="264"/>
      <c r="I23" s="264"/>
      <c r="J23" s="264"/>
      <c r="K23" s="264"/>
      <c r="L23" s="264"/>
      <c r="M23" s="264"/>
      <c r="N23" s="264"/>
      <c r="O23" s="264"/>
      <c r="P23" s="264"/>
      <c r="Q23" s="264"/>
      <c r="R23" s="264"/>
      <c r="S23" s="264"/>
      <c r="T23" s="264"/>
      <c r="U23" s="264"/>
    </row>
    <row r="24" spans="2:21" ht="60" customHeight="1" x14ac:dyDescent="0.2">
      <c r="B24" s="264"/>
      <c r="C24" s="264"/>
      <c r="D24" s="264"/>
      <c r="E24" s="264"/>
      <c r="F24" s="264"/>
      <c r="G24" s="264"/>
      <c r="H24" s="264"/>
      <c r="I24" s="264"/>
      <c r="J24" s="264"/>
      <c r="K24" s="264"/>
      <c r="L24" s="264"/>
      <c r="M24" s="264"/>
      <c r="N24" s="264"/>
      <c r="O24" s="264"/>
      <c r="P24" s="264"/>
      <c r="Q24" s="264"/>
      <c r="R24" s="264"/>
      <c r="S24" s="264"/>
      <c r="T24" s="264"/>
      <c r="U24" s="264"/>
    </row>
    <row r="25" spans="2:21" s="14" customFormat="1" ht="24.95" customHeight="1" x14ac:dyDescent="0.25">
      <c r="B25" s="292" t="s">
        <v>123</v>
      </c>
      <c r="C25" s="292"/>
      <c r="D25" s="292"/>
      <c r="E25" s="292"/>
      <c r="F25" s="292"/>
      <c r="G25" s="292"/>
      <c r="H25" s="292"/>
      <c r="I25" s="292"/>
      <c r="J25" s="292"/>
      <c r="K25" s="292"/>
      <c r="L25" s="292"/>
      <c r="M25" s="292"/>
      <c r="N25" s="292"/>
      <c r="O25" s="292"/>
      <c r="P25" s="292"/>
      <c r="Q25" s="292"/>
      <c r="R25" s="292"/>
      <c r="S25" s="292"/>
      <c r="T25" s="292"/>
      <c r="U25" s="292"/>
    </row>
    <row r="26" spans="2:21" ht="60" customHeight="1" x14ac:dyDescent="0.2">
      <c r="B26" s="264"/>
      <c r="C26" s="264"/>
      <c r="D26" s="264"/>
      <c r="E26" s="264"/>
      <c r="F26" s="264"/>
      <c r="G26" s="264"/>
      <c r="H26" s="264"/>
      <c r="I26" s="264"/>
      <c r="J26" s="264"/>
      <c r="K26" s="264"/>
      <c r="L26" s="264"/>
      <c r="M26" s="264"/>
      <c r="N26" s="264"/>
      <c r="O26" s="264"/>
      <c r="P26" s="264"/>
      <c r="Q26" s="264"/>
      <c r="R26" s="264"/>
      <c r="S26" s="264"/>
      <c r="T26" s="264"/>
      <c r="U26" s="264"/>
    </row>
    <row r="27" spans="2:21" ht="60" customHeight="1" x14ac:dyDescent="0.2">
      <c r="B27" s="264"/>
      <c r="C27" s="264"/>
      <c r="D27" s="264"/>
      <c r="E27" s="264"/>
      <c r="F27" s="264"/>
      <c r="G27" s="264"/>
      <c r="H27" s="264"/>
      <c r="I27" s="264"/>
      <c r="J27" s="264"/>
      <c r="K27" s="264"/>
      <c r="L27" s="264"/>
      <c r="M27" s="264"/>
      <c r="N27" s="264"/>
      <c r="O27" s="264"/>
      <c r="P27" s="264"/>
      <c r="Q27" s="264"/>
      <c r="R27" s="264"/>
      <c r="S27" s="264"/>
      <c r="T27" s="264"/>
      <c r="U27" s="264"/>
    </row>
    <row r="28" spans="2:21" ht="60" customHeight="1" x14ac:dyDescent="0.2">
      <c r="B28" s="264"/>
      <c r="C28" s="264"/>
      <c r="D28" s="264"/>
      <c r="E28" s="264"/>
      <c r="F28" s="264"/>
      <c r="G28" s="264"/>
      <c r="H28" s="264"/>
      <c r="I28" s="264"/>
      <c r="J28" s="264"/>
      <c r="K28" s="264"/>
      <c r="L28" s="264"/>
      <c r="M28" s="264"/>
      <c r="N28" s="264"/>
      <c r="O28" s="264"/>
      <c r="P28" s="264"/>
      <c r="Q28" s="264"/>
      <c r="R28" s="264"/>
      <c r="S28" s="264"/>
      <c r="T28" s="264"/>
      <c r="U28" s="26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5" t="s">
        <v>177</v>
      </c>
      <c r="C30" s="295"/>
      <c r="D30" s="295"/>
      <c r="E30" s="295"/>
      <c r="F30" s="295"/>
      <c r="G30" s="295"/>
      <c r="H30" s="295"/>
      <c r="I30" s="295"/>
      <c r="J30" s="295"/>
      <c r="K30" s="295"/>
      <c r="L30" s="295"/>
      <c r="M30" s="295"/>
      <c r="N30" s="295"/>
      <c r="O30" s="295"/>
      <c r="P30" s="295"/>
      <c r="Q30" s="295"/>
      <c r="R30" s="295"/>
      <c r="S30" s="295"/>
      <c r="T30" s="295"/>
      <c r="U30" s="295"/>
    </row>
    <row r="31" spans="2:21" ht="24.95" customHeight="1" x14ac:dyDescent="0.2">
      <c r="B31" s="293" t="s">
        <v>28</v>
      </c>
      <c r="C31" s="294"/>
      <c r="D31" s="294"/>
      <c r="E31" s="294"/>
      <c r="F31" s="294"/>
      <c r="G31" s="294"/>
      <c r="H31" s="294"/>
      <c r="I31" s="294"/>
      <c r="J31" s="294"/>
      <c r="K31" s="294"/>
      <c r="L31" s="294"/>
      <c r="M31" s="294"/>
      <c r="N31" s="294"/>
      <c r="O31" s="294"/>
      <c r="P31" s="294"/>
      <c r="Q31" s="294"/>
      <c r="R31" s="294"/>
      <c r="S31" s="294"/>
      <c r="T31" s="294"/>
      <c r="U31" s="294"/>
    </row>
    <row r="32" spans="2:21" ht="60" customHeight="1" x14ac:dyDescent="0.2">
      <c r="B32" s="264"/>
      <c r="C32" s="264"/>
      <c r="D32" s="264"/>
      <c r="E32" s="264"/>
      <c r="F32" s="264"/>
      <c r="G32" s="264"/>
      <c r="H32" s="264"/>
      <c r="I32" s="264"/>
      <c r="J32" s="264"/>
      <c r="K32" s="264"/>
      <c r="L32" s="264"/>
      <c r="M32" s="264"/>
      <c r="N32" s="264"/>
      <c r="O32" s="264"/>
      <c r="P32" s="264"/>
      <c r="Q32" s="264"/>
      <c r="R32" s="264"/>
      <c r="S32" s="264"/>
      <c r="T32" s="264"/>
      <c r="U32" s="264"/>
    </row>
    <row r="33" spans="2:21" ht="60" customHeight="1" x14ac:dyDescent="0.2">
      <c r="B33" s="264"/>
      <c r="C33" s="264"/>
      <c r="D33" s="264"/>
      <c r="E33" s="264"/>
      <c r="F33" s="264"/>
      <c r="G33" s="264"/>
      <c r="H33" s="264"/>
      <c r="I33" s="264"/>
      <c r="J33" s="264"/>
      <c r="K33" s="264"/>
      <c r="L33" s="264"/>
      <c r="M33" s="264"/>
      <c r="N33" s="264"/>
      <c r="O33" s="264"/>
      <c r="P33" s="264"/>
      <c r="Q33" s="264"/>
      <c r="R33" s="264"/>
      <c r="S33" s="264"/>
      <c r="T33" s="264"/>
      <c r="U33" s="264"/>
    </row>
    <row r="34" spans="2:21" s="14" customFormat="1" ht="24.95" customHeight="1" x14ac:dyDescent="0.25">
      <c r="B34" s="292" t="s">
        <v>123</v>
      </c>
      <c r="C34" s="292"/>
      <c r="D34" s="292"/>
      <c r="E34" s="292"/>
      <c r="F34" s="292"/>
      <c r="G34" s="292"/>
      <c r="H34" s="292"/>
      <c r="I34" s="292"/>
      <c r="J34" s="292"/>
      <c r="K34" s="292"/>
      <c r="L34" s="292"/>
      <c r="M34" s="292"/>
      <c r="N34" s="292"/>
      <c r="O34" s="292"/>
      <c r="P34" s="292"/>
      <c r="Q34" s="292"/>
      <c r="R34" s="292"/>
      <c r="S34" s="292"/>
      <c r="T34" s="292"/>
      <c r="U34" s="292"/>
    </row>
    <row r="35" spans="2:21" ht="60" customHeight="1" x14ac:dyDescent="0.2">
      <c r="B35" s="264"/>
      <c r="C35" s="264"/>
      <c r="D35" s="264"/>
      <c r="E35" s="264"/>
      <c r="F35" s="264"/>
      <c r="G35" s="264"/>
      <c r="H35" s="264"/>
      <c r="I35" s="264"/>
      <c r="J35" s="264"/>
      <c r="K35" s="264"/>
      <c r="L35" s="264"/>
      <c r="M35" s="264"/>
      <c r="N35" s="264"/>
      <c r="O35" s="264"/>
      <c r="P35" s="264"/>
      <c r="Q35" s="264"/>
      <c r="R35" s="264"/>
      <c r="S35" s="264"/>
      <c r="T35" s="264"/>
      <c r="U35" s="264"/>
    </row>
    <row r="36" spans="2:21" ht="60" customHeight="1" x14ac:dyDescent="0.2">
      <c r="B36" s="264"/>
      <c r="C36" s="264"/>
      <c r="D36" s="264"/>
      <c r="E36" s="264"/>
      <c r="F36" s="264"/>
      <c r="G36" s="264"/>
      <c r="H36" s="264"/>
      <c r="I36" s="264"/>
      <c r="J36" s="264"/>
      <c r="K36" s="264"/>
      <c r="L36" s="264"/>
      <c r="M36" s="264"/>
      <c r="N36" s="264"/>
      <c r="O36" s="264"/>
      <c r="P36" s="264"/>
      <c r="Q36" s="264"/>
      <c r="R36" s="264"/>
      <c r="S36" s="264"/>
      <c r="T36" s="264"/>
      <c r="U36" s="264"/>
    </row>
    <row r="37" spans="2:21" ht="60" customHeight="1" x14ac:dyDescent="0.2">
      <c r="B37" s="264"/>
      <c r="C37" s="264"/>
      <c r="D37" s="264"/>
      <c r="E37" s="264"/>
      <c r="F37" s="264"/>
      <c r="G37" s="264"/>
      <c r="H37" s="264"/>
      <c r="I37" s="264"/>
      <c r="J37" s="264"/>
      <c r="K37" s="264"/>
      <c r="L37" s="264"/>
      <c r="M37" s="264"/>
      <c r="N37" s="264"/>
      <c r="O37" s="264"/>
      <c r="P37" s="264"/>
      <c r="Q37" s="264"/>
      <c r="R37" s="264"/>
      <c r="S37" s="264"/>
      <c r="T37" s="264"/>
      <c r="U37" s="264"/>
    </row>
    <row r="40" spans="2:21" x14ac:dyDescent="0.2">
      <c r="B40" s="290" t="s">
        <v>177</v>
      </c>
      <c r="C40" s="290"/>
      <c r="D40" s="290"/>
      <c r="E40" s="290"/>
      <c r="F40" s="290"/>
      <c r="G40" s="290"/>
      <c r="H40" s="290"/>
      <c r="I40" s="290"/>
      <c r="J40" s="290"/>
      <c r="K40" s="290"/>
      <c r="L40" s="290"/>
      <c r="M40" s="290"/>
      <c r="N40" s="290"/>
      <c r="O40" s="290"/>
      <c r="P40" s="290"/>
      <c r="Q40" s="290"/>
      <c r="R40" s="290"/>
      <c r="S40" s="290"/>
      <c r="T40" s="290"/>
      <c r="U40" s="290"/>
    </row>
    <row r="41" spans="2:21" ht="19.5" x14ac:dyDescent="0.2">
      <c r="B41" s="293" t="s">
        <v>28</v>
      </c>
      <c r="C41" s="294"/>
      <c r="D41" s="294"/>
      <c r="E41" s="294"/>
      <c r="F41" s="294"/>
      <c r="G41" s="294"/>
      <c r="H41" s="294"/>
      <c r="I41" s="294"/>
      <c r="J41" s="294"/>
      <c r="K41" s="294"/>
      <c r="L41" s="294"/>
      <c r="M41" s="294"/>
      <c r="N41" s="294"/>
      <c r="O41" s="294"/>
      <c r="P41" s="294"/>
      <c r="Q41" s="294"/>
      <c r="R41" s="294"/>
      <c r="S41" s="294"/>
      <c r="T41" s="294"/>
      <c r="U41" s="294"/>
    </row>
    <row r="42" spans="2:21" ht="62.25" customHeight="1" x14ac:dyDescent="0.2">
      <c r="B42" s="264"/>
      <c r="C42" s="264"/>
      <c r="D42" s="264"/>
      <c r="E42" s="264"/>
      <c r="F42" s="264"/>
      <c r="G42" s="264"/>
      <c r="H42" s="264"/>
      <c r="I42" s="264"/>
      <c r="J42" s="264"/>
      <c r="K42" s="264"/>
      <c r="L42" s="264"/>
      <c r="M42" s="264"/>
      <c r="N42" s="264"/>
      <c r="O42" s="264"/>
      <c r="P42" s="264"/>
      <c r="Q42" s="264"/>
      <c r="R42" s="264"/>
      <c r="S42" s="264"/>
      <c r="T42" s="264"/>
      <c r="U42" s="264"/>
    </row>
    <row r="43" spans="2:21" ht="64.5" customHeight="1" x14ac:dyDescent="0.2">
      <c r="B43" s="264"/>
      <c r="C43" s="264"/>
      <c r="D43" s="264"/>
      <c r="E43" s="264"/>
      <c r="F43" s="264"/>
      <c r="G43" s="264"/>
      <c r="H43" s="264"/>
      <c r="I43" s="264"/>
      <c r="J43" s="264"/>
      <c r="K43" s="264"/>
      <c r="L43" s="264"/>
      <c r="M43" s="264"/>
      <c r="N43" s="264"/>
      <c r="O43" s="264"/>
      <c r="P43" s="264"/>
      <c r="Q43" s="264"/>
      <c r="R43" s="264"/>
      <c r="S43" s="264"/>
      <c r="T43" s="264"/>
      <c r="U43" s="264"/>
    </row>
    <row r="44" spans="2:21" ht="19.5" x14ac:dyDescent="0.2">
      <c r="B44" s="292" t="s">
        <v>123</v>
      </c>
      <c r="C44" s="292"/>
      <c r="D44" s="292"/>
      <c r="E44" s="292"/>
      <c r="F44" s="292"/>
      <c r="G44" s="292"/>
      <c r="H44" s="292"/>
      <c r="I44" s="292"/>
      <c r="J44" s="292"/>
      <c r="K44" s="292"/>
      <c r="L44" s="292"/>
      <c r="M44" s="292"/>
      <c r="N44" s="292"/>
      <c r="O44" s="292"/>
      <c r="P44" s="292"/>
      <c r="Q44" s="292"/>
      <c r="R44" s="292"/>
      <c r="S44" s="292"/>
      <c r="T44" s="292"/>
      <c r="U44" s="292"/>
    </row>
    <row r="45" spans="2:21" ht="54.75" customHeight="1" x14ac:dyDescent="0.2">
      <c r="B45" s="264"/>
      <c r="C45" s="264"/>
      <c r="D45" s="264"/>
      <c r="E45" s="264"/>
      <c r="F45" s="264"/>
      <c r="G45" s="264"/>
      <c r="H45" s="264"/>
      <c r="I45" s="264"/>
      <c r="J45" s="264"/>
      <c r="K45" s="264"/>
      <c r="L45" s="264"/>
      <c r="M45" s="264"/>
      <c r="N45" s="264"/>
      <c r="O45" s="264"/>
      <c r="P45" s="264"/>
      <c r="Q45" s="264"/>
      <c r="R45" s="264"/>
      <c r="S45" s="264"/>
      <c r="T45" s="264"/>
      <c r="U45" s="264"/>
    </row>
    <row r="46" spans="2:21" ht="61.5" customHeight="1" x14ac:dyDescent="0.2">
      <c r="B46" s="264"/>
      <c r="C46" s="264"/>
      <c r="D46" s="264"/>
      <c r="E46" s="264"/>
      <c r="F46" s="264"/>
      <c r="G46" s="264"/>
      <c r="H46" s="264"/>
      <c r="I46" s="264"/>
      <c r="J46" s="264"/>
      <c r="K46" s="264"/>
      <c r="L46" s="264"/>
      <c r="M46" s="264"/>
      <c r="N46" s="264"/>
      <c r="O46" s="264"/>
      <c r="P46" s="264"/>
      <c r="Q46" s="264"/>
      <c r="R46" s="264"/>
      <c r="S46" s="264"/>
      <c r="T46" s="264"/>
      <c r="U46" s="264"/>
    </row>
    <row r="47" spans="2:21" ht="64.5" customHeight="1" x14ac:dyDescent="0.2">
      <c r="B47" s="264"/>
      <c r="C47" s="264"/>
      <c r="D47" s="264"/>
      <c r="E47" s="264"/>
      <c r="F47" s="264"/>
      <c r="G47" s="264"/>
      <c r="H47" s="264"/>
      <c r="I47" s="264"/>
      <c r="J47" s="264"/>
      <c r="K47" s="264"/>
      <c r="L47" s="264"/>
      <c r="M47" s="264"/>
      <c r="N47" s="264"/>
      <c r="O47" s="264"/>
      <c r="P47" s="264"/>
      <c r="Q47" s="264"/>
      <c r="R47" s="264"/>
      <c r="S47" s="264"/>
      <c r="T47" s="264"/>
      <c r="U47" s="264"/>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562E4A9A-BF61-4C6B-A9AE-3D93890DEB66}"/>
    <hyperlink ref="B65496" r:id="rId2" xr:uid="{4E679775-A0E8-47BD-B4D8-F441D77B9216}"/>
    <hyperlink ref="B7" location="Autoevaluación!A138" tooltip="Ir a autoevaluación" display="Prevención de riesgos" xr:uid="{CA067BE7-D2C2-468A-9901-5C8EAB768CD7}"/>
    <hyperlink ref="B6" location="Autoevaluación!A133" tooltip="Ir a autoevaluación" display="Participación y convivencia" xr:uid="{5FC2835D-CFDA-4486-B012-98050FDC990B}"/>
    <hyperlink ref="B5" location="Autoevaluación!A127" tooltip="Ir a autoevaluación" display="Proyección a la comunidad" xr:uid="{BAFD3DF0-3074-4F49-B0CD-4A153A9C4C63}"/>
    <hyperlink ref="B4" location="Autoevaluación!A121" tooltip="Ir a autoevaluación" display="Accesibilidad" xr:uid="{6E6E1A4B-D832-4A64-BED8-394FC38F675E}"/>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Evelyn Mahecha</cp:lastModifiedBy>
  <cp:lastPrinted>2011-10-07T14:16:27Z</cp:lastPrinted>
  <dcterms:created xsi:type="dcterms:W3CDTF">2010-02-23T19:10:51Z</dcterms:created>
  <dcterms:modified xsi:type="dcterms:W3CDTF">2026-01-09T20:56:27Z</dcterms:modified>
</cp:coreProperties>
</file>