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ocuments\2026\RENDICIÓN DE CUENTAS\"/>
    </mc:Choice>
  </mc:AlternateContent>
  <xr:revisionPtr revIDLastSave="0" documentId="8_{4567D2FB-72C7-435E-899A-6B19EFC8AA22}"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0"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71" i="1"/>
  <c r="A62" i="1" l="1"/>
  <c r="A63" i="1" l="1"/>
  <c r="A64" i="1" l="1"/>
  <c r="A65" i="1" l="1"/>
  <c r="A66" i="1" l="1"/>
  <c r="A67" i="1" l="1"/>
  <c r="A68" i="1" l="1"/>
  <c r="A69" i="1" l="1"/>
  <c r="B50" i="4" s="1"/>
  <c r="D19" i="4" l="1"/>
  <c r="B16" i="4"/>
  <c r="D16" i="4"/>
  <c r="C16" i="4"/>
  <c r="E33" i="4"/>
  <c r="E16" i="4"/>
  <c r="D58" i="4"/>
  <c r="D32" i="4"/>
  <c r="E17" i="4"/>
  <c r="E69" i="4"/>
  <c r="C69" i="4"/>
  <c r="C65" i="4"/>
  <c r="C50" i="4"/>
  <c r="D17" i="4"/>
  <c r="C17" i="4"/>
  <c r="E22" i="4"/>
  <c r="C18" i="4"/>
  <c r="E18" i="4"/>
  <c r="E50" i="4"/>
  <c r="D48" i="4"/>
  <c r="C51" i="4"/>
  <c r="B34" i="4"/>
  <c r="C68" i="4"/>
  <c r="B57" i="4"/>
  <c r="C59" i="4"/>
  <c r="B40" i="4"/>
  <c r="B36" i="4"/>
  <c r="D31" i="4"/>
  <c r="D73" i="4"/>
  <c r="E34" i="4"/>
  <c r="C71" i="4"/>
  <c r="C35" i="4"/>
  <c r="D75" i="4"/>
  <c r="B29" i="4"/>
  <c r="E52" i="4"/>
  <c r="C44" i="4"/>
  <c r="C30" i="4"/>
  <c r="E41" i="4"/>
  <c r="D50" i="4"/>
  <c r="B38" i="4"/>
  <c r="B64" i="4"/>
  <c r="E32" i="4"/>
  <c r="B55" i="4"/>
  <c r="B63" i="4"/>
  <c r="B58" i="4"/>
  <c r="B17" i="4"/>
  <c r="D21" i="4"/>
  <c r="B21" i="4"/>
  <c r="D18" i="4"/>
  <c r="B18" i="4"/>
  <c r="C22" i="4"/>
  <c r="B24" i="4"/>
  <c r="E19" i="4"/>
  <c r="B19" i="4"/>
  <c r="C19" i="4"/>
  <c r="B23" i="4"/>
  <c r="D23" i="4"/>
  <c r="E24" i="4"/>
  <c r="D25" i="4"/>
  <c r="C20" i="4"/>
  <c r="E20" i="4"/>
  <c r="B20" i="4"/>
  <c r="D20" i="4"/>
  <c r="D24" i="4"/>
  <c r="C24" i="4"/>
  <c r="B71" i="4"/>
  <c r="B25" i="4"/>
  <c r="C21" i="4"/>
  <c r="E21" i="4"/>
  <c r="C25" i="4"/>
  <c r="E25" i="4"/>
  <c r="D22" i="4"/>
  <c r="B22" i="4"/>
  <c r="D26" i="4"/>
  <c r="E26" i="4"/>
  <c r="B39" i="4"/>
  <c r="E51" i="4"/>
  <c r="C34" i="4"/>
  <c r="B68" i="4"/>
  <c r="C38" i="4"/>
  <c r="C55" i="4"/>
  <c r="B32" i="4"/>
  <c r="D28" i="4"/>
  <c r="C43" i="4"/>
  <c r="B56" i="4"/>
  <c r="E43" i="4"/>
  <c r="E63" i="4"/>
  <c r="E27" i="4"/>
  <c r="C42" i="4"/>
  <c r="E58" i="4"/>
  <c r="D40" i="4"/>
  <c r="D59" i="4"/>
  <c r="D29" i="4"/>
  <c r="E28" i="4"/>
  <c r="C37" i="4"/>
  <c r="D61" i="4"/>
  <c r="D55" i="4"/>
  <c r="B62" i="4"/>
  <c r="B30" i="4"/>
  <c r="C53" i="4"/>
  <c r="C70" i="4"/>
  <c r="B27" i="4"/>
  <c r="E30" i="4"/>
  <c r="D39" i="4"/>
  <c r="B45" i="4"/>
  <c r="C58" i="4"/>
  <c r="D68" i="4"/>
  <c r="C29" i="4"/>
  <c r="E46" i="4"/>
  <c r="D53" i="4"/>
  <c r="D72" i="4"/>
  <c r="D34" i="4"/>
  <c r="C26" i="4"/>
  <c r="B26" i="4"/>
  <c r="E23" i="4"/>
  <c r="C23" i="4"/>
  <c r="E38" i="4"/>
  <c r="B46" i="4"/>
  <c r="B52" i="4"/>
  <c r="D74" i="4"/>
  <c r="E31" i="4"/>
  <c r="D44" i="4"/>
  <c r="D71" i="4"/>
  <c r="C75" i="4"/>
  <c r="D76" i="4"/>
  <c r="C66" i="4"/>
  <c r="E29" i="4"/>
  <c r="D38" i="4"/>
  <c r="C73" i="4"/>
  <c r="C57" i="4"/>
  <c r="E48" i="4"/>
  <c r="C64" i="4"/>
  <c r="C74" i="4"/>
  <c r="E37" i="4"/>
  <c r="D46" i="4"/>
  <c r="D56" i="4"/>
  <c r="B51" i="4"/>
  <c r="B41" i="4"/>
  <c r="D78" i="4"/>
  <c r="D62" i="4"/>
  <c r="D36" i="4"/>
  <c r="C45" i="4"/>
  <c r="B78" i="4"/>
  <c r="E66" i="4"/>
  <c r="E57" i="4"/>
  <c r="E78" i="4"/>
  <c r="E65" i="4"/>
  <c r="C41" i="4"/>
  <c r="B49" i="4"/>
  <c r="B74" i="4"/>
  <c r="E35" i="4"/>
  <c r="E56" i="4"/>
  <c r="C33" i="4"/>
  <c r="E74" i="4"/>
  <c r="B48" i="4"/>
  <c r="C76" i="4"/>
  <c r="E72" i="4"/>
  <c r="D37" i="4"/>
  <c r="C67" i="4"/>
  <c r="E36" i="4"/>
  <c r="E45" i="4"/>
  <c r="D52" i="4"/>
  <c r="D54" i="4"/>
  <c r="D27" i="4"/>
  <c r="E62" i="4"/>
  <c r="E47" i="4"/>
  <c r="E77" i="4"/>
  <c r="D67" i="4"/>
  <c r="D69" i="4"/>
  <c r="B28" i="4"/>
  <c r="C36" i="4"/>
  <c r="B44" i="4"/>
  <c r="C52" i="4"/>
  <c r="D51" i="4"/>
  <c r="B69" i="4"/>
  <c r="C27" i="4"/>
  <c r="E44" i="4"/>
  <c r="B75" i="4"/>
  <c r="E73" i="4"/>
  <c r="D42" i="4"/>
  <c r="E64" i="4"/>
  <c r="C49" i="4"/>
  <c r="B60" i="4"/>
  <c r="B43" i="4"/>
  <c r="B59" i="4"/>
  <c r="E55" i="4"/>
  <c r="B61" i="4"/>
  <c r="C39" i="4"/>
  <c r="C56" i="4"/>
  <c r="E76" i="4"/>
  <c r="C78" i="4"/>
  <c r="D63" i="4"/>
  <c r="C63" i="4"/>
  <c r="D35" i="4"/>
  <c r="D43" i="4"/>
  <c r="E49" i="4"/>
  <c r="C60" i="4"/>
  <c r="D70" i="4"/>
  <c r="B76" i="4"/>
  <c r="D33" i="4"/>
  <c r="D41" i="4"/>
  <c r="C48" i="4"/>
  <c r="C54" i="4"/>
  <c r="E70" i="4"/>
  <c r="D47" i="4"/>
  <c r="E71" i="4"/>
  <c r="E42" i="4"/>
  <c r="B47" i="4"/>
  <c r="B70" i="4"/>
  <c r="B37" i="4"/>
  <c r="E75" i="4"/>
  <c r="E61" i="4"/>
  <c r="B33" i="4"/>
  <c r="D60" i="4"/>
  <c r="D64" i="4"/>
  <c r="D65" i="4"/>
  <c r="B42" i="4"/>
  <c r="C61" i="4"/>
  <c r="B65" i="4"/>
  <c r="B31" i="4"/>
  <c r="C77" i="4"/>
  <c r="C46" i="4"/>
  <c r="C62" i="4"/>
  <c r="D57" i="4"/>
  <c r="C31" i="4"/>
  <c r="E40" i="4"/>
  <c r="E59" i="4"/>
  <c r="B54" i="4"/>
  <c r="E67" i="4"/>
  <c r="B35" i="4"/>
  <c r="D49" i="4"/>
  <c r="C72" i="4"/>
  <c r="D77" i="4"/>
  <c r="D66" i="4"/>
  <c r="B72" i="4"/>
  <c r="C32" i="4"/>
  <c r="C40" i="4"/>
  <c r="E53" i="4"/>
  <c r="C47" i="4"/>
  <c r="B67" i="4"/>
  <c r="B73" i="4"/>
  <c r="E39" i="4"/>
  <c r="E54" i="4"/>
  <c r="B53" i="4"/>
  <c r="B66" i="4"/>
  <c r="E60" i="4"/>
  <c r="C28" i="4"/>
  <c r="E68" i="4"/>
  <c r="D45" i="4"/>
  <c r="B77" i="4"/>
  <c r="D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<sst xmlns="http://schemas.openxmlformats.org/spreadsheetml/2006/main" count="446" uniqueCount="279">
  <si>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</si>
  <si>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</si>
  <si>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</si>
  <si>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</si>
  <si>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</si>
  <si>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</si>
  <si>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</si>
  <si>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</si>
  <si>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</si>
  <si>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</si>
  <si>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</si>
  <si>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</si>
  <si>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</si>
  <si>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</si>
  <si>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</si>
  <si>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</si>
  <si>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</si>
  <si>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</si>
  <si>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</si>
  <si>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</si>
  <si>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</si>
  <si>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</si>
  <si>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</si>
  <si>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</si>
  <si>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</si>
  <si>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</si>
  <si>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</si>
  <si>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</si>
  <si>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</si>
  <si>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</si>
  <si>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</si>
  <si>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</si>
  <si>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</si>
  <si>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</si>
  <si>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</si>
  <si>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</si>
  <si>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</si>
  <si>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</si>
  <si>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</si>
  <si>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</si>
  <si>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</si>
  <si>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</si>
  <si>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</si>
  <si>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</si>
  <si>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</si>
  <si>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</si>
  <si>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</si>
  <si>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</si>
  <si>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</si>
  <si>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</si>
  <si>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</si>
  <si>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</si>
  <si>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</si>
  <si>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</si>
  <si>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</si>
  <si>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</si>
  <si>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</si>
  <si>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</si>
  <si>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</si>
  <si>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</si>
  <si>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</si>
  <si>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</si>
  <si>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</si>
  <si>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</si>
  <si>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</si>
  <si>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</si>
  <si>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</si>
  <si>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</si>
  <si>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</si>
  <si>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</si>
  <si>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</si>
  <si>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</si>
  <si>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</si>
  <si>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</si>
  <si>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</si>
  <si>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</si>
  <si>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</si>
  <si>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</si>
  <si>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</si>
  <si>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</si>
  <si>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</si>
  <si>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</si>
  <si>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</si>
  <si>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</si>
  <si>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</si>
  <si>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</si>
  <si>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</si>
  <si>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</si>
  <si>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</si>
  <si>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</si>
  <si>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</si>
  <si>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</si>
  <si>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</si>
  <si>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</si>
  <si>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</si>
  <si>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</si>
  <si>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</si>
  <si>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</si>
  <si>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</si>
  <si>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</si>
  <si>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</si>
  <si>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</si>
  <si>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</si>
  <si>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</si>
  <si>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</si>
  <si>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</si>
  <si>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</si>
  <si>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</si>
  <si>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</si>
  <si>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</si>
  <si>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</si>
  <si>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</si>
  <si>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</si>
  <si>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</si>
  <si>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</si>
  <si>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</si>
  <si>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</si>
  <si>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</si>
  <si>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</si>
  <si>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</si>
  <si>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</si>
  <si>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</si>
  <si>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</si>
  <si>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</si>
  <si>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</si>
  <si>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</si>
  <si>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</si>
  <si>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</si>
  <si>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</si>
  <si>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</si>
  <si>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</si>
  <si>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</si>
  <si>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</si>
  <si>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</si>
  <si>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</si>
  <si>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</si>
  <si>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</si>
  <si>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</si>
  <si>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</si>
  <si>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</si>
  <si>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</si>
  <si>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</si>
  <si>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</si>
  <si>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</si>
  <si>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</si>
  <si>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</si>
  <si>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</si>
  <si>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</si>
  <si>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</si>
  <si>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</si>
  <si>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</si>
  <si>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</si>
  <si>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</si>
  <si>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</si>
  <si>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</si>
  <si>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</si>
  <si>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</si>
  <si>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</si>
  <si>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</si>
  <si>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</si>
  <si>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</si>
  <si>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</si>
  <si>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</si>
  <si>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</si>
  <si>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</si>
  <si>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</si>
  <si>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</si>
  <si>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</si>
  <si>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</si>
  <si>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</si>
  <si>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</si>
  <si>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</si>
  <si>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</si>
  <si>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</si>
  <si>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</si>
  <si>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</si>
  <si>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</si>
  <si>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</si>
  <si>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</si>
  <si>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</si>
  <si>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</si>
  <si>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</si>
  <si>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</si>
  <si>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</si>
  <si>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</si>
  <si>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</si>
  <si>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</si>
  <si>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</si>
  <si>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</si>
  <si>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</si>
  <si>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</si>
  <si>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</si>
  <si>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</si>
  <si>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</si>
  <si>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</si>
  <si>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</si>
  <si>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</si>
  <si>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</si>
  <si>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</si>
  <si>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</si>
  <si>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</si>
  <si>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</si>
  <si>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</si>
  <si>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</si>
  <si>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</si>
  <si>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</si>
  <si>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</si>
  <si>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</si>
  <si>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</si>
  <si>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</si>
  <si>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</si>
  <si>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</si>
  <si>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</si>
  <si>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</si>
  <si>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</si>
  <si>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</si>
  <si>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</si>
  <si>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</si>
  <si>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</si>
  <si>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</si>
  <si>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</si>
  <si>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</si>
  <si>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</si>
  <si>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</si>
  <si>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</si>
  <si>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</si>
  <si>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Silos</t>
  </si>
  <si>
    <t xml:space="preserve">En reunión de consejo de docentes, se sensibilizó sobre la importancia de la realización de la rendición de cuentas y la participación como equipo de trabajo en la misma. </t>
  </si>
  <si>
    <t xml:space="preserve">en reunión de asamblea de padres de familia, se invitó a la comunidad educativa a la rendición de cuentas, de igual forma en cada reunión, en el punto de informe de rectoría, se han brindado informes oportunos sobre las diferentes gestiones realizadas. </t>
  </si>
  <si>
    <t>Se conformó el equipo de trabajo según acta 007 de consejo de docentes</t>
  </si>
  <si>
    <t xml:space="preserve">En la reunión para la organización de la rendición de cuentas, por equipo de gestión se detectaron y documentaron las fortalezas y debilidades en los procesos de rendición de cuentas, señalando la poca participación de la comunidad educativa. </t>
  </si>
  <si>
    <t>Se establecen los objetivos, actividades y espacios, especialmente en reuniones de padres de familia y de diferentes instancias del gobierno escolar.</t>
  </si>
  <si>
    <t xml:space="preserve">Se estableció el cronograma de rención de cuentas según actas 002 y 007 de consejos de docentes. </t>
  </si>
  <si>
    <t xml:space="preserve">Esta asignación se realizó según acta 007 y documento orientador para la rendición de cuentas. </t>
  </si>
  <si>
    <t xml:space="preserve">Se proyectaron recursos, físicos, económicos para el desarrollo de la rendición de cuentas. </t>
  </si>
  <si>
    <t>Se tomó como base el PMI 2025, los objetivos y metas planteadas, para la organización del informe de cada gestión.</t>
  </si>
  <si>
    <t xml:space="preserve">El insumo para el informe es el PMI, en sus diferentes gestiones. </t>
  </si>
  <si>
    <t xml:space="preserve">El documento orientador para la rendición de cuentas, contiene el las actividades, resultados obtenidos y aquellos que no se logró. </t>
  </si>
  <si>
    <t>El documentos orientador contiene la estructura de la presentación de la siguiente manera:  presentación de la institución, servicio educativos, niveles que ofrece, informe por gestiones, preguntas, evaluación del evento.</t>
  </si>
  <si>
    <t xml:space="preserve">Se diseño un instrumento de evaluación, tanto físico, como online. </t>
  </si>
  <si>
    <t xml:space="preserve">En reunión de consejo de docentes y consejo directivo, se informarán los resutlados del diagnóstico del proceso de rendición de cuentas. </t>
  </si>
  <si>
    <t>Se invitaron diferentes grupos poblacionales  de la comunidad educativa.</t>
  </si>
  <si>
    <t xml:space="preserve">Estos fueron formulados de forma clara y oportuna, así como socializados en reunión de consejo de docente. </t>
  </si>
  <si>
    <t xml:space="preserve">Desde la parte directiva de la instituición, se definieron estas actividades en cada una de las etapas de la rendición de cuentas. </t>
  </si>
  <si>
    <t xml:space="preserve">Realmente no se cuentan con recursos para esta actividad. </t>
  </si>
  <si>
    <t>MAGDA YOLIMA RANGEL VERA</t>
  </si>
  <si>
    <t xml:space="preserve">Se estableció el cronograma de rendición de cuentas. </t>
  </si>
  <si>
    <t xml:space="preserve">Se generó un código QR para preguntas, el cual fue fijado en cartelera y compartido a través de los oficios de invitación. </t>
  </si>
  <si>
    <t xml:space="preserve">Estos fueron definidos según acta 007 consejo de docentes. </t>
  </si>
  <si>
    <t>Se definió este componente, el cual es presencial</t>
  </si>
  <si>
    <t xml:space="preserve">Esta información bajo la auditoria de la contadora, se preparó de manera oportuna. </t>
  </si>
  <si>
    <t xml:space="preserve">Se preparó la información de forma audiovisual, más llamativa y fácil de comprender. </t>
  </si>
  <si>
    <t xml:space="preserve">Se preparó esta información según acta 007 consejo de docentes. </t>
  </si>
  <si>
    <t xml:space="preserve">Esta información se preparó de manera oportuna. </t>
  </si>
  <si>
    <t xml:space="preserve">Se preparó la información, sobre preguntas que han realizado los padres de familia en la asamblea de padres. </t>
  </si>
  <si>
    <t>Se realizó la publicación, en la cartelera de rectoría.</t>
  </si>
  <si>
    <t xml:space="preserve">Se realizó oportunamente. </t>
  </si>
  <si>
    <t>Comunicación directa y a través del correo electrónico</t>
  </si>
  <si>
    <t>Se realizó a través de los grupos de whatsApp y en la cartelera de rectoría.</t>
  </si>
  <si>
    <t xml:space="preserve">Si se extendieron las invitaciones, a los diferentes, grupos de valor. </t>
  </si>
  <si>
    <t xml:space="preserve">Estos espacios, se realizan desde reuniones de padres y de los diferentes grupos del gobierno escolar. </t>
  </si>
  <si>
    <t>Esta se realizó de forma oportuna, de forma impresa y por los grupos de WhatsApp.</t>
  </si>
  <si>
    <t xml:space="preserve">Se realizó esta difusión, de manera oportuna y pertinente. </t>
  </si>
  <si>
    <t xml:space="preserve">se realizó la convocatoria, desde la cartelera institucional y grupos de whatsApp. </t>
  </si>
  <si>
    <t xml:space="preserve">Se realizaron reuniones de consejos de docentes y grupo de calidad para efectos de preparar la rendición de cuentas. </t>
  </si>
  <si>
    <t>La audiencia se realizó el 19 de febrero de 2026</t>
  </si>
  <si>
    <t xml:space="preserve">Esta información, suministró desde las invitaciones desde las cuales se hizo la convocatoria. </t>
  </si>
  <si>
    <t>Estas acciones se generan desde reuniones presenciales y por los grupos de WhastApp</t>
  </si>
  <si>
    <t xml:space="preserve">En el desarrollo de la audiencia, se brindó el espacio necesario para las preguntas, dudas y sugerencias. </t>
  </si>
  <si>
    <t>Este fue publicado en los tiempos pertinentes</t>
  </si>
  <si>
    <t>Estos eventos se realizan desde reuniones con los diferentes comités, consejo y grupos del gobierno escolar</t>
  </si>
  <si>
    <t>Se registró en las planillas diseñadas para tal fin</t>
  </si>
  <si>
    <t>Informe publicado en los tiempos pertinentes</t>
  </si>
  <si>
    <t>Estas preguntas no se dieron por parte de los ciudadanos</t>
  </si>
  <si>
    <t xml:space="preserve">Esta evaluación se aplicó en formato impreso y a través de un formulario de Google. </t>
  </si>
  <si>
    <t xml:space="preserve">Se tienen en cuenta estas recomendaciones y sugerencias para el mejoramiento de este ejercicio de rendición de cuentas. </t>
  </si>
  <si>
    <t>Estas recomendaciones se han incorporado en los informes</t>
  </si>
  <si>
    <t>El plan de acción se diseñó y se desarrolló eficientemente</t>
  </si>
  <si>
    <t>INSTITUCIÓN EDUCATIVA LUIS ERNESTO PUYANA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</si>
</sst>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9.0793650793650791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8.8636363636363633</c:v>
                </c:pt>
                <c:pt idx="1">
                  <c:v>9.2758620689655178</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10</c:v>
                </c:pt>
                <c:pt idx="2">
                  <c:v>9</c:v>
                </c:pt>
                <c:pt idx="3">
                  <c:v>8.6999999999999993</c:v>
                </c:pt>
                <c:pt idx="4">
                  <c:v>9.5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9.5</c:v>
                </c:pt>
                <c:pt idx="2">
                  <c:v>9</c:v>
                </c:pt>
                <c:pt idx="3">
                  <c:v>9.6</c:v>
                </c:pt>
                <c:pt idx="4">
                  <c:v>9.1666666666666661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0"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85" zoomScaleNormal="85" workbookViewId="0">
      <selection activeCell="H10" sqref="H10"/>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46055</v>
      </c>
      <c r="I5" s="236" t="s">
        <v>73</v>
      </c>
      <c r="J5" s="236"/>
    </row>
    <row r="6" spans="1:10" s="6" customFormat="1" ht="15.75" x14ac:dyDescent="0.25">
      <c r="A6" s="41"/>
      <c r="B6" s="227" t="s">
        <v>95</v>
      </c>
      <c r="C6" s="227"/>
      <c r="D6" s="227"/>
      <c r="E6" s="114">
        <v>154743000495</v>
      </c>
      <c r="F6" s="25"/>
      <c r="G6" s="61" t="s">
        <v>50</v>
      </c>
      <c r="H6" s="25" t="s">
        <v>278</v>
      </c>
      <c r="I6" s="246">
        <f>IF(SUM(I9:I71)=0,"",AVERAGE(I9:I71))</f>
        <v>9.0793650793650791</v>
      </c>
      <c r="J6" s="246"/>
    </row>
    <row r="7" spans="1:10" s="6" customFormat="1" ht="15.75" x14ac:dyDescent="0.25">
      <c r="A7" s="41"/>
      <c r="B7" s="227" t="s">
        <v>71</v>
      </c>
      <c r="C7" s="227"/>
      <c r="D7" s="227"/>
      <c r="E7" s="247" t="s">
        <v>245</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45" x14ac:dyDescent="0.25">
      <c r="A9" s="16" t="str">
        <f>IF(I9&lt;5,MAX($A$8:A8)+1,"")</f>
        <v/>
      </c>
      <c r="B9" s="222" t="s">
        <v>4</v>
      </c>
      <c r="C9" s="54" t="s">
        <v>4</v>
      </c>
      <c r="D9" s="243">
        <f>IF(SUM(I9:I30)=0,"",AVERAGE(I9:I30))</f>
        <v>8.8636363636363633</v>
      </c>
      <c r="E9" s="224" t="s">
        <v>6</v>
      </c>
      <c r="F9" s="57" t="s">
        <v>6</v>
      </c>
      <c r="G9" s="241">
        <f>IF(SUM(I9:I10)=0,"",AVERAGE(I9:I10))</f>
        <v>8.5</v>
      </c>
      <c r="H9" s="29" t="s">
        <v>190</v>
      </c>
      <c r="I9" s="104">
        <v>9</v>
      </c>
      <c r="J9" s="110" t="s">
        <v>227</v>
      </c>
    </row>
    <row r="10" spans="1:10" s="6" customFormat="1" ht="60" x14ac:dyDescent="0.25">
      <c r="A10" s="16" t="str">
        <f>IF(I10&lt;5,MAX($A$8:A9)+1,"")</f>
        <v/>
      </c>
      <c r="B10" s="223"/>
      <c r="C10" s="54" t="s">
        <v>4</v>
      </c>
      <c r="D10" s="244"/>
      <c r="E10" s="226"/>
      <c r="F10" s="57" t="s">
        <v>6</v>
      </c>
      <c r="G10" s="259"/>
      <c r="H10" s="29" t="s">
        <v>191</v>
      </c>
      <c r="I10" s="104">
        <v>8</v>
      </c>
      <c r="J10" s="110" t="s">
        <v>228</v>
      </c>
    </row>
    <row r="11" spans="1:10" s="6" customFormat="1" ht="30" x14ac:dyDescent="0.25">
      <c r="A11" s="16" t="str">
        <f>IF(I11&lt;5,MAX($A$8:A10)+1,"")</f>
        <v/>
      </c>
      <c r="B11" s="223"/>
      <c r="C11" s="54" t="s">
        <v>4</v>
      </c>
      <c r="D11" s="244"/>
      <c r="E11" s="95" t="s">
        <v>183</v>
      </c>
      <c r="F11" s="95" t="s">
        <v>183</v>
      </c>
      <c r="G11" s="105">
        <f>IF(SUM(I11:I11)=0,"",AVERAGE(I11:I11))</f>
        <v>10</v>
      </c>
      <c r="H11" s="29" t="s">
        <v>192</v>
      </c>
      <c r="I11" s="104">
        <v>10</v>
      </c>
      <c r="J11" s="110" t="s">
        <v>229</v>
      </c>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t="s">
        <v>230</v>
      </c>
    </row>
    <row r="13" spans="1:10" s="6" customFormat="1" ht="63.75" x14ac:dyDescent="0.25">
      <c r="A13" s="16" t="str">
        <f>IF(I13&lt;5,MAX($A$8:A12)+1,"")</f>
        <v/>
      </c>
      <c r="B13" s="223"/>
      <c r="C13" s="54" t="s">
        <v>4</v>
      </c>
      <c r="D13" s="244"/>
      <c r="E13" s="224" t="s">
        <v>197</v>
      </c>
      <c r="F13" s="58" t="s">
        <v>197</v>
      </c>
      <c r="G13" s="241">
        <f>IF(SUM(I13:I22)=0,"",AVERAGE(I13:I22))</f>
        <v>8.6999999999999993</v>
      </c>
      <c r="H13" s="29" t="s">
        <v>194</v>
      </c>
      <c r="I13" s="104">
        <v>8</v>
      </c>
      <c r="J13" s="110" t="s">
        <v>231</v>
      </c>
    </row>
    <row r="14" spans="1:10" s="6" customFormat="1" ht="30" x14ac:dyDescent="0.25">
      <c r="A14" s="16" t="str">
        <f>IF(I14&lt;5,MAX($A$8:A13)+1,"")</f>
        <v/>
      </c>
      <c r="B14" s="223"/>
      <c r="C14" s="54" t="s">
        <v>4</v>
      </c>
      <c r="D14" s="244"/>
      <c r="E14" s="225"/>
      <c r="F14" s="58" t="s">
        <v>197</v>
      </c>
      <c r="G14" s="260"/>
      <c r="H14" s="29" t="s">
        <v>207</v>
      </c>
      <c r="I14" s="104">
        <v>10</v>
      </c>
      <c r="J14" s="110" t="s">
        <v>232</v>
      </c>
    </row>
    <row r="15" spans="1:10" s="6" customFormat="1" ht="30" x14ac:dyDescent="0.25">
      <c r="A15" s="16" t="str">
        <f>IF(I15&lt;5,MAX($A$8:A14)+1,"")</f>
        <v/>
      </c>
      <c r="B15" s="223"/>
      <c r="C15" s="54" t="s">
        <v>4</v>
      </c>
      <c r="D15" s="244"/>
      <c r="E15" s="225"/>
      <c r="F15" s="58" t="s">
        <v>197</v>
      </c>
      <c r="G15" s="260"/>
      <c r="H15" s="29" t="s">
        <v>186</v>
      </c>
      <c r="I15" s="104">
        <v>10</v>
      </c>
      <c r="J15" s="110" t="s">
        <v>233</v>
      </c>
    </row>
    <row r="16" spans="1:10" s="6" customFormat="1" ht="30" x14ac:dyDescent="0.25">
      <c r="A16" s="16" t="str">
        <f>IF(I16&lt;5,MAX($A$8:A15)+1,"")</f>
        <v/>
      </c>
      <c r="B16" s="223"/>
      <c r="C16" s="54" t="s">
        <v>4</v>
      </c>
      <c r="D16" s="244"/>
      <c r="E16" s="225"/>
      <c r="F16" s="58" t="s">
        <v>197</v>
      </c>
      <c r="G16" s="260"/>
      <c r="H16" s="29" t="s">
        <v>187</v>
      </c>
      <c r="I16" s="104">
        <v>8</v>
      </c>
      <c r="J16" s="110" t="s">
        <v>234</v>
      </c>
    </row>
    <row r="17" spans="1:10" s="6" customFormat="1" ht="114.75" x14ac:dyDescent="0.25">
      <c r="A17" s="16" t="str">
        <f>IF(I17&lt;5,MAX($A$8:A16)+1,"")</f>
        <v/>
      </c>
      <c r="B17" s="223"/>
      <c r="C17" s="54" t="s">
        <v>4</v>
      </c>
      <c r="D17" s="244"/>
      <c r="E17" s="225"/>
      <c r="F17" s="58" t="s">
        <v>197</v>
      </c>
      <c r="G17" s="260"/>
      <c r="H17" s="29" t="s">
        <v>195</v>
      </c>
      <c r="I17" s="104">
        <v>8</v>
      </c>
      <c r="J17" s="110" t="s">
        <v>235</v>
      </c>
    </row>
    <row r="18" spans="1:10" s="6" customFormat="1" ht="30" x14ac:dyDescent="0.25">
      <c r="A18" s="16" t="str">
        <f>IF(I18&lt;5,MAX($A$8:A17)+1,"")</f>
        <v/>
      </c>
      <c r="B18" s="223"/>
      <c r="C18" s="54" t="s">
        <v>4</v>
      </c>
      <c r="D18" s="244"/>
      <c r="E18" s="225"/>
      <c r="F18" s="58" t="s">
        <v>197</v>
      </c>
      <c r="G18" s="260"/>
      <c r="H18" s="29" t="s">
        <v>36</v>
      </c>
      <c r="I18" s="104">
        <v>8</v>
      </c>
      <c r="J18" s="110" t="s">
        <v>236</v>
      </c>
    </row>
    <row r="19" spans="1:10" s="6" customFormat="1" ht="51" x14ac:dyDescent="0.25">
      <c r="A19" s="16" t="str">
        <f>IF(I19&lt;5,MAX($A$8:A18)+1,"")</f>
        <v/>
      </c>
      <c r="B19" s="223"/>
      <c r="C19" s="54" t="s">
        <v>4</v>
      </c>
      <c r="D19" s="244"/>
      <c r="E19" s="225"/>
      <c r="F19" s="58" t="s">
        <v>197</v>
      </c>
      <c r="G19" s="260"/>
      <c r="H19" s="29" t="s">
        <v>13</v>
      </c>
      <c r="I19" s="104">
        <v>9</v>
      </c>
      <c r="J19" s="110" t="s">
        <v>237</v>
      </c>
    </row>
    <row r="20" spans="1:10" s="6" customFormat="1" ht="60" x14ac:dyDescent="0.25">
      <c r="A20" s="16" t="str">
        <f>IF(I20&lt;5,MAX($A$8:A19)+1,"")</f>
        <v/>
      </c>
      <c r="B20" s="223"/>
      <c r="C20" s="54" t="s">
        <v>4</v>
      </c>
      <c r="D20" s="244"/>
      <c r="E20" s="225"/>
      <c r="F20" s="58" t="s">
        <v>197</v>
      </c>
      <c r="G20" s="260"/>
      <c r="H20" s="29" t="s">
        <v>188</v>
      </c>
      <c r="I20" s="104">
        <v>9</v>
      </c>
      <c r="J20" s="110" t="s">
        <v>238</v>
      </c>
    </row>
    <row r="21" spans="1:10" s="6" customFormat="1" ht="30" x14ac:dyDescent="0.25">
      <c r="A21" s="16" t="str">
        <f>IF(I21&lt;5,MAX($A$8:A20)+1,"")</f>
        <v/>
      </c>
      <c r="B21" s="223"/>
      <c r="C21" s="54" t="s">
        <v>4</v>
      </c>
      <c r="D21" s="244"/>
      <c r="E21" s="225"/>
      <c r="F21" s="58" t="s">
        <v>197</v>
      </c>
      <c r="G21" s="260"/>
      <c r="H21" s="29" t="s">
        <v>189</v>
      </c>
      <c r="I21" s="104">
        <v>8</v>
      </c>
      <c r="J21" s="110" t="s">
        <v>239</v>
      </c>
    </row>
    <row r="22" spans="1:10" s="6" customFormat="1" ht="30" x14ac:dyDescent="0.25">
      <c r="A22" s="16" t="str">
        <f>IF(I22&lt;5,MAX($A$8:A21)+1,"")</f>
        <v/>
      </c>
      <c r="B22" s="223"/>
      <c r="C22" s="54" t="s">
        <v>4</v>
      </c>
      <c r="D22" s="244"/>
      <c r="E22" s="226"/>
      <c r="F22" s="58" t="s">
        <v>197</v>
      </c>
      <c r="G22" s="259"/>
      <c r="H22" s="29" t="s">
        <v>196</v>
      </c>
      <c r="I22" s="104">
        <v>9</v>
      </c>
      <c r="J22" s="110" t="s">
        <v>240</v>
      </c>
    </row>
    <row r="23" spans="1:10" s="6" customFormat="1" ht="60" x14ac:dyDescent="0.25">
      <c r="A23" s="16" t="str">
        <f>IF(I23&lt;5,MAX($A$8:A22)+1,"")</f>
        <v/>
      </c>
      <c r="B23" s="223"/>
      <c r="C23" s="54" t="s">
        <v>4</v>
      </c>
      <c r="D23" s="244"/>
      <c r="E23" s="224" t="s">
        <v>185</v>
      </c>
      <c r="F23" s="58" t="s">
        <v>222</v>
      </c>
      <c r="G23" s="241">
        <f>IF(SUM(I23:I24)=0,"",AVERAGE(I23:I24))</f>
        <v>9.5</v>
      </c>
      <c r="H23" s="29" t="s">
        <v>74</v>
      </c>
      <c r="I23" s="104">
        <v>10</v>
      </c>
      <c r="J23" s="110" t="s">
        <v>241</v>
      </c>
    </row>
    <row r="24" spans="1:10" s="6" customFormat="1" ht="60" x14ac:dyDescent="0.25">
      <c r="A24" s="16" t="str">
        <f>IF(I24&lt;5,MAX($A$8:A23)+1,"")</f>
        <v/>
      </c>
      <c r="B24" s="223"/>
      <c r="C24" s="54" t="s">
        <v>4</v>
      </c>
      <c r="D24" s="244"/>
      <c r="E24" s="225"/>
      <c r="F24" s="58" t="s">
        <v>222</v>
      </c>
      <c r="G24" s="260"/>
      <c r="H24" s="29" t="s">
        <v>9</v>
      </c>
      <c r="I24" s="104">
        <v>9</v>
      </c>
      <c r="J24" s="110" t="s">
        <v>242</v>
      </c>
    </row>
    <row r="25" spans="1:10" s="6" customFormat="1" ht="75" x14ac:dyDescent="0.25">
      <c r="A25" s="16" t="str">
        <f>IF(I25&lt;5,MAX($A$8:A24)+1,"")</f>
        <v/>
      </c>
      <c r="B25" s="223"/>
      <c r="C25" s="54" t="s">
        <v>4</v>
      </c>
      <c r="D25" s="244"/>
      <c r="E25" s="224" t="s">
        <v>37</v>
      </c>
      <c r="F25" s="58" t="s">
        <v>37</v>
      </c>
      <c r="G25" s="241">
        <f>IF(SUM(I25:I30)=0,"",AVERAGE(I25:I30))</f>
        <v>8.8333333333333339</v>
      </c>
      <c r="H25" s="29" t="s">
        <v>10</v>
      </c>
      <c r="I25" s="104">
        <v>9</v>
      </c>
      <c r="J25" s="110" t="s">
        <v>243</v>
      </c>
    </row>
    <row r="26" spans="1:10" s="6" customFormat="1" ht="75" x14ac:dyDescent="0.25">
      <c r="A26" s="16" t="str">
        <f>IF(I26&lt;5,MAX($A$8:A25)+1,"")</f>
        <v/>
      </c>
      <c r="B26" s="223"/>
      <c r="C26" s="54" t="s">
        <v>4</v>
      </c>
      <c r="D26" s="244"/>
      <c r="E26" s="225"/>
      <c r="F26" s="58" t="s">
        <v>37</v>
      </c>
      <c r="G26" s="260"/>
      <c r="H26" s="29" t="s">
        <v>75</v>
      </c>
      <c r="I26" s="104">
        <v>8</v>
      </c>
      <c r="J26" s="110" t="s">
        <v>244</v>
      </c>
    </row>
    <row r="27" spans="1:10" s="6" customFormat="1" ht="75" x14ac:dyDescent="0.25">
      <c r="A27" s="16" t="str">
        <f>IF(I27&lt;5,MAX($A$8:A26)+1,"")</f>
        <v/>
      </c>
      <c r="B27" s="223"/>
      <c r="C27" s="54" t="s">
        <v>4</v>
      </c>
      <c r="D27" s="244"/>
      <c r="E27" s="225"/>
      <c r="F27" s="58" t="s">
        <v>37</v>
      </c>
      <c r="G27" s="260"/>
      <c r="H27" s="29" t="s">
        <v>12</v>
      </c>
      <c r="I27" s="104">
        <v>9</v>
      </c>
      <c r="J27" s="110" t="s">
        <v>246</v>
      </c>
    </row>
    <row r="28" spans="1:10" s="6" customFormat="1" ht="75" x14ac:dyDescent="0.25">
      <c r="A28" s="16" t="str">
        <f>IF(I28&lt;5,MAX($A$8:A27)+1,"")</f>
        <v/>
      </c>
      <c r="B28" s="223"/>
      <c r="C28" s="54" t="s">
        <v>4</v>
      </c>
      <c r="D28" s="244"/>
      <c r="E28" s="225"/>
      <c r="F28" s="58" t="s">
        <v>37</v>
      </c>
      <c r="G28" s="260"/>
      <c r="H28" s="29" t="s">
        <v>7</v>
      </c>
      <c r="I28" s="104">
        <v>9</v>
      </c>
      <c r="J28" s="110" t="s">
        <v>247</v>
      </c>
    </row>
    <row r="29" spans="1:10" s="6" customFormat="1" ht="75" x14ac:dyDescent="0.25">
      <c r="A29" s="16" t="str">
        <f>IF(I29&lt;5,MAX($A$8:A28)+1,"")</f>
        <v/>
      </c>
      <c r="B29" s="223"/>
      <c r="C29" s="54" t="s">
        <v>4</v>
      </c>
      <c r="D29" s="244"/>
      <c r="E29" s="225"/>
      <c r="F29" s="58" t="s">
        <v>37</v>
      </c>
      <c r="G29" s="260"/>
      <c r="H29" s="29" t="s">
        <v>11</v>
      </c>
      <c r="I29" s="104">
        <v>9</v>
      </c>
      <c r="J29" s="110" t="s">
        <v>248</v>
      </c>
    </row>
    <row r="30" spans="1:10" s="6" customFormat="1" ht="75" x14ac:dyDescent="0.25">
      <c r="A30" s="16" t="str">
        <f>IF(I30&lt;5,MAX($A$8:A29)+1,"")</f>
        <v/>
      </c>
      <c r="B30" s="223"/>
      <c r="C30" s="54" t="s">
        <v>4</v>
      </c>
      <c r="D30" s="244"/>
      <c r="E30" s="225"/>
      <c r="F30" s="58" t="s">
        <v>37</v>
      </c>
      <c r="G30" s="260"/>
      <c r="H30" s="29" t="s">
        <v>38</v>
      </c>
      <c r="I30" s="104">
        <v>9</v>
      </c>
      <c r="J30" s="110" t="s">
        <v>249</v>
      </c>
    </row>
    <row r="31" spans="1:10" s="6" customFormat="1" ht="45" x14ac:dyDescent="0.25">
      <c r="A31" s="16" t="str">
        <f>IF(I31&lt;5,MAX($A$8:A30)+1,"")</f>
        <v/>
      </c>
      <c r="B31" s="256" t="s">
        <v>5</v>
      </c>
      <c r="C31" s="55" t="s">
        <v>5</v>
      </c>
      <c r="D31" s="243">
        <f>IF(SUM(I31:I59)=0,"",AVERAGE(I31:I59))</f>
        <v>9.2758620689655178</v>
      </c>
      <c r="E31" s="224" t="s">
        <v>39</v>
      </c>
      <c r="F31" s="59" t="s">
        <v>223</v>
      </c>
      <c r="G31" s="241">
        <f>IF(SUM(I31:I35)=0,"",AVERAGE(I31:I35))</f>
        <v>9.1999999999999993</v>
      </c>
      <c r="H31" s="29" t="s">
        <v>35</v>
      </c>
      <c r="I31" s="104">
        <v>10</v>
      </c>
      <c r="J31" s="110" t="s">
        <v>250</v>
      </c>
    </row>
    <row r="32" spans="1:10" s="6" customFormat="1" ht="45" x14ac:dyDescent="0.25">
      <c r="A32" s="16" t="str">
        <f>IF(I32&lt;5,MAX($A$8:A31)+1,"")</f>
        <v/>
      </c>
      <c r="B32" s="257"/>
      <c r="C32" s="55" t="s">
        <v>5</v>
      </c>
      <c r="D32" s="244"/>
      <c r="E32" s="225"/>
      <c r="F32" s="59" t="s">
        <v>223</v>
      </c>
      <c r="G32" s="260"/>
      <c r="H32" s="29" t="s">
        <v>14</v>
      </c>
      <c r="I32" s="104">
        <v>9</v>
      </c>
      <c r="J32" s="110" t="s">
        <v>251</v>
      </c>
    </row>
    <row r="33" spans="1:10" s="6" customFormat="1" ht="45" x14ac:dyDescent="0.25">
      <c r="A33" s="16" t="str">
        <f>IF(I33&lt;5,MAX($A$8:A32)+1,"")</f>
        <v/>
      </c>
      <c r="B33" s="257"/>
      <c r="C33" s="55" t="s">
        <v>5</v>
      </c>
      <c r="D33" s="244"/>
      <c r="E33" s="225"/>
      <c r="F33" s="59" t="s">
        <v>223</v>
      </c>
      <c r="G33" s="260"/>
      <c r="H33" s="29" t="s">
        <v>198</v>
      </c>
      <c r="I33" s="104">
        <v>9</v>
      </c>
      <c r="J33" s="110" t="s">
        <v>252</v>
      </c>
    </row>
    <row r="34" spans="1:10" s="6" customFormat="1" ht="45" x14ac:dyDescent="0.25">
      <c r="A34" s="16" t="str">
        <f>IF(I34&lt;5,MAX($A$8:A33)+1,"")</f>
        <v/>
      </c>
      <c r="B34" s="257"/>
      <c r="C34" s="55" t="s">
        <v>5</v>
      </c>
      <c r="D34" s="244"/>
      <c r="E34" s="225"/>
      <c r="F34" s="59" t="s">
        <v>223</v>
      </c>
      <c r="G34" s="260"/>
      <c r="H34" s="29" t="s">
        <v>15</v>
      </c>
      <c r="I34" s="104">
        <v>10</v>
      </c>
      <c r="J34" s="110" t="s">
        <v>253</v>
      </c>
    </row>
    <row r="35" spans="1:10" s="6" customFormat="1" ht="45" x14ac:dyDescent="0.25">
      <c r="A35" s="16" t="str">
        <f>IF(I35&lt;5,MAX($A$8:A34)+1,"")</f>
        <v/>
      </c>
      <c r="B35" s="257"/>
      <c r="C35" s="55" t="s">
        <v>5</v>
      </c>
      <c r="D35" s="244"/>
      <c r="E35" s="226"/>
      <c r="F35" s="59" t="s">
        <v>223</v>
      </c>
      <c r="G35" s="259"/>
      <c r="H35" s="29" t="s">
        <v>16</v>
      </c>
      <c r="I35" s="104">
        <v>8</v>
      </c>
      <c r="J35" s="110" t="s">
        <v>254</v>
      </c>
    </row>
    <row r="36" spans="1:10" s="6" customFormat="1" ht="45" x14ac:dyDescent="0.25">
      <c r="A36" s="16" t="str">
        <f>IF(I36&lt;5,MAX($A$8:A35)+1,"")</f>
        <v/>
      </c>
      <c r="B36" s="257"/>
      <c r="C36" s="55" t="s">
        <v>5</v>
      </c>
      <c r="D36" s="244"/>
      <c r="E36" s="224" t="s">
        <v>40</v>
      </c>
      <c r="F36" s="59" t="s">
        <v>225</v>
      </c>
      <c r="G36" s="241">
        <f>IF(SUM(I36,I39)=0,"",AVERAGE(I36:I39))</f>
        <v>9.5</v>
      </c>
      <c r="H36" s="29" t="s">
        <v>199</v>
      </c>
      <c r="I36" s="104">
        <v>10</v>
      </c>
      <c r="J36" s="110" t="s">
        <v>255</v>
      </c>
    </row>
    <row r="37" spans="1:10" s="6" customFormat="1" ht="45" x14ac:dyDescent="0.25">
      <c r="A37" s="16" t="str">
        <f>IF(I37&lt;5,MAX($A$8:A36)+1,"")</f>
        <v/>
      </c>
      <c r="B37" s="257"/>
      <c r="C37" s="55" t="s">
        <v>5</v>
      </c>
      <c r="D37" s="244"/>
      <c r="E37" s="225"/>
      <c r="F37" s="59" t="s">
        <v>224</v>
      </c>
      <c r="G37" s="260"/>
      <c r="H37" s="29" t="s">
        <v>17</v>
      </c>
      <c r="I37" s="104">
        <v>10</v>
      </c>
      <c r="J37" s="110" t="s">
        <v>256</v>
      </c>
    </row>
    <row r="38" spans="1:10" s="6" customFormat="1" ht="45" x14ac:dyDescent="0.25">
      <c r="A38" s="16" t="str">
        <f>IF(I38&lt;5,MAX($A$8:A37)+1,"")</f>
        <v/>
      </c>
      <c r="B38" s="257"/>
      <c r="C38" s="55" t="s">
        <v>5</v>
      </c>
      <c r="D38" s="244"/>
      <c r="E38" s="225"/>
      <c r="F38" s="59" t="s">
        <v>224</v>
      </c>
      <c r="G38" s="260"/>
      <c r="H38" s="29" t="s">
        <v>41</v>
      </c>
      <c r="I38" s="104">
        <v>10</v>
      </c>
      <c r="J38" s="110" t="s">
        <v>257</v>
      </c>
    </row>
    <row r="39" spans="1:10" s="6" customFormat="1" ht="45" x14ac:dyDescent="0.25">
      <c r="A39" s="16" t="str">
        <f>IF(I39&lt;5,MAX($A$8:A38)+1,"")</f>
        <v/>
      </c>
      <c r="B39" s="257"/>
      <c r="C39" s="55" t="s">
        <v>5</v>
      </c>
      <c r="D39" s="244"/>
      <c r="E39" s="226"/>
      <c r="F39" s="59" t="s">
        <v>224</v>
      </c>
      <c r="G39" s="259"/>
      <c r="H39" s="29" t="s">
        <v>76</v>
      </c>
      <c r="I39" s="104">
        <v>8</v>
      </c>
      <c r="J39" s="110" t="s">
        <v>258</v>
      </c>
    </row>
    <row r="40" spans="1:10" s="6" customFormat="1" ht="25.5" x14ac:dyDescent="0.25">
      <c r="A40" s="16" t="str">
        <f>IF(I40&lt;5,MAX($A$8:A39)+1,"")</f>
        <v/>
      </c>
      <c r="B40" s="257"/>
      <c r="C40" s="55" t="s">
        <v>5</v>
      </c>
      <c r="D40" s="244"/>
      <c r="E40" s="224" t="s">
        <v>42</v>
      </c>
      <c r="F40" s="59" t="s">
        <v>42</v>
      </c>
      <c r="G40" s="240">
        <f>IF(SUM(I40:I42)=0,"",AVERAGE(I40:I42))</f>
        <v>9</v>
      </c>
      <c r="H40" s="29" t="s">
        <v>18</v>
      </c>
      <c r="I40" s="104">
        <v>9</v>
      </c>
      <c r="J40" s="110" t="s">
        <v>259</v>
      </c>
    </row>
    <row r="41" spans="1:10" s="6" customFormat="1" ht="30" x14ac:dyDescent="0.25">
      <c r="A41" s="16" t="str">
        <f>IF(I41&lt;5,MAX($A$8:A40)+1,"")</f>
        <v/>
      </c>
      <c r="B41" s="257"/>
      <c r="C41" s="55" t="s">
        <v>5</v>
      </c>
      <c r="D41" s="244"/>
      <c r="E41" s="225"/>
      <c r="F41" s="59" t="s">
        <v>42</v>
      </c>
      <c r="G41" s="240"/>
      <c r="H41" s="29" t="s">
        <v>8</v>
      </c>
      <c r="I41" s="104">
        <v>9</v>
      </c>
      <c r="J41" s="110" t="s">
        <v>260</v>
      </c>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9.6</v>
      </c>
      <c r="H43" s="29" t="s">
        <v>203</v>
      </c>
      <c r="I43" s="104">
        <v>10</v>
      </c>
      <c r="J43" s="110" t="s">
        <v>261</v>
      </c>
    </row>
    <row r="44" spans="1:10" s="6" customFormat="1" ht="45" x14ac:dyDescent="0.25">
      <c r="A44" s="16" t="str">
        <f>IF(I44&lt;5,MAX($A$8:A43)+1,"")</f>
        <v/>
      </c>
      <c r="B44" s="257"/>
      <c r="C44" s="55" t="s">
        <v>5</v>
      </c>
      <c r="D44" s="244"/>
      <c r="E44" s="225"/>
      <c r="F44" s="59" t="s">
        <v>43</v>
      </c>
      <c r="G44" s="260"/>
      <c r="H44" s="29" t="s">
        <v>200</v>
      </c>
      <c r="I44" s="104">
        <v>9</v>
      </c>
      <c r="J44" s="110" t="s">
        <v>262</v>
      </c>
    </row>
    <row r="45" spans="1:10" s="6" customFormat="1" ht="45" x14ac:dyDescent="0.25">
      <c r="A45" s="16" t="str">
        <f>IF(I45&lt;5,MAX($A$8:A44)+1,"")</f>
        <v/>
      </c>
      <c r="B45" s="257"/>
      <c r="C45" s="55" t="s">
        <v>5</v>
      </c>
      <c r="D45" s="244"/>
      <c r="E45" s="225"/>
      <c r="F45" s="59" t="s">
        <v>43</v>
      </c>
      <c r="G45" s="260"/>
      <c r="H45" s="29" t="s">
        <v>77</v>
      </c>
      <c r="I45" s="104">
        <v>9</v>
      </c>
      <c r="J45" s="110" t="s">
        <v>263</v>
      </c>
    </row>
    <row r="46" spans="1:10" s="6" customFormat="1" ht="45" x14ac:dyDescent="0.25">
      <c r="A46" s="16" t="str">
        <f>IF(I46&lt;5,MAX($A$8:A45)+1,"")</f>
        <v/>
      </c>
      <c r="B46" s="257"/>
      <c r="C46" s="55" t="s">
        <v>5</v>
      </c>
      <c r="D46" s="244"/>
      <c r="E46" s="225"/>
      <c r="F46" s="59" t="s">
        <v>43</v>
      </c>
      <c r="G46" s="260"/>
      <c r="H46" s="29" t="s">
        <v>20</v>
      </c>
      <c r="I46" s="104">
        <v>10</v>
      </c>
      <c r="J46" s="110" t="s">
        <v>264</v>
      </c>
    </row>
    <row r="47" spans="1:10" s="6" customFormat="1" ht="45" x14ac:dyDescent="0.25">
      <c r="A47" s="16" t="str">
        <f>IF(I47&lt;5,MAX($A$8:A46)+1,"")</f>
        <v/>
      </c>
      <c r="B47" s="257"/>
      <c r="C47" s="55" t="s">
        <v>5</v>
      </c>
      <c r="D47" s="244"/>
      <c r="E47" s="226"/>
      <c r="F47" s="59" t="s">
        <v>43</v>
      </c>
      <c r="G47" s="259"/>
      <c r="H47" s="29" t="s">
        <v>21</v>
      </c>
      <c r="I47" s="104">
        <v>10</v>
      </c>
      <c r="J47" s="110" t="s">
        <v>263</v>
      </c>
    </row>
    <row r="48" spans="1:10" s="6" customFormat="1" ht="30" x14ac:dyDescent="0.25">
      <c r="A48" s="16" t="str">
        <f>IF(I48&lt;5,MAX($A$8:A47)+1,"")</f>
        <v/>
      </c>
      <c r="B48" s="257"/>
      <c r="C48" s="55" t="s">
        <v>5</v>
      </c>
      <c r="D48" s="244"/>
      <c r="E48" s="250" t="s">
        <v>44</v>
      </c>
      <c r="F48" s="60" t="s">
        <v>44</v>
      </c>
      <c r="G48" s="240">
        <f>IF(SUM(I48:I59)=0,"",AVERAGE(I48:I59))</f>
        <v>9.1666666666666661</v>
      </c>
      <c r="H48" s="96" t="s">
        <v>206</v>
      </c>
      <c r="I48" s="104">
        <v>10</v>
      </c>
      <c r="J48" s="111" t="s">
        <v>265</v>
      </c>
    </row>
    <row r="49" spans="1:10" s="6" customFormat="1" ht="38.25" x14ac:dyDescent="0.25">
      <c r="A49" s="16" t="str">
        <f>IF(I49&lt;5,MAX($A$8:A48)+1,"")</f>
        <v/>
      </c>
      <c r="B49" s="257"/>
      <c r="C49" s="55" t="s">
        <v>5</v>
      </c>
      <c r="D49" s="244"/>
      <c r="E49" s="251"/>
      <c r="F49" s="60" t="s">
        <v>44</v>
      </c>
      <c r="G49" s="240"/>
      <c r="H49" s="29" t="s">
        <v>202</v>
      </c>
      <c r="I49" s="104">
        <v>9</v>
      </c>
      <c r="J49" s="111" t="s">
        <v>266</v>
      </c>
    </row>
    <row r="50" spans="1:10" s="6" customFormat="1" ht="38.25" x14ac:dyDescent="0.25">
      <c r="A50" s="16" t="str">
        <f>IF(I50&lt;5,MAX($A$8:A49)+1,"")</f>
        <v/>
      </c>
      <c r="B50" s="257"/>
      <c r="C50" s="55" t="s">
        <v>5</v>
      </c>
      <c r="D50" s="244"/>
      <c r="E50" s="251"/>
      <c r="F50" s="60" t="s">
        <v>44</v>
      </c>
      <c r="G50" s="240"/>
      <c r="H50" s="29" t="s">
        <v>22</v>
      </c>
      <c r="I50" s="104">
        <v>8</v>
      </c>
      <c r="J50" s="111" t="s">
        <v>267</v>
      </c>
    </row>
    <row r="51" spans="1:10" s="6" customFormat="1" ht="51" x14ac:dyDescent="0.25">
      <c r="A51" s="16" t="str">
        <f>IF(I51&lt;5,MAX($A$8:A50)+1,"")</f>
        <v/>
      </c>
      <c r="B51" s="257"/>
      <c r="C51" s="55" t="s">
        <v>5</v>
      </c>
      <c r="D51" s="244"/>
      <c r="E51" s="251"/>
      <c r="F51" s="60" t="s">
        <v>44</v>
      </c>
      <c r="G51" s="240"/>
      <c r="H51" s="29" t="s">
        <v>204</v>
      </c>
      <c r="I51" s="104">
        <v>9</v>
      </c>
      <c r="J51" s="111" t="s">
        <v>268</v>
      </c>
    </row>
    <row r="52" spans="1:10" s="6" customFormat="1" ht="30" x14ac:dyDescent="0.25">
      <c r="A52" s="16" t="str">
        <f>IF(I52&lt;5,MAX($A$8:A51)+1,"")</f>
        <v/>
      </c>
      <c r="B52" s="257"/>
      <c r="C52" s="55" t="s">
        <v>5</v>
      </c>
      <c r="D52" s="244"/>
      <c r="E52" s="251"/>
      <c r="F52" s="60" t="s">
        <v>44</v>
      </c>
      <c r="G52" s="240"/>
      <c r="H52" s="29" t="s">
        <v>205</v>
      </c>
      <c r="I52" s="104">
        <v>9</v>
      </c>
      <c r="J52" s="111" t="s">
        <v>269</v>
      </c>
    </row>
    <row r="53" spans="1:10" s="6" customFormat="1" ht="30" x14ac:dyDescent="0.25">
      <c r="A53" s="16" t="str">
        <f>IF(I53&lt;5,MAX($A$8:A52)+1,"")</f>
        <v/>
      </c>
      <c r="B53" s="257"/>
      <c r="C53" s="55" t="s">
        <v>5</v>
      </c>
      <c r="D53" s="244"/>
      <c r="E53" s="251"/>
      <c r="F53" s="60" t="s">
        <v>44</v>
      </c>
      <c r="G53" s="240"/>
      <c r="H53" s="29" t="s">
        <v>78</v>
      </c>
      <c r="I53" s="104">
        <v>10</v>
      </c>
      <c r="J53" s="111" t="s">
        <v>247</v>
      </c>
    </row>
    <row r="54" spans="1:10" s="6" customFormat="1" ht="30" x14ac:dyDescent="0.25">
      <c r="A54" s="16" t="str">
        <f>IF(I54&lt;5,MAX($A$8:A53)+1,"")</f>
        <v/>
      </c>
      <c r="B54" s="257"/>
      <c r="C54" s="55" t="s">
        <v>5</v>
      </c>
      <c r="D54" s="244"/>
      <c r="E54" s="251"/>
      <c r="F54" s="60" t="s">
        <v>44</v>
      </c>
      <c r="G54" s="240"/>
      <c r="H54" s="29" t="s">
        <v>27</v>
      </c>
      <c r="I54" s="104">
        <v>9</v>
      </c>
      <c r="J54" s="111" t="s">
        <v>260</v>
      </c>
    </row>
    <row r="55" spans="1:10" s="6" customFormat="1" ht="38.25" x14ac:dyDescent="0.25">
      <c r="A55" s="16" t="str">
        <f>IF(I55&lt;5,MAX($A$8:A54)+1,"")</f>
        <v/>
      </c>
      <c r="B55" s="257"/>
      <c r="C55" s="55" t="s">
        <v>5</v>
      </c>
      <c r="D55" s="244"/>
      <c r="E55" s="251"/>
      <c r="F55" s="60" t="s">
        <v>44</v>
      </c>
      <c r="G55" s="240"/>
      <c r="H55" s="29" t="s">
        <v>24</v>
      </c>
      <c r="I55" s="104">
        <v>9</v>
      </c>
      <c r="J55" s="111" t="s">
        <v>270</v>
      </c>
    </row>
    <row r="56" spans="1:10" s="6" customFormat="1" ht="30" x14ac:dyDescent="0.25">
      <c r="A56" s="16" t="str">
        <f>IF(I56&lt;5,MAX($A$8:A55)+1,"")</f>
        <v/>
      </c>
      <c r="B56" s="257"/>
      <c r="C56" s="55" t="s">
        <v>5</v>
      </c>
      <c r="D56" s="244"/>
      <c r="E56" s="251"/>
      <c r="F56" s="60" t="s">
        <v>44</v>
      </c>
      <c r="G56" s="240"/>
      <c r="H56" s="29" t="s">
        <v>26</v>
      </c>
      <c r="I56" s="104">
        <v>10</v>
      </c>
      <c r="J56" s="111" t="s">
        <v>271</v>
      </c>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10</v>
      </c>
      <c r="J58" s="111" t="s">
        <v>272</v>
      </c>
    </row>
    <row r="59" spans="1:10" s="6" customFormat="1" ht="38.25" x14ac:dyDescent="0.25">
      <c r="A59" s="16" t="str">
        <f>IF(I59&lt;5,MAX($A$8:A58)+1,"")</f>
        <v/>
      </c>
      <c r="B59" s="258"/>
      <c r="C59" s="55" t="s">
        <v>5</v>
      </c>
      <c r="D59" s="253"/>
      <c r="E59" s="252"/>
      <c r="F59" s="60" t="s">
        <v>44</v>
      </c>
      <c r="G59" s="240"/>
      <c r="H59" s="29" t="s">
        <v>47</v>
      </c>
      <c r="I59" s="104">
        <v>8</v>
      </c>
      <c r="J59" s="111" t="s">
        <v>273</v>
      </c>
    </row>
    <row r="60" spans="1:10" s="6" customFormat="1" ht="45" x14ac:dyDescent="0.25">
      <c r="A60" s="16" t="str">
        <f>IF(I60&lt;5,MAX($A$8:A59)+1,"")</f>
        <v/>
      </c>
      <c r="B60" s="237" t="s">
        <v>46</v>
      </c>
      <c r="C60" s="56" t="s">
        <v>46</v>
      </c>
      <c r="D60" s="254">
        <f>IF(SUM(I60:I66)=0,"",AVERAGE(I60:I66))</f>
        <v>9</v>
      </c>
      <c r="E60" s="224" t="s">
        <v>48</v>
      </c>
      <c r="F60" s="59" t="s">
        <v>48</v>
      </c>
      <c r="G60" s="240">
        <f>IF(SUM(I60:I66)=0,"",AVERAGE(I60:I66))</f>
        <v>9</v>
      </c>
      <c r="H60" s="29" t="s">
        <v>201</v>
      </c>
      <c r="I60" s="104">
        <v>9</v>
      </c>
      <c r="J60" s="110" t="s">
        <v>274</v>
      </c>
    </row>
    <row r="61" spans="1:10" s="6" customFormat="1" ht="45" x14ac:dyDescent="0.25">
      <c r="A61" s="16" t="str">
        <f>IF(I61&lt;5,MAX($A$8:A60)+1,"")</f>
        <v/>
      </c>
      <c r="B61" s="238"/>
      <c r="C61" s="56" t="s">
        <v>46</v>
      </c>
      <c r="D61" s="244"/>
      <c r="E61" s="225"/>
      <c r="F61" s="59" t="s">
        <v>48</v>
      </c>
      <c r="G61" s="240"/>
      <c r="H61" s="29" t="s">
        <v>23</v>
      </c>
      <c r="I61" s="104">
        <v>8</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10</v>
      </c>
      <c r="J63" s="110" t="s">
        <v>275</v>
      </c>
    </row>
    <row r="64" spans="1:10" s="6" customFormat="1" ht="45" x14ac:dyDescent="0.25">
      <c r="A64" s="16" t="str">
        <f>IF(I64&lt;5,MAX($A$8:A63)+1,"")</f>
        <v/>
      </c>
      <c r="B64" s="238"/>
      <c r="C64" s="56" t="s">
        <v>46</v>
      </c>
      <c r="D64" s="244"/>
      <c r="E64" s="225"/>
      <c r="F64" s="59" t="s">
        <v>48</v>
      </c>
      <c r="G64" s="240"/>
      <c r="H64" s="30" t="s">
        <v>31</v>
      </c>
      <c r="I64" s="104">
        <v>9</v>
      </c>
      <c r="J64" s="110" t="s">
        <v>275</v>
      </c>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9</v>
      </c>
      <c r="E67" s="224" t="s">
        <v>64</v>
      </c>
      <c r="F67" s="59" t="s">
        <v>64</v>
      </c>
      <c r="G67" s="240">
        <f>IF(SUM(I67:I71)=0,"",AVERAGE(I67:I71))</f>
        <v>9</v>
      </c>
      <c r="H67" s="29" t="s">
        <v>32</v>
      </c>
      <c r="I67" s="104">
        <v>9</v>
      </c>
      <c r="J67" s="110" t="s">
        <v>276</v>
      </c>
    </row>
    <row r="68" spans="1:10" s="6" customFormat="1" ht="30" x14ac:dyDescent="0.25">
      <c r="A68" s="16" t="str">
        <f>IF(I68&lt;5,MAX($A$8:A67)+1,"")</f>
        <v/>
      </c>
      <c r="B68" s="238"/>
      <c r="C68" s="56" t="s">
        <v>45</v>
      </c>
      <c r="D68" s="244"/>
      <c r="E68" s="225"/>
      <c r="F68" s="59" t="s">
        <v>64</v>
      </c>
      <c r="G68" s="240"/>
      <c r="H68" s="30" t="s">
        <v>67</v>
      </c>
      <c r="I68" s="104">
        <v>10</v>
      </c>
      <c r="J68" s="110" t="s">
        <v>277</v>
      </c>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8"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9.0793650793650791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8.8636363636363633</v>
      </c>
      <c r="G35" s="41"/>
      <c r="H35" s="41"/>
      <c r="I35" s="41"/>
      <c r="J35" s="41"/>
      <c r="K35" s="41"/>
      <c r="L35" s="41"/>
      <c r="M35" s="46"/>
    </row>
    <row r="36" spans="1:13" s="6" customFormat="1" x14ac:dyDescent="0.25">
      <c r="A36" s="41"/>
      <c r="B36" s="45"/>
      <c r="C36" s="41"/>
      <c r="D36" s="41" t="str">
        <f>AUTODIAGNÓSTICO!B31</f>
        <v>EJECUTAR</v>
      </c>
      <c r="E36" s="41">
        <v>10</v>
      </c>
      <c r="F36" s="100">
        <f>AUTODIAGNÓSTICO!D31</f>
        <v>9.2758620689655178</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8.6999999999999993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9.6</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154743000495</v>
      </c>
      <c r="D11" s="273"/>
      <c r="E11" s="19">
        <f>AUTODIAGNÓSTICO!I6</f>
        <v>9.0793650793650791</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10"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2026-03-03T15:25:47Z</dcterms:modified>
</cp:coreProperties>
</file>