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Usuario\Documents\MALETIN 2026\RENDICIÓN CUENTAS 2025 A 2026\"/>
    </mc:Choice>
  </mc:AlternateContent>
  <xr:revisionPtr revIDLastSave="0" documentId="13_ncr:1_{587A5DF1-9601-4BB7-87D6-9CC90E3A5AB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B16" i="4" s="1"/>
  <c r="C16" i="4" l="1"/>
  <c r="D16" i="4"/>
  <c r="D18" i="4"/>
  <c r="D17" i="4"/>
  <c r="B17" i="4"/>
  <c r="D19" i="4"/>
  <c r="C17" i="4"/>
  <c r="E18" i="4"/>
  <c r="C18" i="4"/>
  <c r="E16" i="4"/>
  <c r="C20" i="4"/>
  <c r="B18" i="4"/>
  <c r="E17" i="4"/>
  <c r="B21" i="4"/>
  <c r="C21" i="4"/>
  <c r="E21" i="4"/>
  <c r="E24" i="4"/>
  <c r="E19" i="4"/>
  <c r="C19" i="4"/>
  <c r="B19" i="4"/>
  <c r="D21" i="4"/>
  <c r="D20" i="4"/>
  <c r="B20" i="4"/>
  <c r="E20" i="4"/>
  <c r="B24" i="4"/>
  <c r="C25" i="4"/>
  <c r="D25" i="4"/>
  <c r="D26" i="4"/>
  <c r="B25" i="4"/>
  <c r="B22" i="4"/>
  <c r="C22" i="4"/>
  <c r="D22" i="4"/>
  <c r="E22" i="4"/>
  <c r="B26" i="4"/>
  <c r="E26" i="4"/>
  <c r="C26" i="4"/>
  <c r="D60" i="4"/>
  <c r="D23" i="4"/>
  <c r="C23" i="4"/>
  <c r="E23" i="4"/>
  <c r="B23" i="4"/>
  <c r="B27" i="4"/>
  <c r="C27" i="4"/>
  <c r="E27" i="4"/>
  <c r="D27" i="4"/>
  <c r="C54" i="4"/>
  <c r="D29" i="4"/>
  <c r="D45" i="4"/>
  <c r="B76" i="4"/>
  <c r="E42" i="4"/>
  <c r="B60" i="4"/>
  <c r="B49" i="4"/>
  <c r="B29" i="4"/>
  <c r="E25" i="4"/>
  <c r="C24" i="4"/>
  <c r="D24" i="4"/>
  <c r="C70" i="4"/>
  <c r="B39" i="4"/>
  <c r="C40" i="4"/>
  <c r="B41" i="4"/>
  <c r="C69" i="4"/>
  <c r="C33" i="4"/>
  <c r="C63" i="4"/>
  <c r="C55" i="4"/>
  <c r="B48" i="4"/>
  <c r="D33" i="4"/>
  <c r="B59" i="4"/>
  <c r="C34" i="4"/>
  <c r="E38" i="4"/>
  <c r="C65" i="4"/>
  <c r="C44" i="4"/>
  <c r="D39" i="4"/>
  <c r="C36" i="4"/>
  <c r="D42" i="4"/>
  <c r="E63" i="4"/>
  <c r="B65" i="4"/>
  <c r="E43" i="4"/>
  <c r="D66" i="4"/>
  <c r="C71" i="4"/>
  <c r="B30" i="4"/>
  <c r="E28" i="4"/>
  <c r="C28" i="4"/>
  <c r="C74" i="4"/>
  <c r="C68" i="4"/>
  <c r="E64" i="4"/>
  <c r="C32" i="4"/>
  <c r="C62" i="4"/>
  <c r="D65" i="4"/>
  <c r="C59" i="4"/>
  <c r="B40" i="4"/>
  <c r="D38" i="4"/>
  <c r="B66" i="4"/>
  <c r="E56" i="4"/>
  <c r="D55" i="4"/>
  <c r="E66" i="4"/>
  <c r="D43" i="4"/>
  <c r="D53" i="4"/>
  <c r="C41" i="4"/>
  <c r="E73" i="4"/>
  <c r="D67" i="4"/>
  <c r="C58" i="4"/>
  <c r="B67" i="4"/>
  <c r="C61" i="4"/>
  <c r="B51" i="4"/>
  <c r="B62" i="4"/>
  <c r="D46" i="4"/>
  <c r="B55" i="4"/>
  <c r="E37" i="4"/>
  <c r="B77" i="4"/>
  <c r="E55" i="4"/>
  <c r="B70" i="4"/>
  <c r="E75" i="4"/>
  <c r="D69" i="4"/>
  <c r="B42" i="4"/>
  <c r="C48" i="4"/>
  <c r="E49" i="4"/>
  <c r="D76" i="4"/>
  <c r="D41" i="4"/>
  <c r="B75" i="4"/>
  <c r="C64" i="4"/>
  <c r="D61" i="4"/>
  <c r="C43" i="4"/>
  <c r="C72" i="4"/>
  <c r="E72" i="4"/>
  <c r="D50" i="4"/>
  <c r="E58" i="4"/>
  <c r="E78" i="4"/>
  <c r="E71" i="4"/>
  <c r="D37" i="4"/>
  <c r="B50" i="4"/>
  <c r="D63" i="4"/>
  <c r="D47" i="4"/>
  <c r="C45" i="4"/>
  <c r="E51" i="4"/>
  <c r="C42" i="4"/>
  <c r="D62" i="4"/>
  <c r="E45" i="4"/>
  <c r="D34" i="4"/>
  <c r="C60" i="4"/>
  <c r="C67" i="4"/>
  <c r="B64" i="4"/>
  <c r="D52" i="4"/>
  <c r="B52" i="4"/>
  <c r="B31" i="4"/>
  <c r="D74" i="4"/>
  <c r="D32" i="4"/>
  <c r="C78" i="4"/>
  <c r="C56" i="4"/>
  <c r="D49" i="4"/>
  <c r="C35" i="4"/>
  <c r="E41" i="4"/>
  <c r="D30" i="4"/>
  <c r="C66" i="4"/>
  <c r="E48" i="4"/>
  <c r="D56" i="4"/>
  <c r="B54" i="4"/>
  <c r="E47" i="4"/>
  <c r="E36" i="4"/>
  <c r="C76" i="4"/>
  <c r="C53" i="4"/>
  <c r="B57" i="4"/>
  <c r="C29" i="4"/>
  <c r="E31" i="4"/>
  <c r="C73" i="4"/>
  <c r="C77" i="4"/>
  <c r="E40" i="4"/>
  <c r="C57" i="4"/>
  <c r="E61" i="4"/>
  <c r="D68" i="4"/>
  <c r="C38" i="4"/>
  <c r="D44" i="4"/>
  <c r="D28" i="4"/>
  <c r="B56" i="4"/>
  <c r="E68" i="4"/>
  <c r="B78" i="4"/>
  <c r="E46" i="4"/>
  <c r="D48" i="4"/>
  <c r="C31" i="4"/>
  <c r="E76" i="4"/>
  <c r="D71" i="4"/>
  <c r="E34" i="4"/>
  <c r="B43" i="4"/>
  <c r="D57" i="4"/>
  <c r="B71" i="4"/>
  <c r="D70" i="4"/>
  <c r="B44" i="4"/>
  <c r="D36" i="4"/>
  <c r="E69" i="4"/>
  <c r="E32" i="4"/>
  <c r="B53" i="4"/>
  <c r="C49" i="4"/>
  <c r="B74" i="4"/>
  <c r="C30" i="4"/>
  <c r="B45" i="4"/>
  <c r="C37" i="4"/>
  <c r="B36" i="4"/>
  <c r="E29" i="4"/>
  <c r="C52" i="4"/>
  <c r="B63" i="4"/>
  <c r="B72" i="4"/>
  <c r="E50" i="4"/>
  <c r="D64" i="4"/>
  <c r="E30" i="4"/>
  <c r="E70" i="4"/>
  <c r="C39" i="4"/>
  <c r="E65" i="4"/>
  <c r="E35" i="4"/>
  <c r="B69" i="4"/>
  <c r="D72" i="4"/>
  <c r="D73" i="4"/>
  <c r="E44" i="4"/>
  <c r="B61" i="4"/>
  <c r="B33" i="4"/>
  <c r="B28" i="4"/>
  <c r="E39" i="4"/>
  <c r="E57" i="4"/>
  <c r="D58" i="4"/>
  <c r="E67" i="4"/>
  <c r="B32" i="4"/>
  <c r="E60" i="4"/>
  <c r="B38" i="4"/>
  <c r="E62" i="4"/>
  <c r="B34" i="4"/>
  <c r="E54" i="4"/>
  <c r="D77" i="4"/>
  <c r="C46" i="4"/>
  <c r="E53" i="4"/>
  <c r="E77" i="4"/>
  <c r="D35" i="4"/>
  <c r="B68" i="4"/>
  <c r="C47" i="4"/>
  <c r="B46" i="4"/>
  <c r="D75" i="4"/>
  <c r="C51" i="4"/>
  <c r="C75" i="4"/>
  <c r="D78" i="4"/>
  <c r="B73" i="4"/>
  <c r="D59" i="4"/>
  <c r="B58" i="4"/>
  <c r="B37" i="4"/>
  <c r="E74" i="4"/>
  <c r="E52" i="4"/>
  <c r="E33" i="4"/>
  <c r="D31" i="4"/>
  <c r="D51" i="4"/>
  <c r="B35" i="4"/>
  <c r="D40" i="4"/>
  <c r="C50" i="4"/>
  <c r="E59" i="4"/>
  <c r="D54" i="4"/>
  <c r="B4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<sst xmlns="http://schemas.openxmlformats.org/spreadsheetml/2006/main" count="397" uniqueCount="234">
  <si>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</si>
  <si>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</si>
  <si>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</si>
  <si>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</si>
  <si>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</si>
  <si>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</si>
  <si>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</si>
  <si>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</si>
  <si>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</si>
  <si>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</si>
  <si>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</si>
  <si>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</si>
  <si>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</si>
  <si>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</si>
  <si>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</si>
  <si>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</si>
  <si>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</si>
  <si>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</si>
  <si>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</si>
  <si>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</si>
  <si>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</si>
  <si>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</si>
  <si>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</si>
  <si>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</si>
  <si>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</si>
  <si>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</si>
  <si>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</si>
  <si>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</si>
  <si>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</si>
  <si>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</si>
  <si>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</si>
  <si>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</si>
  <si>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</si>
  <si>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</si>
  <si>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</si>
  <si>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</si>
  <si>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</si>
  <si>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</si>
  <si>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</si>
  <si>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</si>
  <si>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</si>
  <si>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</si>
  <si>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</si>
  <si>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</si>
  <si>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</si>
  <si>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</si>
  <si>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</si>
  <si>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</si>
  <si>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</si>
  <si>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</si>
  <si>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</si>
  <si>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</si>
  <si>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</si>
  <si>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</si>
  <si>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</si>
  <si>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</si>
  <si>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</si>
  <si>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</si>
  <si>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</si>
  <si>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</si>
  <si>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</si>
  <si>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</si>
  <si>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</si>
  <si>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</si>
  <si>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</si>
  <si>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</si>
  <si>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</si>
  <si>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</si>
  <si>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</si>
  <si>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</si>
  <si>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</si>
  <si>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</si>
  <si>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</si>
  <si>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</si>
  <si>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</si>
  <si>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</si>
  <si>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</si>
  <si>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</si>
  <si>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</si>
  <si>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</si>
  <si>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</si>
  <si>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</si>
  <si>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</si>
  <si>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</si>
  <si>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</si>
  <si>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</si>
  <si>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</si>
  <si>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</si>
  <si>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</si>
  <si>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</si>
  <si>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</si>
  <si>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</si>
  <si>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</si>
  <si>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</si>
  <si>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</si>
  <si>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</si>
  <si>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</si>
  <si>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</si>
  <si>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</si>
  <si>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</si>
  <si>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</si>
  <si>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</si>
  <si>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</si>
  <si>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</si>
  <si>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</si>
  <si>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</si>
  <si>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</si>
  <si>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</si>
  <si>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</si>
  <si>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</si>
  <si>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</si>
  <si>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</si>
  <si>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</si>
  <si>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</si>
  <si>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</si>
  <si>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</si>
  <si>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</si>
  <si>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</si>
  <si>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</si>
  <si>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</si>
  <si>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</si>
  <si>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</si>
  <si>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</si>
  <si>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</si>
  <si>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</si>
  <si>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</si>
  <si>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</si>
  <si>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</si>
  <si>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</si>
  <si>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</si>
  <si>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</si>
  <si>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</si>
  <si>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</si>
  <si>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</si>
  <si>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</si>
  <si>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</si>
  <si>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</si>
  <si>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</si>
  <si>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</si>
  <si>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</si>
  <si>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</si>
  <si>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</si>
  <si>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</si>
  <si>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</si>
  <si>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</si>
  <si>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</si>
  <si>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</si>
  <si>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</si>
  <si>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</si>
  <si>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</si>
  <si>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</si>
  <si>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</si>
  <si>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</si>
  <si>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</si>
  <si>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</si>
  <si>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</si>
  <si>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</si>
  <si>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</si>
  <si>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</si>
  <si>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</si>
  <si>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</si>
  <si>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</si>
  <si>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</si>
  <si>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</si>
  <si>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</si>
  <si>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</si>
  <si>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</si>
  <si>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</si>
  <si>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</si>
  <si>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</si>
  <si>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</si>
  <si>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</si>
  <si>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</si>
  <si>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</si>
  <si>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</si>
  <si>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</si>
  <si>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</si>
  <si>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</si>
  <si>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</si>
  <si>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</si>
  <si>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</si>
  <si>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</si>
  <si>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</si>
  <si>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</si>
  <si>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</si>
  <si>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</si>
  <si>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</si>
  <si>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</si>
  <si>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</si>
  <si>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</si>
  <si>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</si>
  <si>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</si>
  <si>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</si>
  <si>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</si>
  <si>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</si>
  <si>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</si>
  <si>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</si>
  <si>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</si>
  <si>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</si>
  <si>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</si>
  <si>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</si>
  <si>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</si>
  <si>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</si>
  <si>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</si>
  <si>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</si>
  <si>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</si>
  <si>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</si>
  <si>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</si>
  <si>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</si>
  <si>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</si>
  <si>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</si>
  <si>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</si>
  <si>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</si>
  <si>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</si>
  <si>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</si>
  <si>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</si>
  <si>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</si>
  <si>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</si>
  <si>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</si>
  <si>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</si>
  <si>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</si>
  <si>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</si>
  <si>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</si>
  <si>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</si>
  <si>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</si>
  <si>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</si>
  <si>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MUTISCUA</t>
  </si>
  <si>
    <t>FEBRERO 5 DE 2026</t>
  </si>
  <si>
    <t>INSTITUCIÓN EDUCATIVA NUESTRA SEÑORA DE LA MERCED</t>
  </si>
  <si>
    <t>JOSE EVARISTO LATORRE GÓMEZ</t>
  </si>
  <si>
    <t>Se Planifica el dia y la hor apara la rendición de cuentas al igual que se establecen grupos de trabajo para socialización y elaboración de informes por áreas de gestión</t>
  </si>
  <si>
    <t>Equipos de tabajo donde el grupo de calidfad lidera cada área de gestión</t>
  </si>
  <si>
    <t xml:space="preserve">La presentación se hace a tráves de informe de cada grupo de trabajo y luego se plama en Video institucional para compartir a toda la comunidad educativa
</t>
  </si>
  <si>
    <t>Se establece agenda y reglamento para el desarrollo de la audiencia la participación . Además se plantea la estrategia para la rendición  de cuentas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</si>
</sst>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9.6349206349206344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9.5909090909090917</c:v>
                </c:pt>
                <c:pt idx="1">
                  <c:v>9.6896551724137936</c:v>
                </c:pt>
                <c:pt idx="2">
                  <c:v>9.5714285714285712</c:v>
                </c:pt>
                <c:pt idx="3">
                  <c:v>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9.6</c:v>
                </c:pt>
                <c:pt idx="4">
                  <c:v>10</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9.8000000000000007</c:v>
                </c:pt>
                <c:pt idx="1">
                  <c:v>9.25</c:v>
                </c:pt>
                <c:pt idx="2">
                  <c:v>9.3333333333333339</c:v>
                </c:pt>
                <c:pt idx="3">
                  <c:v>10</c:v>
                </c:pt>
                <c:pt idx="4">
                  <c:v>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21" zoomScale="85" zoomScaleNormal="85" workbookViewId="0">
      <selection activeCell="J27" sqref="J2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t="s">
        <v>227</v>
      </c>
      <c r="I5" s="236" t="s">
        <v>73</v>
      </c>
      <c r="J5" s="236"/>
    </row>
    <row r="6" spans="1:10" s="6" customFormat="1" ht="15.75" x14ac:dyDescent="0.25">
      <c r="A6" s="41"/>
      <c r="B6" s="227" t="s">
        <v>95</v>
      </c>
      <c r="C6" s="227"/>
      <c r="D6" s="227"/>
      <c r="E6" s="114">
        <v>154480000118</v>
      </c>
      <c r="F6" s="25"/>
      <c r="G6" s="61" t="s">
        <v>50</v>
      </c>
      <c r="H6" s="25" t="s">
        <v>228</v>
      </c>
      <c r="I6" s="246">
        <f>IF(SUM(I9:I71)=0,"",AVERAGE(I9:I71))</f>
        <v>9.6349206349206344</v>
      </c>
      <c r="J6" s="246"/>
    </row>
    <row r="7" spans="1:10" s="6" customFormat="1" ht="15.75" x14ac:dyDescent="0.25">
      <c r="A7" s="41"/>
      <c r="B7" s="227" t="s">
        <v>71</v>
      </c>
      <c r="C7" s="227"/>
      <c r="D7" s="227"/>
      <c r="E7" s="247" t="s">
        <v>229</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45" x14ac:dyDescent="0.25">
      <c r="A9" s="16" t="str">
        <f>IF(I9&lt;5,MAX($A$8:A8)+1,"")</f>
        <v/>
      </c>
      <c r="B9" s="222" t="s">
        <v>4</v>
      </c>
      <c r="C9" s="54" t="s">
        <v>4</v>
      </c>
      <c r="D9" s="243">
        <f>IF(SUM(I9:I30)=0,"",AVERAGE(I9:I30))</f>
        <v>9.5909090909090917</v>
      </c>
      <c r="E9" s="224" t="s">
        <v>6</v>
      </c>
      <c r="F9" s="57" t="s">
        <v>6</v>
      </c>
      <c r="G9" s="241">
        <f>IF(SUM(I9:I10)=0,"",AVERAGE(I9:I10))</f>
        <v>9.5</v>
      </c>
      <c r="H9" s="29" t="s">
        <v>190</v>
      </c>
      <c r="I9" s="104">
        <v>10</v>
      </c>
      <c r="J9" s="110" t="s">
        <v>230</v>
      </c>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9.6</v>
      </c>
      <c r="H13" s="29" t="s">
        <v>194</v>
      </c>
      <c r="I13" s="104">
        <v>10</v>
      </c>
      <c r="J13" s="110"/>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10</v>
      </c>
      <c r="J15" s="110" t="s">
        <v>231</v>
      </c>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60" x14ac:dyDescent="0.25">
      <c r="A20" s="16" t="str">
        <f>IF(I20&lt;5,MAX($A$8:A19)+1,"")</f>
        <v/>
      </c>
      <c r="B20" s="223"/>
      <c r="C20" s="54" t="s">
        <v>4</v>
      </c>
      <c r="D20" s="244"/>
      <c r="E20" s="225"/>
      <c r="F20" s="58" t="s">
        <v>197</v>
      </c>
      <c r="G20" s="260"/>
      <c r="H20" s="29" t="s">
        <v>188</v>
      </c>
      <c r="I20" s="104">
        <v>9</v>
      </c>
      <c r="J20" s="110" t="s">
        <v>232</v>
      </c>
    </row>
    <row r="21" spans="1:10" s="6" customFormat="1" ht="30" x14ac:dyDescent="0.25">
      <c r="A21" s="16" t="str">
        <f>IF(I21&lt;5,MAX($A$8:A20)+1,"")</f>
        <v/>
      </c>
      <c r="B21" s="223"/>
      <c r="C21" s="54" t="s">
        <v>4</v>
      </c>
      <c r="D21" s="244"/>
      <c r="E21" s="225"/>
      <c r="F21" s="58" t="s">
        <v>197</v>
      </c>
      <c r="G21" s="260"/>
      <c r="H21" s="29" t="s">
        <v>189</v>
      </c>
      <c r="I21" s="104">
        <v>10</v>
      </c>
      <c r="J21" s="110"/>
    </row>
    <row r="22" spans="1:10" s="6" customFormat="1" ht="30" x14ac:dyDescent="0.25">
      <c r="A22" s="16" t="str">
        <f>IF(I22&lt;5,MAX($A$8:A21)+1,"")</f>
        <v/>
      </c>
      <c r="B22" s="223"/>
      <c r="C22" s="54" t="s">
        <v>4</v>
      </c>
      <c r="D22" s="244"/>
      <c r="E22" s="226"/>
      <c r="F22" s="58" t="s">
        <v>197</v>
      </c>
      <c r="G22" s="259"/>
      <c r="H22" s="29" t="s">
        <v>196</v>
      </c>
      <c r="I22" s="104">
        <v>10</v>
      </c>
      <c r="J22" s="110"/>
    </row>
    <row r="23" spans="1:10" s="6" customFormat="1" ht="60" x14ac:dyDescent="0.25">
      <c r="A23" s="16" t="str">
        <f>IF(I23&lt;5,MAX($A$8:A22)+1,"")</f>
        <v/>
      </c>
      <c r="B23" s="223"/>
      <c r="C23" s="54" t="s">
        <v>4</v>
      </c>
      <c r="D23" s="244"/>
      <c r="E23" s="224" t="s">
        <v>185</v>
      </c>
      <c r="F23" s="58" t="s">
        <v>222</v>
      </c>
      <c r="G23" s="241">
        <f>IF(SUM(I23:I24)=0,"",AVERAGE(I23:I24))</f>
        <v>10</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10</v>
      </c>
      <c r="J24" s="110"/>
    </row>
    <row r="25" spans="1:10" s="6" customFormat="1" ht="75" x14ac:dyDescent="0.25">
      <c r="A25" s="16" t="str">
        <f>IF(I25&lt;5,MAX($A$8:A24)+1,"")</f>
        <v/>
      </c>
      <c r="B25" s="223"/>
      <c r="C25" s="54" t="s">
        <v>4</v>
      </c>
      <c r="D25" s="244"/>
      <c r="E25" s="224" t="s">
        <v>37</v>
      </c>
      <c r="F25" s="58" t="s">
        <v>37</v>
      </c>
      <c r="G25" s="241">
        <f>IF(SUM(I25:I30)=0,"",AVERAGE(I25:I30))</f>
        <v>9.5</v>
      </c>
      <c r="H25" s="29" t="s">
        <v>10</v>
      </c>
      <c r="I25" s="104">
        <v>9</v>
      </c>
      <c r="J25" s="110" t="s">
        <v>233</v>
      </c>
    </row>
    <row r="26" spans="1:10" s="6" customFormat="1" ht="75" x14ac:dyDescent="0.25">
      <c r="A26" s="16" t="str">
        <f>IF(I26&lt;5,MAX($A$8:A25)+1,"")</f>
        <v/>
      </c>
      <c r="B26" s="223"/>
      <c r="C26" s="54" t="s">
        <v>4</v>
      </c>
      <c r="D26" s="244"/>
      <c r="E26" s="225"/>
      <c r="F26" s="58" t="s">
        <v>37</v>
      </c>
      <c r="G26" s="260"/>
      <c r="H26" s="29" t="s">
        <v>75</v>
      </c>
      <c r="I26" s="104">
        <v>10</v>
      </c>
      <c r="J26" s="110"/>
    </row>
    <row r="27" spans="1:10" s="6" customFormat="1" ht="75" x14ac:dyDescent="0.25">
      <c r="A27" s="16" t="str">
        <f>IF(I27&lt;5,MAX($A$8:A26)+1,"")</f>
        <v/>
      </c>
      <c r="B27" s="223"/>
      <c r="C27" s="54" t="s">
        <v>4</v>
      </c>
      <c r="D27" s="244"/>
      <c r="E27" s="225"/>
      <c r="F27" s="58" t="s">
        <v>37</v>
      </c>
      <c r="G27" s="260"/>
      <c r="H27" s="29" t="s">
        <v>12</v>
      </c>
      <c r="I27" s="104">
        <v>10</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9.6896551724137936</v>
      </c>
      <c r="E31" s="224" t="s">
        <v>39</v>
      </c>
      <c r="F31" s="59" t="s">
        <v>223</v>
      </c>
      <c r="G31" s="241">
        <f>IF(SUM(I31:I35)=0,"",AVERAGE(I31:I35))</f>
        <v>9.8000000000000007</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10</v>
      </c>
      <c r="J35" s="110"/>
    </row>
    <row r="36" spans="1:10" s="6" customFormat="1" ht="45" x14ac:dyDescent="0.25">
      <c r="A36" s="16" t="str">
        <f>IF(I36&lt;5,MAX($A$8:A35)+1,"")</f>
        <v/>
      </c>
      <c r="B36" s="257"/>
      <c r="C36" s="55" t="s">
        <v>5</v>
      </c>
      <c r="D36" s="244"/>
      <c r="E36" s="224" t="s">
        <v>40</v>
      </c>
      <c r="F36" s="59" t="s">
        <v>225</v>
      </c>
      <c r="G36" s="241">
        <f>IF(SUM(I36,I39)=0,"",AVERAGE(I36:I39))</f>
        <v>9.25</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9.3333333333333339</v>
      </c>
      <c r="H40" s="29" t="s">
        <v>18</v>
      </c>
      <c r="I40" s="104">
        <v>10</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10</v>
      </c>
      <c r="J42" s="110"/>
    </row>
    <row r="43" spans="1:10" s="6" customFormat="1" ht="45" x14ac:dyDescent="0.25">
      <c r="A43" s="16" t="str">
        <f>IF(I43&lt;5,MAX($A$8:A42)+1,"")</f>
        <v/>
      </c>
      <c r="B43" s="257"/>
      <c r="C43" s="55" t="s">
        <v>5</v>
      </c>
      <c r="D43" s="244"/>
      <c r="E43" s="224" t="s">
        <v>43</v>
      </c>
      <c r="F43" s="59" t="s">
        <v>43</v>
      </c>
      <c r="G43" s="241">
        <f>IF(SUM(I43:I47)=0,"",AVERAGE(I43:I47))</f>
        <v>10</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10</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10</v>
      </c>
      <c r="J46" s="110"/>
    </row>
    <row r="47" spans="1:10" s="6" customFormat="1" ht="45" x14ac:dyDescent="0.25">
      <c r="A47" s="16" t="str">
        <f>IF(I47&lt;5,MAX($A$8:A46)+1,"")</f>
        <v/>
      </c>
      <c r="B47" s="257"/>
      <c r="C47" s="55" t="s">
        <v>5</v>
      </c>
      <c r="D47" s="244"/>
      <c r="E47" s="226"/>
      <c r="F47" s="59" t="s">
        <v>43</v>
      </c>
      <c r="G47" s="259"/>
      <c r="H47" s="29" t="s">
        <v>21</v>
      </c>
      <c r="I47" s="104">
        <v>10</v>
      </c>
      <c r="J47" s="110"/>
    </row>
    <row r="48" spans="1:10" s="6" customFormat="1" ht="30" x14ac:dyDescent="0.25">
      <c r="A48" s="16" t="str">
        <f>IF(I48&lt;5,MAX($A$8:A47)+1,"")</f>
        <v/>
      </c>
      <c r="B48" s="257"/>
      <c r="C48" s="55" t="s">
        <v>5</v>
      </c>
      <c r="D48" s="244"/>
      <c r="E48" s="250" t="s">
        <v>44</v>
      </c>
      <c r="F48" s="60" t="s">
        <v>44</v>
      </c>
      <c r="G48" s="240">
        <f>IF(SUM(I48:I59)=0,"",AVERAGE(I48:I59))</f>
        <v>9.75</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10</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10</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10</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10</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10</v>
      </c>
      <c r="J59" s="111"/>
    </row>
    <row r="60" spans="1:10" s="6" customFormat="1" ht="45" x14ac:dyDescent="0.25">
      <c r="A60" s="16" t="str">
        <f>IF(I60&lt;5,MAX($A$8:A59)+1,"")</f>
        <v/>
      </c>
      <c r="B60" s="237" t="s">
        <v>46</v>
      </c>
      <c r="C60" s="56" t="s">
        <v>46</v>
      </c>
      <c r="D60" s="254">
        <f>IF(SUM(I60:I66)=0,"",AVERAGE(I60:I66))</f>
        <v>9.5714285714285712</v>
      </c>
      <c r="E60" s="224" t="s">
        <v>48</v>
      </c>
      <c r="F60" s="59" t="s">
        <v>48</v>
      </c>
      <c r="G60" s="240">
        <f>IF(SUM(I60:I66)=0,"",AVERAGE(I60:I66))</f>
        <v>9.5714285714285712</v>
      </c>
      <c r="H60" s="29" t="s">
        <v>201</v>
      </c>
      <c r="I60" s="104">
        <v>10</v>
      </c>
      <c r="J60" s="110"/>
    </row>
    <row r="61" spans="1:10" s="6" customFormat="1" ht="45" x14ac:dyDescent="0.25">
      <c r="A61" s="16" t="str">
        <f>IF(I61&lt;5,MAX($A$8:A60)+1,"")</f>
        <v/>
      </c>
      <c r="B61" s="238"/>
      <c r="C61" s="56" t="s">
        <v>46</v>
      </c>
      <c r="D61" s="244"/>
      <c r="E61" s="225"/>
      <c r="F61" s="59" t="s">
        <v>48</v>
      </c>
      <c r="G61" s="240"/>
      <c r="H61" s="29" t="s">
        <v>23</v>
      </c>
      <c r="I61" s="104">
        <v>10</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10</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10</v>
      </c>
      <c r="J66" s="110"/>
    </row>
    <row r="67" spans="1:10" s="6" customFormat="1" ht="38.25" x14ac:dyDescent="0.25">
      <c r="A67" s="16" t="str">
        <f>IF(I67&lt;5,MAX($A$8:A66)+1,"")</f>
        <v/>
      </c>
      <c r="B67" s="237" t="s">
        <v>45</v>
      </c>
      <c r="C67" s="56" t="s">
        <v>45</v>
      </c>
      <c r="D67" s="243">
        <f>IF(SUM(I67:I71)=0,"",AVERAGE(I67:I71))</f>
        <v>9.6</v>
      </c>
      <c r="E67" s="224" t="s">
        <v>64</v>
      </c>
      <c r="F67" s="59" t="s">
        <v>64</v>
      </c>
      <c r="G67" s="240">
        <f>IF(SUM(I67:I71)=0,"",AVERAGE(I67:I71))</f>
        <v>9.6</v>
      </c>
      <c r="H67" s="29" t="s">
        <v>32</v>
      </c>
      <c r="I67" s="104">
        <v>10</v>
      </c>
      <c r="J67" s="110"/>
    </row>
    <row r="68" spans="1:10" s="6" customFormat="1" ht="30" x14ac:dyDescent="0.25">
      <c r="A68" s="16" t="str">
        <f>IF(I68&lt;5,MAX($A$8:A67)+1,"")</f>
        <v/>
      </c>
      <c r="B68" s="238"/>
      <c r="C68" s="56" t="s">
        <v>45</v>
      </c>
      <c r="D68" s="244"/>
      <c r="E68" s="225"/>
      <c r="F68" s="59" t="s">
        <v>64</v>
      </c>
      <c r="G68" s="240"/>
      <c r="H68" s="30" t="s">
        <v>67</v>
      </c>
      <c r="I68" s="104">
        <v>10</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10</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51" activePane="bottomRight" state="frozen"/>
      <selection pane="topRight" activeCell="N1" sqref="N1"/>
      <selection pane="bottomLeft" activeCell="A7" sqref="A7"/>
      <selection pane="bottomRight" activeCell="R60" sqref="R60"/>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9.6349206349206344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9.5909090909090917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9.6896551724137936</v>
      </c>
      <c r="G36" s="41"/>
      <c r="H36" s="41"/>
      <c r="I36" s="41"/>
      <c r="J36" s="41"/>
      <c r="K36" s="41"/>
      <c r="L36" s="41"/>
      <c r="M36" s="46"/>
    </row>
    <row r="37" spans="1:13" s="6" customFormat="1" x14ac:dyDescent="0.25">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9.6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9.6</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10</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9.75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4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154480000118</v>
      </c>
      <c r="D11" s="273"/>
      <c r="E11" s="19">
        <f>AUTODIAGNÓSTICO!I6</f>
        <v>9.6349206349206344</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José Evaristo Latorre Gómez</cp:lastModifiedBy>
  <cp:lastPrinted>2026-01-13T19:16:31Z</cp:lastPrinted>
  <dcterms:created xsi:type="dcterms:W3CDTF">2021-11-16T13:51:36Z</dcterms:created>
  <dcterms:modified xsi:type="dcterms:W3CDTF">2026-02-17T13:35:40Z</dcterms:modified>
</cp:coreProperties>
</file>