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xuliujun1-my.sharepoint.com/personal/29597_office365proplus_co/Documents/Escritorio/2026/ENJAMBRE 2026/1. GESTION DE LA EVALUACION/"/>
    </mc:Choice>
  </mc:AlternateContent>
  <xr:revisionPtr revIDLastSave="122" documentId="8_{3B18978F-CE6F-4E15-A3BA-D8363A69BF3D}" xr6:coauthVersionLast="47" xr6:coauthVersionMax="47" xr10:uidLastSave="{87A50628-4278-4497-9A88-4E0D0C209373}"/>
  <workbookProtection workbookAlgorithmName="SHA-512" workbookHashValue="l6Y1EHmpffGYa8X4N0n7FuxEsuY0Nw2nhcxiLObMUggeQ3LkXBWEHKhwWDNJuWq+H6trDFebJpC/p5OGe9O3lQ==" workbookSaltValue="zpEisT81NSfOKS9aMvcavw==" workbookSpinCount="100000" lockStructure="1"/>
  <bookViews>
    <workbookView xWindow="-108" yWindow="-108" windowWidth="23256" windowHeight="12456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2" l="1"/>
  <c r="K6" i="6"/>
  <c r="K5" i="6"/>
  <c r="J5" i="6"/>
  <c r="I5" i="6"/>
  <c r="H5" i="6"/>
  <c r="U100" i="1" l="1"/>
  <c r="T6" i="6"/>
  <c r="U87" i="1"/>
  <c r="U92" i="1"/>
  <c r="U5" i="6"/>
  <c r="U91" i="1"/>
  <c r="T5" i="6"/>
  <c r="U90" i="1"/>
  <c r="U89" i="1"/>
  <c r="R5" i="6"/>
  <c r="R7" i="1"/>
  <c r="S7" i="1"/>
  <c r="T7" i="1"/>
  <c r="M4" i="2" s="1"/>
  <c r="U7" i="1"/>
  <c r="R8" i="1"/>
  <c r="D4" i="2"/>
  <c r="S8" i="1"/>
  <c r="T8" i="1"/>
  <c r="N4" i="2" s="1"/>
  <c r="U8" i="1"/>
  <c r="S4" i="2"/>
  <c r="R9" i="1"/>
  <c r="E4" i="2"/>
  <c r="S9" i="1"/>
  <c r="T9" i="1"/>
  <c r="O4" i="2" s="1"/>
  <c r="U9" i="1"/>
  <c r="T4" i="2"/>
  <c r="R10" i="1"/>
  <c r="F4" i="2"/>
  <c r="S10" i="1"/>
  <c r="T10" i="1"/>
  <c r="P4" i="2" s="1"/>
  <c r="U10" i="1"/>
  <c r="U4" i="2"/>
  <c r="Q11" i="1"/>
  <c r="R11" i="1"/>
  <c r="S11" i="1"/>
  <c r="R13" i="1"/>
  <c r="C5" i="2"/>
  <c r="S13" i="1"/>
  <c r="T13" i="1"/>
  <c r="U13" i="1"/>
  <c r="R14" i="1"/>
  <c r="S14" i="1"/>
  <c r="H5" i="2" s="1"/>
  <c r="T14" i="1"/>
  <c r="U14" i="1"/>
  <c r="R15" i="1"/>
  <c r="S15" i="1"/>
  <c r="T15" i="1"/>
  <c r="U15" i="1"/>
  <c r="R16" i="1"/>
  <c r="S16" i="1"/>
  <c r="T16" i="1"/>
  <c r="U16" i="1"/>
  <c r="U5" i="2" s="1"/>
  <c r="R20" i="1"/>
  <c r="C6" i="2"/>
  <c r="S20" i="1"/>
  <c r="T20" i="1"/>
  <c r="U20" i="1"/>
  <c r="R21" i="1"/>
  <c r="D6" i="2"/>
  <c r="S21" i="1"/>
  <c r="T21" i="1"/>
  <c r="U21" i="1"/>
  <c r="R22" i="1"/>
  <c r="S22" i="1"/>
  <c r="T22" i="1"/>
  <c r="O6" i="2" s="1"/>
  <c r="U22" i="1"/>
  <c r="T6" i="2"/>
  <c r="R23" i="1"/>
  <c r="F6" i="2"/>
  <c r="S23" i="1"/>
  <c r="T23" i="1"/>
  <c r="P6" i="2" s="1"/>
  <c r="U23" i="1"/>
  <c r="R30" i="1"/>
  <c r="S30" i="1"/>
  <c r="T30" i="1"/>
  <c r="M7" i="2" s="1"/>
  <c r="U30" i="1"/>
  <c r="R31" i="1"/>
  <c r="F7" i="2"/>
  <c r="S31" i="1"/>
  <c r="T31" i="1"/>
  <c r="N7" i="2" s="1"/>
  <c r="U31" i="1"/>
  <c r="S7" i="2"/>
  <c r="R32" i="1"/>
  <c r="S32" i="1"/>
  <c r="T32" i="1"/>
  <c r="O7" i="2" s="1"/>
  <c r="U32" i="1"/>
  <c r="U7" i="2"/>
  <c r="R33" i="1"/>
  <c r="S33" i="1"/>
  <c r="T33" i="1"/>
  <c r="P7" i="2" s="1"/>
  <c r="U33" i="1"/>
  <c r="R36" i="1"/>
  <c r="S36" i="1"/>
  <c r="H8" i="2" s="1"/>
  <c r="T36" i="1"/>
  <c r="M8" i="2" s="1"/>
  <c r="U36" i="1"/>
  <c r="S8" i="2"/>
  <c r="R37" i="1"/>
  <c r="D8" i="2"/>
  <c r="S37" i="1"/>
  <c r="T37" i="1"/>
  <c r="N8" i="2" s="1"/>
  <c r="U37" i="1"/>
  <c r="R38" i="1"/>
  <c r="E8" i="2"/>
  <c r="S38" i="1"/>
  <c r="T38" i="1"/>
  <c r="O8" i="2" s="1"/>
  <c r="U38" i="1"/>
  <c r="T8" i="2"/>
  <c r="R39" i="1"/>
  <c r="C8" i="2"/>
  <c r="S39" i="1"/>
  <c r="T39" i="1"/>
  <c r="P8" i="2" s="1"/>
  <c r="U39" i="1"/>
  <c r="R47" i="1"/>
  <c r="C9" i="2"/>
  <c r="S47" i="1"/>
  <c r="H9" i="2" s="1"/>
  <c r="T47" i="1"/>
  <c r="M9" i="2" s="1"/>
  <c r="U47" i="1"/>
  <c r="S9" i="2"/>
  <c r="R48" i="1"/>
  <c r="D9" i="2"/>
  <c r="S48" i="1"/>
  <c r="T48" i="1"/>
  <c r="N9" i="2" s="1"/>
  <c r="U48" i="1"/>
  <c r="R49" i="1"/>
  <c r="E9" i="2"/>
  <c r="S49" i="1"/>
  <c r="T49" i="1"/>
  <c r="O9" i="2" s="1"/>
  <c r="U49" i="1"/>
  <c r="T9" i="2"/>
  <c r="R50" i="1"/>
  <c r="S50" i="1"/>
  <c r="T50" i="1"/>
  <c r="P9" i="2" s="1"/>
  <c r="U50" i="1"/>
  <c r="U9" i="2"/>
  <c r="R55" i="1"/>
  <c r="E4" i="4"/>
  <c r="S55" i="1"/>
  <c r="H4" i="4" s="1"/>
  <c r="T55" i="1"/>
  <c r="M4" i="4" s="1"/>
  <c r="U55" i="1"/>
  <c r="R56" i="1"/>
  <c r="S56" i="1"/>
  <c r="T56" i="1"/>
  <c r="U56" i="1"/>
  <c r="R57" i="1"/>
  <c r="S57" i="1"/>
  <c r="T57" i="1"/>
  <c r="O4" i="4" s="1"/>
  <c r="U57" i="1"/>
  <c r="T4" i="4"/>
  <c r="T10" i="4"/>
  <c r="R58" i="1"/>
  <c r="S58" i="1"/>
  <c r="T58" i="1"/>
  <c r="P4" i="4" s="1"/>
  <c r="U58" i="1"/>
  <c r="S4" i="4"/>
  <c r="S10" i="4"/>
  <c r="R62" i="1"/>
  <c r="S62" i="1"/>
  <c r="T62" i="1"/>
  <c r="U62" i="1"/>
  <c r="R63" i="1"/>
  <c r="S63" i="1"/>
  <c r="T63" i="1"/>
  <c r="U63" i="1"/>
  <c r="S5" i="4"/>
  <c r="R64" i="1"/>
  <c r="E5" i="4"/>
  <c r="S64" i="1"/>
  <c r="T64" i="1"/>
  <c r="O5" i="4" s="1"/>
  <c r="U64" i="1"/>
  <c r="R65" i="1"/>
  <c r="S65" i="1"/>
  <c r="T65" i="1"/>
  <c r="U65" i="1"/>
  <c r="R5" i="4"/>
  <c r="U5" i="4"/>
  <c r="R68" i="1"/>
  <c r="C6" i="4"/>
  <c r="S68" i="1"/>
  <c r="T68" i="1"/>
  <c r="M6" i="4" s="1"/>
  <c r="U68" i="1"/>
  <c r="R6" i="4"/>
  <c r="R69" i="1"/>
  <c r="D6" i="4"/>
  <c r="S69" i="1"/>
  <c r="T69" i="1"/>
  <c r="N6" i="4" s="1"/>
  <c r="U69" i="1"/>
  <c r="T6" i="4"/>
  <c r="R70" i="1"/>
  <c r="E6" i="4"/>
  <c r="S70" i="1"/>
  <c r="J6" i="4" s="1"/>
  <c r="T70" i="1"/>
  <c r="O6" i="4" s="1"/>
  <c r="U70" i="1"/>
  <c r="R71" i="1"/>
  <c r="F6" i="4"/>
  <c r="S71" i="1"/>
  <c r="T71" i="1"/>
  <c r="P6" i="4" s="1"/>
  <c r="U71" i="1"/>
  <c r="R74" i="1"/>
  <c r="S74" i="1"/>
  <c r="T74" i="1"/>
  <c r="U74" i="1"/>
  <c r="U7" i="4"/>
  <c r="R75" i="1"/>
  <c r="D7" i="4"/>
  <c r="S75" i="1"/>
  <c r="T75" i="1"/>
  <c r="U75" i="1"/>
  <c r="R76" i="1"/>
  <c r="S76" i="1"/>
  <c r="T76" i="1"/>
  <c r="U76" i="1"/>
  <c r="R7" i="4"/>
  <c r="R77" i="1"/>
  <c r="F7" i="4"/>
  <c r="S77" i="1"/>
  <c r="K7" i="4" s="1"/>
  <c r="T77" i="1"/>
  <c r="P7" i="4" s="1"/>
  <c r="U77" i="1"/>
  <c r="R84" i="1"/>
  <c r="C4" i="6"/>
  <c r="S84" i="1"/>
  <c r="H4" i="6" s="1"/>
  <c r="T84" i="1"/>
  <c r="M4" i="6" s="1"/>
  <c r="U84" i="1"/>
  <c r="U4" i="6"/>
  <c r="U10" i="6"/>
  <c r="R85" i="1"/>
  <c r="D4" i="6"/>
  <c r="S85" i="1"/>
  <c r="I4" i="6" s="1"/>
  <c r="T85" i="1"/>
  <c r="N4" i="6" s="1"/>
  <c r="U85" i="1"/>
  <c r="R86" i="1"/>
  <c r="E4" i="6"/>
  <c r="S86" i="1"/>
  <c r="J4" i="6" s="1"/>
  <c r="T86" i="1"/>
  <c r="O4" i="6" s="1"/>
  <c r="U86" i="1"/>
  <c r="T4" i="6"/>
  <c r="T10" i="6"/>
  <c r="R87" i="1"/>
  <c r="F4" i="6"/>
  <c r="S87" i="1"/>
  <c r="K4" i="6" s="1"/>
  <c r="T87" i="1"/>
  <c r="P4" i="6" s="1"/>
  <c r="R89" i="1"/>
  <c r="C5" i="6"/>
  <c r="S89" i="1"/>
  <c r="T89" i="1"/>
  <c r="M5" i="6" s="1"/>
  <c r="R90" i="1"/>
  <c r="D5" i="6"/>
  <c r="S90" i="1"/>
  <c r="T90" i="1"/>
  <c r="N5" i="6" s="1"/>
  <c r="R91" i="1"/>
  <c r="E5" i="6"/>
  <c r="S91" i="1"/>
  <c r="T91" i="1"/>
  <c r="O5" i="6" s="1"/>
  <c r="R92" i="1"/>
  <c r="F5" i="6"/>
  <c r="S92" i="1"/>
  <c r="T92" i="1"/>
  <c r="P5" i="6" s="1"/>
  <c r="R98" i="1"/>
  <c r="S98" i="1"/>
  <c r="H6" i="6" s="1"/>
  <c r="T98" i="1"/>
  <c r="M6" i="6" s="1"/>
  <c r="U98" i="1"/>
  <c r="S6" i="6"/>
  <c r="R6" i="6"/>
  <c r="R99" i="1"/>
  <c r="S99" i="1"/>
  <c r="T99" i="1"/>
  <c r="N6" i="6" s="1"/>
  <c r="U99" i="1"/>
  <c r="R100" i="1"/>
  <c r="S100" i="1"/>
  <c r="T100" i="1"/>
  <c r="O6" i="6" s="1"/>
  <c r="R101" i="1"/>
  <c r="S101" i="1"/>
  <c r="T101" i="1"/>
  <c r="P6" i="6" s="1"/>
  <c r="U101" i="1"/>
  <c r="U6" i="6"/>
  <c r="R102" i="1"/>
  <c r="S102" i="1"/>
  <c r="T102" i="1"/>
  <c r="M7" i="6" s="1"/>
  <c r="U102" i="1"/>
  <c r="U7" i="6"/>
  <c r="R103" i="1"/>
  <c r="C7" i="6"/>
  <c r="S103" i="1"/>
  <c r="T103" i="1"/>
  <c r="N7" i="6" s="1"/>
  <c r="U103" i="1"/>
  <c r="R104" i="1"/>
  <c r="S104" i="1"/>
  <c r="T104" i="1"/>
  <c r="O7" i="6" s="1"/>
  <c r="U104" i="1"/>
  <c r="R105" i="1"/>
  <c r="F7" i="6"/>
  <c r="S105" i="1"/>
  <c r="T105" i="1"/>
  <c r="P7" i="6" s="1"/>
  <c r="U105" i="1"/>
  <c r="R114" i="1"/>
  <c r="S114" i="1"/>
  <c r="T114" i="1"/>
  <c r="M8" i="6" s="1"/>
  <c r="U114" i="1"/>
  <c r="S8" i="6"/>
  <c r="R115" i="1"/>
  <c r="D8" i="6"/>
  <c r="S115" i="1"/>
  <c r="I8" i="6" s="1"/>
  <c r="T115" i="1"/>
  <c r="N8" i="6" s="1"/>
  <c r="U115" i="1"/>
  <c r="R116" i="1"/>
  <c r="S116" i="1"/>
  <c r="T116" i="1"/>
  <c r="O8" i="6" s="1"/>
  <c r="U116" i="1"/>
  <c r="R117" i="1"/>
  <c r="S117" i="1"/>
  <c r="K8" i="6" s="1"/>
  <c r="T117" i="1"/>
  <c r="P8" i="6" s="1"/>
  <c r="U117" i="1"/>
  <c r="R122" i="1"/>
  <c r="S122" i="1"/>
  <c r="T122" i="1"/>
  <c r="M4" i="5" s="1"/>
  <c r="U122" i="1"/>
  <c r="R4" i="5"/>
  <c r="R10" i="5"/>
  <c r="R123" i="1"/>
  <c r="S123" i="1"/>
  <c r="T123" i="1"/>
  <c r="N4" i="5" s="1"/>
  <c r="U123" i="1"/>
  <c r="T4" i="5"/>
  <c r="T10" i="5"/>
  <c r="R124" i="1"/>
  <c r="S124" i="1"/>
  <c r="T124" i="1"/>
  <c r="O4" i="5" s="1"/>
  <c r="U124" i="1"/>
  <c r="R125" i="1"/>
  <c r="S125" i="1"/>
  <c r="K4" i="5" s="1"/>
  <c r="T125" i="1"/>
  <c r="P4" i="5" s="1"/>
  <c r="U125" i="1"/>
  <c r="U4" i="5"/>
  <c r="U10" i="5"/>
  <c r="R128" i="1"/>
  <c r="S128" i="1"/>
  <c r="T128" i="1"/>
  <c r="M5" i="5" s="1"/>
  <c r="U128" i="1"/>
  <c r="R129" i="1"/>
  <c r="S129" i="1"/>
  <c r="T129" i="1"/>
  <c r="N5" i="5" s="1"/>
  <c r="U129" i="1"/>
  <c r="S5" i="5"/>
  <c r="T5" i="5"/>
  <c r="R130" i="1"/>
  <c r="S130" i="1"/>
  <c r="T130" i="1"/>
  <c r="O5" i="5" s="1"/>
  <c r="U130" i="1"/>
  <c r="R131" i="1"/>
  <c r="S131" i="1"/>
  <c r="K5" i="5" s="1"/>
  <c r="T131" i="1"/>
  <c r="P5" i="5" s="1"/>
  <c r="U131" i="1"/>
  <c r="R134" i="1"/>
  <c r="S134" i="1"/>
  <c r="H6" i="5" s="1"/>
  <c r="T134" i="1"/>
  <c r="M6" i="5" s="1"/>
  <c r="U134" i="1"/>
  <c r="R6" i="5"/>
  <c r="R135" i="1"/>
  <c r="S135" i="1"/>
  <c r="I6" i="5" s="1"/>
  <c r="T135" i="1"/>
  <c r="N6" i="5" s="1"/>
  <c r="U135" i="1"/>
  <c r="R136" i="1"/>
  <c r="S136" i="1"/>
  <c r="J6" i="5" s="1"/>
  <c r="T136" i="1"/>
  <c r="O6" i="5" s="1"/>
  <c r="U136" i="1"/>
  <c r="T6" i="5"/>
  <c r="R137" i="1"/>
  <c r="S137" i="1"/>
  <c r="K6" i="5" s="1"/>
  <c r="T137" i="1"/>
  <c r="P6" i="5" s="1"/>
  <c r="R139" i="1"/>
  <c r="D7" i="5"/>
  <c r="S139" i="1"/>
  <c r="I7" i="5"/>
  <c r="T139" i="1"/>
  <c r="U139" i="1"/>
  <c r="R140" i="1"/>
  <c r="S140" i="1"/>
  <c r="T140" i="1"/>
  <c r="U140" i="1"/>
  <c r="R141" i="1"/>
  <c r="E7" i="5"/>
  <c r="S141" i="1"/>
  <c r="J7" i="5" s="1"/>
  <c r="T141" i="1"/>
  <c r="O7" i="5" s="1"/>
  <c r="U141" i="1"/>
  <c r="T7" i="5"/>
  <c r="R142" i="1"/>
  <c r="F7" i="5"/>
  <c r="S142" i="1"/>
  <c r="T142" i="1"/>
  <c r="R8" i="2"/>
  <c r="R8" i="6"/>
  <c r="R7" i="5"/>
  <c r="S4" i="5"/>
  <c r="S10" i="5"/>
  <c r="T5" i="4"/>
  <c r="T7" i="2"/>
  <c r="U6" i="2"/>
  <c r="S7" i="5"/>
  <c r="U7" i="5"/>
  <c r="T7" i="6"/>
  <c r="S6" i="2"/>
  <c r="R6" i="2"/>
  <c r="U5" i="5"/>
  <c r="R5" i="5"/>
  <c r="R9" i="2"/>
  <c r="S6" i="5"/>
  <c r="F6" i="5"/>
  <c r="D6" i="5"/>
  <c r="E6" i="5"/>
  <c r="D5" i="5"/>
  <c r="F5" i="5"/>
  <c r="E4" i="5"/>
  <c r="F4" i="5"/>
  <c r="C7" i="5"/>
  <c r="C6" i="5"/>
  <c r="E5" i="5"/>
  <c r="E10" i="5"/>
  <c r="C5" i="5"/>
  <c r="F8" i="6"/>
  <c r="C8" i="6"/>
  <c r="E8" i="6"/>
  <c r="D7" i="6"/>
  <c r="F6" i="6"/>
  <c r="D6" i="6"/>
  <c r="D10" i="6"/>
  <c r="F10" i="6"/>
  <c r="C7" i="4"/>
  <c r="C5" i="4"/>
  <c r="D5" i="4"/>
  <c r="F8" i="2"/>
  <c r="D7" i="2"/>
  <c r="E5" i="2"/>
  <c r="F5" i="2"/>
  <c r="C4" i="2"/>
  <c r="C10" i="2"/>
  <c r="T10" i="2"/>
  <c r="C4" i="5"/>
  <c r="S10" i="2"/>
  <c r="E6" i="6"/>
  <c r="N4" i="4"/>
  <c r="S4" i="6"/>
  <c r="S10" i="6"/>
  <c r="S6" i="4"/>
  <c r="C6" i="6"/>
  <c r="C10" i="6"/>
  <c r="F5" i="4"/>
  <c r="E7" i="2"/>
  <c r="R4" i="2"/>
  <c r="R10" i="2"/>
  <c r="U4" i="4"/>
  <c r="U10" i="4"/>
  <c r="D5" i="2"/>
  <c r="D10" i="2"/>
  <c r="R4" i="6"/>
  <c r="R10" i="6"/>
  <c r="R7" i="6"/>
  <c r="S7" i="4"/>
  <c r="E7" i="4"/>
  <c r="E10" i="4"/>
  <c r="F9" i="2"/>
  <c r="F10" i="2"/>
  <c r="C7" i="2"/>
  <c r="E6" i="2"/>
  <c r="U10" i="2"/>
  <c r="T7" i="4"/>
  <c r="D4" i="5"/>
  <c r="U6" i="4"/>
  <c r="S7" i="6"/>
  <c r="R4" i="4"/>
  <c r="R10" i="4"/>
  <c r="U6" i="5"/>
  <c r="C4" i="4"/>
  <c r="C10" i="4"/>
  <c r="D4" i="4"/>
  <c r="D10" i="4"/>
  <c r="R7" i="2"/>
  <c r="T8" i="6"/>
  <c r="U8" i="6"/>
  <c r="S5" i="6"/>
  <c r="E7" i="6"/>
  <c r="F4" i="4"/>
  <c r="U8" i="2"/>
  <c r="D10" i="5"/>
  <c r="F10" i="5"/>
  <c r="C10" i="5"/>
  <c r="E10" i="6"/>
  <c r="F10" i="4"/>
  <c r="E10" i="2"/>
  <c r="N5" i="4" l="1"/>
  <c r="M5" i="4"/>
  <c r="P5" i="4"/>
  <c r="M7" i="4"/>
  <c r="M10" i="4" s="1"/>
  <c r="O7" i="4"/>
  <c r="O10" i="4" s="1"/>
  <c r="N7" i="4"/>
  <c r="N10" i="4" s="1"/>
  <c r="N7" i="5"/>
  <c r="P7" i="5"/>
  <c r="M7" i="5"/>
  <c r="P10" i="5"/>
  <c r="N10" i="5"/>
  <c r="M10" i="5"/>
  <c r="O10" i="5"/>
  <c r="P10" i="4"/>
  <c r="P10" i="6"/>
  <c r="O10" i="6"/>
  <c r="N10" i="6"/>
  <c r="M10" i="6"/>
  <c r="N6" i="2"/>
  <c r="N10" i="2" s="1"/>
  <c r="M6" i="2"/>
  <c r="M5" i="2"/>
  <c r="O5" i="2"/>
  <c r="O10" i="2" s="1"/>
  <c r="N5" i="2"/>
  <c r="P5" i="2"/>
  <c r="P10" i="2" s="1"/>
  <c r="R5" i="2"/>
  <c r="S5" i="2"/>
  <c r="T5" i="2"/>
  <c r="H4" i="2"/>
  <c r="H7" i="4"/>
  <c r="J7" i="4"/>
  <c r="I7" i="4"/>
  <c r="H6" i="4"/>
  <c r="I6" i="4"/>
  <c r="K6" i="4"/>
  <c r="K5" i="4"/>
  <c r="J5" i="4"/>
  <c r="H5" i="4"/>
  <c r="I5" i="4"/>
  <c r="H10" i="4"/>
  <c r="J4" i="4"/>
  <c r="K4" i="4"/>
  <c r="K10" i="4" s="1"/>
  <c r="I4" i="4"/>
  <c r="H7" i="5"/>
  <c r="K7" i="5"/>
  <c r="H5" i="5"/>
  <c r="I5" i="5"/>
  <c r="J5" i="5"/>
  <c r="K10" i="5"/>
  <c r="J4" i="5"/>
  <c r="H4" i="5"/>
  <c r="I4" i="5"/>
  <c r="H8" i="6"/>
  <c r="J8" i="6"/>
  <c r="H7" i="6"/>
  <c r="J7" i="6"/>
  <c r="I7" i="6"/>
  <c r="K7" i="6"/>
  <c r="I6" i="6"/>
  <c r="J6" i="6"/>
  <c r="J10" i="6"/>
  <c r="I9" i="2"/>
  <c r="K9" i="2"/>
  <c r="J9" i="2"/>
  <c r="J8" i="2"/>
  <c r="I8" i="2"/>
  <c r="K8" i="2"/>
  <c r="H7" i="2"/>
  <c r="K7" i="2"/>
  <c r="I7" i="2"/>
  <c r="J7" i="2"/>
  <c r="H6" i="2"/>
  <c r="I6" i="2"/>
  <c r="K6" i="2"/>
  <c r="K5" i="2"/>
  <c r="J5" i="2"/>
  <c r="I5" i="2"/>
  <c r="K4" i="2"/>
  <c r="I4" i="2"/>
  <c r="J4" i="2"/>
  <c r="M10" i="2" l="1"/>
  <c r="H10" i="2"/>
  <c r="J10" i="4"/>
  <c r="I10" i="4"/>
  <c r="H10" i="5"/>
  <c r="I10" i="5"/>
  <c r="J10" i="5"/>
  <c r="I10" i="6"/>
  <c r="H10" i="6"/>
  <c r="K10" i="6"/>
  <c r="J10" i="2"/>
  <c r="K10" i="2"/>
  <c r="I10" i="2"/>
</calcChain>
</file>

<file path=xl/sharedStrings.xml><?xml version="1.0" encoding="utf-8"?>
<sst xmlns="http://schemas.openxmlformats.org/spreadsheetml/2006/main" count="951" uniqueCount="565">
  <si>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</si>
  <si>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</si>
  <si>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</si>
  <si>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</si>
  <si>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</si>
  <si>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</si>
  <si>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</si>
  <si>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</si>
  <si>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</si>
  <si>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</si>
  <si>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</si>
  <si>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</si>
  <si>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</si>
  <si>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</si>
  <si>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</si>
  <si>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</si>
  <si>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</si>
  <si>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</si>
  <si>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</si>
  <si>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</si>
  <si>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</si>
  <si>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</si>
  <si>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</si>
  <si>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</si>
  <si>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</si>
  <si>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</si>
  <si>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</si>
  <si>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</si>
  <si>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</si>
  <si>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</si>
  <si>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</si>
  <si>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</si>
  <si>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</si>
  <si>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</si>
  <si>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</si>
  <si>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</si>
  <si>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</si>
  <si>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</si>
  <si>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</si>
  <si>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</si>
  <si>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</si>
  <si>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</si>
  <si>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</si>
  <si>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</si>
  <si>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</si>
  <si>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</si>
  <si>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</si>
  <si>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</si>
  <si>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</si>
  <si>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</si>
  <si>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</si>
  <si>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</si>
  <si>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</si>
  <si>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</si>
  <si>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</si>
  <si>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</si>
  <si>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</si>
  <si>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</si>
  <si>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</si>
  <si>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</si>
  <si>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</si>
  <si>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</si>
  <si>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</si>
  <si>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</si>
  <si>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</si>
  <si>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</si>
  <si>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</si>
  <si>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</si>
  <si>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</si>
  <si>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</si>
  <si>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</si>
  <si>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</si>
  <si>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</si>
  <si>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</si>
  <si>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</si>
  <si>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</si>
  <si>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</si>
  <si>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</si>
  <si>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</si>
  <si>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</si>
  <si>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</si>
  <si>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</si>
  <si>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</si>
  <si>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</si>
  <si>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</si>
  <si>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</si>
  <si>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</si>
  <si>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</si>
  <si>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</si>
  <si>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</si>
  <si>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</si>
  <si>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</si>
  <si>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</si>
  <si>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</si>
  <si>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</si>
  <si>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</si>
  <si>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</si>
  <si>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</si>
  <si>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</si>
  <si>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</si>
  <si>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</si>
  <si>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</si>
  <si>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</si>
  <si>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</si>
  <si>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</si>
  <si>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</si>
  <si>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</si>
  <si>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</si>
  <si>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</si>
  <si>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</si>
  <si>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</si>
  <si>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</si>
  <si>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</si>
  <si>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</si>
  <si>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</si>
  <si>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</si>
  <si>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</si>
  <si>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</si>
  <si>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</si>
  <si>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</si>
  <si>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</si>
  <si>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</si>
  <si>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</si>
  <si>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</si>
  <si>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</si>
  <si>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</si>
  <si>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</si>
  <si>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</si>
  <si>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</si>
  <si>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</si>
  <si>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</si>
  <si>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</si>
  <si>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</si>
  <si>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</si>
  <si>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</si>
  <si>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</si>
  <si>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</si>
  <si>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</si>
  <si>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</si>
  <si>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</si>
  <si>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</si>
  <si>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</si>
  <si>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</si>
  <si>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</si>
  <si>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</si>
  <si>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</si>
  <si>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</si>
  <si>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</si>
  <si>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</si>
  <si>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</si>
  <si>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</si>
  <si>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</si>
  <si>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</si>
  <si>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</si>
  <si>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</si>
  <si>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</si>
  <si>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</si>
  <si>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</si>
  <si>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</si>
  <si>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</si>
  <si>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</si>
  <si>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</si>
  <si>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</si>
  <si>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</si>
  <si>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</si>
  <si>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</si>
  <si>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</si>
  <si>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</si>
  <si>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</si>
  <si>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</si>
  <si>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</si>
  <si>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</si>
  <si>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</si>
  <si>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</si>
  <si>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</si>
  <si>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</si>
  <si>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</si>
  <si>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</si>
  <si>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</si>
  <si>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La misión, la visión y los principios están
claramente definidos y son revisados y ajustados periódicamente, en función de los nuevos retos externos y de las necesidades de los estudiantes.</t>
  </si>
  <si>
    <t>Actas de socialización. Instrumentos de registro de asistencia. Proyecto Educativo Institucional.</t>
  </si>
  <si>
    <t xml:space="preserve">Se evalúa periódicamente el cumplimiento de las mismas para realizar  ajustes y reorientar la gestión institucional. </t>
  </si>
  <si>
    <t>PEI , Actas y acuerdos, Autoevaluación institucional, PMI.</t>
  </si>
  <si>
    <t>Se evalúa periódicamente los niveles de conocimiento y apropiación del direccionamiento estratégico por parte de los miembros de la comunidad educativa y se realizan acciones para lograr dicha apropiación.</t>
  </si>
  <si>
    <t>Actas de reuniones, semana de inducción y reinducción, desarrollo institucional, autoevaluación institucional, PMI.</t>
  </si>
  <si>
    <t>La institución evalúa periódicamente su estrategia de inclusión e introduce
los ajustes pertinentes para fortalecerla.</t>
  </si>
  <si>
    <t>PEI, Sistema Institucional de Evaluación, PIAR, Actas.</t>
  </si>
  <si>
    <t>La estrategia pedagógica es coherente con la misión, la visión y los principios institucionales, y es aplicada de manera articulada en las diferentes sedes, niveles y grados.</t>
  </si>
  <si>
    <t>La institución utiliza sistemáticamente toda la información interna y externa disponible para evaluar los resultados de sus planes y programas de trabajo, así como para tomar medidas oportunas
y pertinentes para ajustar lo que no está funcionando bien.</t>
  </si>
  <si>
    <t>La institución revisa periódicamente los procedimientos e instrumentos establecidos para realizar la autoevaluación integral. Con esto orienta, ajusta y mejora continuamente este proceso.</t>
  </si>
  <si>
    <t>Se trabaja en equipo y se aplican distintas formas para resolver los problemas.</t>
  </si>
  <si>
    <t>Se evalúa periódicamente la articulación de los planes, proyectos y acciones a su planteamiento estratégico, y se realizan los ajustes necesarios para lograrlas.</t>
  </si>
  <si>
    <t>Planes Operativos de Acción, Actas, PMI y autoevaluación institucional.</t>
  </si>
  <si>
    <t xml:space="preserve">Actas, PEI, PMI y autoevaluación. </t>
  </si>
  <si>
    <t>Actas, plan de estudios, plan de área, plane de aula, PEI, SIEE.</t>
  </si>
  <si>
    <t>Resultados pruebas saber, evaluar para avanzar, eficiencia interna, Planes de área, SIEE.</t>
  </si>
  <si>
    <t>PMI y autoevaluación institucional</t>
  </si>
  <si>
    <t>La comisión de evaluación y promoción evalúa los resultados de sus acciones y decisiones y los utiliza para fortalecer su trabajo.</t>
  </si>
  <si>
    <t>El comité de convivencia se reúne periódicamente y cuenta con el aporte activo de todos sus miembros. Además, evalúa los resultados de sus acciones y decisiones y los utiliza para fortalecer su trabajo.</t>
  </si>
  <si>
    <t>El consejo estudiantil se reúne periódicamente y es reconocido como la instancia de representación de los intereses de todos y todas los estudiantes de la institución.</t>
  </si>
  <si>
    <t>El personero elegido desarrolla proyectos y programas a favor de todas y todos los estudiantes y su labor es reconocida en los diferentes estamentos de la comunidad educativa.</t>
  </si>
  <si>
    <t>La asamblea de padres de familia se reúne periódicamente y cuenta con la participación activa de sus miembros. Además, evalúa los resultados de sus acciones y decisiones y los utiliza para fortalecer su trabajo.</t>
  </si>
  <si>
    <t>El consejo de padres de familia se reúne periódicamente y cuenta con la participación activa de todos sus miembros. Además, evalúa los resultados de sus acciones y decisiones y los utiliza para fortalecer su trabajo.</t>
  </si>
  <si>
    <t>El consejo directivo se reúne periódicamente de acuerdo con un cronograma establecido y sesiona con el aporte activo de todos sus miembros. Hace seguimiento sistemático al plan de trabajo, para garantizar su cumplimiento.</t>
  </si>
  <si>
    <t>El consejo académico se reúne ordinariamente y cuenta con el aporte activo de todos sus miembros. Se toman decisiones sobre los procesos pedagógicos y se hace seguimiento sistemático al plan de trabajo, para asegurar su cumplimiento.</t>
  </si>
  <si>
    <t>Actas, Plan Operativo de Acción, Inscripción, Tarjetón electoral, Plan de gobierno.</t>
  </si>
  <si>
    <t xml:space="preserve">Actas, registro de asistencia. </t>
  </si>
  <si>
    <t xml:space="preserve">Actas, Acuerdos, Plan Operativo de Acción, Reglamento interno. </t>
  </si>
  <si>
    <t>Actas, Plan Operativo de Acción, Reglamento Interno.</t>
  </si>
  <si>
    <t>Actas, Reglamento Interno, Plan Operativo de Acción.</t>
  </si>
  <si>
    <t>La institución evalúa periódicamente el sistema de estímulos y reconocimientos de los logros de los docentes y estudiantes, y hace los ajustes pertinentes para cualificarlo.</t>
  </si>
  <si>
    <t>Se evalúa y mejora el uso de los diferentes medios de comunicación empleados, en función del reconocimiento y la aceptación de los diferentes estamentos de la comunidad educativa.</t>
  </si>
  <si>
    <t>Sistema de Información Académica, Página Web, Circulares, correo electrónico.</t>
  </si>
  <si>
    <t>Se evalúa periódica y sistemáticamente la contribución de los diferentes equipos en relación con el logro de los objetivos institucionales y con el fortalecimiento de un buen clima institucional. Se implementan acciones de mejoramiento.</t>
  </si>
  <si>
    <t>Actas, equipos de gestión, registro fotográfico, registros de asistencia.</t>
  </si>
  <si>
    <t xml:space="preserve">Actas, Resoluciones, Manual de Convivencia Escolar, Registro fotográfico. </t>
  </si>
  <si>
    <t>Se identifica, divulga y documenta las buenas prácticas pedagógicas, administrativas y culturales que reconocen la diversidad de la población en todos sus componentes de gestión.</t>
  </si>
  <si>
    <t>Actas, Experiencias Significativas, Salidas Pedagógicas.</t>
  </si>
  <si>
    <t>La institución evalúa sistemáticamente la efectividad de su programa de inducción y de acogida a estudiantes nuevos y sus familias y a otro personal, y realiza los ajustes pertinentes.</t>
  </si>
  <si>
    <t>La institución revisa periódicamente el manual de convivencia en relación con su papel en la gestión del clima institucional y orienta los ajustes y mejoramientos al mismo.</t>
  </si>
  <si>
    <t>La institución cuenta con un programa completo y adecuado de promoción del bienestar de los estudiantes, con énfasis hacia aquellos que presentan más necesidades. Además, tiene el apoyo de otras entidades y de la comunidad
educativa.</t>
  </si>
  <si>
    <t>La institución utiliza mecanismos que combinan recursos internos y externos para prevenir situaciones de riesgo y manejar los casos difíciles, en el marco de su política sobre este tema. Además, hace seguimiento periódico a los mismos.</t>
  </si>
  <si>
    <t xml:space="preserve">Los estudiantes participan activamente en actividades internas y externas, en su representación. </t>
  </si>
  <si>
    <t>Registro fotográfico, formularios de inscripción, resultados, reconocimientos.</t>
  </si>
  <si>
    <t>Las sedes poseen espacios amplios y suficientes, y éstos se encuentran adecuadamente dotados, organizados y decorados. Se requiere señalización y adaptaciones para la movilidad.</t>
  </si>
  <si>
    <t>Registro fotográfico, inventario, intervenciones.</t>
  </si>
  <si>
    <t>Programa de inducción y reinducción, Registro fotográfico y de asistencia, presentación powerpoint.</t>
  </si>
  <si>
    <t>Resultados evaluación interna y externa.</t>
  </si>
  <si>
    <t>La mayoría de los estudiantes de la institución manifiesta entusiasmo y ganas de aprender.</t>
  </si>
  <si>
    <t>Actas, registro de asistencia a reuniones y capacitaciones, registro fotográfico, documento final Manual de Convivencia Escolar, Observador del estudiante.</t>
  </si>
  <si>
    <t>La institución revisa y evalúa periódicamente la efectividad de su política relativa a las actividades curriculares y realiza los ajustes pertinentes a la misma para garantizar la participación de todos.</t>
  </si>
  <si>
    <t>Actas, informes, registro fotográfico, registro de asistencia.</t>
  </si>
  <si>
    <t>Programa de Alimentación Escolar.</t>
  </si>
  <si>
    <t>La institución evalúa y ajusta el funcionamiento del comité de convivencia, recupera la información relativa a las estrategias exitosas para el manejo de conflictos y el desarrollo de competencias para la convivencia y el respeto a la diversidad. Además, propicia su transferencia y apropiación.</t>
  </si>
  <si>
    <t>Actas, observador del estudiante, formatos de control.</t>
  </si>
  <si>
    <t xml:space="preserve">Actas, diario de campo, observador del estudiante. </t>
  </si>
  <si>
    <t>La institución revisa y evalúa las políticas, procesos de comunicación e intercambio con las familias o acudientes y, con base en estos resultados, realiza los ajustes pertinentes.</t>
  </si>
  <si>
    <t>La institución revisa y evalúa las políticas, procesos de comunicación e intercambio con las autoridades educativas y, con base en estos resultados, realiza los ajustes pertinentes.</t>
  </si>
  <si>
    <t>La institución evalúa el impacto de las alianzas y acuerdos con diferentes entidades, y los ajusta en concordancia con los resultados obtenidos.</t>
  </si>
  <si>
    <t>Actas, registros de asistencia y atención, correo electrónico, peticiones.</t>
  </si>
  <si>
    <t xml:space="preserve">Circulares, Comunidad virtual Enjambre, SAC. </t>
  </si>
  <si>
    <t>Correspondencia, registro fotográfico, registros de asistencia.</t>
  </si>
  <si>
    <t>Las alianzas con el sector productivo tienen objetivos y metodologías claras para apoyar el desarrollo de competencias en los estudiantes y se promueven procesos de seguimiento y evaluación periódicos.</t>
  </si>
  <si>
    <t>Actas, correspondencia, consejo directivo.</t>
  </si>
  <si>
    <t>Inventario</t>
  </si>
  <si>
    <t>El plan de estudios es articulado y coherente. Además, cuenta con mecanismos de seguimiento y retroalimentación, a partir de los cuales se mantienen su pertinencia, relevancia y calidad</t>
  </si>
  <si>
    <t>Plan de Estudios, Actas, Sistema de Información Académica.</t>
  </si>
  <si>
    <t>Las prácticas pedagógicas de aula de los docentes de todas las áreas, grados y sedes desarrollan el enfoque metodológico común en cuanto a métodos de enseñanza flexibles, relación pedagógica y uso de recursos que respondan a la diversidad de la población.</t>
  </si>
  <si>
    <t>PEI, Sistema de Información Académica, Plan de Aula,  planes de nivelaciòn o/apoyo.</t>
  </si>
  <si>
    <t>La institución evalúa periódicamente la pertinencia y funcionalidad de los procedimientos establecidos para la dotación, uso y mantenimiento
de los recursos para el aprendizaje y las ajusta en función de los nuevos requerimientos</t>
  </si>
  <si>
    <t>La institución evalúa periódicamente el cumplimiento de las horas efectivas de clase recibidas por los estudiantes y toma las medidas pertinentes para corregir situaciones anómalas</t>
  </si>
  <si>
    <t>Calendario académico, Control de asistencia, Sistema de Información Académica, Registro de novedades.</t>
  </si>
  <si>
    <t>La institución revisa periódicamente la implementación de su política de evaluación tanto en cuanto a su aplicación por parte de los docentes, como en su efecto sobre la diversidad de los estudiantes, e introduce los ajustes pertinentes</t>
  </si>
  <si>
    <t>Documento del SIEE, Actas, Sistema de Información Académica, Planillas, Informes de período.</t>
  </si>
  <si>
    <t xml:space="preserve">Inventario  </t>
  </si>
  <si>
    <t>La institución evalúa periódicamente la coherencia y la articulación de las opciones didácticas que utiliza en función del enfoque metodológico, las prácticas de aula de sus docentes, el PEI y el plan de estudios. Esta información es usada como base para la elaboración de estrategias de mejoramiento.</t>
  </si>
  <si>
    <t>PEI, Actas, proyectos  transversales, Plan de Área, Plan de Aula.</t>
  </si>
  <si>
    <t>La institución revisa y evalúa periódicamente el impacto de las tareas escolares en los aprendizajes de los estudiantes y ajusta su política en este tema.</t>
  </si>
  <si>
    <t>SIEE,  planillas de calificaciones.</t>
  </si>
  <si>
    <t>La institución revisa y evalúa periódicamente la articulación entre la política sobre el uso de los recursos para el aprendizaje y su propuesta pedagógica, y realiza ajustes a la misma con base en los resultados de los estudiantes.</t>
  </si>
  <si>
    <t>La política de distribución del tiempo curricular y extracurricular es apropiada y se utiliza efectivamente. Además, la institución revisa y evalúa periódicamente el uso de los tiempos destinados a los aprendizajes, y realiza los ajustes pertinentes para que éstos sean aprovechados apropiadamente.</t>
  </si>
  <si>
    <t>Calendario académico,  cronograma de actividades,  horario de clases,  justificación de inasistencias y retardos en web colegios.</t>
  </si>
  <si>
    <t>Acuerdos de convivencia, pactos de aula, enfoque metodològico institucional y adecuaciòn a los ritmos de aprendizaje.</t>
  </si>
  <si>
    <t>Planes de aula, guías de aprendizaje y seguimiento a estudiantes que presentan dificultades y necesidades especiales.</t>
  </si>
  <si>
    <t>Guías, talleres y proyectos de aula.  Planes de nivelación</t>
  </si>
  <si>
    <t>La institución hace seguimiento a las relaciones de aula, y diseña e implementa acciones de  mejoramiento para contrarrestar las debilidades evidenciadas.</t>
  </si>
  <si>
    <t>Los planes de aula establecen
sistemas didácticos accesibles a todo el estudiantado, que minimizan barreras al aprendizaje y están relacionados con el diseño
curricular y el enfoque metodológico.</t>
  </si>
  <si>
    <t>La institución realiza un seguimiento sistemático
de las prácticas de aula, verifica su impacto en los aprendizajes de los estudiantes y en el desempeño
de los docentes, y promueve estrategias para fortalecerlas.</t>
  </si>
  <si>
    <t>El sistema de evaluación del rendimiento académico se aplica permanentemente. Se hace
seguimiento a los estudiantes de bajo rendimiento, pero este no es conocido por los padres de familia.</t>
  </si>
  <si>
    <t>SIEE, Actas, registro de seguimiento y boletines informativos.</t>
  </si>
  <si>
    <t>La institución revisa periódicamente su sistema de seguimiento académico y realiza los ajustes correspondientes, con el propósito de mejorarlo.</t>
  </si>
  <si>
    <t>SIEE, Actas, Planillas, Sistema de Información Académica.</t>
  </si>
  <si>
    <t>La institución hace seguimiento a la incidencia de los resultados de las evaluaciones externas en las prácticas de aula y realiza acciones correctivas
para su ajuste, las cuales son establecidas en el plan de mejoramiento.</t>
  </si>
  <si>
    <t>Planes de Mejoramiento.</t>
  </si>
  <si>
    <t>La institución revisa y evalúa periódicamente su política de control y tratamiento del ausentismo en función de los resultados de la misma, e implementa los ajustes pertinentes.</t>
  </si>
  <si>
    <t>Sistema de Información Académica.</t>
  </si>
  <si>
    <t>Algunas áreas o sedes han diseñado
actividades articuladas de recuperación de los estudiantes y su aplicación incide parcialmente en sus resultados.</t>
  </si>
  <si>
    <t>Actas, informe de resultados.</t>
  </si>
  <si>
    <t>La institución revisa y evalúa periódicamente los resultados de los programas de apoyo pedagógico que realiza e implementa acciones correctivas, tendientes a mejorar los resultados de los estudiantes.</t>
  </si>
  <si>
    <t>Plan de Aula, PIAR, Actas.</t>
  </si>
  <si>
    <t>La institución tiene un plan para realizar el seguimiento a sus egresados, pero la información no es sistemática, ni permite el análisis para aportar al mejoramiento institucional.</t>
  </si>
  <si>
    <t xml:space="preserve">Redes sociales. </t>
  </si>
  <si>
    <t>La institución cuenta con un proceso de matrícula ágil y oportuno; se evalúa en forma periódica para propiciar el mejoramiento del mismo.</t>
  </si>
  <si>
    <t>Se dispone de un sistema ágil y oportuno para la expedición de boletines de calificaciones que garantiza la consistencia de la información. El sistema se revisa periódicamente para implementar ajustes y mejoraras.</t>
  </si>
  <si>
    <t>Sistema de Información Académica, Historias académicas.</t>
  </si>
  <si>
    <t>Gestión documental.</t>
  </si>
  <si>
    <t>Se realiza una programación coherente
de las actividades que se llevan a cabo
en cada uno de los espacios físicos, basada en indicadores de utilización de los mismos.</t>
  </si>
  <si>
    <t>Se revisa y evalúa en forma  periódica el proceso de adquisición y suministro de insumos y se efectúan los ajustes necesarios para mejorarlo.</t>
  </si>
  <si>
    <t>Se revisa, evalúa y ajusta en forma periódica el programa de mantenimiento preventivo y correctivo de los equipos y recursos para el aprendizaje.</t>
  </si>
  <si>
    <t>La institución tiene una aproximación
parcial a su panorama de riesgos o se encuentra apenas en proceso de iniciar el levantamiento.</t>
  </si>
  <si>
    <t>La institución asegura los recursos para mantener la planta física, pero no cuenta con un programa de mantenimiento de su
planta física.</t>
  </si>
  <si>
    <t>Registro fotográfico, presupuesto, contratación.</t>
  </si>
  <si>
    <t>Servicio Social Estudiantil Obligatorio.</t>
  </si>
  <si>
    <t>Plan de compras.</t>
  </si>
  <si>
    <t>La institución evalúa periódicamente la disponibilidad y calidad de los recursos para el aprendizaje y realiza ajustes a su plan de adquisiciones.</t>
  </si>
  <si>
    <t>Documento panorama de riesgos.</t>
  </si>
  <si>
    <t>Se revisa y evalúa periódicamente la
cobertura, calidad y oportunidad de los servicios complementarios y se promueven acciones correctivas en función de las necesidades del estudiantado.</t>
  </si>
  <si>
    <t>La estrategia para apoyar a  estudiantes
con bajo desempeño académico o con dificultades de interacción, es aplicada en todas las sedes y es conocida por toda la comunidad educativa; está articulada con los servicios prestados por otras entidades o profesionales de apoyo.</t>
  </si>
  <si>
    <t>Actas, planillas, SIMAT.</t>
  </si>
  <si>
    <t>Actas, caracterizaciones.</t>
  </si>
  <si>
    <t>La institución revisa y evalúa continuamente la definición de los perfiles y su uso en los procesos de selección, solicitud e inducción del personal, en función del plan de mejoramiento y de sus necesidades.</t>
  </si>
  <si>
    <t>Se revisa y evalúa periódicamente la estrategia de inducción y reinducción del personal, y se realizan los ajustes pertinentes.</t>
  </si>
  <si>
    <t>La institución acepta procesos de formación pertinentes que responden a problemas identificados y demandas específicas y que incidan en el mejoramiento de los procesos de enseñanza y aprendizaje y en el  desarrollo institucional.</t>
  </si>
  <si>
    <t>Se cuenta con procesos explícitos para elaborar horarios y criterios para realizar la asignación académica de los  docentes, los cuales se revisan y evalúan continuamente para realizar los ajustes pertinentes.</t>
  </si>
  <si>
    <t>El personal vinculado está identificado con la institución: comparte la filosofía, principios, valores y objetivos, y está dispuesto a realizar actividades complementarias que sean necesarias
para cualificar su labor. Permanentemente  se toman medidas pertinentes para lograr que todos se  sientan parte de la misma.</t>
  </si>
  <si>
    <t>Continuamente se revisa el proceso de evaluación de docentes y personal administrativo, así como los resultados  con el fin de ajustarlo y crear nuevos planes de incentivos.</t>
  </si>
  <si>
    <t>La estrategia de reconocimiento al personal vinculado es aplicada cabalmente y es parte fundamental de la cultura institucional. Se revisa y valora continuamente y se realizan los ajustes pertinentes.</t>
  </si>
  <si>
    <t>Se cuenta con una política de investigación liderada por algunos miembros de la comunidad educativa; se buscan fuentes de financiación que
permitan su realización.</t>
  </si>
  <si>
    <t>Se han dispuesto estrategias claras para mediar y solucionar conflictos a través del diálogo y la negociación permanente. Las estrategias se revisan periódicamente para ajustarlas de acuerdo con las necesidades.</t>
  </si>
  <si>
    <t>Se realizan esporádicamente algunas actividades orientadas a la integración y
bienestar del personal vinculado.</t>
  </si>
  <si>
    <t>Reportes planta de personal, historias laborales.</t>
  </si>
  <si>
    <t>Programa de inducción y reinducción.</t>
  </si>
  <si>
    <t>Registros de asistencia, circulares, inscripciones.</t>
  </si>
  <si>
    <t>Resoluciones, reporte de planta.</t>
  </si>
  <si>
    <t>Actas.</t>
  </si>
  <si>
    <t>Sistema Humano, Actas, reportes.</t>
  </si>
  <si>
    <t>Resoluciones, registro fotográfico, reconocimientos.</t>
  </si>
  <si>
    <t>Experiencias significativas, Actas.</t>
  </si>
  <si>
    <t>Registro fotográfico.</t>
  </si>
  <si>
    <t>El presupuesto se elabora teniendo en cuenta las necesidades de las sedes y niveles de acuerdo a la normatividad vigente. Se realizan los análisis financieros y proyecciones presupuestales para la planeación y gestión institucional.</t>
  </si>
  <si>
    <t>La contabilidad tiene todos sus soportes; los informes financieros se elaboran y se presentan dentro de los plazos establecidos por las normas y se usan para el control financiero y para la toma de decisiones en el corto, mediano y largo plazo.</t>
  </si>
  <si>
    <t>Hay seguimiento y evaluación de los procesos de recaudo de ingresos y de realización de los gastos; dicha información retroalimenta la planeación 
financiera y apoya la toma de  decisiones.</t>
  </si>
  <si>
    <t>Se revisa y hace seguimiento a los resultados de los informes financieros, para que éstos sean un elemento clave en el momento de planear las acciones, tomar decisiones y evaluar los resultados de las mismas.</t>
  </si>
  <si>
    <t>Presupuesto, Actas, Acuerdos.</t>
  </si>
  <si>
    <t>TNS, libros contables.</t>
  </si>
  <si>
    <t>SIFSE, Rendición de Cuentas, Comunidad Virtual Enjambre.</t>
  </si>
  <si>
    <t>PEI</t>
  </si>
  <si>
    <t>La institución es sensible a las necesidades de su entorno y busca adecuar su oferta educativa a tales demandas.</t>
  </si>
  <si>
    <t>Planeación de clases, PIAR, Actas, Sistema de Información Académica.</t>
  </si>
  <si>
    <t>La institución trabaja articuladamente para
diseñar y aplicar estrategias pedagógicas pertinentes que permitan integrar y atender las personas pertenecientes a grupos étnicos, y las dan a conocer a la comunidad.</t>
  </si>
  <si>
    <t xml:space="preserve">Actas, Registro fotográfico. </t>
  </si>
  <si>
    <t>La institución se interesa de forma programática en la proyección personal y el futuro de sus estudiantes; este programa es conocido por la comunidad educativa, que lo apoya y enriquece.</t>
  </si>
  <si>
    <t>Correspondencia, Registro Fotográfico, Actas, Registro de asistencia.</t>
  </si>
  <si>
    <t>La escuela de padres es coherente con el PEI, cuenta con el respaldo pedagógico de los docentes y se encuentra ampliamente divulgada en la comunidad. Además, su acogida entre los integrantes de la familia es significativa.</t>
  </si>
  <si>
    <t>Actas, registro de asistencia.</t>
  </si>
  <si>
    <t>La institución cuenta con una estrategia de
interacción con la comunidad que orienta,
da sentido a las acciones que se planean conjuntamente y dan respuesta a problemáticas y necesidades que apuntan al mejoramiento de las condiciones de vida de la comunidad y los estudiantes.</t>
  </si>
  <si>
    <t>Actas, registros.</t>
  </si>
  <si>
    <t>La comunidad se encuentra informada respecto de los programas y posibilidades de uso de los recursos de la institución y los utiliza; asimismo, colabora con la institución en los gastos para su mantenimiento.</t>
  </si>
  <si>
    <t>El impacto del servicio social estudiantil es evaluado por la institución y se tienen en cuenta tanto las necesidades y expectativas de la comunidad como su satisfacción con estos programas.</t>
  </si>
  <si>
    <t>Proyecto SSEO, Registros, Certificaciones.</t>
  </si>
  <si>
    <t>Los mecanismos y escenarios de participación de la institución son utilizados por los estudiantes de forma continua y con sentido. No solamente se cumplen las normas legales, sino que se ha logrado la participación real de los estudiantes en el apoyo a su propia formación ciudadana.</t>
  </si>
  <si>
    <t>La institución posee canales de comunicación claros y abiertos que facilitan a los padres de familia el conocimiento de sus derechos y deberes, de manera que ellos se sienten miembros legítimos de la asamblea y del consejo de padres.</t>
  </si>
  <si>
    <t>Las familias participan de la dinámica
de la institución a través de actividades y programas que tienen propósitos y estrategias claramente definidos en concordancia con el PEI y con los procesos institucionales. Estos programas tienen en cuenta las necesidades y expectativas de la comunidad.</t>
  </si>
  <si>
    <t>Registro de asistencia, registro fotográfico, Actas.</t>
  </si>
  <si>
    <t>Registros de asistencia, actas, registro fotográfico.</t>
  </si>
  <si>
    <t>Actas, registros de asistencia.</t>
  </si>
  <si>
    <t>Programa de prevención de riesgos.</t>
  </si>
  <si>
    <t>Planes  de prevención de riesgos.</t>
  </si>
  <si>
    <t>La institución cuenta con programas organizados con el apoyo de otras entidades (secretaría de salud, hospitales, universidades) que buscan favorecer los aprendizajes de los estudiantes y de la comunidad sobre los riesgos a que están expuestos y crear una cultura del autocuidado y de la prevención.</t>
  </si>
  <si>
    <t>La institución cuenta con algunos planes de acción frente a accidentes o desastres naturales solamente para algunas sedes o ciertos riesgos; el estado de la infraestructura física no es sujeto de monitoreo ni de evaluación.</t>
  </si>
  <si>
    <t>La institución cuenta con programas
para la prevención de riesgos físicos que hacen parte de los proyectos transversales
(educación ambiental, por ejemplo) y son coherentes con el PEI.</t>
  </si>
  <si>
    <t>Correspondencia, informes, Registro de asistencia, registro fotográfico.</t>
  </si>
  <si>
    <t>TR 30, Calle 12 B, Barrio Buenos Aires</t>
  </si>
  <si>
    <t>Ocaña</t>
  </si>
  <si>
    <t>Jhonny Batista Becerra</t>
  </si>
  <si>
    <t>Rector</t>
  </si>
  <si>
    <t>rectoria@iepresoca.edu.co</t>
  </si>
  <si>
    <t>Coordinadora</t>
  </si>
  <si>
    <t>coordinacion_2@iepresoca.edu.co</t>
  </si>
  <si>
    <t>Miriam López</t>
  </si>
  <si>
    <t>coordinacion_3@iepresoca.edu.co</t>
  </si>
  <si>
    <t>Maryuri Peñaranda</t>
  </si>
  <si>
    <t>coordinacion_1@iepresoca.edu.co</t>
  </si>
  <si>
    <t>Laura Patricia Santiago Arenas</t>
  </si>
  <si>
    <t>Auxiliar Administrativo</t>
  </si>
  <si>
    <t>Madre de familia</t>
  </si>
  <si>
    <t>Directiva</t>
  </si>
  <si>
    <t>Académica</t>
  </si>
  <si>
    <t>Administrativa y financiera</t>
  </si>
  <si>
    <t>De la Comunidad</t>
  </si>
  <si>
    <t>OPORTUNIDADES DE MEJORAMIENTO</t>
  </si>
  <si>
    <t>Fortalecer el CLIMA ESCOLAR a través de espacios físicos que faciliten la accesibilidad a los procesos de aprendizaje y la convivencia entre todos los integrantes.</t>
  </si>
  <si>
    <t>Aprovechar las instancias del GOBIERNO ESCOLAR para materializar diversas formas de participación y fortalecer las relaciones entre la comunidad educativa.</t>
  </si>
  <si>
    <t xml:space="preserve">Existencia de lineamientos que orientan la acción institucional en todos y cada uno de sus ámbitos de trabajo. </t>
  </si>
  <si>
    <t>Equipo directivo que lidera y orienta todos los procesos; equipo docente y administrativo que gestiona diferentes actividades.</t>
  </si>
  <si>
    <t>Plan de área con contenidos definidos y articulados para que todos los estudiantes desarrollen sus competencias.</t>
  </si>
  <si>
    <t>Plan de estudios ajustado de acuerdo a los resultados de las evaluaciones internas y externas.</t>
  </si>
  <si>
    <t>Fortalecer el SEGUIMIENTO ACADEMICO, a través del diseño de estrategias para el apoyo, nivelación, recuperación y/o superación de dificultades de los estudiantes que no han alcanzado los aprendizajes esperados y del registro  actualizado  de  las  actividades  que  realizan  los  egresados para utilizar indicadores que permitan orientar acciones pedagógicas y  promover su participación y organización.</t>
  </si>
  <si>
    <t>Proceso de matrícula ágil y oportuno. El sistema de archivo permite disponer de la información de los estudiantes de todas las sedes, así como expedir constancias y certificados de manera ágil, confiable y oportuna.</t>
  </si>
  <si>
    <t>Presentación de informes financieros a las autoridades competentes de manera apropiada y oportuna.</t>
  </si>
  <si>
    <t>Generar acciones que mejoran el bienestar del TALENTO HUMANO.</t>
  </si>
  <si>
    <t>Formular el programa de mantenimiento preventivo de la PLANTA FISICA e iniciar el proceso de levantamiento del panorama de riesgos.</t>
  </si>
  <si>
    <t>Establecimiento de vínculos con los padres de familia a través de la Alianza Familia - Escuela.</t>
  </si>
  <si>
    <t>Apoyo a los estudiantes en sus proyectos de vida.</t>
  </si>
  <si>
    <t>Orientar a la comunidad educativa hacia la PREVENCION DE RIESGOS, a través de la formación de la cultura del autocuidado, la solidaridad, la prevención frente a las condiciones de riesgo físico y la prevención de accidentes a los que pueden estar expuestos.</t>
  </si>
  <si>
    <t>Articular PRACTICAS PEDAGOGICAS  que estructuren los proyectos transversales y determinen la intencionalidad de las tareas escolares en el afianzamiento de los aprendizajes.</t>
  </si>
  <si>
    <t>El cumplimiento de las metas se evalúa periódicamente para realizar ajustes y reorientar los diferentes aspectos de la gestión institucional.</t>
  </si>
  <si>
    <t>La comunidad educativa conoce y comparte el direccionamiento estratégico.</t>
  </si>
  <si>
    <t>Se evalúa periódicamente la eficiencia
y pertinencia de los criterios establecidos para el manejo de la Institución y se realizan ajustes para mejorarlos y lograr mayor cohesión.</t>
  </si>
  <si>
    <t>Se evalúa periódicamente la articulación de los planes, proyectos y acciones al planteamiento estratégico, realizando los cambios y ajustes necesarios.</t>
  </si>
  <si>
    <t>La estrategia pedagógica es coherente con el horizonte institucional y es aplicada en las
diferentes sedes, niveles y grados.</t>
  </si>
  <si>
    <t>Se utiliza en forma sistemática toda la información interna y externa disponible para evaluar los resultados de planes y programas de trabajo y para ajustar lo que no está funcionando bien.</t>
  </si>
  <si>
    <t>Se revisan periódicamente procedimientos e instrumentos establecidos para realizar la autoevaluación con el fin de orientar,
ajustar y mejorar el proceso.</t>
  </si>
  <si>
    <t>Se reúne periódicamente de acuerdo con el cronograma establecido; sesiona con el aporte activo de todos sus miembros. Se elabora plan operativo al cual se hace seguimiento para garantizar su cumplimiento.</t>
  </si>
  <si>
    <t>Se reúne ordinariamente; se toman decisiones sobre los procesos pedagógicos y se hace seguimiento sistemático al plan de trabajo, para asegurar su cumplimiento.</t>
  </si>
  <si>
    <t>Evalúa los resultados de sus acciones y decisiones y los utiliza para fortalecer su trabajo.</t>
  </si>
  <si>
    <t>Se reúne periódicamente y cuenta con el aporte activo de todos sus miembros. Evalúa los resultados de sus acciones y decisiones y los utiliza para fortalecer su trabajo.</t>
  </si>
  <si>
    <t>Se reúne periódicamente y es reconocido como la instancia de representación de los intereses de todos y todas los estudiantes de la institución.</t>
  </si>
  <si>
    <t>Desarrolla proyectos y programas a favor de la comunidad estudiantil y su labor es reconocida en los diferentes estamentos de la comunidad educativa.</t>
  </si>
  <si>
    <t>Se reúne periódicamente y cuenta con la participación activa de sus miembros. Evalúa los resultados de sus acciones y decisiones y los utiliza para fortalecer su trabajo.</t>
  </si>
  <si>
    <t>Se reúne periódicamente para apoyar al rector en el marco del plan de mejoramiento. Sin embargo, no hace seguimiento sistemático a los resultados obtenidos.</t>
  </si>
  <si>
    <t>Se evalúa y mejora el uso de los diferentes medios de comunicación empleados, en función del reconocimiento y la aceptación de los diferentes estamentos de la  comunidad educativa.</t>
  </si>
  <si>
    <t xml:space="preserve">Se desarrollan diferentes proyectos institucionales con el apoyo de equipos que tienen una metodología de trabajo clara, orientada a responder por resultados. </t>
  </si>
  <si>
    <t>Se evalúa periódicamente el sistema de estímulos y reconocimientos de los logros de los docentes y estudiantes, y se hacen los ajustes pertinentes para cualificarlo.</t>
  </si>
  <si>
    <t>Se ha implementado un procedimiento para identificar, divulgar y documentar las buenas prácticas pedagógicas.</t>
  </si>
  <si>
    <t>Buena parte de la comunidad estudiantil se identifica con la institución y sienten orgullo de pertenecer a ella; participan activamente en actividades internas y externas, en su representación.</t>
  </si>
  <si>
    <t>Se propicia un buen ambiente para el aprendizaje y la convivencia. Las plantas físicas son usadas adecuadamente fuera de la jornada escolar ordinaria.</t>
  </si>
  <si>
    <t>Se evalúa sistemáticamente la efectividad del programa de inducción y de acogida a estudiantes nuevos y sus familias y a otro personal y se realizan los ajustes pertinentes.</t>
  </si>
  <si>
    <t>Se evalúa periódicamente cuáles son las actitudes de los estudiantes hacia el aprendizaje y se realizan acciones para favorecerlas.</t>
  </si>
  <si>
    <t>Se revisa periódicamente en relación con su papel en la gestión del clima institucional y se orientan los ajustes y mejoramiento al mismo.</t>
  </si>
  <si>
    <t>Se revisa y evalúa periódicamente la efectividad de las actividades curriculares y se realizan los ajustes pertinentes para garantizar la participación de todos.</t>
  </si>
  <si>
    <t>Se evalúa periódica y sistemáticamente los resultados y el impacto de los programas de promoción de bienestar de los estudiantes.</t>
  </si>
  <si>
    <t>Se evalúa y ajusta el funcionamiento
del comité de convivencia. Se implementan estrategias restaurativas para el manejo de conflictos y el desarrollo de competencias para la convivencia y el respeto a la diversidad.
Además, propicia su transferencia y apropiación.</t>
  </si>
  <si>
    <t>Se evalúa periódicamente la eficacia de las políticas, los mecanismos y recursos que se utilizan para prevenir situaciones de riesgo y manejar casos difíciles; se aplican acciones para mejoralos.</t>
  </si>
  <si>
    <t>Se revisan y evalúan las políticas, procesos de comunicación e intercambio con las familias o acudientes y, con base en estos resultados, se realizan los ajustes pertinentes.</t>
  </si>
  <si>
    <t>Se revisa y evalúa las políticas, procesos de comunicación e intercambio con las autoridades educativas y, con base en estos resultados, se realiza los ajustes pertinentes.</t>
  </si>
  <si>
    <t>Se evalúa el impacto de las alianzas y acuerdos con diferentes entidades, y se ajustan en concordancia con los resultados obtenidos.</t>
  </si>
  <si>
    <t>Se evalúa periódicamente el impacto de alianzas con el sector productivo en el ámbito del fortalecimiento de las competencias de los estudiantes.</t>
  </si>
  <si>
    <t>Proyecto Educativo Institucional -PEI-; actas reuniones del consejo directivo; actas de socialización; registros de asistencia.</t>
  </si>
  <si>
    <t>Proyecto Educativo Institucional -PEI-; actas reuniones del consejo directivo; Plan de Mejoramiento Institucional -PMI-.</t>
  </si>
  <si>
    <t>Actas de reuniones; asistencia desarrollo institucional; resultados evaluación interna y externa.</t>
  </si>
  <si>
    <t>Proyecto Educativo Institucional -PEI-.</t>
  </si>
  <si>
    <t>Planes Operativos de Acción -POA-; Actas de reunión; Proyecto Educativo Institucional -PEI- y documentos anexos.</t>
  </si>
  <si>
    <t>Actas de reunión gobierno escolar; Proyecto Educativo Institucional -PEI- y documentos anexos.</t>
  </si>
  <si>
    <t>Actas consejo académico; Proyecto Educativo Institucional -PEI- y documentos anexos; plan de estudios.</t>
  </si>
  <si>
    <t>Actas de reunión; autoevaluación institucional; plan de mejoramientos institucional -PMI-; estadísticas internas y externas.</t>
  </si>
  <si>
    <t>Actas; eficiencia interna; encuestas; plan de mejoramiento institucional -PMI-; informes ejecutivos.</t>
  </si>
  <si>
    <t>Actas de reunión; acuerdos; plan de compras; presupuesto; plan operativo de acción -POA-; reglamento interno.</t>
  </si>
  <si>
    <t>Actas de reunión; reglamento interno; plan operativo de acción -POA-.</t>
  </si>
  <si>
    <t>Actas de reunión; reglamento interno; plan operativo de acción -POA-; actas de compromiso; preaviso académico.</t>
  </si>
  <si>
    <t>Actas; plan operativo de acción -POA-; reglamento interno; formatos de seguimiento; plan para prevención todo tipo de riesgos.</t>
  </si>
  <si>
    <t>Registro de elección; actas de reunión; plan operativo de acción -POA-; reglamento interno.</t>
  </si>
  <si>
    <t>Registro de elección; plan operativo de acción -POA-; actas comité escolar de convivencia.</t>
  </si>
  <si>
    <t>Actas de reunión; registros de asistencia.</t>
  </si>
  <si>
    <t>Sistema de información académica; cirulares internas; redes sociales; cartelera; correo electrónico institucional; plataforma virtual.</t>
  </si>
  <si>
    <t>Actas consejo académico; actas reunión docentes por área; actas reunión equipos de gestión.</t>
  </si>
  <si>
    <t>Resoluciones internas; Sistema de información académica; Proyecto educativo institucional -PEI- y documentos anexos.</t>
  </si>
  <si>
    <t>Actas; registro de salidas pedagógicas; experiencias significativas; comunidad virtual enjambre.</t>
  </si>
  <si>
    <t>Registro de inscripción en eventos académicos, deportivos, artísticos y culturales; registro de salidas pedagógicas; invitaciones; registro fotográfico.</t>
  </si>
  <si>
    <t>Inventario; registro fotográfico; presupuesto; plan de compras; contratación.</t>
  </si>
  <si>
    <t>Documento programa de inducción y reinducción; registro de asistencia; registro fotográfico; encuesta.</t>
  </si>
  <si>
    <t>Resultados evaluación interna y externa; eficiencia interna.</t>
  </si>
  <si>
    <t>Documento Manual de Convivencia resignificado; actas de socialización; actas de adopción.</t>
  </si>
  <si>
    <t>Actas; registros de asistencia y fotográfico; informes ejecutivos; comunicaciones.</t>
  </si>
  <si>
    <t>Actas Comité de Alimentación Escolar; resgistro de estudiantes focalizados; planillas de asistencia; SIMAT.</t>
  </si>
  <si>
    <t>Actas Comité Escolar de Convivencia; registros; diario de campo; observador del estudiante; Actas de compromiso.</t>
  </si>
  <si>
    <t>Actas Comité Escolar de Convivencia; registros; diario de campo; observador del estudiante; Actas de compromiso; remisiones; actas consejo directivo.</t>
  </si>
  <si>
    <t>Actas; registros de asistencia; comunicaciones escritas; circulares; correo electrónico.</t>
  </si>
  <si>
    <t>Circulares, memorandos, resoluciones autoridades educativas; actas de asistencia técnica; Sistema de Atención al Ciudadano -SAC-.</t>
  </si>
  <si>
    <t>Comunicaciones escritas; regsitro fotográfico; registros de asistencia; informes ejecutivos; alianzas.</t>
  </si>
  <si>
    <t>Actas; comunicaciones escritas; registro fotográfico.</t>
  </si>
  <si>
    <t>Sistema de Información Académica, Historias académicas, SIMAT, SIMPADE.</t>
  </si>
  <si>
    <t>Se cuenta con un sistema de archivo  que permite disponer de la información de los estudiantes de todas las sedes, expedir constancias y certificados de manera ágil, confiable y oportuna.  Se revisa periódicamente la calidad y disponibilidad del archivo académico para ajustar y mejoras el sistema.</t>
  </si>
  <si>
    <t>Sistema de Información Académica, Informes por período, registros de asistencia, actas, planillas.</t>
  </si>
  <si>
    <t>La institución asegura los recursos para cumplir el programa de mantenimiento de su planta física.</t>
  </si>
  <si>
    <t>La institución realiza actividades
aisladas y ocasionales de adecuación, accesibilidad y embellecimiento de su planta física, y recibe apoyos puntuales de la comunidad educativa para realizarla</t>
  </si>
  <si>
    <t>El programa de adecuación, accesibilidad y embellecimiento de la planta física se lleva a cabo periódicamente y cuenta con la participación de los diferentes estamentos de la comunidad educativa.</t>
  </si>
  <si>
    <t>Servicio Social Estudiantil Obligatorio, registro fotográfico.</t>
  </si>
  <si>
    <t>Se realiza una programación coherente de las actividades que se llevan a cabo en cada uno de sus espacios físicos, basada en indicadores de utilización de los mismos.</t>
  </si>
  <si>
    <t>Registros.</t>
  </si>
  <si>
    <t>Presupuesto y Plan de compras.</t>
  </si>
  <si>
    <t>La institución ha levantado el panorama completo de los riesgos físicos.</t>
  </si>
  <si>
    <t>Actas, planillas, SIMAT, Comité de Alimentación Escolar.</t>
  </si>
  <si>
    <t>Se evalúa periódica y sistemáticamente la estrategia de apoyo a los estudiantes que
presentan bajo desempeño académico o con dificultades de interacción y se adelantan acciones correctivas y de gestión para mejorarla.</t>
  </si>
  <si>
    <t>Actas, caracterizaciones. Sistema de Información Académica, Ajustes razonables.</t>
  </si>
  <si>
    <t>Se revisa y evalúa continuamente la definición de los perfiles y su uso en los procesos de selección, solicitud e inducción del personal, en función del plan de mejoramiento y de sus necesidades.</t>
  </si>
  <si>
    <t>Se realizan procesos de formación pertinentes que responden a problemas identificados y demandas específicas y que incidan en el mejoramiento de los procesos de enseñanza y aprendizaje y en el  desarrollo institucional.</t>
  </si>
  <si>
    <t>Está claro y definido el proceso para elaborar horarios y los criterios para realizar la asignación académica de los  docentes, los cuales se revisan y evalúan continuamente para realizar los ajustes pertinentes.</t>
  </si>
  <si>
    <t>Resoluciones, aplicativo reporte de planta</t>
  </si>
  <si>
    <t>Los modelos pedagógicos diseñados para la atención a la población que experimenta barreras para el aprendizaje y la participación y los mecanismos de seguimiento a estas demandas son
evaluados permanentemente con el propósito de mejorar la oferta y la calidad del servicio prestado. La institución es sensible a las necesidades de su entorno y busca adecuar su oferta educativa a
tales demandas</t>
  </si>
  <si>
    <t>La institución cuenta con mecanismos que le permiten conocer las necesidades y expectativas de todos los estudiantes y divulga esta información en su comunidad; los estudiantes encuentran elementos de identificación con la institución.</t>
  </si>
  <si>
    <t xml:space="preserve">Las estrategias pedagógicas diseñadas para atender a las poblaciones pertenecientes a los grupos étnicos son evaluadas periódicamente para mejorarlas. La institución es sensible a las necesidades de su entorno y busca adecuar su oferta educativa a las demandas.
</t>
  </si>
  <si>
    <t>La institución cuenta con políticas y programas claros que recogen las expectativas de todos los estudiantes y ofrece alternativas para que se identifiquen con ella. Los mecanismos empleados para hacer el seguimiento a las necesidades de los estudiantes y ponderar su grado de satisfacción se
evalúan y mejoran constantemente y sus resultados retroalimentan el plan de mejoramiento institucional.</t>
  </si>
  <si>
    <t>La institución evalúa y mejora los procesos relacionados con los proyectos de vida de sus estudiantes, de modo que hay un interés por cualificar este aspecto en la formación de sus alumnos.</t>
  </si>
  <si>
    <t xml:space="preserve">Los programas de la escuela de padres se evalúan
de forma regular; hay sistematización de estos
procesos y su mejoramiento se hace teniendo en
cuenta las necesidades y expectativas de los integrantes de la familia y de la comunidad. 
</t>
  </si>
  <si>
    <t>La comunidad tiene participación en la vida institución y hay procesos de seguimiento y evaluación de los programas y las actividades. Las
alianzas con las organizaciones culturales, sociales, recreativas y productivas son permanentes y
sirven como base para la realización de acciones
conjuntas que propenden al desarrollo comunitario.</t>
  </si>
  <si>
    <t>Asociación padres de familia</t>
  </si>
  <si>
    <t>La institución y la comunidad evalúan conjuntamente y mejoran de mutuo acuerdo los servicios que la primera le ofrece a la segunda en relación con la disponibilidad de los recursos físicos y los
medios.</t>
  </si>
  <si>
    <t>La institución posee mecanismos para evaluar las formas y demandas de participación del estudiantado; la organización escolar es sensible a
tales demandas y crea espacios para promover alternativas de participación como respuesta a ellas.</t>
  </si>
  <si>
    <t>La institución cuenta con mecanismos para evaluar el papel y el funcionamiento de la asamblea y el consejo de padres de familia, que sirven para retroalimentar y cualificar estos espacios de participación, consulta y aprendizaje.</t>
  </si>
  <si>
    <t>La participación de los padres de familia es coherente con los grandes propósitos institucionales. La institución evalúa estos mecanismos e instancias de participación y el proceso de mejoramiento contempla sus necesidades y expectativas.</t>
  </si>
  <si>
    <t>Los programas de prevención de riesgos físicos son reconocidos por la comunidad y sus beneficios irradian hacia los hogares el mejoramiento de las condiciones de seguridad. Se orientan a la formación de la cultura del autocuidado, la solidaridad y la prevención frente a las condiciones de riesgo físico a las que pueden estar expuestos los miembros de
la comunidad.</t>
  </si>
  <si>
    <t>La institución cuenta con programas organizados con el apoyo de otras entidades (secretaría de salud, hospitales, universidades) que buscan favorecer los aprendizajes de los estudiantes y de la comunidad sobre los riesgos a que están expuestos y crear una cultura del autocuidado y de la prevención. Los estudiantes y la comunidad se vinculan a estos programas. Existen mecanismos de seguimiento a los factores de riesgo identificados como significativos para la comunidad y los estudiantes</t>
  </si>
  <si>
    <t>La institución cuenta con planes de evacuación frente a desastres naturales o similares y posee un sistema de monitoreo
de las condiciones mínimas de seguridad que verifica el estado de su infraestructura y alerta sobre posibles accidentes</t>
  </si>
  <si>
    <t>PEI, Sistema de Información Académica, Plan de Aula,  planes de nivelaciòn y/o apoyo. Resultados de pruebas externas. PIAR</t>
  </si>
  <si>
    <t>La institución evalúa periódicamente la coheren cia y la articulación del enfoque metodológico con el PEI, el plan de mejoramiento y las prácti cas de aula de sus docentes. Esta información es 
usada como base para la realización de ajustes.</t>
  </si>
  <si>
    <t>La institución revisa y evalúa periódicamente su estrategia de planeación de clases, y utiliza los resultados para implementar medidas de ajuste y mejoramiento que contribuyen a la consolida_x0002_ción de conjuntos articulados y ordenados de ac_x0002_tividades para desarrollar las competencias de los estudiantes.</t>
  </si>
  <si>
    <t>La institución realiza un seguimiento sistemático de las prácticas de aula, verifica su impacto en los aprendizajes de los estudiantes y en el desempeño
de los docentes, y promueve estrategias para fortalecerlas.</t>
  </si>
  <si>
    <t>El sistema de evaluación del rendimiento acadé mico de la institución se aplica permanentemen te. Se hace seguimiento y se cuenta con un buen sistema de información. Además, la institución 
evalúa periódicamente este sistema y lo ajusta de acuerdo con las necesidades de la diversidad de los estudiantes</t>
  </si>
  <si>
    <t xml:space="preserve">Los docentes incorporan estrategias
que tienen como finalidad ofrecer un apoyo real al desarrollo de las competencias básicas de los estudiantes y al mejoramiento de sus resultados. </t>
  </si>
  <si>
    <t>Se hace seguimiento a los egresados de manera regular, se promueve su participación y organización, y se cuenta con una base de datos que permite tener información sobre su destino(estudios postsecundarios y/o vinculación al mercado laboral).</t>
  </si>
  <si>
    <t xml:space="preserve">Atención a los grupos con dificultades, mejorando la accesibilidad </t>
  </si>
  <si>
    <t>Participación de los diferentes estamentos de la comunidad educativa</t>
  </si>
  <si>
    <t xml:space="preserve">Orientar a la comunidad educativa hacia la PREVENCION DE RIESGOS, a través de la  formación de la cultura del autocuidado, la solidaridad, la prevención frente a las condiciones de riesgo físico y la prevención de accidentes a los que pueden estar expuestos. </t>
  </si>
  <si>
    <t xml:space="preserve">Lineamientos claros que orientan la acción institucional en todos y cada uno de sus ámbitos de trabajo. </t>
  </si>
  <si>
    <t>Liderazgo y orientación por parte de los directivos docentes todos los procesos; docentes y administrativos que gestionan diferentes actividades.</t>
  </si>
  <si>
    <t>Clima escolar que facilita la accesibilidad a los procesos de aprendizaje y la convivencia entre todos los integrantes.</t>
  </si>
  <si>
    <t>Gobierno escolar para fortalecer las relaciones entre la comunidad educativa.</t>
  </si>
  <si>
    <t>Institución Educativa La Presentación</t>
  </si>
  <si>
    <t>Mildreth Alejandra Pino Sabbagh</t>
  </si>
  <si>
    <t>Deisy Karina Cárdenas Basto</t>
  </si>
  <si>
    <t>Docente orientadora</t>
  </si>
  <si>
    <t>deisy.k_cardenas@iepresoca.edu.co</t>
  </si>
  <si>
    <t>Yamile María Vanegas García</t>
  </si>
  <si>
    <t>isabelladuran@iepresoca.edu.co</t>
  </si>
  <si>
    <t>Se evalúa periódicamente la estrategia de inclusión de personas de diferentes grupos poblacionales o diversidad cultural y se introducen los ajustes pertinentes para fortalecerla.</t>
  </si>
  <si>
    <t>Enfoque metodológico articulado con el PEI, el Plan de Mejoramiento y las prácticas de aula de los docentes.</t>
  </si>
  <si>
    <t>El Sistema Institucional de Evaluación es conocido por toda la comunidad educativa, además este sistema se ajusta periódicamente de acuerdo con las necesidades de la diversidad de los estudiantes.</t>
  </si>
  <si>
    <t>Diseñar un plan o estrategia que permita realizar el seguimiento a los egresados y utilizar el análisis y/o resultados obtenidos en el mejoramiento institucional.</t>
  </si>
  <si>
    <t>Establecer una política clara sobre la intencionalidad de las tareas escolares en el afianzamiento de los aprendizajes de los estudiantes.</t>
  </si>
  <si>
    <t>El proceso de matrícula es ágil y oportuno.</t>
  </si>
  <si>
    <t>Se dispone de información oportuna por parte de toda la comunidad educativa.</t>
  </si>
  <si>
    <t>Socializar el panorama de riesgos y el programa de mantenimiento de la planta física.</t>
  </si>
  <si>
    <t>Socializar el programa de bienestar de talento humano.</t>
  </si>
  <si>
    <t>El horizonte institucional  están claramente definidos para lograr una  institución integrada e inclusiva; es revisado y ajustado periódicamente, en función de los nuevos retos externos y de las necesidades de los estudiantes.</t>
  </si>
  <si>
    <t>27 de noviembre de 2025</t>
  </si>
  <si>
    <t>Yessica Alejandra Cano Bayona</t>
  </si>
  <si>
    <t>Auxiliar Administrativo - Tesorera pagadora</t>
  </si>
  <si>
    <t>tesoreria_pagaduria@iepresoca.edu.co</t>
  </si>
  <si>
    <t>secretaria_general@iepresoca.edu.co</t>
  </si>
  <si>
    <t>Registro fotografico</t>
  </si>
  <si>
    <t>Registro</t>
  </si>
  <si>
    <t>La comunidad educativa conoce y adopta las medidas preventivas derivadas del conocimieto cabal del panorama de riesgos</t>
  </si>
  <si>
    <t>Documento de Panorama de riesgos</t>
  </si>
  <si>
    <t>Actas, planillas, SIMAT, Comité de Alimentación Escolar</t>
  </si>
  <si>
    <t>Actas</t>
  </si>
  <si>
    <t>Registro Fotogràfico</t>
  </si>
  <si>
    <t>La institución evalúa periódicamente la coherencia y la articulación del enfoque metodológico con el PEI, el plan de mejoramiento y las prácticas de aula de sus docentes. Esta información es 
usada como base para la realización de ajustes.</t>
  </si>
  <si>
    <t>La institución evalúa periódicamente la coherencia y la articulación de las opciones didácticas que utiliza en función del enfoque metodológico, las prácticas de aula de sus docentes, el PEI y el plan de estudios. Esta información es usada como base para la elaboración de estrategias de mejoramiento</t>
  </si>
  <si>
    <t>La institución cuenta con una política clara sobre la intencionalidad de las tareas escolares en el afian zamiento de los aprendizajes de los estudiantes y ésta es aplicada por todos los docentes, conocida y comprendida por los estudiantes y las familias</t>
  </si>
  <si>
    <t>La institución revisa y evalúa periódicamente su estrategia de planeación de clases, y utiliza los resultados para implementar medidas de ajuste y mejoramiento que contribuyen a la consolidación de conjuntos articulados y ordenados de actividades para desarrollar las competencias de los estudiantes.</t>
  </si>
  <si>
    <t>El sistema de evaluación del rendimiento académico de la institución se aplica permanentemente. Se hace seguimiento y se cuenta con un buen sistema de información. Además, la institución 
evalúa periódicamente este sistema y lo ajusta de acuerdo con las necesidades de la diversidad de los estudiantes</t>
  </si>
  <si>
    <t>Los modelos pedagógicos diseñados para la
atención a la población que experimenta barreras para el aprendizaje y la participación y los mecanismos de seguimiento a estas demandas son
evaluados permanentemente con el propósito de
mejorar la oferta y la calidad del servicio prestado. La institución es sensible a las necesidades de
su entorno y busca adecuar su oferta educativa a
tales demandas</t>
  </si>
  <si>
    <t>Las estrategias pedagógicas diseñadas para atender a las poblaciones pertenecientes a los grupos
étnicos son evaluadas periódicamente para mejorarlas. La institución es sensible a las necesidades de su entorno y busca adecuar su oferta
educativa a las demandas.</t>
  </si>
  <si>
    <t>La institución cuenta con políticas y programas
claros que recogen las expectativas de todos los
estudiantes y ofrece alternativas para que se identifiquen con ella. Los mecanismos empleados para
hacer el seguimiento a las necesidades de los estudiantes y ponderar su grado de satisfacción se
evalúan y mejoran constantemente y sus resultados retroalimentan el plan de mejoramiento institucional.</t>
  </si>
  <si>
    <t>La institución evalúa y mejora los procesos relacionados con los proyectos de vida de sus estudiantes, de modo que hay un interés por cualificar
este aspecto en la formación de sus alumnos.</t>
  </si>
  <si>
    <t xml:space="preserve">Los programas de la escuela de padres se evalúan
de forma regular; hay sistematización de estos
procesos y su mejoramiento se hace teniendo en
cuenta las necesidades y expectativas de los integrantes de la familia y de la comunidad. </t>
  </si>
  <si>
    <t>La institución y la comunidad evalúan conjuntamente y mejoran de mutuo acuerdo los servicios
que la primera le ofrece a la segunda en relación
con la disponibilidad de los recursos físicos y los
medios (audiovisuales, biblioteca, sala de informática, etc.).</t>
  </si>
  <si>
    <t>El impacto del servicio social estudiantil es evaluado por la institución y se tienen en cuenta tanto
las necesidades y expectativas de la comunidad
como su satisfacción con estos programas</t>
  </si>
  <si>
    <t>La institución posee mecanismos para evaluar
las formas y demandas de participación del estudiantado; la organización escolar es sensible a
tales demandas y crea espacios para promover
alternativas de participación como respuesta a
ellas.</t>
  </si>
  <si>
    <t>La institución cuenta con mecanismos para evaluar el papel y el funcionamiento de la asamblea
y el consejo de padres de familia, que sirven para
retroalimentar y cualificar estos espacios de participación, consulta y aprendizaje.</t>
  </si>
  <si>
    <t>La participación de los padres de familia es coherente con los grandes propósitos institucionales.
La institución evalúa estos mecanismos e instancias de participación y el proceso de mejoramiento contempla sus necesidades y expectativas.</t>
  </si>
  <si>
    <t>La institución cuenta con programas para la prevención de
riesgos físicos que hacen parte
de los proyectos transversales (educación ambiental, por
ejemplo) y son coherentes con
el PEI.</t>
  </si>
  <si>
    <t>Los programas de prevención que se llevan a
cabo son evaluados, así como los mecanismos
de información y análisis de los factores de riesgo
psicosocial, con el fin de fortalecerlos, y por esa
vía mejorar los modelos de intervención que tiene la institución.</t>
  </si>
  <si>
    <t>La institución cuenta con planes de evacuación frente a desastres naturales o similares y
posee un sistema de monitoreo
de las condiciones mínimas de
seguridad que verifica el estado
de su infraestructura y alerta
sobre posibles accidentes.</t>
  </si>
  <si>
    <t>Plan de prevención de riesgos.</t>
  </si>
  <si>
    <t>Se socializa la documentación de buenas prácticas para realizar los ajustes pertinentes.</t>
  </si>
  <si>
    <t>Actas, informes, registros fotográficos.</t>
  </si>
  <si>
    <t>Se evidencia un direccionamiento claro donde la misión y visión están plenamente alineadas con las prácticas cotidianas, logrando que todos los estamentos de la comunidad educativa trabajen hacia objetivos comunes.</t>
  </si>
  <si>
    <t>Cultura de la Mejora Continua institucionalizada, permitiendo una toma de decisiones basada en datos y evidencias concretas.</t>
  </si>
  <si>
    <t>Existe una disposición permanente para evaluar lo que se hace y proponer ajustes que eleven la calidad de los servicios.</t>
  </si>
  <si>
    <t>La gestión de la comunidad es una prioridad institucional, que busca superar los estándares alcanzados en períodos anteriores.</t>
  </si>
  <si>
    <t>Existen mecanismos de auditoría interna y rendición de cuentas que permiten un ciclo de mejora real y medible año tras año.</t>
  </si>
  <si>
    <t>Se evidencia una planta de personal altamente calificada que participa activamente en procesos de formación continua.</t>
  </si>
  <si>
    <t>Los planes de área y las metodologías se revisan periódicamente para elevar la calidad del servicio educativo.</t>
  </si>
  <si>
    <t>La institución utiliza los resultados de sus evaluaciones internas para proponer cambios inmediatos, demostrando una alta resiliencia y adaptabilidad del cuerpo docente.</t>
  </si>
  <si>
    <t>La institución asegura los recursos para cumplir mantener la planta física en orden de prioridades.</t>
  </si>
  <si>
    <t>Poca participación de los padres de familia en los procesos pedagógicos.</t>
  </si>
  <si>
    <t>Desconexión entre los proyectos transversales de la institución y las necesidades de desarrollo socioeconómico de Ocaña.</t>
  </si>
  <si>
    <t>Falta de articulación entre las tareas escolares, los objetivos de aprendizaje y el tiempo libre de los  estudiantes.</t>
  </si>
  <si>
    <t>Desconocimiento del impacto de la formación en los egresados.</t>
  </si>
  <si>
    <t>Falta de programa o plan preventivo de infraestructura y fallas en sistemas de seguridad.</t>
  </si>
  <si>
    <t>Falta de programas de clima laboral y salud mental.</t>
  </si>
  <si>
    <t>Escasa cultura de prevención de desastres, señalización obsoleta y falta de actualización del Plan Escolar de Gestión del Riesgo (PEGR).</t>
  </si>
  <si>
    <t>Vulnerabilidad en los horarios de entrada y salida de estudiantes y falta de protocolos claros para el control de visitantes.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</si>
</sst>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2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7" fillId="9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13" borderId="2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0" fontId="29" fillId="0" borderId="2" xfId="0" applyFont="1" applyBorder="1" applyAlignment="1" applyProtection="1">
      <alignment horizontal="justify" vertical="top" wrapText="1"/>
      <protection locked="0"/>
    </xf>
    <xf numFmtId="0" fontId="29" fillId="0" borderId="2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" fillId="22" borderId="2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20" borderId="15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29" fillId="0" borderId="2" xfId="0" applyFont="1" applyBorder="1" applyAlignment="1" applyProtection="1">
      <alignment horizontal="left" vertical="center" wrapText="1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7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8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9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6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7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7" xfId="0" applyFont="1" applyBorder="1" applyAlignment="1" applyProtection="1">
      <alignment horizont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21" borderId="6" xfId="0" applyFont="1" applyFill="1" applyBorder="1" applyAlignment="1" applyProtection="1">
      <alignment horizontal="center" vertical="center"/>
      <protection locked="0"/>
    </xf>
    <xf numFmtId="0" fontId="12" fillId="21" borderId="7" xfId="0" applyFont="1" applyFill="1" applyBorder="1" applyAlignment="1" applyProtection="1">
      <alignment horizontal="center" vertical="center"/>
      <protection locked="0"/>
    </xf>
    <xf numFmtId="0" fontId="12" fillId="21" borderId="4" xfId="0" applyFont="1" applyFill="1" applyBorder="1" applyAlignment="1" applyProtection="1">
      <alignment horizontal="center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0" borderId="17" xfId="0" applyFont="1" applyBorder="1" applyAlignment="1" applyProtection="1">
      <alignment horizont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6" xfId="0" applyFont="1" applyFill="1" applyBorder="1" applyAlignment="1" applyProtection="1">
      <alignment horizontal="left"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6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0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6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25" fillId="9" borderId="17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20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justify" vertical="center"/>
      <protection locked="0"/>
    </xf>
    <xf numFmtId="0" fontId="29" fillId="0" borderId="2" xfId="0" applyFont="1" applyBorder="1" applyAlignment="1" applyProtection="1">
      <alignment horizontal="justify" vertical="top"/>
      <protection locked="0"/>
    </xf>
    <xf numFmtId="0" fontId="29" fillId="0" borderId="2" xfId="0" applyFont="1" applyBorder="1" applyAlignment="1" applyProtection="1">
      <alignment horizontal="center" vertical="top"/>
      <protection locked="0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A70-48AE-854F-42B250267C9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A70-48AE-854F-42B250267C9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A70-48AE-854F-42B250267C9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A70-48AE-854F-42B250267C9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70-48AE-854F-42B250267C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32864"/>
        <c:axId val="1"/>
        <c:axId val="0"/>
      </c:bar3DChart>
      <c:catAx>
        <c:axId val="127113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32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CD-43C1-A194-218D1596FFA1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CD-43C1-A194-218D1596FFA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CD-43C1-A194-218D1596FFA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CD-43C1-A194-218D1596FFA1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CD-43C1-A194-218D1596FFA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1CD-43C1-A194-218D1596FFA1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1CD-43C1-A194-218D1596FFA1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1CD-43C1-A194-218D1596FFA1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1CD-43C1-A194-218D1596FFA1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1CD-43C1-A194-218D1596FFA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1CD-43C1-A194-218D1596FFA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1CD-43C1-A194-218D1596FFA1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1CD-43C1-A194-218D1596FFA1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CD-43C1-A194-218D1596FFA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CD-43C1-A194-218D1596F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1116544"/>
        <c:axId val="1"/>
      </c:lineChart>
      <c:catAx>
        <c:axId val="127111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165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AED-4E2D-9FBB-34B35E6FAD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AED-4E2D-9FBB-34B35E6FAD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ED-4E2D-9FBB-34B35E6FAD5A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AED-4E2D-9FBB-34B35E6FAD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AED-4E2D-9FBB-34B35E6FAD5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AED-4E2D-9FBB-34B35E6FAD5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AED-4E2D-9FBB-34B35E6FAD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ED-4E2D-9FBB-34B35E6FAD5A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AED-4E2D-9FBB-34B35E6FAD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AED-4E2D-9FBB-34B35E6FAD5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AED-4E2D-9FBB-34B35E6FAD5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AED-4E2D-9FBB-34B35E6FAD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ED-4E2D-9FBB-34B35E6FAD5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AED-4E2D-9FBB-34B35E6FAD5A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AED-4E2D-9FBB-34B35E6FAD5A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AED-4E2D-9FBB-34B35E6FAD5A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AED-4E2D-9FBB-34B35E6FAD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AED-4E2D-9FBB-34B35E6FAD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1115584"/>
        <c:axId val="1"/>
      </c:lineChart>
      <c:catAx>
        <c:axId val="127111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155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EC5-472E-9A20-AFD6E18A7CA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C5-472E-9A20-AFD6E18A7CA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C5-472E-9A20-AFD6E18A7CA4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C5-472E-9A20-AFD6E18A7CA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C5-472E-9A20-AFD6E18A7CA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C5-472E-9A20-AFD6E18A7CA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C5-472E-9A20-AFD6E18A7CA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EC5-472E-9A20-AFD6E18A7CA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C5-472E-9A20-AFD6E18A7CA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C5-472E-9A20-AFD6E18A7CA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C5-472E-9A20-AFD6E18A7CA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C5-472E-9A20-AFD6E18A7CA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EC5-472E-9A20-AFD6E18A7CA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EC5-472E-9A20-AFD6E18A7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1122304"/>
        <c:axId val="1"/>
      </c:lineChart>
      <c:catAx>
        <c:axId val="127112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223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9A5-4661-8638-5E175B580DC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9A5-4661-8638-5E175B580DC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9A5-4661-8638-5E175B580DC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9A5-4661-8638-5E175B580DC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A5-4661-8638-5E175B580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29024"/>
        <c:axId val="1"/>
        <c:axId val="0"/>
      </c:bar3DChart>
      <c:catAx>
        <c:axId val="127112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29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5B7-4583-B47E-C3AC1A6BB12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5B7-4583-B47E-C3AC1A6BB12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5B7-4583-B47E-C3AC1A6BB12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5B7-4583-B47E-C3AC1A6BB12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B7-4583-B47E-C3AC1A6BB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17024"/>
        <c:axId val="1"/>
        <c:axId val="0"/>
      </c:bar3DChart>
      <c:catAx>
        <c:axId val="127111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17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1B0-4C11-AB14-B6E6B8A5F2A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1B0-4C11-AB14-B6E6B8A5F2A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1B0-4C11-AB14-B6E6B8A5F2A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1B0-4C11-AB14-B6E6B8A5F2A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B0-4C11-AB14-B6E6B8A5F2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17984"/>
        <c:axId val="1"/>
        <c:axId val="0"/>
      </c:bar3DChart>
      <c:catAx>
        <c:axId val="127111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17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F0-4F0E-97DE-80FEA37E1263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F0-4F0E-97DE-80FEA37E126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F0-4F0E-97DE-80FEA37E1263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CF0-4F0E-97DE-80FEA37E1263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CF0-4F0E-97DE-80FEA37E1263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CF0-4F0E-97DE-80FEA37E1263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CF0-4F0E-97DE-80FEA37E126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CF0-4F0E-97DE-80FEA37E1263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CF0-4F0E-97DE-80FEA37E1263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CF0-4F0E-97DE-80FEA37E1263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CF0-4F0E-97DE-80FEA37E1263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CF0-4F0E-97DE-80FEA37E126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CF0-4F0E-97DE-80FEA37E126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CF0-4F0E-97DE-80FEA37E1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1130944"/>
        <c:axId val="1"/>
      </c:lineChart>
      <c:catAx>
        <c:axId val="127113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309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3E1-41C1-990A-8147663B0E9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3E1-41C1-990A-8147663B0E9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3E1-41C1-990A-8147663B0E9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3E1-41C1-990A-8147663B0E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0.55555555555555558</c:v>
                </c:pt>
                <c:pt idx="3">
                  <c:v>0.44444444444444442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E1-41C1-990A-8147663B0E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07424"/>
        <c:axId val="1"/>
        <c:axId val="0"/>
      </c:bar3DChart>
      <c:catAx>
        <c:axId val="127110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07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763-4216-9B4F-CF4A1AB06E4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763-4216-9B4F-CF4A1AB06E4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763-4216-9B4F-CF4A1AB06E4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763-4216-9B4F-CF4A1AB06E4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63-4216-9B4F-CF4A1AB06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34784"/>
        <c:axId val="1"/>
        <c:axId val="0"/>
      </c:bar3DChart>
      <c:catAx>
        <c:axId val="127113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34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C1-44E3-A9E3-DD3EC1DC52D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C1-44E3-A9E3-DD3EC1DC52D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C1-44E3-A9E3-DD3EC1DC52D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C1-44E3-A9E3-DD3EC1DC52D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C1-44E3-A9E3-DD3EC1DC5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5597776"/>
        <c:axId val="1"/>
        <c:axId val="0"/>
      </c:bar3DChart>
      <c:catAx>
        <c:axId val="126559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597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B71-4A58-A4B1-7BD70ADABA0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B71-4A58-A4B1-7BD70ADABA0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B71-4A58-A4B1-7BD70ADABA0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B71-4A58-A4B1-7BD70ADABA0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71-4A58-A4B1-7BD70ADAB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11744"/>
        <c:axId val="1"/>
        <c:axId val="0"/>
      </c:bar3DChart>
      <c:catAx>
        <c:axId val="12711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11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28-4DA4-AA8D-5249341912A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28-4DA4-AA8D-5249341912A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0.55555555555555558</c:v>
                </c:pt>
                <c:pt idx="3">
                  <c:v>0.44444444444444442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28-4DA4-AA8D-5249341912AB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28-4DA4-AA8D-5249341912A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28-4DA4-AA8D-5249341912A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28-4DA4-AA8D-5249341912A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28-4DA4-AA8D-5249341912A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28-4DA4-AA8D-5249341912AB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28-4DA4-AA8D-5249341912A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28-4DA4-AA8D-5249341912A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28-4DA4-AA8D-5249341912A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28-4DA4-AA8D-5249341912A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28-4DA4-AA8D-5249341912A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A28-4DA4-AA8D-524934191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5608336"/>
        <c:axId val="1"/>
      </c:lineChart>
      <c:catAx>
        <c:axId val="126560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6083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C7-4411-9DF3-10E5437C30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C7-4411-9DF3-10E5437C30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C7-4411-9DF3-10E5437C30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C7-4411-9DF3-10E5437C30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C7-4411-9DF3-10E5437C30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5611696"/>
        <c:axId val="1"/>
        <c:axId val="0"/>
      </c:bar3DChart>
      <c:catAx>
        <c:axId val="126561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611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1E2-4400-BE2E-7B00EB56EE5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1E2-4400-BE2E-7B00EB56EE5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1E2-4400-BE2E-7B00EB56EE5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1E2-4400-BE2E-7B00EB56EE5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E2-4400-BE2E-7B00EB56E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5599216"/>
        <c:axId val="1"/>
        <c:axId val="0"/>
      </c:bar3DChart>
      <c:catAx>
        <c:axId val="126559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599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DF4-4498-9070-1E8F508DBF3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DF4-4498-9070-1E8F508DBF3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DF4-4498-9070-1E8F508DBF3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DF4-4498-9070-1E8F508DBF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F4-4498-9070-1E8F508DB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5603056"/>
        <c:axId val="1"/>
        <c:axId val="0"/>
      </c:bar3DChart>
      <c:catAx>
        <c:axId val="126560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603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67C-49C3-AB6B-10EAAA899EE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67C-49C3-AB6B-10EAAA899EE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0.55555555555555558</c:v>
                </c:pt>
                <c:pt idx="3">
                  <c:v>0.44444444444444442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7C-49C3-AB6B-10EAAA899EED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67C-49C3-AB6B-10EAAA899EE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67C-49C3-AB6B-10EAAA899EE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67C-49C3-AB6B-10EAAA899EE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67C-49C3-AB6B-10EAAA899EE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67C-49C3-AB6B-10EAAA899EE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67C-49C3-AB6B-10EAAA899EE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67C-49C3-AB6B-10EAAA899EE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367C-49C3-AB6B-10EAAA899EE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67C-49C3-AB6B-10EAAA899EE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67C-49C3-AB6B-10EAAA899EE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367C-49C3-AB6B-10EAAA899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5604496"/>
        <c:axId val="1"/>
      </c:lineChart>
      <c:catAx>
        <c:axId val="126560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6044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B6F-4750-8794-3C338CF5B1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B6F-4750-8794-3C338CF5B1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B6F-4750-8794-3C338CF5B1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B6F-4750-8794-3C338CF5B1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6F-4750-8794-3C338CF5B1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5607856"/>
        <c:axId val="1"/>
        <c:axId val="0"/>
      </c:bar3DChart>
      <c:catAx>
        <c:axId val="1265607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607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F844-4998-8394-8707B3D401F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F844-4998-8394-8707B3D401F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844-4998-8394-8707B3D401F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844-4998-8394-8707B3D401F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44-4998-8394-8707B3D401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5609776"/>
        <c:axId val="1"/>
        <c:axId val="0"/>
      </c:bar3DChart>
      <c:catAx>
        <c:axId val="1265609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609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0C60-49C5-8F95-B05950F8329D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0C60-49C5-8F95-B05950F8329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60-49C5-8F95-B05950F8329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60-49C5-8F95-B05950F8329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60-49C5-8F95-B05950F83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5598736"/>
        <c:axId val="1"/>
        <c:axId val="0"/>
      </c:bar3DChart>
      <c:catAx>
        <c:axId val="126559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598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806-4EA1-9E76-BF402590A0E5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806-4EA1-9E76-BF402590A0E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806-4EA1-9E76-BF402590A0E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806-4EA1-9E76-BF402590A0E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06-4EA1-9E76-BF402590A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5601136"/>
        <c:axId val="1"/>
        <c:axId val="0"/>
      </c:bar3DChart>
      <c:catAx>
        <c:axId val="126560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601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53DA-408D-917A-81A83E0C5C36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53DA-408D-917A-81A83E0C5C3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3DA-408D-917A-81A83E0C5C3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3DA-408D-917A-81A83E0C5C3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DA-408D-917A-81A83E0C5C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5605936"/>
        <c:axId val="1"/>
        <c:axId val="0"/>
      </c:bar3DChart>
      <c:catAx>
        <c:axId val="12656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5605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E88-42A4-998F-7708293C414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E88-42A4-998F-7708293C414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E88-42A4-998F-7708293C414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E88-42A4-998F-7708293C414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88-42A4-998F-7708293C4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23264"/>
        <c:axId val="1"/>
        <c:axId val="0"/>
      </c:bar3DChart>
      <c:catAx>
        <c:axId val="127112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23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3EF-4A2F-892F-E5C13F3A96C2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3EF-4A2F-892F-E5C13F3A96C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3EF-4A2F-892F-E5C13F3A96C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3EF-4A2F-892F-E5C13F3A96C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EF-4A2F-892F-E5C13F3A9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3315648"/>
        <c:axId val="1"/>
        <c:axId val="0"/>
      </c:bar3DChart>
      <c:catAx>
        <c:axId val="1273315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33156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F02-4281-A6EE-265224F424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F02-4281-A6EE-265224F424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F02-4281-A6EE-265224F424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F02-4281-A6EE-265224F424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02-4281-A6EE-265224F424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2652288"/>
        <c:axId val="1"/>
        <c:axId val="0"/>
      </c:bar3DChart>
      <c:catAx>
        <c:axId val="118265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2652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13F-4C26-BCFB-E80B70D5E7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13F-4C26-BCFB-E80B70D5E7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13F-4C26-BCFB-E80B70D5E7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13F-4C26-BCFB-E80B70D5E7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3F-4C26-BCFB-E80B70D5E7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2646528"/>
        <c:axId val="1"/>
        <c:axId val="0"/>
      </c:bar3DChart>
      <c:catAx>
        <c:axId val="118264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2646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A6D-4D64-9025-1ED6F18DC72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A6D-4D64-9025-1ED6F18DC72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A6D-4D64-9025-1ED6F18DC72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A6D-4D64-9025-1ED6F18DC72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6D-4D64-9025-1ED6F18DC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2637408"/>
        <c:axId val="1"/>
        <c:axId val="0"/>
      </c:bar3DChart>
      <c:catAx>
        <c:axId val="118263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2637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778-4945-98F3-9FEFF4573E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778-4945-98F3-9FEFF4573E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778-4945-98F3-9FEFF4573E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778-4945-98F3-9FEFF4573E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778-4945-98F3-9FEFF4573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2638848"/>
        <c:axId val="1"/>
        <c:axId val="0"/>
      </c:bar3DChart>
      <c:catAx>
        <c:axId val="118263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82638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021-42FB-B8E8-BD13D0FBA3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021-42FB-B8E8-BD13D0FBA3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021-42FB-B8E8-BD13D0FBA3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021-42FB-B8E8-BD13D0FBA3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21-42FB-B8E8-BD13D0FBA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2828400"/>
        <c:axId val="1"/>
        <c:axId val="0"/>
      </c:bar3DChart>
      <c:catAx>
        <c:axId val="204282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2828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2A7-4512-8835-F5FAAEC6B6E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2A7-4512-8835-F5FAAEC6B6E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2A7-4512-8835-F5FAAEC6B6E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2A7-4512-8835-F5FAAEC6B6E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A7-4512-8835-F5FAAEC6B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6564496"/>
        <c:axId val="1"/>
        <c:axId val="0"/>
      </c:bar3DChart>
      <c:catAx>
        <c:axId val="126656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64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D08-458E-A49E-965765A56F7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D08-458E-A49E-965765A56F7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D08-458E-A49E-965765A56F7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D08-458E-A49E-965765A56F7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08-458E-A49E-965765A56F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6563536"/>
        <c:axId val="1"/>
        <c:axId val="0"/>
      </c:bar3DChart>
      <c:catAx>
        <c:axId val="126656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63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28-4880-B1DE-AA1F80EF8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28-4880-B1DE-AA1F80EF8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28-4880-B1DE-AA1F80EF8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28-4880-B1DE-AA1F80EF8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28-4880-B1DE-AA1F80EF8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6575536"/>
        <c:axId val="1"/>
        <c:axId val="0"/>
      </c:bar3DChart>
      <c:catAx>
        <c:axId val="126657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75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5CE-4A90-8C32-7E199171FE4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5CE-4A90-8C32-7E199171FE4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5CE-4A90-8C32-7E199171FE4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5CE-4A90-8C32-7E199171FE4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CE-4A90-8C32-7E199171F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6574576"/>
        <c:axId val="1"/>
        <c:axId val="0"/>
      </c:bar3DChart>
      <c:catAx>
        <c:axId val="126657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74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AFD-4D1D-92E0-85EEF88D4F4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AFD-4D1D-92E0-85EEF88D4F4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FD-4D1D-92E0-85EEF88D4F4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FD-4D1D-92E0-85EEF88D4F4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FD-4D1D-92E0-85EEF88D4F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12224"/>
        <c:axId val="1"/>
        <c:axId val="0"/>
      </c:bar3DChart>
      <c:catAx>
        <c:axId val="127111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12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5B0-437D-93AB-E23BF615D6B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5B0-437D-93AB-E23BF615D6B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B0-437D-93AB-E23BF615D6BD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5B0-437D-93AB-E23BF615D6B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5B0-437D-93AB-E23BF615D6B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5B0-437D-93AB-E23BF615D6B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5B0-437D-93AB-E23BF615D6B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5B0-437D-93AB-E23BF615D6BD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5B0-437D-93AB-E23BF615D6B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5B0-437D-93AB-E23BF615D6B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5B0-437D-93AB-E23BF615D6B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5B0-437D-93AB-E23BF615D6B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5B0-437D-93AB-E23BF615D6B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5B0-437D-93AB-E23BF615D6BD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5B0-437D-93AB-E23BF615D6BD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5B0-437D-93AB-E23BF615D6BD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5B0-437D-93AB-E23BF615D6B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5B0-437D-93AB-E23BF615D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6566896"/>
        <c:axId val="1"/>
      </c:lineChart>
      <c:catAx>
        <c:axId val="126656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668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471-421F-8771-3CD131FE9E5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471-421F-8771-3CD131FE9E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71-421F-8771-3CD131FE9E5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471-421F-8771-3CD131FE9E5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471-421F-8771-3CD131FE9E5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471-421F-8771-3CD131FE9E5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471-421F-8771-3CD131FE9E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471-421F-8771-3CD131FE9E5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471-421F-8771-3CD131FE9E5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471-421F-8771-3CD131FE9E5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3471-421F-8771-3CD131FE9E5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471-421F-8771-3CD131FE9E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471-421F-8771-3CD131FE9E5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471-421F-8771-3CD131FE9E5C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471-421F-8771-3CD131FE9E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471-421F-8771-3CD131FE9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6565936"/>
        <c:axId val="1"/>
      </c:lineChart>
      <c:catAx>
        <c:axId val="126656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659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798-4E61-BE9F-1EDCAC9FA13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798-4E61-BE9F-1EDCAC9FA1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98-4E61-BE9F-1EDCAC9FA13B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798-4E61-BE9F-1EDCAC9FA13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798-4E61-BE9F-1EDCAC9FA13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798-4E61-BE9F-1EDCAC9FA1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798-4E61-BE9F-1EDCAC9FA1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798-4E61-BE9F-1EDCAC9FA13B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798-4E61-BE9F-1EDCAC9FA13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798-4E61-BE9F-1EDCAC9FA13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1798-4E61-BE9F-1EDCAC9FA1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1798-4E61-BE9F-1EDCAC9FA1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798-4E61-BE9F-1EDCAC9FA13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798-4E61-BE9F-1EDCAC9FA13B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798-4E61-BE9F-1EDCAC9FA13B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798-4E61-BE9F-1EDCAC9FA13B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798-4E61-BE9F-1EDCAC9FA1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798-4E61-BE9F-1EDCAC9FA1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6570736"/>
        <c:axId val="1"/>
      </c:lineChart>
      <c:catAx>
        <c:axId val="126657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707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Academica!$B$7</c:f>
              <c:strCache>
                <c:ptCount val="1"/>
                <c:pt idx="0">
                  <c:v>Seguimiento academico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149-4A0C-A30D-4C4A263CA6C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149-4A0C-A30D-4C4A263CA6C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149-4A0C-A30D-4C4A263CA6C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149-4A0C-A30D-4C4A263CA6C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49-4A0C-A30D-4C4A263CA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6573616"/>
        <c:axId val="1"/>
        <c:axId val="0"/>
      </c:bar3DChart>
      <c:catAx>
        <c:axId val="126657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73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8BA-43A2-8D41-C623B407730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8BA-43A2-8D41-C623B407730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8BA-43A2-8D41-C623B407730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8BA-43A2-8D41-C623B407730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BA-43A2-8D41-C623B4077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6564016"/>
        <c:axId val="1"/>
        <c:axId val="0"/>
      </c:bar3DChart>
      <c:catAx>
        <c:axId val="126656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64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7A5-4437-B1B8-89C0963D30A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7A5-4437-B1B8-89C0963D30A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7A5-4437-B1B8-89C0963D30A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7A5-4437-B1B8-89C0963D30A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A5-4437-B1B8-89C0963D3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6569296"/>
        <c:axId val="1"/>
        <c:axId val="0"/>
      </c:bar3DChart>
      <c:catAx>
        <c:axId val="126656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69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50-4390-A356-C9236F40359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50-4390-A356-C9236F40359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50-4390-A356-C9236F40359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50-4390-A356-C9236F40359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50-4390-A356-C9236F40359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50-4390-A356-C9236F40359C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50-4390-A356-C9236F40359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0.83333333333333337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950-4390-A356-C9236F40359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950-4390-A356-C9236F40359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950-4390-A356-C9236F40359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950-4390-A356-C9236F40359C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950-4390-A356-C9236F40359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950-4390-A356-C9236F40359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950-4390-A356-C9236F403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6572176"/>
        <c:axId val="1"/>
      </c:lineChart>
      <c:catAx>
        <c:axId val="126657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65721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52A-4058-ABDB-E83E2BEA0D6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52A-4058-ABDB-E83E2BEA0D6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52A-4058-ABDB-E83E2BEA0D6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52A-4058-ABDB-E83E2BEA0D6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2A-4058-ABDB-E83E2BEA0D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40768"/>
        <c:axId val="1"/>
        <c:axId val="0"/>
      </c:bar3DChart>
      <c:catAx>
        <c:axId val="1267640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40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37F-4D2D-A525-100D9F02627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37F-4D2D-A525-100D9F02627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37F-4D2D-A525-100D9F02627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7F-4D2D-A525-100D9F02627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7F-4D2D-A525-100D9F026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38848"/>
        <c:axId val="1"/>
        <c:axId val="0"/>
      </c:bar3DChart>
      <c:catAx>
        <c:axId val="1267638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38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936-4ECF-97E8-DDC8D59DC41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936-4ECF-97E8-DDC8D59DC41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36-4ECF-97E8-DDC8D59DC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40288"/>
        <c:axId val="1"/>
        <c:axId val="0"/>
      </c:bar3DChart>
      <c:catAx>
        <c:axId val="1267640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40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6E2-4BAC-B1C6-ABC5C7C067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6E2-4BAC-B1C6-ABC5C7C067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6E2-4BAC-B1C6-ABC5C7C067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6E2-4BAC-B1C6-ABC5C7C067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E2-4BAC-B1C6-ABC5C7C06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09824"/>
        <c:axId val="1"/>
        <c:axId val="0"/>
      </c:bar3DChart>
      <c:catAx>
        <c:axId val="127110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0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4DD-42D7-99E3-8F079BD1BEE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4DD-42D7-99E3-8F079BD1BEE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4DD-42D7-99E3-8F079BD1BEE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4DD-42D7-99E3-8F079BD1BEE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DD-42D7-99E3-8F079BD1BE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53248"/>
        <c:axId val="1"/>
        <c:axId val="0"/>
      </c:bar3DChart>
      <c:catAx>
        <c:axId val="1267653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53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B9-4968-8BF6-1BB13D822C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B9-4968-8BF6-1BB13D822C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B9-4968-8BF6-1BB13D822C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B9-4968-8BF6-1BB13D822C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B9-4968-8BF6-1BB13D822C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47968"/>
        <c:axId val="1"/>
        <c:axId val="0"/>
      </c:bar3DChart>
      <c:catAx>
        <c:axId val="126764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47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4B2-4F90-88F9-30950902AB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4B2-4F90-88F9-30950902AB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4B2-4F90-88F9-30950902AB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4B2-4F90-88F9-30950902AB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2-4F90-88F9-30950902A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42208"/>
        <c:axId val="1"/>
        <c:axId val="0"/>
      </c:bar3DChart>
      <c:catAx>
        <c:axId val="126764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42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02-4225-B485-55E72B34F4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02-4225-B485-55E72B34F4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02-4225-B485-55E72B34F4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02-4225-B485-55E72B34F4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02-4225-B485-55E72B34F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43168"/>
        <c:axId val="1"/>
        <c:axId val="0"/>
      </c:bar3DChart>
      <c:catAx>
        <c:axId val="126764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43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CC-4D7F-B2EF-68303737375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CC-4D7F-B2EF-68303737375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CC-4D7F-B2EF-68303737375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CC-4D7F-B2EF-68303737375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0.2857142857142857</c:v>
                </c:pt>
                <c:pt idx="1">
                  <c:v>0</c:v>
                </c:pt>
                <c:pt idx="2">
                  <c:v>0.2857142857142857</c:v>
                </c:pt>
                <c:pt idx="3">
                  <c:v>0.42857142857142855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CC-4D7F-B2EF-683037373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49408"/>
        <c:axId val="1"/>
        <c:axId val="0"/>
      </c:bar3DChart>
      <c:catAx>
        <c:axId val="1267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49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4CA-4050-9F55-7657FBDB2D4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4CA-4050-9F55-7657FBDB2D4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4CA-4050-9F55-7657FBDB2D4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4CA-4050-9F55-7657FBDB2D4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0.5714285714285714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CA-4050-9F55-7657FBDB2D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46048"/>
        <c:axId val="1"/>
        <c:axId val="0"/>
      </c:bar3DChart>
      <c:catAx>
        <c:axId val="126764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46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7E-4BEB-927A-BB8A5FE851A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7E-4BEB-927A-BB8A5FE851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7E-4BEB-927A-BB8A5FE851A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7E-4BEB-927A-BB8A5FE851A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0.2857142857142857</c:v>
                </c:pt>
                <c:pt idx="3">
                  <c:v>0.7142857142857143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7E-4BEB-927A-BB8A5FE85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49888"/>
        <c:axId val="1"/>
        <c:axId val="0"/>
      </c:bar3DChart>
      <c:catAx>
        <c:axId val="126764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49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D0A-40EA-8CC5-2E5B4FB92A3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D0A-40EA-8CC5-2E5B4FB92A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D0A-40EA-8CC5-2E5B4FB92A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D0A-40EA-8CC5-2E5B4FB92A3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0A-40EA-8CC5-2E5B4FB92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7651328"/>
        <c:axId val="1"/>
        <c:axId val="0"/>
      </c:bar3DChart>
      <c:catAx>
        <c:axId val="126765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7651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9F2-4725-8014-215CA0EFBB8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9F2-4725-8014-215CA0EFBB8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9F2-4725-8014-215CA0EFBB8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9F2-4725-8014-215CA0EFBB8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F2-4725-8014-215CA0EFBB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8345808"/>
        <c:axId val="1"/>
        <c:axId val="0"/>
      </c:bar3DChart>
      <c:catAx>
        <c:axId val="126834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45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82E-450C-88F6-B0963C50D6E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82E-450C-88F6-B0963C50D6E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82E-450C-88F6-B0963C50D6E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82E-450C-88F6-B0963C50D6E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2E-450C-88F6-B0963C50D6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8343408"/>
        <c:axId val="1"/>
        <c:axId val="0"/>
      </c:bar3DChart>
      <c:catAx>
        <c:axId val="126834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43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D2B-4684-B119-CB93FF6BD18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D2B-4684-B119-CB93FF6BD18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D2B-4684-B119-CB93FF6BD18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D2B-4684-B119-CB93FF6BD18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2B-4684-B119-CB93FF6BD1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18944"/>
        <c:axId val="1"/>
        <c:axId val="0"/>
      </c:bar3DChart>
      <c:catAx>
        <c:axId val="127111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18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7B5-4417-95CA-01BA1CF4A93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7B5-4417-95CA-01BA1CF4A9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B5-4417-95CA-01BA1CF4A93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7B5-4417-95CA-01BA1CF4A93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7B5-4417-95CA-01BA1CF4A93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7B5-4417-95CA-01BA1CF4A9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7B5-4417-95CA-01BA1CF4A9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7B5-4417-95CA-01BA1CF4A93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7B5-4417-95CA-01BA1CF4A93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7B5-4417-95CA-01BA1CF4A93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7B5-4417-95CA-01BA1CF4A9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7B5-4417-95CA-01BA1CF4A9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7B5-4417-95CA-01BA1CF4A93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7B5-4417-95CA-01BA1CF4A93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7B5-4417-95CA-01BA1CF4A93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7B5-4417-95CA-01BA1CF4A9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E7B5-4417-95CA-01BA1CF4A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8346768"/>
        <c:axId val="1"/>
      </c:lineChart>
      <c:catAx>
        <c:axId val="126834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467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B49-4409-BB4D-1DC8D9B5A0B3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49-4409-BB4D-1DC8D9B5A0B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0.2857142857142857</c:v>
                </c:pt>
                <c:pt idx="1">
                  <c:v>0</c:v>
                </c:pt>
                <c:pt idx="2">
                  <c:v>0.2857142857142857</c:v>
                </c:pt>
                <c:pt idx="3">
                  <c:v>0.42857142857142855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49-4409-BB4D-1DC8D9B5A0B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49-4409-BB4D-1DC8D9B5A0B3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B49-4409-BB4D-1DC8D9B5A0B3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B49-4409-BB4D-1DC8D9B5A0B3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B49-4409-BB4D-1DC8D9B5A0B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0.5714285714285714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B49-4409-BB4D-1DC8D9B5A0B3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B49-4409-BB4D-1DC8D9B5A0B3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B49-4409-BB4D-1DC8D9B5A0B3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B49-4409-BB4D-1DC8D9B5A0B3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B49-4409-BB4D-1DC8D9B5A0B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B49-4409-BB4D-1DC8D9B5A0B3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B49-4409-BB4D-1DC8D9B5A0B3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B49-4409-BB4D-1DC8D9B5A0B3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B49-4409-BB4D-1DC8D9B5A0B3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B49-4409-BB4D-1DC8D9B5A0B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B49-4409-BB4D-1DC8D9B5A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8334768"/>
        <c:axId val="1"/>
      </c:lineChart>
      <c:catAx>
        <c:axId val="126833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347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234-4DFA-B6B8-44330EA6F70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234-4DFA-B6B8-44330EA6F7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34-4DFA-B6B8-44330EA6F705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234-4DFA-B6B8-44330EA6F70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234-4DFA-B6B8-44330EA6F70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234-4DFA-B6B8-44330EA6F70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234-4DFA-B6B8-44330EA6F7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234-4DFA-B6B8-44330EA6F705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234-4DFA-B6B8-44330EA6F70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234-4DFA-B6B8-44330EA6F70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3234-4DFA-B6B8-44330EA6F70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234-4DFA-B6B8-44330EA6F7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234-4DFA-B6B8-44330EA6F705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234-4DFA-B6B8-44330EA6F705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34-4DFA-B6B8-44330EA6F7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234-4DFA-B6B8-44330EA6F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8347728"/>
        <c:axId val="1"/>
      </c:lineChart>
      <c:catAx>
        <c:axId val="126834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477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B8B-46EA-80EE-DC481E480C3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B8B-46EA-80EE-DC481E480C3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B8B-46EA-80EE-DC481E480C3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B8B-46EA-80EE-DC481E480C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</c:v>
                </c:pt>
                <c:pt idx="2">
                  <c:v>0.1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8B-46EA-80EE-DC481E480C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8339568"/>
        <c:axId val="1"/>
        <c:axId val="0"/>
      </c:bar3DChart>
      <c:catAx>
        <c:axId val="126833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39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A4-4CEF-BCDD-F5512DC3B37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A4-4CEF-BCDD-F5512DC3B37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A4-4CEF-BCDD-F5512DC3B37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A4-4CEF-BCDD-F5512DC3B37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4-4CEF-BCDD-F5512DC3B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8338128"/>
        <c:axId val="1"/>
        <c:axId val="0"/>
      </c:bar3DChart>
      <c:catAx>
        <c:axId val="126833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38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929-4D71-9EE4-F11575CA14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929-4D71-9EE4-F11575CA14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929-4D71-9EE4-F11575CA14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929-4D71-9EE4-F11575CA14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29-4D71-9EE4-F11575CA1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8338608"/>
        <c:axId val="1"/>
        <c:axId val="0"/>
      </c:bar3DChart>
      <c:catAx>
        <c:axId val="126833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38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225-4F33-A061-4D58E617CB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225-4F33-A061-4D58E617CB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25-4F33-A061-4D58E617CB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225-4F33-A061-4D58E617CB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225-4F33-A061-4D58E617CB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225-4F33-A061-4D58E617CB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225-4F33-A061-4D58E617CB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225-4F33-A061-4D58E617CB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225-4F33-A061-4D58E617CB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225-4F33-A061-4D58E617CB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225-4F33-A061-4D58E617CB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225-4F33-A061-4D58E617CB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225-4F33-A061-4D58E617CB6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225-4F33-A061-4D58E617CB6B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225-4F33-A061-4D58E617CB6B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225-4F33-A061-4D58E617CB6B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225-4F33-A061-4D58E617CB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225-4F33-A061-4D58E617C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8340528"/>
        <c:axId val="1"/>
      </c:lineChart>
      <c:catAx>
        <c:axId val="126834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40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A4-440C-8016-B18239681F8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A4-440C-8016-B18239681F8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A4-440C-8016-B18239681F8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A4-440C-8016-B18239681F8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A4-440C-8016-B18239681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8344368"/>
        <c:axId val="1"/>
        <c:axId val="0"/>
      </c:bar3DChart>
      <c:catAx>
        <c:axId val="126834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44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A8F-411E-97DC-D84A21CE7E3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A8F-411E-97DC-D84A21CE7E3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A8F-411E-97DC-D84A21CE7E3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A8F-411E-97DC-D84A21CE7E3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8F-411E-97DC-D84A21CE7E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8343888"/>
        <c:axId val="1"/>
        <c:axId val="0"/>
      </c:bar3DChart>
      <c:catAx>
        <c:axId val="126834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8343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3C-423A-BD82-36DCA420860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3C-423A-BD82-36DCA420860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3C-423A-BD82-36DCA420860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3C-423A-BD82-36DCA420860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3C-423A-BD82-36DCA4208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27120"/>
        <c:axId val="1"/>
        <c:axId val="0"/>
      </c:bar3DChart>
      <c:catAx>
        <c:axId val="126952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27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8BB-4194-B0B4-3FADCD3039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8BB-4194-B0B4-3FADCD3039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8BB-4194-B0B4-3FADCD3039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8BB-4194-B0B4-3FADCD3039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BB-4194-B0B4-3FADCD303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19424"/>
        <c:axId val="1"/>
        <c:axId val="0"/>
      </c:bar3DChart>
      <c:catAx>
        <c:axId val="127111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19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E04-4787-9744-DEDA769966E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E04-4787-9744-DEDA769966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04-4787-9744-DEDA769966E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E04-4787-9744-DEDA769966E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E04-4787-9744-DEDA769966E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E04-4787-9744-DEDA769966E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E04-4787-9744-DEDA769966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E04-4787-9744-DEDA769966E4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E04-4787-9744-DEDA769966E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E04-4787-9744-DEDA769966E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E04-4787-9744-DEDA769966E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E04-4787-9744-DEDA769966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E04-4787-9744-DEDA769966E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E04-4787-9744-DEDA769966E4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04-4787-9744-DEDA769966E4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E04-4787-9744-DEDA769966E4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E04-4787-9744-DEDA769966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E04-4787-9744-DEDA76996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9506480"/>
        <c:axId val="1"/>
      </c:lineChart>
      <c:catAx>
        <c:axId val="126950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064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84E-4F09-ADFE-8ED76FDAABE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84E-4F09-ADFE-8ED76FDAABE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84E-4F09-ADFE-8ED76FDAABE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84E-4F09-ADFE-8ED76FDAABE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4E-4F09-ADFE-8ED76FDAA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17040"/>
        <c:axId val="1"/>
        <c:axId val="0"/>
      </c:bar3DChart>
      <c:catAx>
        <c:axId val="1269517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170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6FB-4C68-9DDF-F7EF807CC97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6FB-4C68-9DDF-F7EF807CC97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6FB-4C68-9DDF-F7EF807CC97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6FB-4C68-9DDF-F7EF807CC97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FB-4C68-9DDF-F7EF807CC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19920"/>
        <c:axId val="1"/>
        <c:axId val="0"/>
      </c:bar3DChart>
      <c:catAx>
        <c:axId val="1269519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19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6FA1-44A2-AF0E-B075F4B95FE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6FA1-44A2-AF0E-B075F4B95FE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A1-44A2-AF0E-B075F4B95F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20400"/>
        <c:axId val="1"/>
        <c:axId val="0"/>
      </c:bar3DChart>
      <c:catAx>
        <c:axId val="1269520400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20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97A3-413F-A5BA-60B92B0FED4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97A3-413F-A5BA-60B92B0FED4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A3-413F-A5BA-60B92B0FE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30000"/>
        <c:axId val="1"/>
        <c:axId val="0"/>
      </c:bar3DChart>
      <c:catAx>
        <c:axId val="1269530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30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D5B-4CD2-A272-3EF369A86F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D5B-4CD2-A272-3EF369A86F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D5B-4CD2-A272-3EF369A86F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D5B-4CD2-A272-3EF369A86F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5B-4CD2-A272-3EF369A86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06960"/>
        <c:axId val="1"/>
        <c:axId val="0"/>
      </c:bar3DChart>
      <c:catAx>
        <c:axId val="1269506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06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1C-4082-8BC3-F27C67AC603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1C-4082-8BC3-F27C67AC60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1C-4082-8BC3-F27C67AC60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1C-4082-8BC3-F27C67AC603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1C-4082-8BC3-F27C67AC6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20880"/>
        <c:axId val="1"/>
        <c:axId val="0"/>
      </c:bar3DChart>
      <c:catAx>
        <c:axId val="126952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20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671-4F0E-A8AF-2BB05654E4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671-4F0E-A8AF-2BB05654E4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671-4F0E-A8AF-2BB05654E4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671-4F0E-A8AF-2BB05654E4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71-4F0E-A8AF-2BB05654E4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11280"/>
        <c:axId val="1"/>
        <c:axId val="0"/>
      </c:bar3DChart>
      <c:catAx>
        <c:axId val="1269511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11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91-497C-9252-DC499098C3D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91-497C-9252-DC499098C3D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91-497C-9252-DC499098C3D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91-497C-9252-DC499098C3D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91-497C-9252-DC499098C3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24240"/>
        <c:axId val="1"/>
        <c:axId val="0"/>
      </c:bar3DChart>
      <c:catAx>
        <c:axId val="126952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24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31E-4FB7-AA21-6EC9CB283A5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31E-4FB7-AA21-6EC9CB283A5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31E-4FB7-AA21-6EC9CB283A5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31E-4FB7-AA21-6EC9CB283A5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1E-4FB7-AA21-6EC9CB283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11760"/>
        <c:axId val="1"/>
        <c:axId val="0"/>
      </c:bar3DChart>
      <c:catAx>
        <c:axId val="126951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11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B5-468B-BD59-83B268D806C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B5-468B-BD59-83B268D806C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B5-468B-BD59-83B268D806C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B5-468B-BD59-83B268D806C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B5-468B-BD59-83B268D80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20384"/>
        <c:axId val="1"/>
        <c:axId val="0"/>
      </c:bar3DChart>
      <c:catAx>
        <c:axId val="127112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20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704-4499-8574-87E319096BC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704-4499-8574-87E319096BC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704-4499-8574-87E319096BC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704-4499-8574-87E319096BC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04-4499-8574-87E319096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28560"/>
        <c:axId val="1"/>
        <c:axId val="0"/>
      </c:bar3DChart>
      <c:catAx>
        <c:axId val="126952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28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46D-47DA-937D-0C9828588B3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46D-47DA-937D-0C9828588B3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46D-47DA-937D-0C9828588B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46D-47DA-937D-0C9828588B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6D-47DA-937D-0C9828588B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15600"/>
        <c:axId val="1"/>
        <c:axId val="0"/>
      </c:bar3DChart>
      <c:catAx>
        <c:axId val="126951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15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29C-4D7D-85D8-85F3FA48834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29C-4D7D-85D8-85F3FA48834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29C-4D7D-85D8-85F3FA48834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29C-4D7D-85D8-85F3FA48834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9C-4D7D-85D8-85F3FA488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18480"/>
        <c:axId val="1"/>
        <c:axId val="0"/>
      </c:bar3DChart>
      <c:catAx>
        <c:axId val="126951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18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C91-4C8C-9DFB-1794646104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C91-4C8C-9DFB-1794646104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C91-4C8C-9DFB-1794646104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C91-4C8C-9DFB-1794646104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91-4C8C-9DFB-1794646104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21360"/>
        <c:axId val="1"/>
        <c:axId val="0"/>
      </c:bar3DChart>
      <c:catAx>
        <c:axId val="126952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21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995-4F8B-B722-B905EEDA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995-4F8B-B722-B905EEDA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995-4F8B-B722-B905EEDA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995-4F8B-B722-B905EEDA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95-4F8B-B722-B905EEDA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31920"/>
        <c:axId val="1"/>
        <c:axId val="0"/>
      </c:bar3DChart>
      <c:catAx>
        <c:axId val="126953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31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438-4230-9FA6-E1D60EC0405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438-4230-9FA6-E1D60EC040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38-4230-9FA6-E1D60EC0405D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438-4230-9FA6-E1D60EC0405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438-4230-9FA6-E1D60EC0405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438-4230-9FA6-E1D60EC0405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438-4230-9FA6-E1D60EC040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38-4230-9FA6-E1D60EC0405D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438-4230-9FA6-E1D60EC0405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438-4230-9FA6-E1D60EC0405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438-4230-9FA6-E1D60EC0405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438-4230-9FA6-E1D60EC040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438-4230-9FA6-E1D60EC0405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438-4230-9FA6-E1D60EC0405D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438-4230-9FA6-E1D60EC0405D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438-4230-9FA6-E1D60EC0405D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438-4230-9FA6-E1D60EC040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438-4230-9FA6-E1D60EC040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9507920"/>
        <c:axId val="1"/>
      </c:lineChart>
      <c:catAx>
        <c:axId val="126950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079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E2C-4CD7-BBDC-4BDE198790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E2C-4CD7-BBDC-4BDE198790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2C-4CD7-BBDC-4BDE1987900D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E2C-4CD7-BBDC-4BDE198790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E2C-4CD7-BBDC-4BDE1987900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E2C-4CD7-BBDC-4BDE1987900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E2C-4CD7-BBDC-4BDE198790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2C-4CD7-BBDC-4BDE1987900D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E2C-4CD7-BBDC-4BDE198790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E2C-4CD7-BBDC-4BDE1987900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E2C-4CD7-BBDC-4BDE1987900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E2C-4CD7-BBDC-4BDE198790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E2C-4CD7-BBDC-4BDE1987900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E2C-4CD7-BBDC-4BDE1987900D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E2C-4CD7-BBDC-4BDE1987900D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E2C-4CD7-BBDC-4BDE1987900D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E2C-4CD7-BBDC-4BDE198790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E2C-4CD7-BBDC-4BDE198790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9522800"/>
        <c:axId val="1"/>
      </c:lineChart>
      <c:catAx>
        <c:axId val="126952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228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3FB-4F0C-8CE9-2B7BBFEB90C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3FB-4F0C-8CE9-2B7BBFEB90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FB-4F0C-8CE9-2B7BBFEB90CE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3FB-4F0C-8CE9-2B7BBFEB90C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3FB-4F0C-8CE9-2B7BBFEB90C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3FB-4F0C-8CE9-2B7BBFEB90C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3FB-4F0C-8CE9-2B7BBFEB90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3FB-4F0C-8CE9-2B7BBFEB90CE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3FB-4F0C-8CE9-2B7BBFEB90C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3FB-4F0C-8CE9-2B7BBFEB90C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3FB-4F0C-8CE9-2B7BBFEB90C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3FB-4F0C-8CE9-2B7BBFEB90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3FB-4F0C-8CE9-2B7BBFEB90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3FB-4F0C-8CE9-2B7BBFEB90CE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3FB-4F0C-8CE9-2B7BBFEB90CE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3FB-4F0C-8CE9-2B7BBFEB90CE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3FB-4F0C-8CE9-2B7BBFEB90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3FB-4F0C-8CE9-2B7BBFEB9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9525200"/>
        <c:axId val="1"/>
      </c:lineChart>
      <c:catAx>
        <c:axId val="126952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252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48C-4C64-8673-EC95BD31704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48C-4C64-8673-EC95BD31704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48C-4C64-8673-EC95BD31704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48C-4C64-8673-EC95BD31704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C-4C64-8673-EC95BD317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02160"/>
        <c:axId val="1"/>
        <c:axId val="0"/>
      </c:bar3DChart>
      <c:catAx>
        <c:axId val="126950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02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0D9-4751-A3DE-BA00B9554F7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0D9-4751-A3DE-BA00B9554F7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0D9-4751-A3DE-BA00B9554F7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0D9-4751-A3DE-BA00B9554F7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D9-4751-A3DE-BA00B9554F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03120"/>
        <c:axId val="1"/>
        <c:axId val="0"/>
      </c:bar3DChart>
      <c:catAx>
        <c:axId val="126950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03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242-46F7-BD96-AC1FD32959C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242-46F7-BD96-AC1FD32959C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242-46F7-BD96-AC1FD32959C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242-46F7-BD96-AC1FD32959C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242-46F7-BD96-AC1FD32959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24224"/>
        <c:axId val="1"/>
        <c:axId val="0"/>
      </c:bar3DChart>
      <c:catAx>
        <c:axId val="127112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24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A95-4924-AC41-046B0EDA4D9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626-490D-917D-05DD08F73FD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626-490D-917D-05DD08F73FD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5626-490D-917D-05DD08F73FD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95-4924-AC41-046B0EDA4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69534320"/>
        <c:axId val="1"/>
        <c:axId val="0"/>
      </c:bar3DChart>
      <c:catAx>
        <c:axId val="126953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69534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904-4C1C-AAA1-7DB6A390F2B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904-4C1C-AAA1-7DB6A390F2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904-4C1C-AAA1-7DB6A390F2B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904-4C1C-AAA1-7DB6A390F2B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904-4C1C-AAA1-7DB6A390F2B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904-4C1C-AAA1-7DB6A390F2B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904-4C1C-AAA1-7DB6A390F2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904-4C1C-AAA1-7DB6A390F2B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904-4C1C-AAA1-7DB6A390F2B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904-4C1C-AAA1-7DB6A390F2B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904-4C1C-AAA1-7DB6A390F2B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904-4C1C-AAA1-7DB6A390F2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904-4C1C-AAA1-7DB6A390F2B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904-4C1C-AAA1-7DB6A390F2B6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904-4C1C-AAA1-7DB6A390F2B6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904-4C1C-AAA1-7DB6A390F2B6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904-4C1C-AAA1-7DB6A390F2B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904-4C1C-AAA1-7DB6A390F2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1108384"/>
        <c:axId val="1"/>
      </c:lineChart>
      <c:catAx>
        <c:axId val="127110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083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1E-4951-A395-A589CF9C01A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1E-4951-A395-A589CF9C01A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1E-4951-A395-A589CF9C01A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1E-4951-A395-A589CF9C01A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1E-4951-A395-A589CF9C0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26144"/>
        <c:axId val="1"/>
        <c:axId val="0"/>
      </c:bar3DChart>
      <c:catAx>
        <c:axId val="127112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26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695B-4735-A05E-23BC4BE01FE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695B-4735-A05E-23BC4BE01FE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5B-4735-A05E-23BC4BE01F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32384"/>
        <c:axId val="1"/>
        <c:axId val="0"/>
      </c:bar3DChart>
      <c:catAx>
        <c:axId val="1271132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32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706-4D41-AF34-95547EDF120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706-4D41-AF34-95547EDF120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06-4D41-AF34-95547EDF1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26624"/>
        <c:axId val="1"/>
        <c:axId val="0"/>
      </c:bar3DChart>
      <c:catAx>
        <c:axId val="1271126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26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66A6-4928-ACCA-A4503E3B341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66A6-4928-ACCA-A4503E3B341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A6-4928-ACCA-A4503E3B3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71103584"/>
        <c:axId val="1"/>
        <c:axId val="0"/>
      </c:bar3DChart>
      <c:catAx>
        <c:axId val="1271103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271103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32" Type="http://schemas.openxmlformats.org/officeDocument/2006/relationships/image" Target="../media/image13.png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31" Type="http://schemas.openxmlformats.org/officeDocument/2006/relationships/image" Target="../media/image12.pn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4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5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6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83" name="1 Imagen" descr="Secretaría de Educación">
          <a:extLst>
            <a:ext uri="{FF2B5EF4-FFF2-40B4-BE49-F238E27FC236}">
              <a16:creationId xmlns:a16="http://schemas.microsoft.com/office/drawing/2014/main" id="{820DC247-D4FB-6C27-BCE3-4C993FB83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4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6A9DB234-069F-DA8B-8CEC-C58C6320A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410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5934E32-7BC3-C588-4322-C290043D6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411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B00F7986-F8FC-7C38-31FB-739D9D6C3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412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20988EAD-2571-0394-F69C-B2F74F16A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413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6AEB3E3D-9D22-DFC1-7506-EA48D4660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414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B416C2CC-F5BF-F6EE-E822-348964EF5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415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596B7EBA-8D89-49CB-7521-E00A04BD5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416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3D876E23-0EFE-0434-45D0-407E8B7D6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417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1EB23886-9C52-EFCD-4A8E-9002AD1A0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418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59EC5848-1A42-319A-E858-4D9381840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419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E0D2E851-B60E-D855-068E-C6155F2CE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420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F91020DF-8C03-6648-365B-8903B0AAC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421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B8DE816-B27C-6390-99E2-CA952B3DB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422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E6E9038B-5B25-5B10-C28D-C3A485553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28574</xdr:rowOff>
    </xdr:to>
    <xdr:pic>
      <xdr:nvPicPr>
        <xdr:cNvPr id="51619423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672DAEF2-4EB9-289F-50CE-48155E9EB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28576</xdr:rowOff>
    </xdr:to>
    <xdr:pic>
      <xdr:nvPicPr>
        <xdr:cNvPr id="51619424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DD0285E7-83DC-D5CE-D982-9E132F5CD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425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215398CB-864D-9F55-BAE0-63490456C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9524</xdr:rowOff>
    </xdr:to>
    <xdr:pic>
      <xdr:nvPicPr>
        <xdr:cNvPr id="51619426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F2002205-2543-B9CF-2C5D-244D19842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19049</xdr:rowOff>
    </xdr:to>
    <xdr:pic>
      <xdr:nvPicPr>
        <xdr:cNvPr id="51619427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06CFEF79-685E-77EF-DB2E-FAEE752CA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428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DBA65802-BD34-95C3-A8A0-5787C01CC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429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33268627-02C3-6E3F-F289-4C9C8F1FE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430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9D67A0F1-C78E-E46D-DEFA-2CE550260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3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5969AC85-D3DE-44BC-877E-FA69D8C4F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4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395AE56-6853-4AF2-BA46-574FF303E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F3DB7087-F019-48CC-8941-18F2A49FB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745FC73C-A6DF-4696-94C1-B87E24114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7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60DC6E91-3B65-4EC7-82F6-8A3D6578B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8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6E8B9333-157A-41BA-9D5A-D13DA9FD8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9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CE9C197C-183C-4300-8AC7-D9A6FBA5F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10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EEC07596-6416-482A-9646-34BA57865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11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EDE9BF38-DD60-449D-94DC-E1C7EDB04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14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3E9BCFAA-114A-424A-AD12-24778CD39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15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111A8519-D542-4F76-B8CE-83E081316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16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2367BF39-18BF-42A0-ABAB-E238426A1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16147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17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EBBADDC3-FFC5-4CDD-8C91-1F88AF2BD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38626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18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A6282F58-B4D1-46EE-96AE-FE912F75A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583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19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22C99EE0-5D8A-4220-B88A-51BC0CF2A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7720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20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D175FA17-A302-402F-87DE-4B0F37FFD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9225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76" name="1 Gráfico">
          <a:extLst>
            <a:ext uri="{FF2B5EF4-FFF2-40B4-BE49-F238E27FC236}">
              <a16:creationId xmlns:a16="http://schemas.microsoft.com/office/drawing/2014/main" id="{C6CE7342-6852-506A-F0CE-381D8FA602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77" name="2 Gráfico">
          <a:extLst>
            <a:ext uri="{FF2B5EF4-FFF2-40B4-BE49-F238E27FC236}">
              <a16:creationId xmlns:a16="http://schemas.microsoft.com/office/drawing/2014/main" id="{BBA66F85-B739-D741-2DB9-27FA40F7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78" name="3 Gráfico">
          <a:extLst>
            <a:ext uri="{FF2B5EF4-FFF2-40B4-BE49-F238E27FC236}">
              <a16:creationId xmlns:a16="http://schemas.microsoft.com/office/drawing/2014/main" id="{00460FDE-06E8-B245-9063-778F3BF2C1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79" name="4 Gráfico">
          <a:extLst>
            <a:ext uri="{FF2B5EF4-FFF2-40B4-BE49-F238E27FC236}">
              <a16:creationId xmlns:a16="http://schemas.microsoft.com/office/drawing/2014/main" id="{6A40D4B9-6AE5-EC0A-F55F-95810D529B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80" name="5 Gráfico">
          <a:extLst>
            <a:ext uri="{FF2B5EF4-FFF2-40B4-BE49-F238E27FC236}">
              <a16:creationId xmlns:a16="http://schemas.microsoft.com/office/drawing/2014/main" id="{9AEEAD55-22F1-632B-072F-80921CC494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81" name="6 Gráfico">
          <a:extLst>
            <a:ext uri="{FF2B5EF4-FFF2-40B4-BE49-F238E27FC236}">
              <a16:creationId xmlns:a16="http://schemas.microsoft.com/office/drawing/2014/main" id="{157F019B-6985-87A8-DACD-D9F2BBE39E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82" name="7 Gráfico">
          <a:extLst>
            <a:ext uri="{FF2B5EF4-FFF2-40B4-BE49-F238E27FC236}">
              <a16:creationId xmlns:a16="http://schemas.microsoft.com/office/drawing/2014/main" id="{AD48ADD9-4836-5E40-8B51-3D507BDBC2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83" name="8 Gráfico">
          <a:extLst>
            <a:ext uri="{FF2B5EF4-FFF2-40B4-BE49-F238E27FC236}">
              <a16:creationId xmlns:a16="http://schemas.microsoft.com/office/drawing/2014/main" id="{90A3D71D-02C7-236F-41E9-8428E8B43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84" name="9 Gráfico">
          <a:extLst>
            <a:ext uri="{FF2B5EF4-FFF2-40B4-BE49-F238E27FC236}">
              <a16:creationId xmlns:a16="http://schemas.microsoft.com/office/drawing/2014/main" id="{9019DA96-0318-64C3-9691-8A5339A768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85" name="10 Gráfico">
          <a:extLst>
            <a:ext uri="{FF2B5EF4-FFF2-40B4-BE49-F238E27FC236}">
              <a16:creationId xmlns:a16="http://schemas.microsoft.com/office/drawing/2014/main" id="{3FC008F6-0AAD-6FE7-FF18-BDE9F826BC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86" name="11 Gráfico">
          <a:extLst>
            <a:ext uri="{FF2B5EF4-FFF2-40B4-BE49-F238E27FC236}">
              <a16:creationId xmlns:a16="http://schemas.microsoft.com/office/drawing/2014/main" id="{4C9D9A06-2C63-7E21-E50B-23B66A40C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87" name="12 Gráfico">
          <a:extLst>
            <a:ext uri="{FF2B5EF4-FFF2-40B4-BE49-F238E27FC236}">
              <a16:creationId xmlns:a16="http://schemas.microsoft.com/office/drawing/2014/main" id="{E7C94F47-BDCA-8576-B184-90EF3210D0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88" name="7 Gráfico">
          <a:extLst>
            <a:ext uri="{FF2B5EF4-FFF2-40B4-BE49-F238E27FC236}">
              <a16:creationId xmlns:a16="http://schemas.microsoft.com/office/drawing/2014/main" id="{CE4C9724-C5CD-6B44-8929-C70A8B7B2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89" name="8 Gráfico">
          <a:extLst>
            <a:ext uri="{FF2B5EF4-FFF2-40B4-BE49-F238E27FC236}">
              <a16:creationId xmlns:a16="http://schemas.microsoft.com/office/drawing/2014/main" id="{7E4ED23E-C035-25E3-7034-F8571FFADD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90" name="9 Gráfico">
          <a:extLst>
            <a:ext uri="{FF2B5EF4-FFF2-40B4-BE49-F238E27FC236}">
              <a16:creationId xmlns:a16="http://schemas.microsoft.com/office/drawing/2014/main" id="{C6E0E32C-8701-5194-DD27-BC6D34C774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91" name="16 Gráfico">
          <a:extLst>
            <a:ext uri="{FF2B5EF4-FFF2-40B4-BE49-F238E27FC236}">
              <a16:creationId xmlns:a16="http://schemas.microsoft.com/office/drawing/2014/main" id="{996D4136-186E-2422-E542-BE3521B172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92" name="7 Gráfico">
          <a:extLst>
            <a:ext uri="{FF2B5EF4-FFF2-40B4-BE49-F238E27FC236}">
              <a16:creationId xmlns:a16="http://schemas.microsoft.com/office/drawing/2014/main" id="{8C71361C-21F9-B53D-B280-33605543F3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93" name="8 Gráfico">
          <a:extLst>
            <a:ext uri="{FF2B5EF4-FFF2-40B4-BE49-F238E27FC236}">
              <a16:creationId xmlns:a16="http://schemas.microsoft.com/office/drawing/2014/main" id="{AB077C7B-868A-8E13-FBF4-AA967C765B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94" name="9 Gráfico">
          <a:extLst>
            <a:ext uri="{FF2B5EF4-FFF2-40B4-BE49-F238E27FC236}">
              <a16:creationId xmlns:a16="http://schemas.microsoft.com/office/drawing/2014/main" id="{7F211C3A-4C84-5F42-D4E8-06EFA1F1F7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95" name="16 Gráfico">
          <a:extLst>
            <a:ext uri="{FF2B5EF4-FFF2-40B4-BE49-F238E27FC236}">
              <a16:creationId xmlns:a16="http://schemas.microsoft.com/office/drawing/2014/main" id="{278F0D49-2971-54C0-FA46-8835453C7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96" name="7 Gráfico">
          <a:extLst>
            <a:ext uri="{FF2B5EF4-FFF2-40B4-BE49-F238E27FC236}">
              <a16:creationId xmlns:a16="http://schemas.microsoft.com/office/drawing/2014/main" id="{A6B7D9D4-47DD-B116-21A0-CBD5791029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97" name="8 Gráfico">
          <a:extLst>
            <a:ext uri="{FF2B5EF4-FFF2-40B4-BE49-F238E27FC236}">
              <a16:creationId xmlns:a16="http://schemas.microsoft.com/office/drawing/2014/main" id="{F661FD08-1A92-C2D6-AD99-0DF8C146CB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98" name="9 Gráfico">
          <a:extLst>
            <a:ext uri="{FF2B5EF4-FFF2-40B4-BE49-F238E27FC236}">
              <a16:creationId xmlns:a16="http://schemas.microsoft.com/office/drawing/2014/main" id="{4F428F15-B839-C29B-7528-FB36DE3FD0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99" name="16 Gráfico">
          <a:extLst>
            <a:ext uri="{FF2B5EF4-FFF2-40B4-BE49-F238E27FC236}">
              <a16:creationId xmlns:a16="http://schemas.microsoft.com/office/drawing/2014/main" id="{3569D239-E501-6632-6572-D324EFD563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300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1BA52CBD-756F-2678-ACF9-617662A82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301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EE524144-0EDE-69AB-AD14-20667527D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302" name="1 Gráfico">
          <a:extLst>
            <a:ext uri="{FF2B5EF4-FFF2-40B4-BE49-F238E27FC236}">
              <a16:creationId xmlns:a16="http://schemas.microsoft.com/office/drawing/2014/main" id="{7F5C4614-65B0-0A1D-8099-468E7AEE76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303" name="4 Gráfico">
          <a:extLst>
            <a:ext uri="{FF2B5EF4-FFF2-40B4-BE49-F238E27FC236}">
              <a16:creationId xmlns:a16="http://schemas.microsoft.com/office/drawing/2014/main" id="{178D430A-24E0-0FD3-28B8-F847B06A9E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304" name="5 Gráfico">
          <a:extLst>
            <a:ext uri="{FF2B5EF4-FFF2-40B4-BE49-F238E27FC236}">
              <a16:creationId xmlns:a16="http://schemas.microsoft.com/office/drawing/2014/main" id="{31B8AE5E-1210-77BB-3059-BF5D1AFC0C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305" name="6 Gráfico">
          <a:extLst>
            <a:ext uri="{FF2B5EF4-FFF2-40B4-BE49-F238E27FC236}">
              <a16:creationId xmlns:a16="http://schemas.microsoft.com/office/drawing/2014/main" id="{B0E8C9F4-05E5-14DB-7008-C71BBC2CBC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306" name="7 Gráfico">
          <a:extLst>
            <a:ext uri="{FF2B5EF4-FFF2-40B4-BE49-F238E27FC236}">
              <a16:creationId xmlns:a16="http://schemas.microsoft.com/office/drawing/2014/main" id="{604F8C19-2C13-3A58-678B-87B2A424AC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307" name="8 Gráfico">
          <a:extLst>
            <a:ext uri="{FF2B5EF4-FFF2-40B4-BE49-F238E27FC236}">
              <a16:creationId xmlns:a16="http://schemas.microsoft.com/office/drawing/2014/main" id="{18CF0853-29AD-B9BE-D53D-1268CC3E45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1009" name="1 Gráfico">
          <a:extLst>
            <a:ext uri="{FF2B5EF4-FFF2-40B4-BE49-F238E27FC236}">
              <a16:creationId xmlns:a16="http://schemas.microsoft.com/office/drawing/2014/main" id="{D4F2C72E-5349-78CF-0447-A1BC569914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1010" name="2 Gráfico">
          <a:extLst>
            <a:ext uri="{FF2B5EF4-FFF2-40B4-BE49-F238E27FC236}">
              <a16:creationId xmlns:a16="http://schemas.microsoft.com/office/drawing/2014/main" id="{144C41AB-F6D6-2EB1-9659-FDF1BDF439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1011" name="3 Gráfico">
          <a:extLst>
            <a:ext uri="{FF2B5EF4-FFF2-40B4-BE49-F238E27FC236}">
              <a16:creationId xmlns:a16="http://schemas.microsoft.com/office/drawing/2014/main" id="{DBEE4B80-A294-1713-E88E-7E73F9CF83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1012" name="4 Gráfico">
          <a:extLst>
            <a:ext uri="{FF2B5EF4-FFF2-40B4-BE49-F238E27FC236}">
              <a16:creationId xmlns:a16="http://schemas.microsoft.com/office/drawing/2014/main" id="{91D4F425-67FE-BCBF-3586-D12E3BA3F1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1013" name="5 Gráfico">
          <a:extLst>
            <a:ext uri="{FF2B5EF4-FFF2-40B4-BE49-F238E27FC236}">
              <a16:creationId xmlns:a16="http://schemas.microsoft.com/office/drawing/2014/main" id="{C23A5414-7739-A9CF-510C-2F3EE249A6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1014" name="6 Gráfico">
          <a:extLst>
            <a:ext uri="{FF2B5EF4-FFF2-40B4-BE49-F238E27FC236}">
              <a16:creationId xmlns:a16="http://schemas.microsoft.com/office/drawing/2014/main" id="{4A5FC7AE-6452-D9FD-E933-1C8AE685F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1015" name="7 Gráfico">
          <a:extLst>
            <a:ext uri="{FF2B5EF4-FFF2-40B4-BE49-F238E27FC236}">
              <a16:creationId xmlns:a16="http://schemas.microsoft.com/office/drawing/2014/main" id="{5E73980A-DDB4-380A-922C-A490B5F833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1016" name="8 Gráfico">
          <a:extLst>
            <a:ext uri="{FF2B5EF4-FFF2-40B4-BE49-F238E27FC236}">
              <a16:creationId xmlns:a16="http://schemas.microsoft.com/office/drawing/2014/main" id="{2BF06C3C-7A47-0AAD-2B5E-F7B6C1E59A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1017" name="9 Gráfico">
          <a:extLst>
            <a:ext uri="{FF2B5EF4-FFF2-40B4-BE49-F238E27FC236}">
              <a16:creationId xmlns:a16="http://schemas.microsoft.com/office/drawing/2014/main" id="{DA9A91AC-335A-8029-D644-1C8D3F2C4F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1018" name="10 Gráfico">
          <a:extLst>
            <a:ext uri="{FF2B5EF4-FFF2-40B4-BE49-F238E27FC236}">
              <a16:creationId xmlns:a16="http://schemas.microsoft.com/office/drawing/2014/main" id="{748A5672-51DB-B9CD-35D4-B63B357C4B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1019" name="11 Gráfico">
          <a:extLst>
            <a:ext uri="{FF2B5EF4-FFF2-40B4-BE49-F238E27FC236}">
              <a16:creationId xmlns:a16="http://schemas.microsoft.com/office/drawing/2014/main" id="{7FD06D56-236C-4E55-2611-487C7E0035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1020" name="12 Gráfico">
          <a:extLst>
            <a:ext uri="{FF2B5EF4-FFF2-40B4-BE49-F238E27FC236}">
              <a16:creationId xmlns:a16="http://schemas.microsoft.com/office/drawing/2014/main" id="{F02D0AFD-D745-373B-83AD-22F21DD6F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1021" name="7 Gráfico">
          <a:extLst>
            <a:ext uri="{FF2B5EF4-FFF2-40B4-BE49-F238E27FC236}">
              <a16:creationId xmlns:a16="http://schemas.microsoft.com/office/drawing/2014/main" id="{17DA4BDA-C144-B3D8-B8F5-A525871AF3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1022" name="8 Gráfico">
          <a:extLst>
            <a:ext uri="{FF2B5EF4-FFF2-40B4-BE49-F238E27FC236}">
              <a16:creationId xmlns:a16="http://schemas.microsoft.com/office/drawing/2014/main" id="{5340E334-8CD6-7242-F65A-584835B311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1023" name="9 Gráfico">
          <a:extLst>
            <a:ext uri="{FF2B5EF4-FFF2-40B4-BE49-F238E27FC236}">
              <a16:creationId xmlns:a16="http://schemas.microsoft.com/office/drawing/2014/main" id="{9D580EAF-1A10-35F4-6AE5-98A9D15E4C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1024" name="16 Gráfico">
          <a:extLst>
            <a:ext uri="{FF2B5EF4-FFF2-40B4-BE49-F238E27FC236}">
              <a16:creationId xmlns:a16="http://schemas.microsoft.com/office/drawing/2014/main" id="{BBF3CF03-BB7E-D692-BB0C-D497644CE2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1025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1FD3522C-6AEF-DCBD-00EF-9EE2650DE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1026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3811FD92-709B-13D4-3398-C6986C04E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1027" name="1 Gráfico">
          <a:extLst>
            <a:ext uri="{FF2B5EF4-FFF2-40B4-BE49-F238E27FC236}">
              <a16:creationId xmlns:a16="http://schemas.microsoft.com/office/drawing/2014/main" id="{1ABA5AAC-216F-AD30-79C8-268A1B1EB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1028" name="2 Gráfico">
          <a:extLst>
            <a:ext uri="{FF2B5EF4-FFF2-40B4-BE49-F238E27FC236}">
              <a16:creationId xmlns:a16="http://schemas.microsoft.com/office/drawing/2014/main" id="{D19FF3FB-829D-24DC-9C5B-ABB278482F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1029" name="3 Gráfico">
          <a:extLst>
            <a:ext uri="{FF2B5EF4-FFF2-40B4-BE49-F238E27FC236}">
              <a16:creationId xmlns:a16="http://schemas.microsoft.com/office/drawing/2014/main" id="{EB0CBD24-1894-0C16-0A93-56B067F27E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1030" name="4 Gráfico">
          <a:extLst>
            <a:ext uri="{FF2B5EF4-FFF2-40B4-BE49-F238E27FC236}">
              <a16:creationId xmlns:a16="http://schemas.microsoft.com/office/drawing/2014/main" id="{ADA8D725-856E-1DF5-E58E-0959414A52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735" name="1 Gráfico">
          <a:extLst>
            <a:ext uri="{FF2B5EF4-FFF2-40B4-BE49-F238E27FC236}">
              <a16:creationId xmlns:a16="http://schemas.microsoft.com/office/drawing/2014/main" id="{8E38ED6C-86A2-0224-8FFE-841EFA5062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736" name="2 Gráfico">
          <a:extLst>
            <a:ext uri="{FF2B5EF4-FFF2-40B4-BE49-F238E27FC236}">
              <a16:creationId xmlns:a16="http://schemas.microsoft.com/office/drawing/2014/main" id="{71011650-A56A-2335-F9B4-FB653327F7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737" name="3 Gráfico">
          <a:extLst>
            <a:ext uri="{FF2B5EF4-FFF2-40B4-BE49-F238E27FC236}">
              <a16:creationId xmlns:a16="http://schemas.microsoft.com/office/drawing/2014/main" id="{5949F9D7-1A1F-070C-7B02-20A70ED1D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738" name="4 Gráfico">
          <a:extLst>
            <a:ext uri="{FF2B5EF4-FFF2-40B4-BE49-F238E27FC236}">
              <a16:creationId xmlns:a16="http://schemas.microsoft.com/office/drawing/2014/main" id="{3C7DA236-9897-577D-5F46-220B8734FC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739" name="5 Gráfico">
          <a:extLst>
            <a:ext uri="{FF2B5EF4-FFF2-40B4-BE49-F238E27FC236}">
              <a16:creationId xmlns:a16="http://schemas.microsoft.com/office/drawing/2014/main" id="{05864021-A465-2C6D-3F78-5800B1C8F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740" name="6 Gráfico">
          <a:extLst>
            <a:ext uri="{FF2B5EF4-FFF2-40B4-BE49-F238E27FC236}">
              <a16:creationId xmlns:a16="http://schemas.microsoft.com/office/drawing/2014/main" id="{4553B47E-FE87-D34B-144D-0446C177C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741" name="7 Gráfico">
          <a:extLst>
            <a:ext uri="{FF2B5EF4-FFF2-40B4-BE49-F238E27FC236}">
              <a16:creationId xmlns:a16="http://schemas.microsoft.com/office/drawing/2014/main" id="{B5273E5B-057F-F2DA-97D3-26F007AC68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742" name="8 Gráfico">
          <a:extLst>
            <a:ext uri="{FF2B5EF4-FFF2-40B4-BE49-F238E27FC236}">
              <a16:creationId xmlns:a16="http://schemas.microsoft.com/office/drawing/2014/main" id="{52FC1D01-EEF4-DA9A-F962-F06DFD9C6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743" name="9 Gráfico">
          <a:extLst>
            <a:ext uri="{FF2B5EF4-FFF2-40B4-BE49-F238E27FC236}">
              <a16:creationId xmlns:a16="http://schemas.microsoft.com/office/drawing/2014/main" id="{DDF7C6F2-8AE0-F8B1-708E-180DCA506A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744" name="10 Gráfico">
          <a:extLst>
            <a:ext uri="{FF2B5EF4-FFF2-40B4-BE49-F238E27FC236}">
              <a16:creationId xmlns:a16="http://schemas.microsoft.com/office/drawing/2014/main" id="{D26B9141-3B24-162B-63C5-A0AE7AF7B6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745" name="11 Gráfico">
          <a:extLst>
            <a:ext uri="{FF2B5EF4-FFF2-40B4-BE49-F238E27FC236}">
              <a16:creationId xmlns:a16="http://schemas.microsoft.com/office/drawing/2014/main" id="{681BF720-5102-9C83-668D-F449AA7B14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746" name="12 Gráfico">
          <a:extLst>
            <a:ext uri="{FF2B5EF4-FFF2-40B4-BE49-F238E27FC236}">
              <a16:creationId xmlns:a16="http://schemas.microsoft.com/office/drawing/2014/main" id="{DE317ECB-FDB1-4AA0-DA3E-55BFDDCA4C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747" name="7 Gráfico">
          <a:extLst>
            <a:ext uri="{FF2B5EF4-FFF2-40B4-BE49-F238E27FC236}">
              <a16:creationId xmlns:a16="http://schemas.microsoft.com/office/drawing/2014/main" id="{B93EDA04-7E03-357E-79D5-9A96CF9BC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748" name="8 Gráfico">
          <a:extLst>
            <a:ext uri="{FF2B5EF4-FFF2-40B4-BE49-F238E27FC236}">
              <a16:creationId xmlns:a16="http://schemas.microsoft.com/office/drawing/2014/main" id="{C4C6DE36-3D4F-8C2C-6493-749DC3C25B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749" name="9 Gráfico">
          <a:extLst>
            <a:ext uri="{FF2B5EF4-FFF2-40B4-BE49-F238E27FC236}">
              <a16:creationId xmlns:a16="http://schemas.microsoft.com/office/drawing/2014/main" id="{E594616C-0DCE-A28A-F941-F7A6A071C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750" name="16 Gráfico">
          <a:extLst>
            <a:ext uri="{FF2B5EF4-FFF2-40B4-BE49-F238E27FC236}">
              <a16:creationId xmlns:a16="http://schemas.microsoft.com/office/drawing/2014/main" id="{6389771C-9699-DBA3-7691-B43F88F3D2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751" name="7 Gráfico">
          <a:extLst>
            <a:ext uri="{FF2B5EF4-FFF2-40B4-BE49-F238E27FC236}">
              <a16:creationId xmlns:a16="http://schemas.microsoft.com/office/drawing/2014/main" id="{94C6179B-AD57-CE85-BDBF-BF6D3667FC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752" name="8 Gráfico">
          <a:extLst>
            <a:ext uri="{FF2B5EF4-FFF2-40B4-BE49-F238E27FC236}">
              <a16:creationId xmlns:a16="http://schemas.microsoft.com/office/drawing/2014/main" id="{E2DE0909-995B-DB52-FCD7-8669ADFE12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753" name="9 Gráfico">
          <a:extLst>
            <a:ext uri="{FF2B5EF4-FFF2-40B4-BE49-F238E27FC236}">
              <a16:creationId xmlns:a16="http://schemas.microsoft.com/office/drawing/2014/main" id="{284D8436-5587-17E2-E578-5B79E61BE2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54" name="16 Gráfico">
          <a:extLst>
            <a:ext uri="{FF2B5EF4-FFF2-40B4-BE49-F238E27FC236}">
              <a16:creationId xmlns:a16="http://schemas.microsoft.com/office/drawing/2014/main" id="{5BB7A1F6-9E46-BB99-DEA8-E9CD426F1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55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89B43ED5-861A-CAC5-A210-1F2591EB4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56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5CB17E3B-9498-B1DE-19F4-D4386FE4A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57" name="3 Gráfico">
          <a:extLst>
            <a:ext uri="{FF2B5EF4-FFF2-40B4-BE49-F238E27FC236}">
              <a16:creationId xmlns:a16="http://schemas.microsoft.com/office/drawing/2014/main" id="{931A9814-DF65-D6B2-94EF-A7CD627D8A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58" name="4 Gráfico">
          <a:extLst>
            <a:ext uri="{FF2B5EF4-FFF2-40B4-BE49-F238E27FC236}">
              <a16:creationId xmlns:a16="http://schemas.microsoft.com/office/drawing/2014/main" id="{8293C849-4648-9465-82EC-23418E80A4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59" name="5 Gráfico">
          <a:extLst>
            <a:ext uri="{FF2B5EF4-FFF2-40B4-BE49-F238E27FC236}">
              <a16:creationId xmlns:a16="http://schemas.microsoft.com/office/drawing/2014/main" id="{A9910119-1987-8B37-7A5D-1BD569D559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60" name="6 Gráfico">
          <a:extLst>
            <a:ext uri="{FF2B5EF4-FFF2-40B4-BE49-F238E27FC236}">
              <a16:creationId xmlns:a16="http://schemas.microsoft.com/office/drawing/2014/main" id="{394AB8CE-8AF3-6893-DD15-05DAF169ED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61" name="1 Gráfico">
          <a:extLst>
            <a:ext uri="{FF2B5EF4-FFF2-40B4-BE49-F238E27FC236}">
              <a16:creationId xmlns:a16="http://schemas.microsoft.com/office/drawing/2014/main" id="{A56878EA-514A-2B5D-AD74-B09D0181F1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709" name="1 Gráfico">
          <a:extLst>
            <a:ext uri="{FF2B5EF4-FFF2-40B4-BE49-F238E27FC236}">
              <a16:creationId xmlns:a16="http://schemas.microsoft.com/office/drawing/2014/main" id="{C24B5D9B-0841-20C6-207A-0FA4165B22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710" name="2 Gráfico">
          <a:extLst>
            <a:ext uri="{FF2B5EF4-FFF2-40B4-BE49-F238E27FC236}">
              <a16:creationId xmlns:a16="http://schemas.microsoft.com/office/drawing/2014/main" id="{B094E415-A1FB-F254-8F23-90D1E3E337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711" name="3 Gráfico">
          <a:extLst>
            <a:ext uri="{FF2B5EF4-FFF2-40B4-BE49-F238E27FC236}">
              <a16:creationId xmlns:a16="http://schemas.microsoft.com/office/drawing/2014/main" id="{37E37201-4437-A92E-8BF7-7ED601811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712" name="4 Gráfico">
          <a:extLst>
            <a:ext uri="{FF2B5EF4-FFF2-40B4-BE49-F238E27FC236}">
              <a16:creationId xmlns:a16="http://schemas.microsoft.com/office/drawing/2014/main" id="{0087D5D2-D057-1E39-E10B-2A03E6B4E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713" name="5 Gráfico">
          <a:extLst>
            <a:ext uri="{FF2B5EF4-FFF2-40B4-BE49-F238E27FC236}">
              <a16:creationId xmlns:a16="http://schemas.microsoft.com/office/drawing/2014/main" id="{AD809A2D-8015-8542-43E0-42CF86350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714" name="6 Gráfico">
          <a:extLst>
            <a:ext uri="{FF2B5EF4-FFF2-40B4-BE49-F238E27FC236}">
              <a16:creationId xmlns:a16="http://schemas.microsoft.com/office/drawing/2014/main" id="{864217A5-D287-155B-7DA3-1F9FB035E2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715" name="7 Gráfico">
          <a:extLst>
            <a:ext uri="{FF2B5EF4-FFF2-40B4-BE49-F238E27FC236}">
              <a16:creationId xmlns:a16="http://schemas.microsoft.com/office/drawing/2014/main" id="{1CD75896-07BA-1DCE-9D8F-A010CFBD47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716" name="8 Gráfico">
          <a:extLst>
            <a:ext uri="{FF2B5EF4-FFF2-40B4-BE49-F238E27FC236}">
              <a16:creationId xmlns:a16="http://schemas.microsoft.com/office/drawing/2014/main" id="{B2266A6D-A491-6254-4504-607F5329C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717" name="9 Gráfico">
          <a:extLst>
            <a:ext uri="{FF2B5EF4-FFF2-40B4-BE49-F238E27FC236}">
              <a16:creationId xmlns:a16="http://schemas.microsoft.com/office/drawing/2014/main" id="{883AADED-83C5-CD56-A3EB-37B4943ADD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718" name="10 Gráfico">
          <a:extLst>
            <a:ext uri="{FF2B5EF4-FFF2-40B4-BE49-F238E27FC236}">
              <a16:creationId xmlns:a16="http://schemas.microsoft.com/office/drawing/2014/main" id="{A69FF466-2658-61F6-030F-EB5E68FF14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719" name="11 Gráfico">
          <a:extLst>
            <a:ext uri="{FF2B5EF4-FFF2-40B4-BE49-F238E27FC236}">
              <a16:creationId xmlns:a16="http://schemas.microsoft.com/office/drawing/2014/main" id="{4E12A25B-E949-6A1E-E2E7-AB8E328464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720" name="12 Gráfico">
          <a:extLst>
            <a:ext uri="{FF2B5EF4-FFF2-40B4-BE49-F238E27FC236}">
              <a16:creationId xmlns:a16="http://schemas.microsoft.com/office/drawing/2014/main" id="{7CF5C6EA-E249-7BAD-95D6-2694A4EC3F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721" name="7 Gráfico">
          <a:extLst>
            <a:ext uri="{FF2B5EF4-FFF2-40B4-BE49-F238E27FC236}">
              <a16:creationId xmlns:a16="http://schemas.microsoft.com/office/drawing/2014/main" id="{E97FBAC2-8DE6-0424-96FA-5AE1BC3C3A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722" name="8 Gráfico">
          <a:extLst>
            <a:ext uri="{FF2B5EF4-FFF2-40B4-BE49-F238E27FC236}">
              <a16:creationId xmlns:a16="http://schemas.microsoft.com/office/drawing/2014/main" id="{959AD5E4-A25C-27AB-C383-C1FA0D15E8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723" name="9 Gráfico">
          <a:extLst>
            <a:ext uri="{FF2B5EF4-FFF2-40B4-BE49-F238E27FC236}">
              <a16:creationId xmlns:a16="http://schemas.microsoft.com/office/drawing/2014/main" id="{83E3AF47-7280-8A0A-64F1-CA7A452EBF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724" name="16 Gráfico">
          <a:extLst>
            <a:ext uri="{FF2B5EF4-FFF2-40B4-BE49-F238E27FC236}">
              <a16:creationId xmlns:a16="http://schemas.microsoft.com/office/drawing/2014/main" id="{C69E877E-915D-1ED9-CCD9-B40075C00D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725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78FAE625-8152-C5E4-8C23-AF017240D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726" name="1 Gráfico">
          <a:extLst>
            <a:ext uri="{FF2B5EF4-FFF2-40B4-BE49-F238E27FC236}">
              <a16:creationId xmlns:a16="http://schemas.microsoft.com/office/drawing/2014/main" id="{1800D5CB-DDF8-A571-8482-84FA48D915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727" name="2 Gráfico">
          <a:extLst>
            <a:ext uri="{FF2B5EF4-FFF2-40B4-BE49-F238E27FC236}">
              <a16:creationId xmlns:a16="http://schemas.microsoft.com/office/drawing/2014/main" id="{66F6C62E-59DC-D309-9435-B66C74F60E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728" name="3 Gráfico">
          <a:extLst>
            <a:ext uri="{FF2B5EF4-FFF2-40B4-BE49-F238E27FC236}">
              <a16:creationId xmlns:a16="http://schemas.microsoft.com/office/drawing/2014/main" id="{779815D5-1E69-82B4-670D-A53534078F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729" name="4 Gráfico">
          <a:extLst>
            <a:ext uri="{FF2B5EF4-FFF2-40B4-BE49-F238E27FC236}">
              <a16:creationId xmlns:a16="http://schemas.microsoft.com/office/drawing/2014/main" id="{BBFC2407-5C87-3011-0E78-408CE820DE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abSelected="1" zoomScale="80" zoomScaleNormal="80" workbookViewId="0">
      <selection activeCell="K11" sqref="K11:K17"/>
    </sheetView>
  </sheetViews>
  <sheetFormatPr baseColWidth="10" defaultColWidth="11.44140625" defaultRowHeight="13.8" x14ac:dyDescent="0.25"/>
  <cols>
    <col min="1" max="2" width="11.44140625" style="18"/>
    <col min="3" max="3" width="15.77734375" style="18" customWidth="1"/>
    <col min="4" max="4" width="21.21875" style="18" customWidth="1"/>
    <col min="5" max="5" width="14.77734375" style="18" customWidth="1"/>
    <col min="6" max="6" width="8.5546875" style="18" customWidth="1"/>
    <col min="7" max="7" width="10.21875" style="18" customWidth="1"/>
    <col min="8" max="8" width="16.21875" style="18" customWidth="1"/>
    <col min="9" max="9" width="18.21875" style="18" customWidth="1"/>
    <col min="10" max="10" width="3.21875" style="18" customWidth="1"/>
    <col min="11" max="11" width="46.21875" style="18" bestFit="1" customWidth="1"/>
    <col min="12" max="12" width="85.44140625" style="18" customWidth="1"/>
    <col min="13" max="13" width="33.5546875" style="18" customWidth="1"/>
    <col min="14" max="16384" width="11.44140625" style="18"/>
  </cols>
  <sheetData>
    <row r="1" spans="1:13" ht="27" customHeight="1" x14ac:dyDescent="0.3">
      <c r="A1" s="224"/>
      <c r="B1" s="225"/>
      <c r="C1" s="232" t="s">
        <v>168</v>
      </c>
      <c r="D1" s="233"/>
      <c r="E1" s="233"/>
      <c r="F1" s="233"/>
      <c r="G1" s="233"/>
      <c r="H1" s="230" t="s">
        <v>169</v>
      </c>
      <c r="I1" s="231"/>
    </row>
    <row r="2" spans="1:13" ht="18.75" customHeight="1" x14ac:dyDescent="0.3">
      <c r="A2" s="226"/>
      <c r="B2" s="227"/>
      <c r="C2" s="232" t="s">
        <v>170</v>
      </c>
      <c r="D2" s="233"/>
      <c r="E2" s="233"/>
      <c r="F2" s="233"/>
      <c r="G2" s="233"/>
      <c r="H2" s="44">
        <v>41241</v>
      </c>
      <c r="I2" s="45" t="s">
        <v>174</v>
      </c>
    </row>
    <row r="3" spans="1:13" ht="21" customHeight="1" x14ac:dyDescent="0.3">
      <c r="A3" s="228"/>
      <c r="B3" s="229"/>
      <c r="C3" s="232" t="s">
        <v>171</v>
      </c>
      <c r="D3" s="233"/>
      <c r="E3" s="233"/>
      <c r="F3" s="233"/>
      <c r="G3" s="233"/>
      <c r="H3" s="230" t="s">
        <v>172</v>
      </c>
      <c r="I3" s="231"/>
    </row>
    <row r="4" spans="1:13" ht="5.25" customHeight="1" x14ac:dyDescent="0.25"/>
    <row r="5" spans="1:13" ht="34.5" customHeight="1" x14ac:dyDescent="0.25">
      <c r="A5" s="183" t="s">
        <v>163</v>
      </c>
      <c r="B5" s="183"/>
      <c r="C5" s="183"/>
      <c r="D5" s="183"/>
      <c r="E5" s="183"/>
      <c r="F5" s="183"/>
      <c r="G5" s="183"/>
      <c r="H5" s="183"/>
      <c r="I5" s="183"/>
      <c r="K5" s="184" t="s">
        <v>139</v>
      </c>
      <c r="L5" s="184"/>
      <c r="M5" s="184"/>
    </row>
    <row r="6" spans="1:13" ht="23.25" customHeight="1" x14ac:dyDescent="0.25">
      <c r="A6" s="185" t="s">
        <v>161</v>
      </c>
      <c r="B6" s="186"/>
      <c r="C6" s="186"/>
      <c r="D6" s="186"/>
      <c r="E6" s="186"/>
      <c r="F6" s="197" t="s">
        <v>140</v>
      </c>
      <c r="G6" s="198"/>
      <c r="H6" s="198"/>
      <c r="I6" s="198"/>
      <c r="K6" s="47" t="s">
        <v>141</v>
      </c>
      <c r="L6" s="48" t="s">
        <v>142</v>
      </c>
      <c r="M6" s="49" t="s">
        <v>143</v>
      </c>
    </row>
    <row r="7" spans="1:13" ht="20.100000000000001" customHeight="1" x14ac:dyDescent="0.25">
      <c r="A7" s="187" t="s">
        <v>498</v>
      </c>
      <c r="B7" s="188"/>
      <c r="C7" s="188"/>
      <c r="D7" s="188"/>
      <c r="E7" s="188"/>
      <c r="F7" s="199" t="s">
        <v>515</v>
      </c>
      <c r="G7" s="199"/>
      <c r="H7" s="199"/>
      <c r="I7" s="199"/>
      <c r="K7" s="189" t="s">
        <v>165</v>
      </c>
      <c r="L7" s="57" t="s">
        <v>144</v>
      </c>
      <c r="M7" s="190" t="s">
        <v>145</v>
      </c>
    </row>
    <row r="8" spans="1:13" ht="33.75" customHeight="1" x14ac:dyDescent="0.25">
      <c r="A8" s="187"/>
      <c r="B8" s="188"/>
      <c r="C8" s="188"/>
      <c r="D8" s="188"/>
      <c r="E8" s="188"/>
      <c r="F8" s="191" t="s">
        <v>159</v>
      </c>
      <c r="G8" s="192"/>
      <c r="H8" s="193">
        <v>154498000069</v>
      </c>
      <c r="I8" s="194"/>
      <c r="K8" s="190"/>
      <c r="L8" s="57" t="s">
        <v>158</v>
      </c>
      <c r="M8" s="190"/>
    </row>
    <row r="9" spans="1:13" ht="20.100000000000001" customHeight="1" x14ac:dyDescent="0.25">
      <c r="A9" s="42" t="s">
        <v>146</v>
      </c>
      <c r="B9" s="43"/>
      <c r="C9" s="220" t="s">
        <v>352</v>
      </c>
      <c r="D9" s="220"/>
      <c r="E9" s="221"/>
      <c r="F9" s="222" t="s">
        <v>162</v>
      </c>
      <c r="G9" s="223"/>
      <c r="H9" s="200" t="s">
        <v>353</v>
      </c>
      <c r="I9" s="201"/>
      <c r="K9" s="190"/>
      <c r="L9" s="57" t="s">
        <v>147</v>
      </c>
      <c r="M9" s="190" t="s">
        <v>148</v>
      </c>
    </row>
    <row r="10" spans="1:13" ht="20.100000000000001" customHeight="1" x14ac:dyDescent="0.25">
      <c r="A10" s="218" t="s">
        <v>167</v>
      </c>
      <c r="B10" s="219"/>
      <c r="C10" s="220" t="s">
        <v>356</v>
      </c>
      <c r="D10" s="220"/>
      <c r="E10" s="220"/>
      <c r="F10" s="221"/>
      <c r="G10" s="46" t="s">
        <v>149</v>
      </c>
      <c r="H10" s="195">
        <v>6075611270</v>
      </c>
      <c r="I10" s="196"/>
      <c r="K10" s="190"/>
      <c r="L10" s="57" t="s">
        <v>150</v>
      </c>
      <c r="M10" s="190"/>
    </row>
    <row r="11" spans="1:13" ht="20.100000000000001" customHeight="1" x14ac:dyDescent="0.25">
      <c r="A11" s="218" t="s">
        <v>164</v>
      </c>
      <c r="B11" s="219"/>
      <c r="C11" s="220" t="s">
        <v>354</v>
      </c>
      <c r="D11" s="220"/>
      <c r="E11" s="220"/>
      <c r="F11" s="221"/>
      <c r="G11" s="46" t="s">
        <v>173</v>
      </c>
      <c r="H11" s="202">
        <v>2025</v>
      </c>
      <c r="I11" s="203"/>
      <c r="K11" s="204"/>
      <c r="L11" s="58"/>
      <c r="M11" s="58"/>
    </row>
    <row r="12" spans="1:13" ht="19.5" customHeight="1" x14ac:dyDescent="0.25">
      <c r="A12" s="206" t="s">
        <v>151</v>
      </c>
      <c r="B12" s="207"/>
      <c r="C12" s="207"/>
      <c r="D12" s="207"/>
      <c r="E12" s="207"/>
      <c r="F12" s="207"/>
      <c r="G12" s="207"/>
      <c r="H12" s="207"/>
      <c r="I12" s="208"/>
      <c r="K12" s="205"/>
      <c r="L12" s="58"/>
      <c r="M12" s="205"/>
    </row>
    <row r="13" spans="1:13" ht="20.100000000000001" customHeight="1" x14ac:dyDescent="0.25">
      <c r="A13" s="209" t="s">
        <v>152</v>
      </c>
      <c r="B13" s="209"/>
      <c r="C13" s="209"/>
      <c r="D13" s="209" t="s">
        <v>153</v>
      </c>
      <c r="E13" s="209"/>
      <c r="F13" s="209"/>
      <c r="G13" s="209" t="s">
        <v>160</v>
      </c>
      <c r="H13" s="209"/>
      <c r="I13" s="209"/>
      <c r="K13" s="205"/>
      <c r="L13" s="58"/>
      <c r="M13" s="205"/>
    </row>
    <row r="14" spans="1:13" ht="20.100000000000001" customHeight="1" x14ac:dyDescent="0.25">
      <c r="A14" s="210" t="s">
        <v>354</v>
      </c>
      <c r="B14" s="210"/>
      <c r="C14" s="210"/>
      <c r="D14" s="210" t="s">
        <v>355</v>
      </c>
      <c r="E14" s="210"/>
      <c r="F14" s="210"/>
      <c r="G14" s="210" t="s">
        <v>356</v>
      </c>
      <c r="H14" s="210"/>
      <c r="I14" s="210"/>
      <c r="K14" s="205"/>
      <c r="L14" s="58"/>
      <c r="M14" s="205"/>
    </row>
    <row r="15" spans="1:13" ht="20.100000000000001" customHeight="1" x14ac:dyDescent="0.25">
      <c r="A15" s="210" t="s">
        <v>499</v>
      </c>
      <c r="B15" s="210"/>
      <c r="C15" s="210"/>
      <c r="D15" s="210" t="s">
        <v>357</v>
      </c>
      <c r="E15" s="210"/>
      <c r="F15" s="210"/>
      <c r="G15" s="210" t="s">
        <v>358</v>
      </c>
      <c r="H15" s="210"/>
      <c r="I15" s="210"/>
      <c r="K15" s="205"/>
      <c r="L15" s="58"/>
      <c r="M15" s="58"/>
    </row>
    <row r="16" spans="1:13" ht="20.100000000000001" customHeight="1" x14ac:dyDescent="0.25">
      <c r="A16" s="210" t="s">
        <v>359</v>
      </c>
      <c r="B16" s="210"/>
      <c r="C16" s="210"/>
      <c r="D16" s="210" t="s">
        <v>357</v>
      </c>
      <c r="E16" s="210"/>
      <c r="F16" s="210"/>
      <c r="G16" s="210" t="s">
        <v>360</v>
      </c>
      <c r="H16" s="210"/>
      <c r="I16" s="210"/>
      <c r="K16" s="205"/>
      <c r="L16" s="58"/>
      <c r="M16" s="58"/>
    </row>
    <row r="17" spans="1:13" ht="20.100000000000001" customHeight="1" x14ac:dyDescent="0.25">
      <c r="A17" s="210" t="s">
        <v>361</v>
      </c>
      <c r="B17" s="210"/>
      <c r="C17" s="210"/>
      <c r="D17" s="210" t="s">
        <v>357</v>
      </c>
      <c r="E17" s="210"/>
      <c r="F17" s="210"/>
      <c r="G17" s="210" t="s">
        <v>362</v>
      </c>
      <c r="H17" s="210"/>
      <c r="I17" s="210"/>
      <c r="K17" s="205"/>
      <c r="L17" s="58"/>
      <c r="M17" s="58"/>
    </row>
    <row r="18" spans="1:13" ht="20.100000000000001" customHeight="1" x14ac:dyDescent="0.25">
      <c r="A18" s="210" t="s">
        <v>500</v>
      </c>
      <c r="B18" s="210"/>
      <c r="C18" s="210"/>
      <c r="D18" s="210" t="s">
        <v>501</v>
      </c>
      <c r="E18" s="210"/>
      <c r="F18" s="210"/>
      <c r="G18" s="210" t="s">
        <v>502</v>
      </c>
      <c r="H18" s="210"/>
      <c r="I18" s="210"/>
      <c r="K18" s="211"/>
      <c r="L18" s="58"/>
      <c r="M18" s="58"/>
    </row>
    <row r="19" spans="1:13" ht="20.100000000000001" customHeight="1" x14ac:dyDescent="0.25">
      <c r="A19" s="210" t="s">
        <v>516</v>
      </c>
      <c r="B19" s="210"/>
      <c r="C19" s="210"/>
      <c r="D19" s="210" t="s">
        <v>517</v>
      </c>
      <c r="E19" s="210"/>
      <c r="F19" s="210"/>
      <c r="G19" s="210" t="s">
        <v>518</v>
      </c>
      <c r="H19" s="210"/>
      <c r="I19" s="210"/>
      <c r="K19" s="205"/>
      <c r="L19" s="58"/>
      <c r="M19" s="58"/>
    </row>
    <row r="20" spans="1:13" ht="20.100000000000001" customHeight="1" x14ac:dyDescent="0.25">
      <c r="A20" s="210" t="s">
        <v>363</v>
      </c>
      <c r="B20" s="210"/>
      <c r="C20" s="210"/>
      <c r="D20" s="210" t="s">
        <v>364</v>
      </c>
      <c r="E20" s="210"/>
      <c r="F20" s="210"/>
      <c r="G20" s="210" t="s">
        <v>519</v>
      </c>
      <c r="H20" s="210"/>
      <c r="I20" s="210"/>
      <c r="K20" s="205"/>
      <c r="L20" s="58"/>
      <c r="M20" s="58"/>
    </row>
    <row r="21" spans="1:13" ht="20.100000000000001" customHeight="1" x14ac:dyDescent="0.25">
      <c r="A21" s="210" t="s">
        <v>503</v>
      </c>
      <c r="B21" s="210"/>
      <c r="C21" s="210"/>
      <c r="D21" s="210" t="s">
        <v>365</v>
      </c>
      <c r="E21" s="210"/>
      <c r="F21" s="210"/>
      <c r="G21" s="210" t="s">
        <v>504</v>
      </c>
      <c r="H21" s="210"/>
      <c r="I21" s="210"/>
      <c r="K21" s="205"/>
      <c r="L21" s="58"/>
      <c r="M21" s="59"/>
    </row>
    <row r="22" spans="1:13" ht="20.100000000000001" customHeight="1" x14ac:dyDescent="0.25">
      <c r="A22" s="210"/>
      <c r="B22" s="210"/>
      <c r="C22" s="210"/>
      <c r="D22" s="210"/>
      <c r="E22" s="210"/>
      <c r="F22" s="210"/>
      <c r="G22" s="210"/>
      <c r="H22" s="210"/>
      <c r="I22" s="210"/>
    </row>
    <row r="23" spans="1:13" s="19" customFormat="1" ht="21" x14ac:dyDescent="0.4">
      <c r="A23" s="212"/>
      <c r="B23" s="212"/>
      <c r="C23" s="212"/>
      <c r="D23" s="212"/>
      <c r="E23" s="212"/>
      <c r="F23" s="212"/>
      <c r="G23" s="212"/>
      <c r="H23" s="212"/>
      <c r="I23" s="212"/>
      <c r="K23" s="216"/>
      <c r="L23" s="216"/>
    </row>
    <row r="24" spans="1:13" ht="30" customHeight="1" x14ac:dyDescent="0.25">
      <c r="A24" s="217" t="s">
        <v>154</v>
      </c>
      <c r="B24" s="217"/>
      <c r="C24" s="217"/>
      <c r="D24" s="217"/>
      <c r="E24" s="217"/>
      <c r="F24" s="217"/>
      <c r="G24" s="217"/>
      <c r="H24" s="217"/>
      <c r="I24" s="217"/>
      <c r="K24" s="20"/>
      <c r="L24" s="20"/>
    </row>
    <row r="25" spans="1:13" ht="33.75" customHeight="1" x14ac:dyDescent="0.25">
      <c r="A25" s="209" t="s">
        <v>152</v>
      </c>
      <c r="B25" s="209"/>
      <c r="C25" s="209"/>
      <c r="D25" s="209" t="s">
        <v>153</v>
      </c>
      <c r="E25" s="209"/>
      <c r="F25" s="209"/>
      <c r="G25" s="209" t="s">
        <v>23</v>
      </c>
      <c r="H25" s="209"/>
      <c r="I25" s="209"/>
      <c r="K25" s="21"/>
      <c r="L25" s="22"/>
      <c r="M25" s="18" t="s">
        <v>155</v>
      </c>
    </row>
    <row r="26" spans="1:13" ht="20.100000000000001" customHeight="1" x14ac:dyDescent="0.25">
      <c r="A26" s="210" t="s">
        <v>354</v>
      </c>
      <c r="B26" s="210"/>
      <c r="C26" s="210"/>
      <c r="D26" s="210" t="s">
        <v>355</v>
      </c>
      <c r="E26" s="210"/>
      <c r="F26" s="210"/>
      <c r="G26" s="210" t="s">
        <v>366</v>
      </c>
      <c r="H26" s="210"/>
      <c r="I26" s="210"/>
      <c r="K26" s="21"/>
      <c r="L26" s="22"/>
    </row>
    <row r="27" spans="1:13" ht="20.100000000000001" customHeight="1" x14ac:dyDescent="0.25">
      <c r="A27" s="210" t="s">
        <v>361</v>
      </c>
      <c r="B27" s="210"/>
      <c r="C27" s="210"/>
      <c r="D27" s="210" t="s">
        <v>357</v>
      </c>
      <c r="E27" s="210"/>
      <c r="F27" s="210"/>
      <c r="G27" s="210" t="s">
        <v>367</v>
      </c>
      <c r="H27" s="210"/>
      <c r="I27" s="210"/>
      <c r="K27" s="21"/>
      <c r="L27" s="23"/>
    </row>
    <row r="28" spans="1:13" ht="20.100000000000001" customHeight="1" x14ac:dyDescent="0.25">
      <c r="A28" s="210" t="s">
        <v>359</v>
      </c>
      <c r="B28" s="210"/>
      <c r="C28" s="210"/>
      <c r="D28" s="210" t="s">
        <v>357</v>
      </c>
      <c r="E28" s="210"/>
      <c r="F28" s="210"/>
      <c r="G28" s="210" t="s">
        <v>368</v>
      </c>
      <c r="H28" s="210"/>
      <c r="I28" s="210"/>
      <c r="K28" s="21"/>
      <c r="L28" s="23"/>
    </row>
    <row r="29" spans="1:13" ht="20.100000000000001" customHeight="1" x14ac:dyDescent="0.25">
      <c r="A29" s="210" t="s">
        <v>499</v>
      </c>
      <c r="B29" s="210"/>
      <c r="C29" s="210"/>
      <c r="D29" s="210" t="s">
        <v>357</v>
      </c>
      <c r="E29" s="210"/>
      <c r="F29" s="210"/>
      <c r="G29" s="210" t="s">
        <v>369</v>
      </c>
      <c r="H29" s="210"/>
      <c r="I29" s="210"/>
      <c r="K29" s="21"/>
      <c r="L29" s="22"/>
    </row>
    <row r="30" spans="1:13" ht="20.100000000000001" customHeight="1" x14ac:dyDescent="0.25">
      <c r="A30" s="210"/>
      <c r="B30" s="210"/>
      <c r="C30" s="210"/>
      <c r="D30" s="210"/>
      <c r="E30" s="210"/>
      <c r="F30" s="210"/>
      <c r="G30" s="210"/>
      <c r="H30" s="210"/>
      <c r="I30" s="210"/>
      <c r="K30" s="21"/>
      <c r="L30" s="23"/>
    </row>
    <row r="31" spans="1:13" ht="20.100000000000001" customHeight="1" x14ac:dyDescent="0.25">
      <c r="A31" s="210"/>
      <c r="B31" s="210"/>
      <c r="C31" s="210"/>
      <c r="D31" s="210"/>
      <c r="E31" s="210"/>
      <c r="F31" s="210"/>
      <c r="G31" s="210"/>
      <c r="H31" s="210"/>
      <c r="I31" s="210"/>
      <c r="K31" s="21"/>
      <c r="L31" s="24"/>
    </row>
    <row r="32" spans="1:13" ht="20.100000000000001" customHeight="1" x14ac:dyDescent="0.25">
      <c r="A32" s="210"/>
      <c r="B32" s="210"/>
      <c r="C32" s="210"/>
      <c r="D32" s="210"/>
      <c r="E32" s="210"/>
      <c r="F32" s="210"/>
      <c r="G32" s="210"/>
      <c r="H32" s="210"/>
      <c r="I32" s="210"/>
      <c r="K32" s="213"/>
      <c r="L32" s="22"/>
    </row>
    <row r="33" spans="11:12" ht="15" x14ac:dyDescent="0.25">
      <c r="K33" s="213"/>
      <c r="L33" s="25"/>
    </row>
    <row r="34" spans="11:12" ht="19.5" customHeight="1" x14ac:dyDescent="0.25"/>
    <row r="35" spans="11:12" ht="51" customHeight="1" x14ac:dyDescent="0.25"/>
    <row r="36" spans="11:12" ht="51.75" customHeight="1" x14ac:dyDescent="0.25"/>
    <row r="37" spans="11:12" ht="42.75" customHeight="1" x14ac:dyDescent="0.25"/>
    <row r="38" spans="11:12" ht="107.25" customHeight="1" x14ac:dyDescent="0.25"/>
    <row r="39" spans="11:12" ht="58.5" customHeight="1" x14ac:dyDescent="0.25"/>
    <row r="40" spans="11:12" ht="30.75" customHeight="1" x14ac:dyDescent="0.25"/>
    <row r="41" spans="11:12" ht="30.75" customHeight="1" x14ac:dyDescent="0.25"/>
    <row r="42" spans="11:12" ht="47.25" customHeight="1" x14ac:dyDescent="0.25"/>
    <row r="65526" spans="1:5" x14ac:dyDescent="0.25">
      <c r="A65526" s="214" t="s">
        <v>29</v>
      </c>
      <c r="B65526" s="214"/>
      <c r="C65526" s="214"/>
      <c r="D65526" s="214"/>
      <c r="E65526" s="214"/>
    </row>
    <row r="65527" spans="1:5" x14ac:dyDescent="0.25">
      <c r="A65527" s="215" t="s">
        <v>30</v>
      </c>
      <c r="B65527" s="215"/>
      <c r="C65527" s="215"/>
      <c r="D65527" s="215"/>
      <c r="E65527" s="215"/>
    </row>
    <row r="65528" spans="1:5" x14ac:dyDescent="0.25">
      <c r="A65528" s="215" t="s">
        <v>31</v>
      </c>
      <c r="B65528" s="215"/>
      <c r="C65528" s="215"/>
      <c r="D65528" s="215"/>
      <c r="E65528" s="215"/>
    </row>
    <row r="65529" spans="1:5" x14ac:dyDescent="0.25">
      <c r="A65529" s="18" t="s">
        <v>156</v>
      </c>
      <c r="D65529" s="18" t="s">
        <v>157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A11:B11"/>
    <mergeCell ref="C10:F10"/>
    <mergeCell ref="C11:F11"/>
    <mergeCell ref="F9:G9"/>
    <mergeCell ref="A10:B10"/>
    <mergeCell ref="C9:E9"/>
    <mergeCell ref="K23:L23"/>
    <mergeCell ref="A24:I24"/>
    <mergeCell ref="A25:C25"/>
    <mergeCell ref="D25:F25"/>
    <mergeCell ref="G25:I25"/>
    <mergeCell ref="K32:K33"/>
    <mergeCell ref="A65526:E65526"/>
    <mergeCell ref="A65527:E65527"/>
    <mergeCell ref="A65528:E65528"/>
    <mergeCell ref="A32:C32"/>
    <mergeCell ref="D32:F32"/>
    <mergeCell ref="G32:I32"/>
    <mergeCell ref="A27:C27"/>
    <mergeCell ref="D27:F27"/>
    <mergeCell ref="G27:I27"/>
    <mergeCell ref="A28:C28"/>
    <mergeCell ref="D28:F28"/>
    <mergeCell ref="G28:I28"/>
    <mergeCell ref="A31:C31"/>
    <mergeCell ref="D31:F31"/>
    <mergeCell ref="G31:I31"/>
    <mergeCell ref="A29:C29"/>
    <mergeCell ref="D29:F29"/>
    <mergeCell ref="G29:I29"/>
    <mergeCell ref="A30:C30"/>
    <mergeCell ref="D30:F30"/>
    <mergeCell ref="G30:I30"/>
    <mergeCell ref="G26:I26"/>
    <mergeCell ref="A22:C22"/>
    <mergeCell ref="D22:F22"/>
    <mergeCell ref="G22:I22"/>
    <mergeCell ref="A23:C23"/>
    <mergeCell ref="D23:F23"/>
    <mergeCell ref="G23:I23"/>
    <mergeCell ref="A26:C26"/>
    <mergeCell ref="D26:F26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F6:I6"/>
    <mergeCell ref="F7:I7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opLeftCell="F62" zoomScale="70" zoomScaleNormal="70" workbookViewId="0">
      <selection activeCell="T62" sqref="T62"/>
    </sheetView>
  </sheetViews>
  <sheetFormatPr baseColWidth="10" defaultColWidth="11.44140625" defaultRowHeight="13.8" x14ac:dyDescent="0.25"/>
  <cols>
    <col min="1" max="1" width="0.44140625" style="86" customWidth="1"/>
    <col min="2" max="2" width="1.44140625" style="86" customWidth="1"/>
    <col min="3" max="3" width="44.77734375" style="86" customWidth="1"/>
    <col min="4" max="4" width="11.77734375" style="139" customWidth="1"/>
    <col min="5" max="6" width="33.77734375" style="121" customWidth="1"/>
    <col min="7" max="7" width="11.77734375" style="139" customWidth="1"/>
    <col min="8" max="9" width="33.77734375" style="121" customWidth="1"/>
    <col min="10" max="10" width="11.77734375" style="139" customWidth="1"/>
    <col min="11" max="12" width="33.77734375" style="121" customWidth="1"/>
    <col min="13" max="13" width="11.77734375" style="139" customWidth="1"/>
    <col min="14" max="15" width="33.77734375" style="121" customWidth="1"/>
    <col min="16" max="16" width="3.21875" style="86" customWidth="1"/>
    <col min="17" max="17" width="2.44140625" style="86" customWidth="1"/>
    <col min="18" max="18" width="7.44140625" style="86" hidden="1" customWidth="1"/>
    <col min="19" max="20" width="7.21875" style="86" hidden="1" customWidth="1"/>
    <col min="21" max="21" width="7" style="86" hidden="1" customWidth="1"/>
    <col min="22" max="22" width="11.44140625" style="86"/>
    <col min="23" max="23" width="13" style="86" customWidth="1"/>
    <col min="24" max="24" width="15.77734375" style="86" customWidth="1"/>
    <col min="25" max="25" width="13" style="86" customWidth="1"/>
    <col min="26" max="27" width="11.44140625" style="86" customWidth="1"/>
    <col min="28" max="16384" width="11.44140625" style="86"/>
  </cols>
  <sheetData>
    <row r="1" spans="1:21" ht="33" customHeight="1" x14ac:dyDescent="0.25">
      <c r="B1" s="284" t="s">
        <v>123</v>
      </c>
      <c r="C1" s="284"/>
      <c r="D1" s="284"/>
      <c r="E1" s="284"/>
      <c r="F1" s="284"/>
      <c r="G1" s="284"/>
      <c r="H1" s="284"/>
      <c r="I1" s="284"/>
      <c r="J1" s="285"/>
      <c r="K1" s="285"/>
      <c r="L1" s="87"/>
      <c r="M1" s="87"/>
      <c r="N1" s="87"/>
      <c r="O1" s="87"/>
    </row>
    <row r="2" spans="1:21" ht="15.6" x14ac:dyDescent="0.25">
      <c r="B2" s="286" t="s">
        <v>27</v>
      </c>
      <c r="C2" s="286"/>
      <c r="D2" s="235" t="s">
        <v>175</v>
      </c>
      <c r="E2" s="235"/>
      <c r="F2" s="235"/>
      <c r="G2" s="236" t="s">
        <v>176</v>
      </c>
      <c r="H2" s="236"/>
      <c r="I2" s="236"/>
      <c r="J2" s="237" t="s">
        <v>177</v>
      </c>
      <c r="K2" s="237"/>
      <c r="L2" s="237"/>
      <c r="M2" s="299" t="s">
        <v>178</v>
      </c>
      <c r="N2" s="299"/>
      <c r="O2" s="299"/>
      <c r="Q2" s="86">
        <v>1</v>
      </c>
    </row>
    <row r="3" spans="1:21" ht="15" customHeight="1" x14ac:dyDescent="0.25">
      <c r="B3" s="286"/>
      <c r="C3" s="286"/>
      <c r="D3" s="297" t="s">
        <v>34</v>
      </c>
      <c r="E3" s="240" t="s">
        <v>122</v>
      </c>
      <c r="F3" s="240" t="s">
        <v>124</v>
      </c>
      <c r="G3" s="238" t="s">
        <v>34</v>
      </c>
      <c r="H3" s="240" t="s">
        <v>122</v>
      </c>
      <c r="I3" s="240" t="s">
        <v>124</v>
      </c>
      <c r="J3" s="238" t="s">
        <v>34</v>
      </c>
      <c r="K3" s="248" t="s">
        <v>122</v>
      </c>
      <c r="L3" s="241" t="s">
        <v>124</v>
      </c>
      <c r="M3" s="238" t="s">
        <v>34</v>
      </c>
      <c r="N3" s="248" t="s">
        <v>122</v>
      </c>
      <c r="O3" s="241" t="s">
        <v>124</v>
      </c>
      <c r="Q3" s="86">
        <v>2</v>
      </c>
    </row>
    <row r="4" spans="1:21" ht="15.75" customHeight="1" x14ac:dyDescent="0.25">
      <c r="B4" s="286"/>
      <c r="C4" s="286"/>
      <c r="D4" s="298"/>
      <c r="E4" s="241"/>
      <c r="F4" s="241"/>
      <c r="G4" s="239"/>
      <c r="H4" s="241"/>
      <c r="I4" s="241"/>
      <c r="J4" s="239"/>
      <c r="K4" s="249"/>
      <c r="L4" s="250"/>
      <c r="M4" s="239"/>
      <c r="N4" s="249"/>
      <c r="O4" s="250"/>
      <c r="Q4" s="86">
        <v>3</v>
      </c>
    </row>
    <row r="5" spans="1:21" ht="15.6" x14ac:dyDescent="0.25">
      <c r="B5" s="286"/>
      <c r="C5" s="286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7.399999999999999" x14ac:dyDescent="0.25">
      <c r="A6" s="234"/>
      <c r="B6" s="294"/>
      <c r="C6" s="93" t="s">
        <v>73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40.049999999999997" customHeight="1" x14ac:dyDescent="0.25">
      <c r="A7" s="234"/>
      <c r="B7" s="295"/>
      <c r="C7" s="96" t="s">
        <v>33</v>
      </c>
      <c r="D7" s="26">
        <v>4</v>
      </c>
      <c r="E7" s="60" t="s">
        <v>179</v>
      </c>
      <c r="F7" s="60" t="s">
        <v>180</v>
      </c>
      <c r="G7" s="79">
        <v>4</v>
      </c>
      <c r="H7" s="61" t="s">
        <v>514</v>
      </c>
      <c r="I7" s="61" t="s">
        <v>418</v>
      </c>
      <c r="J7" s="82">
        <v>4</v>
      </c>
      <c r="K7" s="62" t="s">
        <v>514</v>
      </c>
      <c r="L7" s="63" t="s">
        <v>418</v>
      </c>
      <c r="M7" s="84"/>
      <c r="N7" s="64"/>
      <c r="O7" s="65"/>
      <c r="R7" s="86">
        <f>COUNTIF(D7:D10,"1")</f>
        <v>0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40.049999999999997" customHeight="1" x14ac:dyDescent="0.25">
      <c r="A8" s="234"/>
      <c r="B8" s="295"/>
      <c r="C8" s="97" t="s">
        <v>35</v>
      </c>
      <c r="D8" s="26">
        <v>4</v>
      </c>
      <c r="E8" s="60" t="s">
        <v>181</v>
      </c>
      <c r="F8" s="60" t="s">
        <v>182</v>
      </c>
      <c r="G8" s="79">
        <v>4</v>
      </c>
      <c r="H8" s="66" t="s">
        <v>386</v>
      </c>
      <c r="I8" s="61" t="s">
        <v>419</v>
      </c>
      <c r="J8" s="82">
        <v>4</v>
      </c>
      <c r="K8" s="67" t="s">
        <v>386</v>
      </c>
      <c r="L8" s="63" t="s">
        <v>419</v>
      </c>
      <c r="M8" s="84"/>
      <c r="N8" s="68"/>
      <c r="O8" s="65"/>
      <c r="R8" s="86">
        <f>COUNTIF(D7:D10,"2")</f>
        <v>0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40.049999999999997" customHeight="1" x14ac:dyDescent="0.25">
      <c r="A9" s="234"/>
      <c r="B9" s="295"/>
      <c r="C9" s="98" t="s">
        <v>36</v>
      </c>
      <c r="D9" s="26">
        <v>4</v>
      </c>
      <c r="E9" s="60" t="s">
        <v>183</v>
      </c>
      <c r="F9" s="60" t="s">
        <v>184</v>
      </c>
      <c r="G9" s="79">
        <v>4</v>
      </c>
      <c r="H9" s="66" t="s">
        <v>387</v>
      </c>
      <c r="I9" s="61" t="s">
        <v>420</v>
      </c>
      <c r="J9" s="82">
        <v>4</v>
      </c>
      <c r="K9" s="67" t="s">
        <v>387</v>
      </c>
      <c r="L9" s="63" t="s">
        <v>420</v>
      </c>
      <c r="M9" s="84"/>
      <c r="N9" s="68"/>
      <c r="O9" s="65"/>
      <c r="R9" s="86">
        <f>COUNTIF(D7:D10,"3")</f>
        <v>0</v>
      </c>
      <c r="S9" s="86">
        <f>COUNTIF(G7:G10,"3")</f>
        <v>0</v>
      </c>
      <c r="T9" s="86">
        <f>COUNTIF(J7:J10,"3")</f>
        <v>0</v>
      </c>
      <c r="U9" s="86">
        <f>COUNTIF(M7:M10,"3")</f>
        <v>0</v>
      </c>
    </row>
    <row r="10" spans="1:21" ht="40.049999999999997" customHeight="1" x14ac:dyDescent="0.25">
      <c r="A10" s="234"/>
      <c r="B10" s="296"/>
      <c r="C10" s="98" t="s">
        <v>37</v>
      </c>
      <c r="D10" s="26">
        <v>4</v>
      </c>
      <c r="E10" s="60" t="s">
        <v>185</v>
      </c>
      <c r="F10" s="60" t="s">
        <v>186</v>
      </c>
      <c r="G10" s="79">
        <v>4</v>
      </c>
      <c r="H10" s="66" t="s">
        <v>505</v>
      </c>
      <c r="I10" s="61" t="s">
        <v>421</v>
      </c>
      <c r="J10" s="82">
        <v>4</v>
      </c>
      <c r="K10" s="67" t="s">
        <v>505</v>
      </c>
      <c r="L10" s="63" t="s">
        <v>421</v>
      </c>
      <c r="M10" s="84"/>
      <c r="N10" s="68"/>
      <c r="O10" s="65"/>
      <c r="R10" s="86">
        <f>COUNTIF(D7:D10,"4")</f>
        <v>4</v>
      </c>
      <c r="S10" s="86">
        <f>COUNTIF(G7:G10,"4")</f>
        <v>4</v>
      </c>
      <c r="T10" s="86">
        <f>COUNTIF(J7:J10,"4")</f>
        <v>4</v>
      </c>
      <c r="U10" s="86">
        <f>COUNTIF(M7:M10,"4")</f>
        <v>0</v>
      </c>
    </row>
    <row r="11" spans="1:21" ht="6" customHeight="1" x14ac:dyDescent="0.25">
      <c r="B11" s="291"/>
      <c r="C11" s="292"/>
      <c r="D11" s="292"/>
      <c r="E11" s="292"/>
      <c r="F11" s="292"/>
      <c r="G11" s="292"/>
      <c r="H11" s="292"/>
      <c r="I11" s="292"/>
      <c r="J11" s="292"/>
      <c r="K11" s="293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0</v>
      </c>
    </row>
    <row r="12" spans="1:21" ht="17.399999999999999" x14ac:dyDescent="0.25">
      <c r="A12" s="234"/>
      <c r="B12" s="254"/>
      <c r="C12" s="101" t="s">
        <v>72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40.049999999999997" customHeight="1" x14ac:dyDescent="0.25">
      <c r="A13" s="234"/>
      <c r="B13" s="255"/>
      <c r="C13" s="105" t="s">
        <v>38</v>
      </c>
      <c r="D13" s="27">
        <v>4</v>
      </c>
      <c r="E13" s="60" t="s">
        <v>190</v>
      </c>
      <c r="F13" s="69" t="s">
        <v>192</v>
      </c>
      <c r="G13" s="80">
        <v>4</v>
      </c>
      <c r="H13" s="61" t="s">
        <v>388</v>
      </c>
      <c r="I13" s="61" t="s">
        <v>422</v>
      </c>
      <c r="J13" s="83">
        <v>4</v>
      </c>
      <c r="K13" s="70" t="s">
        <v>388</v>
      </c>
      <c r="L13" s="71" t="s">
        <v>422</v>
      </c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40.049999999999997" customHeight="1" x14ac:dyDescent="0.25">
      <c r="A14" s="234"/>
      <c r="B14" s="255"/>
      <c r="C14" s="97" t="s">
        <v>39</v>
      </c>
      <c r="D14" s="27">
        <v>4</v>
      </c>
      <c r="E14" s="74" t="s">
        <v>191</v>
      </c>
      <c r="F14" s="69" t="s">
        <v>193</v>
      </c>
      <c r="G14" s="80">
        <v>4</v>
      </c>
      <c r="H14" s="66" t="s">
        <v>389</v>
      </c>
      <c r="I14" s="61" t="s">
        <v>423</v>
      </c>
      <c r="J14" s="83">
        <v>4</v>
      </c>
      <c r="K14" s="71" t="s">
        <v>389</v>
      </c>
      <c r="L14" s="71" t="s">
        <v>423</v>
      </c>
      <c r="M14" s="85"/>
      <c r="N14" s="73"/>
      <c r="O14" s="73"/>
      <c r="R14" s="86">
        <f>COUNTIF(D13:D17,"2")</f>
        <v>0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40.049999999999997" customHeight="1" x14ac:dyDescent="0.25">
      <c r="A15" s="234"/>
      <c r="B15" s="255"/>
      <c r="C15" s="97" t="s">
        <v>40</v>
      </c>
      <c r="D15" s="27">
        <v>3</v>
      </c>
      <c r="E15" s="74" t="s">
        <v>187</v>
      </c>
      <c r="F15" s="69" t="s">
        <v>194</v>
      </c>
      <c r="G15" s="80">
        <v>4</v>
      </c>
      <c r="H15" s="66" t="s">
        <v>390</v>
      </c>
      <c r="I15" s="61" t="s">
        <v>424</v>
      </c>
      <c r="J15" s="83">
        <v>4</v>
      </c>
      <c r="K15" s="71" t="s">
        <v>390</v>
      </c>
      <c r="L15" s="71" t="s">
        <v>424</v>
      </c>
      <c r="M15" s="85"/>
      <c r="N15" s="73"/>
      <c r="O15" s="73"/>
      <c r="R15" s="86">
        <f>COUNTIF(D13:D17,"3")</f>
        <v>1</v>
      </c>
      <c r="S15" s="86">
        <f>COUNTIF(G13:G17,"3")</f>
        <v>0</v>
      </c>
      <c r="T15" s="86">
        <f>COUNTIF(J13:J17,"3")</f>
        <v>0</v>
      </c>
      <c r="U15" s="86">
        <f>COUNTIF(M13:M17,"3")</f>
        <v>0</v>
      </c>
    </row>
    <row r="16" spans="1:21" ht="40.049999999999997" customHeight="1" x14ac:dyDescent="0.25">
      <c r="A16" s="234"/>
      <c r="B16" s="255"/>
      <c r="C16" s="98" t="s">
        <v>41</v>
      </c>
      <c r="D16" s="27">
        <v>4</v>
      </c>
      <c r="E16" s="74" t="s">
        <v>188</v>
      </c>
      <c r="F16" s="69" t="s">
        <v>195</v>
      </c>
      <c r="G16" s="80">
        <v>4</v>
      </c>
      <c r="H16" s="66" t="s">
        <v>391</v>
      </c>
      <c r="I16" s="61" t="s">
        <v>425</v>
      </c>
      <c r="J16" s="83">
        <v>4</v>
      </c>
      <c r="K16" s="71" t="s">
        <v>391</v>
      </c>
      <c r="L16" s="71" t="s">
        <v>425</v>
      </c>
      <c r="M16" s="85"/>
      <c r="N16" s="73"/>
      <c r="O16" s="73"/>
      <c r="R16" s="86">
        <f>COUNTIF(D13:D17,"4")</f>
        <v>4</v>
      </c>
      <c r="S16" s="86">
        <f>COUNTIF(G13:G17,"4")</f>
        <v>5</v>
      </c>
      <c r="T16" s="86">
        <f>COUNTIF(J13:J17,"4")</f>
        <v>5</v>
      </c>
      <c r="U16" s="86">
        <f>COUNTIF(M13:M17,"4")</f>
        <v>0</v>
      </c>
    </row>
    <row r="17" spans="1:21" ht="40.049999999999997" customHeight="1" x14ac:dyDescent="0.25">
      <c r="A17" s="234"/>
      <c r="B17" s="256"/>
      <c r="C17" s="97" t="s">
        <v>42</v>
      </c>
      <c r="D17" s="27">
        <v>4</v>
      </c>
      <c r="E17" s="74" t="s">
        <v>189</v>
      </c>
      <c r="F17" s="69" t="s">
        <v>196</v>
      </c>
      <c r="G17" s="80">
        <v>4</v>
      </c>
      <c r="H17" s="66" t="s">
        <v>392</v>
      </c>
      <c r="I17" s="61" t="s">
        <v>426</v>
      </c>
      <c r="J17" s="83">
        <v>4</v>
      </c>
      <c r="K17" s="71" t="s">
        <v>392</v>
      </c>
      <c r="L17" s="71" t="s">
        <v>426</v>
      </c>
      <c r="M17" s="85"/>
      <c r="N17" s="73"/>
      <c r="O17" s="73"/>
    </row>
    <row r="18" spans="1:21" ht="7.5" customHeight="1" x14ac:dyDescent="0.25">
      <c r="B18" s="251"/>
      <c r="C18" s="252"/>
      <c r="D18" s="252"/>
      <c r="E18" s="252"/>
      <c r="F18" s="252"/>
      <c r="G18" s="252"/>
      <c r="H18" s="252"/>
      <c r="I18" s="252"/>
      <c r="J18" s="252"/>
      <c r="K18" s="253"/>
      <c r="L18" s="99"/>
      <c r="M18" s="100"/>
      <c r="N18" s="99"/>
      <c r="O18" s="99"/>
    </row>
    <row r="19" spans="1:21" ht="17.399999999999999" x14ac:dyDescent="0.25">
      <c r="A19" s="234"/>
      <c r="B19" s="254"/>
      <c r="C19" s="101" t="s">
        <v>43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40.049999999999997" customHeight="1" x14ac:dyDescent="0.25">
      <c r="A20" s="234"/>
      <c r="B20" s="257"/>
      <c r="C20" s="106" t="s">
        <v>44</v>
      </c>
      <c r="D20" s="27">
        <v>4</v>
      </c>
      <c r="E20" s="60" t="s">
        <v>203</v>
      </c>
      <c r="F20" s="60" t="s">
        <v>207</v>
      </c>
      <c r="G20" s="80">
        <v>4</v>
      </c>
      <c r="H20" s="61" t="s">
        <v>393</v>
      </c>
      <c r="I20" s="61" t="s">
        <v>427</v>
      </c>
      <c r="J20" s="83">
        <v>4</v>
      </c>
      <c r="K20" s="75" t="s">
        <v>393</v>
      </c>
      <c r="L20" s="76" t="s">
        <v>427</v>
      </c>
      <c r="M20" s="85"/>
      <c r="N20" s="77"/>
      <c r="O20" s="78"/>
      <c r="R20" s="86">
        <f>COUNTIF(D20:D27,"1")</f>
        <v>0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40.049999999999997" customHeight="1" x14ac:dyDescent="0.25">
      <c r="A21" s="234"/>
      <c r="B21" s="257"/>
      <c r="C21" s="107" t="s">
        <v>45</v>
      </c>
      <c r="D21" s="27">
        <v>4</v>
      </c>
      <c r="E21" s="74" t="s">
        <v>204</v>
      </c>
      <c r="F21" s="60" t="s">
        <v>208</v>
      </c>
      <c r="G21" s="80">
        <v>4</v>
      </c>
      <c r="H21" s="66" t="s">
        <v>394</v>
      </c>
      <c r="I21" s="61" t="s">
        <v>428</v>
      </c>
      <c r="J21" s="83">
        <v>4</v>
      </c>
      <c r="K21" s="76" t="s">
        <v>394</v>
      </c>
      <c r="L21" s="76" t="s">
        <v>428</v>
      </c>
      <c r="M21" s="85"/>
      <c r="N21" s="78"/>
      <c r="O21" s="78"/>
      <c r="R21" s="86">
        <f>COUNTIF(D20:D27,"2")</f>
        <v>0</v>
      </c>
      <c r="S21" s="86">
        <f>COUNTIF(G20:G27,"2")</f>
        <v>0</v>
      </c>
      <c r="T21" s="86">
        <f>COUNTIF(J20:J27,"2")</f>
        <v>0</v>
      </c>
      <c r="U21" s="86">
        <f>COUNTIF(M20:M27,"2")</f>
        <v>0</v>
      </c>
    </row>
    <row r="22" spans="1:21" ht="40.049999999999997" customHeight="1" x14ac:dyDescent="0.25">
      <c r="A22" s="234"/>
      <c r="B22" s="257"/>
      <c r="C22" s="107" t="s">
        <v>46</v>
      </c>
      <c r="D22" s="27">
        <v>4</v>
      </c>
      <c r="E22" s="74" t="s">
        <v>197</v>
      </c>
      <c r="F22" s="60" t="s">
        <v>209</v>
      </c>
      <c r="G22" s="80">
        <v>4</v>
      </c>
      <c r="H22" s="66" t="s">
        <v>395</v>
      </c>
      <c r="I22" s="61" t="s">
        <v>429</v>
      </c>
      <c r="J22" s="83">
        <v>4</v>
      </c>
      <c r="K22" s="76" t="s">
        <v>395</v>
      </c>
      <c r="L22" s="76" t="s">
        <v>429</v>
      </c>
      <c r="M22" s="85"/>
      <c r="N22" s="78"/>
      <c r="O22" s="78"/>
      <c r="R22" s="86">
        <f>COUNTIF(D20:D27,"3")</f>
        <v>2</v>
      </c>
      <c r="S22" s="86">
        <f>COUNTIF(G20:G27,"3")</f>
        <v>2</v>
      </c>
      <c r="T22" s="86">
        <f>COUNTIF(J20:J27,"3")</f>
        <v>0</v>
      </c>
      <c r="U22" s="86">
        <f>COUNTIF(M20:M27,"3")</f>
        <v>0</v>
      </c>
    </row>
    <row r="23" spans="1:21" ht="40.049999999999997" customHeight="1" x14ac:dyDescent="0.25">
      <c r="A23" s="234"/>
      <c r="B23" s="257"/>
      <c r="C23" s="107" t="s">
        <v>47</v>
      </c>
      <c r="D23" s="27">
        <v>4</v>
      </c>
      <c r="E23" s="74" t="s">
        <v>198</v>
      </c>
      <c r="F23" s="60" t="s">
        <v>208</v>
      </c>
      <c r="G23" s="80">
        <v>4</v>
      </c>
      <c r="H23" s="66" t="s">
        <v>396</v>
      </c>
      <c r="I23" s="61" t="s">
        <v>430</v>
      </c>
      <c r="J23" s="83">
        <v>4</v>
      </c>
      <c r="K23" s="76" t="s">
        <v>396</v>
      </c>
      <c r="L23" s="76" t="s">
        <v>430</v>
      </c>
      <c r="M23" s="85"/>
      <c r="N23" s="78"/>
      <c r="O23" s="78"/>
      <c r="R23" s="86">
        <f>COUNTIF(D20:D27,"4")</f>
        <v>6</v>
      </c>
      <c r="S23" s="86">
        <f>COUNTIF(G20:G27,"4")</f>
        <v>6</v>
      </c>
      <c r="T23" s="86">
        <f>COUNTIF(J20:J27,"4")</f>
        <v>8</v>
      </c>
      <c r="U23" s="86">
        <f>COUNTIF(M20:M27,"4")</f>
        <v>0</v>
      </c>
    </row>
    <row r="24" spans="1:21" ht="40.049999999999997" customHeight="1" x14ac:dyDescent="0.25">
      <c r="A24" s="234"/>
      <c r="B24" s="257"/>
      <c r="C24" s="107" t="s">
        <v>48</v>
      </c>
      <c r="D24" s="27">
        <v>3</v>
      </c>
      <c r="E24" s="74" t="s">
        <v>199</v>
      </c>
      <c r="F24" s="60" t="s">
        <v>208</v>
      </c>
      <c r="G24" s="80">
        <v>3</v>
      </c>
      <c r="H24" s="66" t="s">
        <v>397</v>
      </c>
      <c r="I24" s="61" t="s">
        <v>431</v>
      </c>
      <c r="J24" s="83">
        <v>4</v>
      </c>
      <c r="K24" s="76" t="s">
        <v>397</v>
      </c>
      <c r="L24" s="76" t="s">
        <v>431</v>
      </c>
      <c r="M24" s="85"/>
      <c r="N24" s="78"/>
      <c r="O24" s="78"/>
    </row>
    <row r="25" spans="1:21" ht="40.049999999999997" customHeight="1" x14ac:dyDescent="0.25">
      <c r="A25" s="234"/>
      <c r="B25" s="257"/>
      <c r="C25" s="107" t="s">
        <v>49</v>
      </c>
      <c r="D25" s="27">
        <v>3</v>
      </c>
      <c r="E25" s="74" t="s">
        <v>200</v>
      </c>
      <c r="F25" s="60" t="s">
        <v>205</v>
      </c>
      <c r="G25" s="80">
        <v>4</v>
      </c>
      <c r="H25" s="66" t="s">
        <v>398</v>
      </c>
      <c r="I25" s="61" t="s">
        <v>432</v>
      </c>
      <c r="J25" s="83">
        <v>4</v>
      </c>
      <c r="K25" s="76" t="s">
        <v>398</v>
      </c>
      <c r="L25" s="76" t="s">
        <v>432</v>
      </c>
      <c r="M25" s="85"/>
      <c r="N25" s="78"/>
      <c r="O25" s="78"/>
    </row>
    <row r="26" spans="1:21" ht="40.049999999999997" customHeight="1" x14ac:dyDescent="0.25">
      <c r="A26" s="234"/>
      <c r="B26" s="257"/>
      <c r="C26" s="107" t="s">
        <v>50</v>
      </c>
      <c r="D26" s="27">
        <v>4</v>
      </c>
      <c r="E26" s="74" t="s">
        <v>201</v>
      </c>
      <c r="F26" s="60" t="s">
        <v>206</v>
      </c>
      <c r="G26" s="80">
        <v>4</v>
      </c>
      <c r="H26" s="66" t="s">
        <v>399</v>
      </c>
      <c r="I26" s="61" t="s">
        <v>433</v>
      </c>
      <c r="J26" s="83">
        <v>4</v>
      </c>
      <c r="K26" s="76" t="s">
        <v>399</v>
      </c>
      <c r="L26" s="76" t="s">
        <v>433</v>
      </c>
      <c r="M26" s="85"/>
      <c r="N26" s="78"/>
      <c r="O26" s="78"/>
    </row>
    <row r="27" spans="1:21" ht="40.049999999999997" customHeight="1" x14ac:dyDescent="0.25">
      <c r="A27" s="234"/>
      <c r="B27" s="258"/>
      <c r="C27" s="107" t="s">
        <v>51</v>
      </c>
      <c r="D27" s="27">
        <v>4</v>
      </c>
      <c r="E27" s="74" t="s">
        <v>202</v>
      </c>
      <c r="F27" s="60" t="s">
        <v>208</v>
      </c>
      <c r="G27" s="80">
        <v>3</v>
      </c>
      <c r="H27" s="66" t="s">
        <v>400</v>
      </c>
      <c r="I27" s="61" t="s">
        <v>431</v>
      </c>
      <c r="J27" s="83">
        <v>4</v>
      </c>
      <c r="K27" s="76" t="s">
        <v>400</v>
      </c>
      <c r="L27" s="76" t="s">
        <v>431</v>
      </c>
      <c r="M27" s="85"/>
      <c r="N27" s="78"/>
      <c r="O27" s="78"/>
    </row>
    <row r="28" spans="1:21" ht="7.5" customHeight="1" x14ac:dyDescent="0.25">
      <c r="B28" s="259"/>
      <c r="C28" s="260"/>
      <c r="D28" s="260"/>
      <c r="E28" s="260"/>
      <c r="F28" s="260"/>
      <c r="G28" s="260"/>
      <c r="H28" s="260"/>
      <c r="I28" s="260"/>
      <c r="J28" s="260"/>
      <c r="K28" s="261"/>
      <c r="L28" s="99"/>
      <c r="M28" s="100"/>
      <c r="N28" s="99"/>
      <c r="O28" s="99"/>
    </row>
    <row r="29" spans="1:21" ht="17.399999999999999" x14ac:dyDescent="0.25">
      <c r="A29" s="234"/>
      <c r="B29" s="254"/>
      <c r="C29" s="101" t="s">
        <v>52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40.049999999999997" customHeight="1" x14ac:dyDescent="0.25">
      <c r="A30" s="234"/>
      <c r="B30" s="255"/>
      <c r="C30" s="105" t="s">
        <v>53</v>
      </c>
      <c r="D30" s="27">
        <v>4</v>
      </c>
      <c r="E30" s="60" t="s">
        <v>211</v>
      </c>
      <c r="F30" s="60" t="s">
        <v>212</v>
      </c>
      <c r="G30" s="80">
        <v>4</v>
      </c>
      <c r="H30" s="61" t="s">
        <v>401</v>
      </c>
      <c r="I30" s="61" t="s">
        <v>434</v>
      </c>
      <c r="J30" s="83">
        <v>4</v>
      </c>
      <c r="K30" s="75" t="s">
        <v>401</v>
      </c>
      <c r="L30" s="76" t="s">
        <v>434</v>
      </c>
      <c r="M30" s="85"/>
      <c r="N30" s="77"/>
      <c r="O30" s="78"/>
      <c r="R30" s="86">
        <f>COUNTIF(D30:D33,"1")</f>
        <v>0</v>
      </c>
      <c r="S30" s="86">
        <f>COUNTIF(G30:G33,"1")</f>
        <v>0</v>
      </c>
      <c r="T30" s="86">
        <f>COUNTIF(J30:J33,"1")</f>
        <v>0</v>
      </c>
      <c r="U30" s="86">
        <f>COUNTIF(M30:M33,"1")</f>
        <v>0</v>
      </c>
    </row>
    <row r="31" spans="1:21" ht="40.049999999999997" customHeight="1" x14ac:dyDescent="0.25">
      <c r="A31" s="234"/>
      <c r="B31" s="255"/>
      <c r="C31" s="97" t="s">
        <v>54</v>
      </c>
      <c r="D31" s="27">
        <v>4</v>
      </c>
      <c r="E31" s="74" t="s">
        <v>213</v>
      </c>
      <c r="F31" s="60" t="s">
        <v>214</v>
      </c>
      <c r="G31" s="80">
        <v>4</v>
      </c>
      <c r="H31" s="66" t="s">
        <v>402</v>
      </c>
      <c r="I31" s="61" t="s">
        <v>435</v>
      </c>
      <c r="J31" s="83">
        <v>4</v>
      </c>
      <c r="K31" s="76" t="s">
        <v>402</v>
      </c>
      <c r="L31" s="76" t="s">
        <v>435</v>
      </c>
      <c r="M31" s="85"/>
      <c r="N31" s="78"/>
      <c r="O31" s="78"/>
      <c r="R31" s="86">
        <f>COUNTIF(D30:D33,"2")</f>
        <v>0</v>
      </c>
      <c r="S31" s="86">
        <f>COUNTIF(G30:G33,"2")</f>
        <v>0</v>
      </c>
      <c r="T31" s="86">
        <f>COUNTIF(J30:J33,"2")</f>
        <v>0</v>
      </c>
      <c r="U31" s="86">
        <f>COUNTIF(M30:M33,"2")</f>
        <v>0</v>
      </c>
    </row>
    <row r="32" spans="1:21" ht="40.049999999999997" customHeight="1" x14ac:dyDescent="0.25">
      <c r="A32" s="234"/>
      <c r="B32" s="255"/>
      <c r="C32" s="97" t="s">
        <v>55</v>
      </c>
      <c r="D32" s="27">
        <v>4</v>
      </c>
      <c r="E32" s="74" t="s">
        <v>210</v>
      </c>
      <c r="F32" s="60" t="s">
        <v>215</v>
      </c>
      <c r="G32" s="80">
        <v>4</v>
      </c>
      <c r="H32" s="66" t="s">
        <v>403</v>
      </c>
      <c r="I32" s="61" t="s">
        <v>436</v>
      </c>
      <c r="J32" s="83">
        <v>4</v>
      </c>
      <c r="K32" s="76" t="s">
        <v>403</v>
      </c>
      <c r="L32" s="76" t="s">
        <v>436</v>
      </c>
      <c r="M32" s="85"/>
      <c r="N32" s="78"/>
      <c r="O32" s="78"/>
      <c r="R32" s="86">
        <f>COUNTIF(D30:D33,"3")</f>
        <v>1</v>
      </c>
      <c r="S32" s="86">
        <f>COUNTIF(G30:G33,"3")</f>
        <v>1</v>
      </c>
      <c r="T32" s="86">
        <f>COUNTIF(J30:J33,"31")</f>
        <v>0</v>
      </c>
      <c r="U32" s="86">
        <f>COUNTIF(M30:M33,"3")</f>
        <v>0</v>
      </c>
    </row>
    <row r="33" spans="1:21" ht="40.049999999999997" customHeight="1" x14ac:dyDescent="0.25">
      <c r="A33" s="234"/>
      <c r="B33" s="256"/>
      <c r="C33" s="97" t="s">
        <v>56</v>
      </c>
      <c r="D33" s="27">
        <v>3</v>
      </c>
      <c r="E33" s="74" t="s">
        <v>216</v>
      </c>
      <c r="F33" s="60" t="s">
        <v>217</v>
      </c>
      <c r="G33" s="80">
        <v>3</v>
      </c>
      <c r="H33" s="66" t="s">
        <v>404</v>
      </c>
      <c r="I33" s="61" t="s">
        <v>437</v>
      </c>
      <c r="J33" s="83">
        <v>4</v>
      </c>
      <c r="K33" s="76" t="s">
        <v>546</v>
      </c>
      <c r="L33" s="76" t="s">
        <v>547</v>
      </c>
      <c r="M33" s="85"/>
      <c r="N33" s="78"/>
      <c r="O33" s="78"/>
      <c r="R33" s="86">
        <f>COUNTIF(D30:D33,"4")</f>
        <v>3</v>
      </c>
      <c r="S33" s="86">
        <f>COUNTIF(G30:G33,"4")</f>
        <v>3</v>
      </c>
      <c r="T33" s="86">
        <f>COUNTIF(J30:J33,"4")</f>
        <v>4</v>
      </c>
      <c r="U33" s="86">
        <f>COUNTIF(M30:M33,"4")</f>
        <v>0</v>
      </c>
    </row>
    <row r="34" spans="1:21" ht="9" customHeight="1" x14ac:dyDescent="0.25">
      <c r="B34" s="251"/>
      <c r="C34" s="252"/>
      <c r="D34" s="252"/>
      <c r="E34" s="252"/>
      <c r="F34" s="252"/>
      <c r="G34" s="252"/>
      <c r="H34" s="252"/>
      <c r="I34" s="252"/>
      <c r="J34" s="252"/>
      <c r="K34" s="253"/>
      <c r="L34" s="99"/>
      <c r="M34" s="100"/>
      <c r="N34" s="99"/>
      <c r="O34" s="99"/>
    </row>
    <row r="35" spans="1:21" ht="17.399999999999999" x14ac:dyDescent="0.25">
      <c r="A35" s="234"/>
      <c r="B35" s="254"/>
      <c r="C35" s="108" t="s">
        <v>57</v>
      </c>
      <c r="D35" s="262"/>
      <c r="E35" s="262"/>
      <c r="F35" s="262"/>
      <c r="G35" s="262"/>
      <c r="H35" s="262"/>
      <c r="I35" s="262"/>
      <c r="J35" s="262"/>
      <c r="K35" s="262"/>
      <c r="L35" s="109"/>
      <c r="M35" s="110"/>
      <c r="N35" s="110"/>
      <c r="O35" s="109"/>
    </row>
    <row r="36" spans="1:21" ht="40.049999999999997" customHeight="1" x14ac:dyDescent="0.25">
      <c r="A36" s="234"/>
      <c r="B36" s="255"/>
      <c r="C36" s="105" t="s">
        <v>58</v>
      </c>
      <c r="D36" s="27">
        <v>3</v>
      </c>
      <c r="E36" s="60" t="s">
        <v>222</v>
      </c>
      <c r="F36" s="60" t="s">
        <v>223</v>
      </c>
      <c r="G36" s="80">
        <v>4</v>
      </c>
      <c r="H36" s="61" t="s">
        <v>405</v>
      </c>
      <c r="I36" s="61" t="s">
        <v>438</v>
      </c>
      <c r="J36" s="83">
        <v>4</v>
      </c>
      <c r="K36" s="75" t="s">
        <v>405</v>
      </c>
      <c r="L36" s="76" t="s">
        <v>438</v>
      </c>
      <c r="M36" s="85"/>
      <c r="N36" s="77"/>
      <c r="O36" s="78"/>
      <c r="R36" s="86">
        <f>COUNTIF(D36:D44,"1")</f>
        <v>0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40.049999999999997" customHeight="1" x14ac:dyDescent="0.25">
      <c r="A37" s="234"/>
      <c r="B37" s="255"/>
      <c r="C37" s="97" t="s">
        <v>59</v>
      </c>
      <c r="D37" s="27">
        <v>3</v>
      </c>
      <c r="E37" s="74" t="s">
        <v>224</v>
      </c>
      <c r="F37" s="60" t="s">
        <v>225</v>
      </c>
      <c r="G37" s="80">
        <v>4</v>
      </c>
      <c r="H37" s="66" t="s">
        <v>406</v>
      </c>
      <c r="I37" s="61" t="s">
        <v>439</v>
      </c>
      <c r="J37" s="83">
        <v>4</v>
      </c>
      <c r="K37" s="76" t="s">
        <v>406</v>
      </c>
      <c r="L37" s="76" t="s">
        <v>439</v>
      </c>
      <c r="M37" s="85"/>
      <c r="N37" s="78"/>
      <c r="O37" s="78"/>
      <c r="R37" s="86">
        <f>COUNTIF(D36:D44,"2")</f>
        <v>0</v>
      </c>
      <c r="S37" s="86">
        <f>COUNTIF(G36:G44,"2")</f>
        <v>0</v>
      </c>
      <c r="T37" s="86">
        <f>COUNTIF(J36:J44,"2")</f>
        <v>0</v>
      </c>
      <c r="U37" s="86">
        <f>COUNTIF(M36:M44,"2")</f>
        <v>0</v>
      </c>
    </row>
    <row r="38" spans="1:21" ht="40.049999999999997" customHeight="1" x14ac:dyDescent="0.25">
      <c r="A38" s="234"/>
      <c r="B38" s="255"/>
      <c r="C38" s="97" t="s">
        <v>60</v>
      </c>
      <c r="D38" s="27">
        <v>4</v>
      </c>
      <c r="E38" s="74" t="s">
        <v>218</v>
      </c>
      <c r="F38" s="60" t="s">
        <v>226</v>
      </c>
      <c r="G38" s="80">
        <v>4</v>
      </c>
      <c r="H38" s="66" t="s">
        <v>407</v>
      </c>
      <c r="I38" s="61" t="s">
        <v>440</v>
      </c>
      <c r="J38" s="83">
        <v>4</v>
      </c>
      <c r="K38" s="76" t="s">
        <v>407</v>
      </c>
      <c r="L38" s="76" t="s">
        <v>440</v>
      </c>
      <c r="M38" s="85"/>
      <c r="N38" s="78"/>
      <c r="O38" s="78"/>
      <c r="R38" s="86">
        <f>COUNTIF(D36:D44,"3")</f>
        <v>5</v>
      </c>
      <c r="S38" s="86">
        <f>COUNTIF(G36:G44,"3")</f>
        <v>0</v>
      </c>
      <c r="T38" s="86">
        <f>COUNTIF(J36:J44,"3")</f>
        <v>0</v>
      </c>
      <c r="U38" s="86">
        <f>COUNTIF(M36:M44,"3")</f>
        <v>0</v>
      </c>
    </row>
    <row r="39" spans="1:21" ht="40.049999999999997" customHeight="1" x14ac:dyDescent="0.25">
      <c r="A39" s="234"/>
      <c r="B39" s="255"/>
      <c r="C39" s="97" t="s">
        <v>61</v>
      </c>
      <c r="D39" s="27">
        <v>3</v>
      </c>
      <c r="E39" s="74" t="s">
        <v>228</v>
      </c>
      <c r="F39" s="60" t="s">
        <v>227</v>
      </c>
      <c r="G39" s="80">
        <v>4</v>
      </c>
      <c r="H39" s="66" t="s">
        <v>408</v>
      </c>
      <c r="I39" s="61" t="s">
        <v>441</v>
      </c>
      <c r="J39" s="83">
        <v>4</v>
      </c>
      <c r="K39" s="76" t="s">
        <v>408</v>
      </c>
      <c r="L39" s="76" t="s">
        <v>441</v>
      </c>
      <c r="M39" s="85"/>
      <c r="N39" s="78"/>
      <c r="O39" s="78"/>
      <c r="R39" s="86">
        <f>COUNTIF(D36:D44,"4")</f>
        <v>4</v>
      </c>
      <c r="S39" s="86">
        <f>COUNTIF(G36:G44,"4")</f>
        <v>9</v>
      </c>
      <c r="T39" s="86">
        <f>COUNTIF(J36:J44,"4")</f>
        <v>9</v>
      </c>
      <c r="U39" s="86">
        <f>COUNTIF(M36:M44,"4")</f>
        <v>0</v>
      </c>
    </row>
    <row r="40" spans="1:21" ht="40.049999999999997" customHeight="1" x14ac:dyDescent="0.25">
      <c r="A40" s="234"/>
      <c r="B40" s="255"/>
      <c r="C40" s="97" t="s">
        <v>62</v>
      </c>
      <c r="D40" s="27">
        <v>4</v>
      </c>
      <c r="E40" s="74" t="s">
        <v>219</v>
      </c>
      <c r="F40" s="60" t="s">
        <v>229</v>
      </c>
      <c r="G40" s="80">
        <v>4</v>
      </c>
      <c r="H40" s="66" t="s">
        <v>409</v>
      </c>
      <c r="I40" s="61" t="s">
        <v>442</v>
      </c>
      <c r="J40" s="83">
        <v>4</v>
      </c>
      <c r="K40" s="76" t="s">
        <v>409</v>
      </c>
      <c r="L40" s="76" t="s">
        <v>442</v>
      </c>
      <c r="M40" s="85"/>
      <c r="N40" s="78"/>
      <c r="O40" s="78"/>
    </row>
    <row r="41" spans="1:21" ht="40.049999999999997" customHeight="1" x14ac:dyDescent="0.25">
      <c r="A41" s="234"/>
      <c r="B41" s="255"/>
      <c r="C41" s="97" t="s">
        <v>63</v>
      </c>
      <c r="D41" s="27">
        <v>4</v>
      </c>
      <c r="E41" s="74" t="s">
        <v>230</v>
      </c>
      <c r="F41" s="60" t="s">
        <v>231</v>
      </c>
      <c r="G41" s="80">
        <v>4</v>
      </c>
      <c r="H41" s="66" t="s">
        <v>410</v>
      </c>
      <c r="I41" s="61" t="s">
        <v>443</v>
      </c>
      <c r="J41" s="83">
        <v>4</v>
      </c>
      <c r="K41" s="76" t="s">
        <v>410</v>
      </c>
      <c r="L41" s="76" t="s">
        <v>443</v>
      </c>
      <c r="M41" s="85"/>
      <c r="N41" s="78"/>
      <c r="O41" s="78"/>
    </row>
    <row r="42" spans="1:21" ht="40.049999999999997" customHeight="1" x14ac:dyDescent="0.25">
      <c r="A42" s="234"/>
      <c r="B42" s="255"/>
      <c r="C42" s="97" t="s">
        <v>64</v>
      </c>
      <c r="D42" s="27">
        <v>3</v>
      </c>
      <c r="E42" s="74" t="s">
        <v>220</v>
      </c>
      <c r="F42" s="60" t="s">
        <v>232</v>
      </c>
      <c r="G42" s="80">
        <v>4</v>
      </c>
      <c r="H42" s="66" t="s">
        <v>411</v>
      </c>
      <c r="I42" s="61" t="s">
        <v>444</v>
      </c>
      <c r="J42" s="83">
        <v>4</v>
      </c>
      <c r="K42" s="76" t="s">
        <v>411</v>
      </c>
      <c r="L42" s="76" t="s">
        <v>444</v>
      </c>
      <c r="M42" s="85"/>
      <c r="N42" s="78"/>
      <c r="O42" s="78"/>
    </row>
    <row r="43" spans="1:21" ht="40.049999999999997" customHeight="1" x14ac:dyDescent="0.25">
      <c r="A43" s="234"/>
      <c r="B43" s="255"/>
      <c r="C43" s="97" t="s">
        <v>65</v>
      </c>
      <c r="D43" s="27">
        <v>4</v>
      </c>
      <c r="E43" s="74" t="s">
        <v>233</v>
      </c>
      <c r="F43" s="60" t="s">
        <v>234</v>
      </c>
      <c r="G43" s="80">
        <v>4</v>
      </c>
      <c r="H43" s="66" t="s">
        <v>412</v>
      </c>
      <c r="I43" s="61" t="s">
        <v>445</v>
      </c>
      <c r="J43" s="83">
        <v>4</v>
      </c>
      <c r="K43" s="76" t="s">
        <v>412</v>
      </c>
      <c r="L43" s="76" t="s">
        <v>445</v>
      </c>
      <c r="M43" s="85"/>
      <c r="N43" s="78"/>
      <c r="O43" s="78"/>
    </row>
    <row r="44" spans="1:21" ht="40.049999999999997" customHeight="1" x14ac:dyDescent="0.25">
      <c r="A44" s="234"/>
      <c r="B44" s="256"/>
      <c r="C44" s="97" t="s">
        <v>66</v>
      </c>
      <c r="D44" s="27">
        <v>3</v>
      </c>
      <c r="E44" s="74" t="s">
        <v>221</v>
      </c>
      <c r="F44" s="60" t="s">
        <v>235</v>
      </c>
      <c r="G44" s="80">
        <v>4</v>
      </c>
      <c r="H44" s="66" t="s">
        <v>413</v>
      </c>
      <c r="I44" s="61" t="s">
        <v>446</v>
      </c>
      <c r="J44" s="83">
        <v>4</v>
      </c>
      <c r="K44" s="76" t="s">
        <v>413</v>
      </c>
      <c r="L44" s="76" t="s">
        <v>446</v>
      </c>
      <c r="M44" s="85"/>
      <c r="N44" s="78"/>
      <c r="O44" s="78"/>
    </row>
    <row r="45" spans="1:21" ht="6.75" customHeight="1" x14ac:dyDescent="0.25">
      <c r="B45" s="251"/>
      <c r="C45" s="252"/>
      <c r="D45" s="252"/>
      <c r="E45" s="252"/>
      <c r="F45" s="252"/>
      <c r="G45" s="252"/>
      <c r="H45" s="252"/>
      <c r="I45" s="252"/>
      <c r="J45" s="252"/>
      <c r="K45" s="253"/>
      <c r="L45" s="99"/>
      <c r="M45" s="100"/>
      <c r="N45" s="99"/>
      <c r="O45" s="99"/>
    </row>
    <row r="46" spans="1:21" ht="17.399999999999999" x14ac:dyDescent="0.25">
      <c r="A46" s="234"/>
      <c r="B46" s="254"/>
      <c r="C46" s="101" t="s">
        <v>67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40.049999999999997" customHeight="1" x14ac:dyDescent="0.25">
      <c r="A47" s="234"/>
      <c r="B47" s="255"/>
      <c r="C47" s="105" t="s">
        <v>68</v>
      </c>
      <c r="D47" s="27">
        <v>4</v>
      </c>
      <c r="E47" s="30" t="s">
        <v>236</v>
      </c>
      <c r="F47" s="30" t="s">
        <v>239</v>
      </c>
      <c r="G47" s="28">
        <v>4</v>
      </c>
      <c r="H47" s="32" t="s">
        <v>414</v>
      </c>
      <c r="I47" s="32" t="s">
        <v>447</v>
      </c>
      <c r="J47" s="29">
        <v>4</v>
      </c>
      <c r="K47" s="34" t="s">
        <v>414</v>
      </c>
      <c r="L47" s="35" t="s">
        <v>447</v>
      </c>
      <c r="M47" s="52"/>
      <c r="N47" s="50"/>
      <c r="O47" s="51"/>
      <c r="R47" s="86">
        <f>COUNTIF(D47:D50,"1")</f>
        <v>0</v>
      </c>
      <c r="S47" s="86">
        <f>COUNTIF(G47:G50,"1")</f>
        <v>0</v>
      </c>
      <c r="T47" s="86">
        <f>COUNTIF(J47:J50,"1")</f>
        <v>0</v>
      </c>
      <c r="U47" s="86">
        <f>COUNTIF(M47:M50,"1")</f>
        <v>0</v>
      </c>
    </row>
    <row r="48" spans="1:21" ht="40.049999999999997" customHeight="1" x14ac:dyDescent="0.25">
      <c r="A48" s="234"/>
      <c r="B48" s="255"/>
      <c r="C48" s="97" t="s">
        <v>69</v>
      </c>
      <c r="D48" s="27">
        <v>4</v>
      </c>
      <c r="E48" s="31" t="s">
        <v>237</v>
      </c>
      <c r="F48" s="30" t="s">
        <v>240</v>
      </c>
      <c r="G48" s="28">
        <v>4</v>
      </c>
      <c r="H48" s="33" t="s">
        <v>415</v>
      </c>
      <c r="I48" s="32" t="s">
        <v>448</v>
      </c>
      <c r="J48" s="29">
        <v>4</v>
      </c>
      <c r="K48" s="35" t="s">
        <v>415</v>
      </c>
      <c r="L48" s="35" t="s">
        <v>448</v>
      </c>
      <c r="M48" s="52"/>
      <c r="N48" s="51"/>
      <c r="O48" s="51"/>
      <c r="R48" s="86">
        <f>COUNTIF(D47:D50,"2")</f>
        <v>0</v>
      </c>
      <c r="S48" s="86">
        <f>COUNTIF(G47:G50,"2")</f>
        <v>0</v>
      </c>
      <c r="T48" s="86">
        <f>COUNTIF(J47:J50,"2")</f>
        <v>0</v>
      </c>
      <c r="U48" s="86">
        <f>COUNTIF(M47:M50,"2")</f>
        <v>0</v>
      </c>
    </row>
    <row r="49" spans="1:21" ht="40.049999999999997" customHeight="1" x14ac:dyDescent="0.25">
      <c r="A49" s="234"/>
      <c r="B49" s="255"/>
      <c r="C49" s="97" t="s">
        <v>70</v>
      </c>
      <c r="D49" s="27">
        <v>4</v>
      </c>
      <c r="E49" s="31" t="s">
        <v>238</v>
      </c>
      <c r="F49" s="30" t="s">
        <v>241</v>
      </c>
      <c r="G49" s="28">
        <v>4</v>
      </c>
      <c r="H49" s="33" t="s">
        <v>416</v>
      </c>
      <c r="I49" s="32" t="s">
        <v>449</v>
      </c>
      <c r="J49" s="29">
        <v>4</v>
      </c>
      <c r="K49" s="35" t="s">
        <v>416</v>
      </c>
      <c r="L49" s="35" t="s">
        <v>449</v>
      </c>
      <c r="M49" s="52"/>
      <c r="N49" s="51"/>
      <c r="O49" s="51"/>
      <c r="R49" s="86">
        <f>COUNTIF(D47:D50,"3")</f>
        <v>1</v>
      </c>
      <c r="S49" s="86">
        <f>COUNTIF(G47:G50,"3")</f>
        <v>0</v>
      </c>
      <c r="T49" s="86">
        <f>COUNTIF(J47:J50,"3")</f>
        <v>0</v>
      </c>
      <c r="U49" s="86">
        <f>COUNTIF(M47:M50,"3")</f>
        <v>0</v>
      </c>
    </row>
    <row r="50" spans="1:21" ht="40.049999999999997" customHeight="1" x14ac:dyDescent="0.25">
      <c r="A50" s="234"/>
      <c r="B50" s="256"/>
      <c r="C50" s="97" t="s">
        <v>71</v>
      </c>
      <c r="D50" s="27">
        <v>3</v>
      </c>
      <c r="E50" s="31" t="s">
        <v>242</v>
      </c>
      <c r="F50" s="30" t="s">
        <v>243</v>
      </c>
      <c r="G50" s="28">
        <v>4</v>
      </c>
      <c r="H50" s="33" t="s">
        <v>417</v>
      </c>
      <c r="I50" s="32" t="s">
        <v>450</v>
      </c>
      <c r="J50" s="29">
        <v>4</v>
      </c>
      <c r="K50" s="35" t="s">
        <v>417</v>
      </c>
      <c r="L50" s="35" t="s">
        <v>450</v>
      </c>
      <c r="M50" s="52"/>
      <c r="N50" s="51"/>
      <c r="O50" s="51"/>
      <c r="R50" s="86">
        <f>COUNTIF(D47:D50,"4")</f>
        <v>3</v>
      </c>
      <c r="S50" s="86">
        <f>COUNTIF(G47:G50,"4")</f>
        <v>4</v>
      </c>
      <c r="T50" s="86">
        <f>COUNTIF(J47:J50,"4")</f>
        <v>4</v>
      </c>
      <c r="U50" s="86">
        <f>COUNTIF(M47:M50,"4")</f>
        <v>0</v>
      </c>
    </row>
    <row r="51" spans="1:21" ht="8.25" customHeight="1" x14ac:dyDescent="0.25">
      <c r="B51" s="251"/>
      <c r="C51" s="252"/>
      <c r="D51" s="252"/>
      <c r="E51" s="252"/>
      <c r="F51" s="252"/>
      <c r="G51" s="252"/>
      <c r="H51" s="252"/>
      <c r="I51" s="252"/>
      <c r="J51" s="252"/>
      <c r="K51" s="253"/>
      <c r="L51" s="99"/>
      <c r="M51" s="100"/>
      <c r="N51" s="99"/>
      <c r="O51" s="99"/>
    </row>
    <row r="52" spans="1:21" ht="24" customHeight="1" x14ac:dyDescent="0.25">
      <c r="B52" s="279" t="s">
        <v>26</v>
      </c>
      <c r="C52" s="280"/>
      <c r="D52" s="266">
        <v>2023</v>
      </c>
      <c r="E52" s="267"/>
      <c r="F52" s="268"/>
      <c r="G52" s="263">
        <v>2024</v>
      </c>
      <c r="H52" s="264"/>
      <c r="I52" s="265"/>
      <c r="J52" s="242">
        <v>2025</v>
      </c>
      <c r="K52" s="243"/>
      <c r="L52" s="244"/>
      <c r="M52" s="300">
        <v>2026</v>
      </c>
      <c r="N52" s="301"/>
      <c r="O52" s="302"/>
    </row>
    <row r="53" spans="1:21" ht="33" customHeight="1" x14ac:dyDescent="0.25">
      <c r="B53" s="281"/>
      <c r="C53" s="282"/>
      <c r="D53" s="111" t="s">
        <v>34</v>
      </c>
      <c r="E53" s="112" t="s">
        <v>122</v>
      </c>
      <c r="F53" s="112" t="s">
        <v>124</v>
      </c>
      <c r="G53" s="111" t="s">
        <v>34</v>
      </c>
      <c r="H53" s="112" t="s">
        <v>122</v>
      </c>
      <c r="I53" s="112" t="s">
        <v>124</v>
      </c>
      <c r="J53" s="111" t="s">
        <v>34</v>
      </c>
      <c r="K53" s="112" t="s">
        <v>122</v>
      </c>
      <c r="L53" s="113" t="s">
        <v>124</v>
      </c>
      <c r="M53" s="111"/>
      <c r="N53" s="112"/>
      <c r="O53" s="113"/>
    </row>
    <row r="54" spans="1:21" ht="17.399999999999999" x14ac:dyDescent="0.25">
      <c r="A54" s="234"/>
      <c r="B54" s="114"/>
      <c r="C54" s="245" t="s">
        <v>74</v>
      </c>
      <c r="D54" s="246"/>
      <c r="E54" s="246"/>
      <c r="F54" s="246"/>
      <c r="G54" s="246"/>
      <c r="H54" s="246"/>
      <c r="I54" s="246"/>
      <c r="J54" s="246"/>
      <c r="K54" s="246"/>
      <c r="L54" s="115"/>
      <c r="M54" s="116"/>
      <c r="N54" s="116"/>
      <c r="O54" s="115"/>
    </row>
    <row r="55" spans="1:21" ht="30" customHeight="1" x14ac:dyDescent="0.25">
      <c r="A55" s="234"/>
      <c r="B55" s="117"/>
      <c r="C55" s="105" t="s">
        <v>75</v>
      </c>
      <c r="D55" s="27">
        <v>4</v>
      </c>
      <c r="E55" s="60" t="s">
        <v>245</v>
      </c>
      <c r="F55" s="60" t="s">
        <v>246</v>
      </c>
      <c r="G55" s="80">
        <v>4</v>
      </c>
      <c r="H55" s="61" t="s">
        <v>245</v>
      </c>
      <c r="I55" s="61" t="s">
        <v>246</v>
      </c>
      <c r="J55" s="83">
        <v>4</v>
      </c>
      <c r="K55" s="75" t="s">
        <v>245</v>
      </c>
      <c r="L55" s="76" t="s">
        <v>246</v>
      </c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25">
      <c r="A56" s="234"/>
      <c r="B56" s="117"/>
      <c r="C56" s="97" t="s">
        <v>76</v>
      </c>
      <c r="D56" s="27">
        <v>3</v>
      </c>
      <c r="E56" s="74" t="s">
        <v>247</v>
      </c>
      <c r="F56" s="60" t="s">
        <v>248</v>
      </c>
      <c r="G56" s="80">
        <v>4</v>
      </c>
      <c r="H56" s="66" t="s">
        <v>485</v>
      </c>
      <c r="I56" s="61" t="s">
        <v>484</v>
      </c>
      <c r="J56" s="83">
        <v>4</v>
      </c>
      <c r="K56" s="76" t="s">
        <v>527</v>
      </c>
      <c r="L56" s="76" t="s">
        <v>484</v>
      </c>
      <c r="M56" s="85"/>
      <c r="N56" s="78"/>
      <c r="O56" s="78"/>
      <c r="R56" s="86">
        <f>COUNTIF(D55:D59,"2")</f>
        <v>0</v>
      </c>
      <c r="S56" s="86">
        <f>COUNTIF(G55:G59,"2")</f>
        <v>0</v>
      </c>
      <c r="T56" s="86">
        <f>COUNTIF(J55:J59,"2")</f>
        <v>0</v>
      </c>
      <c r="U56" s="86">
        <f>COUNTIF(M55:M59,"2")</f>
        <v>0</v>
      </c>
    </row>
    <row r="57" spans="1:21" ht="30" customHeight="1" x14ac:dyDescent="0.25">
      <c r="A57" s="234"/>
      <c r="B57" s="117"/>
      <c r="C57" s="97" t="s">
        <v>77</v>
      </c>
      <c r="D57" s="27">
        <v>4</v>
      </c>
      <c r="E57" s="74" t="s">
        <v>249</v>
      </c>
      <c r="F57" s="60" t="s">
        <v>244</v>
      </c>
      <c r="G57" s="80">
        <v>4</v>
      </c>
      <c r="H57" s="66" t="s">
        <v>249</v>
      </c>
      <c r="I57" s="61" t="s">
        <v>244</v>
      </c>
      <c r="J57" s="83">
        <v>4</v>
      </c>
      <c r="K57" s="76" t="s">
        <v>249</v>
      </c>
      <c r="L57" s="76" t="s">
        <v>244</v>
      </c>
      <c r="M57" s="85"/>
      <c r="N57" s="78"/>
      <c r="O57" s="78"/>
      <c r="R57" s="86">
        <f>COUNTIF(D55:D59,"3")</f>
        <v>1</v>
      </c>
      <c r="S57" s="86">
        <f>COUNTIF(G55:G59,"3")</f>
        <v>0</v>
      </c>
      <c r="T57" s="86">
        <f>COUNTIF(J55:J59,"3")</f>
        <v>0</v>
      </c>
      <c r="U57" s="86">
        <f>COUNTIF(M55:M59,"3")</f>
        <v>0</v>
      </c>
    </row>
    <row r="58" spans="1:21" ht="30" customHeight="1" x14ac:dyDescent="0.25">
      <c r="A58" s="234"/>
      <c r="B58" s="117"/>
      <c r="C58" s="97" t="s">
        <v>78</v>
      </c>
      <c r="D58" s="27">
        <v>4</v>
      </c>
      <c r="E58" s="74" t="s">
        <v>250</v>
      </c>
      <c r="F58" s="60" t="s">
        <v>251</v>
      </c>
      <c r="G58" s="80">
        <v>4</v>
      </c>
      <c r="H58" s="66" t="s">
        <v>250</v>
      </c>
      <c r="I58" s="61" t="s">
        <v>251</v>
      </c>
      <c r="J58" s="83">
        <v>4</v>
      </c>
      <c r="K58" s="76" t="s">
        <v>250</v>
      </c>
      <c r="L58" s="76" t="s">
        <v>251</v>
      </c>
      <c r="M58" s="85"/>
      <c r="N58" s="78"/>
      <c r="O58" s="78"/>
      <c r="R58" s="86">
        <f>COUNTIF(D55:D59,"4")</f>
        <v>4</v>
      </c>
      <c r="S58" s="86">
        <f>COUNTIF(G55:G59,"4")</f>
        <v>5</v>
      </c>
      <c r="T58" s="86">
        <f>COUNTIF(J55:J59,"4")</f>
        <v>5</v>
      </c>
      <c r="U58" s="86">
        <f>COUNTIF(M55:M59,"4")</f>
        <v>0</v>
      </c>
    </row>
    <row r="59" spans="1:21" ht="30" customHeight="1" x14ac:dyDescent="0.25">
      <c r="A59" s="234"/>
      <c r="B59" s="118"/>
      <c r="C59" s="97" t="s">
        <v>79</v>
      </c>
      <c r="D59" s="27">
        <v>4</v>
      </c>
      <c r="E59" s="74" t="s">
        <v>252</v>
      </c>
      <c r="F59" s="60" t="s">
        <v>253</v>
      </c>
      <c r="G59" s="80">
        <v>4</v>
      </c>
      <c r="H59" s="66" t="s">
        <v>252</v>
      </c>
      <c r="I59" s="61" t="s">
        <v>253</v>
      </c>
      <c r="J59" s="83">
        <v>4</v>
      </c>
      <c r="K59" s="76" t="s">
        <v>252</v>
      </c>
      <c r="L59" s="76" t="s">
        <v>253</v>
      </c>
      <c r="M59" s="85"/>
      <c r="N59" s="78"/>
      <c r="O59" s="78"/>
    </row>
    <row r="60" spans="1:21" ht="6.75" customHeight="1" x14ac:dyDescent="0.25">
      <c r="B60" s="269"/>
      <c r="C60" s="270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7.399999999999999" x14ac:dyDescent="0.25">
      <c r="A61" s="234"/>
      <c r="B61" s="114"/>
      <c r="C61" s="245" t="s">
        <v>80</v>
      </c>
      <c r="D61" s="246"/>
      <c r="E61" s="246"/>
      <c r="F61" s="246"/>
      <c r="G61" s="246"/>
      <c r="H61" s="246"/>
      <c r="I61" s="246"/>
      <c r="J61" s="246"/>
      <c r="K61" s="247"/>
      <c r="L61" s="116"/>
      <c r="M61" s="116"/>
      <c r="N61" s="116"/>
      <c r="O61" s="116"/>
    </row>
    <row r="62" spans="1:21" ht="30" customHeight="1" x14ac:dyDescent="0.25">
      <c r="A62" s="234"/>
      <c r="B62" s="122"/>
      <c r="C62" s="96" t="s">
        <v>81</v>
      </c>
      <c r="D62" s="27">
        <v>4</v>
      </c>
      <c r="E62" s="60" t="s">
        <v>255</v>
      </c>
      <c r="F62" s="60" t="s">
        <v>256</v>
      </c>
      <c r="G62" s="80">
        <v>4</v>
      </c>
      <c r="H62" s="61" t="s">
        <v>255</v>
      </c>
      <c r="I62" s="61" t="s">
        <v>256</v>
      </c>
      <c r="J62" s="83">
        <v>4</v>
      </c>
      <c r="K62" s="76" t="s">
        <v>528</v>
      </c>
      <c r="L62" s="76" t="s">
        <v>256</v>
      </c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25">
      <c r="A63" s="234"/>
      <c r="B63" s="117"/>
      <c r="C63" s="97" t="s">
        <v>82</v>
      </c>
      <c r="D63" s="27">
        <v>3</v>
      </c>
      <c r="E63" s="74" t="s">
        <v>257</v>
      </c>
      <c r="F63" s="60" t="s">
        <v>258</v>
      </c>
      <c r="G63" s="80">
        <v>3</v>
      </c>
      <c r="H63" s="66" t="s">
        <v>257</v>
      </c>
      <c r="I63" s="61" t="s">
        <v>258</v>
      </c>
      <c r="J63" s="83">
        <v>3</v>
      </c>
      <c r="K63" s="76" t="s">
        <v>529</v>
      </c>
      <c r="L63" s="76" t="s">
        <v>258</v>
      </c>
      <c r="M63" s="85"/>
      <c r="N63" s="78"/>
      <c r="O63" s="78"/>
      <c r="R63" s="86">
        <f>COUNTIF(D62:D65,"2")</f>
        <v>0</v>
      </c>
      <c r="S63" s="86">
        <f>COUNTIF(G62:G65,"2")</f>
        <v>0</v>
      </c>
      <c r="T63" s="86">
        <f>COUNTIF(J62:J65,"2")</f>
        <v>0</v>
      </c>
      <c r="U63" s="86">
        <f>COUNTIF(M62:M65,"2")</f>
        <v>0</v>
      </c>
    </row>
    <row r="64" spans="1:21" ht="30" customHeight="1" x14ac:dyDescent="0.25">
      <c r="A64" s="234"/>
      <c r="B64" s="117"/>
      <c r="C64" s="97" t="s">
        <v>83</v>
      </c>
      <c r="D64" s="27">
        <v>4</v>
      </c>
      <c r="E64" s="74" t="s">
        <v>259</v>
      </c>
      <c r="F64" s="60" t="s">
        <v>254</v>
      </c>
      <c r="G64" s="80">
        <v>4</v>
      </c>
      <c r="H64" s="66" t="s">
        <v>259</v>
      </c>
      <c r="I64" s="61" t="s">
        <v>254</v>
      </c>
      <c r="J64" s="83">
        <v>4</v>
      </c>
      <c r="K64" s="76" t="s">
        <v>257</v>
      </c>
      <c r="L64" s="76" t="s">
        <v>244</v>
      </c>
      <c r="M64" s="85"/>
      <c r="N64" s="78"/>
      <c r="O64" s="78"/>
      <c r="R64" s="86">
        <f>COUNTIF(D62:D65,"3")</f>
        <v>1</v>
      </c>
      <c r="S64" s="86">
        <f>COUNTIF(G62:G65,"3")</f>
        <v>1</v>
      </c>
      <c r="T64" s="86">
        <f>COUNTIF(J62:J65,"3")</f>
        <v>1</v>
      </c>
      <c r="U64" s="86">
        <f>COUNTIF(M62:M65,"3")</f>
        <v>0</v>
      </c>
    </row>
    <row r="65" spans="1:21" ht="30" customHeight="1" x14ac:dyDescent="0.25">
      <c r="A65" s="234"/>
      <c r="B65" s="118"/>
      <c r="C65" s="97" t="s">
        <v>84</v>
      </c>
      <c r="D65" s="27">
        <v>4</v>
      </c>
      <c r="E65" s="74" t="s">
        <v>260</v>
      </c>
      <c r="F65" s="60" t="s">
        <v>261</v>
      </c>
      <c r="G65" s="80">
        <v>4</v>
      </c>
      <c r="H65" s="66" t="s">
        <v>260</v>
      </c>
      <c r="I65" s="61" t="s">
        <v>261</v>
      </c>
      <c r="J65" s="83">
        <v>4</v>
      </c>
      <c r="K65" s="76" t="s">
        <v>260</v>
      </c>
      <c r="L65" s="76" t="s">
        <v>261</v>
      </c>
      <c r="M65" s="85"/>
      <c r="N65" s="78"/>
      <c r="O65" s="78"/>
      <c r="R65" s="86">
        <f>COUNTIF(D62:D65,"4")</f>
        <v>3</v>
      </c>
      <c r="S65" s="86">
        <f>COUNTIF(G62:G65,"4")</f>
        <v>3</v>
      </c>
      <c r="T65" s="86">
        <f>COUNTIF(J62:J65,"4")</f>
        <v>3</v>
      </c>
      <c r="U65" s="86">
        <f>COUNTIF(M62:M65,"4")</f>
        <v>0</v>
      </c>
    </row>
    <row r="66" spans="1:21" ht="9" customHeight="1" x14ac:dyDescent="0.25">
      <c r="B66" s="259"/>
      <c r="C66" s="260"/>
      <c r="D66" s="260"/>
      <c r="E66" s="260"/>
      <c r="F66" s="260"/>
      <c r="G66" s="260"/>
      <c r="H66" s="260"/>
      <c r="I66" s="260"/>
      <c r="J66" s="260"/>
      <c r="K66" s="273"/>
      <c r="L66" s="99"/>
      <c r="M66" s="100"/>
      <c r="N66" s="99"/>
      <c r="O66" s="99"/>
    </row>
    <row r="67" spans="1:21" ht="17.399999999999999" x14ac:dyDescent="0.25">
      <c r="A67" s="234"/>
      <c r="B67" s="114"/>
      <c r="C67" s="245" t="s">
        <v>166</v>
      </c>
      <c r="D67" s="246"/>
      <c r="E67" s="246"/>
      <c r="F67" s="246"/>
      <c r="G67" s="246"/>
      <c r="H67" s="246"/>
      <c r="I67" s="246"/>
      <c r="J67" s="246"/>
      <c r="K67" s="247"/>
      <c r="L67" s="123"/>
      <c r="M67" s="123"/>
      <c r="N67" s="123"/>
      <c r="O67" s="123"/>
    </row>
    <row r="68" spans="1:21" ht="30" customHeight="1" x14ac:dyDescent="0.25">
      <c r="A68" s="234"/>
      <c r="B68" s="117"/>
      <c r="C68" s="105" t="s">
        <v>85</v>
      </c>
      <c r="D68" s="27">
        <v>4</v>
      </c>
      <c r="E68" s="69" t="s">
        <v>265</v>
      </c>
      <c r="F68" s="60" t="s">
        <v>262</v>
      </c>
      <c r="G68" s="80">
        <v>4</v>
      </c>
      <c r="H68" s="61" t="s">
        <v>265</v>
      </c>
      <c r="I68" s="61" t="s">
        <v>262</v>
      </c>
      <c r="J68" s="83">
        <v>4</v>
      </c>
      <c r="K68" s="76" t="s">
        <v>265</v>
      </c>
      <c r="L68" s="76" t="s">
        <v>262</v>
      </c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25">
      <c r="A69" s="234"/>
      <c r="B69" s="117"/>
      <c r="C69" s="97" t="s">
        <v>86</v>
      </c>
      <c r="D69" s="27">
        <v>3</v>
      </c>
      <c r="E69" s="81" t="s">
        <v>266</v>
      </c>
      <c r="F69" s="60" t="s">
        <v>263</v>
      </c>
      <c r="G69" s="80">
        <v>4</v>
      </c>
      <c r="H69" s="66" t="s">
        <v>486</v>
      </c>
      <c r="I69" s="61" t="s">
        <v>263</v>
      </c>
      <c r="J69" s="83">
        <v>4</v>
      </c>
      <c r="K69" s="76" t="s">
        <v>530</v>
      </c>
      <c r="L69" s="76" t="s">
        <v>263</v>
      </c>
      <c r="M69" s="85"/>
      <c r="N69" s="78"/>
      <c r="O69" s="78"/>
      <c r="R69" s="86">
        <f>COUNTIF(D68:D71,"2")</f>
        <v>0</v>
      </c>
      <c r="S69" s="86">
        <f>COUNTIF(G68:G71,"2")</f>
        <v>0</v>
      </c>
      <c r="T69" s="86">
        <f>COUNTIF(J68:J71,"2")</f>
        <v>0</v>
      </c>
      <c r="U69" s="86">
        <f>COUNTIF(M68:M71,"2")</f>
        <v>0</v>
      </c>
    </row>
    <row r="70" spans="1:21" ht="30" customHeight="1" x14ac:dyDescent="0.25">
      <c r="A70" s="234"/>
      <c r="B70" s="117"/>
      <c r="C70" s="97" t="s">
        <v>87</v>
      </c>
      <c r="D70" s="27">
        <v>4</v>
      </c>
      <c r="E70" s="81" t="s">
        <v>267</v>
      </c>
      <c r="F70" s="60" t="s">
        <v>264</v>
      </c>
      <c r="G70" s="80">
        <v>4</v>
      </c>
      <c r="H70" s="66" t="s">
        <v>487</v>
      </c>
      <c r="I70" s="61" t="s">
        <v>264</v>
      </c>
      <c r="J70" s="83">
        <v>4</v>
      </c>
      <c r="K70" s="76" t="s">
        <v>487</v>
      </c>
      <c r="L70" s="76" t="s">
        <v>264</v>
      </c>
      <c r="M70" s="85"/>
      <c r="N70" s="78"/>
      <c r="O70" s="78"/>
      <c r="R70" s="86">
        <f>COUNTIF(D68:D71,"3")</f>
        <v>2</v>
      </c>
      <c r="S70" s="86">
        <f>COUNTIF(G68:G71,"3")</f>
        <v>0</v>
      </c>
      <c r="T70" s="86">
        <f>COUNTIF(J68:J71,"3")</f>
        <v>0</v>
      </c>
      <c r="U70" s="86">
        <f>COUNTIF(M68:M71,"3")</f>
        <v>0</v>
      </c>
    </row>
    <row r="71" spans="1:21" ht="30" customHeight="1" x14ac:dyDescent="0.25">
      <c r="A71" s="234"/>
      <c r="B71" s="118"/>
      <c r="C71" s="97" t="s">
        <v>88</v>
      </c>
      <c r="D71" s="27">
        <v>3</v>
      </c>
      <c r="E71" s="81" t="s">
        <v>268</v>
      </c>
      <c r="F71" s="60" t="s">
        <v>269</v>
      </c>
      <c r="G71" s="80">
        <v>4</v>
      </c>
      <c r="H71" s="66" t="s">
        <v>488</v>
      </c>
      <c r="I71" s="61" t="s">
        <v>269</v>
      </c>
      <c r="J71" s="83">
        <v>4</v>
      </c>
      <c r="K71" s="76" t="s">
        <v>531</v>
      </c>
      <c r="L71" s="76" t="s">
        <v>269</v>
      </c>
      <c r="M71" s="85"/>
      <c r="N71" s="78"/>
      <c r="O71" s="78"/>
      <c r="R71" s="86">
        <f>COUNTIF(D68:D71,"4")</f>
        <v>2</v>
      </c>
      <c r="S71" s="86">
        <f>COUNTIF(G68:G71,"4")</f>
        <v>4</v>
      </c>
      <c r="T71" s="86">
        <f>COUNTIF(J68:J71,"4")</f>
        <v>4</v>
      </c>
      <c r="U71" s="86">
        <f>COUNTIF(M68:M71,"4")</f>
        <v>0</v>
      </c>
    </row>
    <row r="72" spans="1:21" ht="8.25" customHeight="1" x14ac:dyDescent="0.25">
      <c r="B72" s="259"/>
      <c r="C72" s="260"/>
      <c r="D72" s="260"/>
      <c r="E72" s="260"/>
      <c r="F72" s="260"/>
      <c r="G72" s="260"/>
      <c r="H72" s="260"/>
      <c r="I72" s="260"/>
      <c r="J72" s="260"/>
      <c r="K72" s="273"/>
      <c r="L72" s="99"/>
      <c r="M72" s="100"/>
      <c r="N72" s="99"/>
      <c r="O72" s="99"/>
    </row>
    <row r="73" spans="1:21" ht="17.399999999999999" x14ac:dyDescent="0.25">
      <c r="A73" s="234"/>
      <c r="B73" s="114"/>
      <c r="C73" s="245" t="s">
        <v>89</v>
      </c>
      <c r="D73" s="246"/>
      <c r="E73" s="246"/>
      <c r="F73" s="246"/>
      <c r="G73" s="246"/>
      <c r="H73" s="246"/>
      <c r="I73" s="246"/>
      <c r="J73" s="246"/>
      <c r="K73" s="247"/>
      <c r="L73" s="116"/>
      <c r="M73" s="116"/>
      <c r="N73" s="116"/>
      <c r="O73" s="116"/>
    </row>
    <row r="74" spans="1:21" ht="30" customHeight="1" x14ac:dyDescent="0.25">
      <c r="A74" s="234"/>
      <c r="B74" s="117"/>
      <c r="C74" s="105" t="s">
        <v>90</v>
      </c>
      <c r="D74" s="27">
        <v>4</v>
      </c>
      <c r="E74" s="60" t="s">
        <v>270</v>
      </c>
      <c r="F74" s="60" t="s">
        <v>271</v>
      </c>
      <c r="G74" s="80">
        <v>4</v>
      </c>
      <c r="H74" s="61" t="s">
        <v>270</v>
      </c>
      <c r="I74" s="61" t="s">
        <v>271</v>
      </c>
      <c r="J74" s="83">
        <v>4</v>
      </c>
      <c r="K74" s="76" t="s">
        <v>270</v>
      </c>
      <c r="L74" s="76" t="s">
        <v>271</v>
      </c>
      <c r="M74" s="85"/>
      <c r="N74" s="78"/>
      <c r="O74" s="78"/>
      <c r="R74" s="86">
        <f>COUNTIF(D74:D79,"1")</f>
        <v>0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 x14ac:dyDescent="0.25">
      <c r="A75" s="234"/>
      <c r="B75" s="117"/>
      <c r="C75" s="97" t="s">
        <v>91</v>
      </c>
      <c r="D75" s="27">
        <v>4</v>
      </c>
      <c r="E75" s="74" t="s">
        <v>272</v>
      </c>
      <c r="F75" s="60" t="s">
        <v>273</v>
      </c>
      <c r="G75" s="80">
        <v>4</v>
      </c>
      <c r="H75" s="66" t="s">
        <v>272</v>
      </c>
      <c r="I75" s="61" t="s">
        <v>273</v>
      </c>
      <c r="J75" s="83">
        <v>4</v>
      </c>
      <c r="K75" s="76" t="s">
        <v>272</v>
      </c>
      <c r="L75" s="76" t="s">
        <v>273</v>
      </c>
      <c r="M75" s="85"/>
      <c r="N75" s="78"/>
      <c r="O75" s="78"/>
      <c r="R75" s="86">
        <f>COUNTIF(D74:D79,"2")</f>
        <v>2</v>
      </c>
      <c r="S75" s="86">
        <f>COUNTIF(G74:G79,"2")</f>
        <v>0</v>
      </c>
      <c r="T75" s="86">
        <f>COUNTIF(J74:J79,"2")</f>
        <v>0</v>
      </c>
      <c r="U75" s="86">
        <f>COUNTIF(M74:M79,"2")</f>
        <v>0</v>
      </c>
    </row>
    <row r="76" spans="1:21" ht="30" customHeight="1" x14ac:dyDescent="0.25">
      <c r="A76" s="234"/>
      <c r="B76" s="117"/>
      <c r="C76" s="97" t="s">
        <v>92</v>
      </c>
      <c r="D76" s="27">
        <v>4</v>
      </c>
      <c r="E76" s="74" t="s">
        <v>274</v>
      </c>
      <c r="F76" s="60" t="s">
        <v>275</v>
      </c>
      <c r="G76" s="80">
        <v>4</v>
      </c>
      <c r="H76" s="66" t="s">
        <v>274</v>
      </c>
      <c r="I76" s="61" t="s">
        <v>275</v>
      </c>
      <c r="J76" s="83">
        <v>4</v>
      </c>
      <c r="K76" s="76" t="s">
        <v>274</v>
      </c>
      <c r="L76" s="76" t="s">
        <v>275</v>
      </c>
      <c r="M76" s="85"/>
      <c r="N76" s="78"/>
      <c r="O76" s="78"/>
      <c r="R76" s="86">
        <f>COUNTIF(D74:D79,"2")</f>
        <v>2</v>
      </c>
      <c r="S76" s="86">
        <f>COUNTIF(G74:G79,"3")</f>
        <v>1</v>
      </c>
      <c r="T76" s="86">
        <f>COUNTIF(J74:J79,"3")</f>
        <v>0</v>
      </c>
      <c r="U76" s="86">
        <f>COUNTIF(M74:M79,"3")</f>
        <v>0</v>
      </c>
    </row>
    <row r="77" spans="1:21" ht="30" customHeight="1" x14ac:dyDescent="0.25">
      <c r="A77" s="234"/>
      <c r="B77" s="117"/>
      <c r="C77" s="97" t="s">
        <v>93</v>
      </c>
      <c r="D77" s="27">
        <v>2</v>
      </c>
      <c r="E77" s="74" t="s">
        <v>276</v>
      </c>
      <c r="F77" s="60" t="s">
        <v>277</v>
      </c>
      <c r="G77" s="80">
        <v>4</v>
      </c>
      <c r="H77" s="66" t="s">
        <v>489</v>
      </c>
      <c r="I77" s="61" t="s">
        <v>277</v>
      </c>
      <c r="J77" s="83">
        <v>4</v>
      </c>
      <c r="K77" s="76" t="s">
        <v>489</v>
      </c>
      <c r="L77" s="76" t="s">
        <v>277</v>
      </c>
      <c r="M77" s="85"/>
      <c r="N77" s="78"/>
      <c r="O77" s="78"/>
      <c r="R77" s="86">
        <f>COUNTIF(D74:D79,"4")</f>
        <v>4</v>
      </c>
      <c r="S77" s="86">
        <f>COUNTIF(G74:G79,"4")</f>
        <v>5</v>
      </c>
      <c r="T77" s="86">
        <f>COUNTIF(J74:J79,"4")</f>
        <v>6</v>
      </c>
      <c r="U77" s="86">
        <f>COUNTIF(M74:M79,"4")</f>
        <v>0</v>
      </c>
    </row>
    <row r="78" spans="1:21" ht="30" customHeight="1" x14ac:dyDescent="0.25">
      <c r="A78" s="234"/>
      <c r="B78" s="122"/>
      <c r="C78" s="98" t="s">
        <v>94</v>
      </c>
      <c r="D78" s="27">
        <v>4</v>
      </c>
      <c r="E78" s="74" t="s">
        <v>278</v>
      </c>
      <c r="F78" s="60" t="s">
        <v>279</v>
      </c>
      <c r="G78" s="80">
        <v>4</v>
      </c>
      <c r="H78" s="66" t="s">
        <v>278</v>
      </c>
      <c r="I78" s="61" t="s">
        <v>279</v>
      </c>
      <c r="J78" s="83">
        <v>4</v>
      </c>
      <c r="K78" s="76" t="s">
        <v>278</v>
      </c>
      <c r="L78" s="76" t="s">
        <v>279</v>
      </c>
      <c r="M78" s="85"/>
      <c r="N78" s="78"/>
      <c r="O78" s="78"/>
    </row>
    <row r="79" spans="1:21" ht="30" customHeight="1" x14ac:dyDescent="0.25">
      <c r="A79" s="234"/>
      <c r="B79" s="118"/>
      <c r="C79" s="97" t="s">
        <v>95</v>
      </c>
      <c r="D79" s="27">
        <v>2</v>
      </c>
      <c r="E79" s="74" t="s">
        <v>280</v>
      </c>
      <c r="F79" s="60" t="s">
        <v>281</v>
      </c>
      <c r="G79" s="80">
        <v>3</v>
      </c>
      <c r="H79" s="66" t="s">
        <v>490</v>
      </c>
      <c r="I79" s="61" t="s">
        <v>275</v>
      </c>
      <c r="J79" s="83">
        <v>4</v>
      </c>
      <c r="K79" s="76" t="s">
        <v>490</v>
      </c>
      <c r="L79" s="76" t="s">
        <v>275</v>
      </c>
      <c r="M79" s="85"/>
      <c r="N79" s="78"/>
      <c r="O79" s="78"/>
    </row>
    <row r="80" spans="1:21" ht="9" customHeight="1" x14ac:dyDescent="0.25">
      <c r="B80" s="269"/>
      <c r="C80" s="270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 x14ac:dyDescent="0.25">
      <c r="B81" s="287" t="s">
        <v>96</v>
      </c>
      <c r="C81" s="288"/>
      <c r="D81" s="266">
        <v>2023</v>
      </c>
      <c r="E81" s="267"/>
      <c r="F81" s="268"/>
      <c r="G81" s="263">
        <v>2024</v>
      </c>
      <c r="H81" s="264"/>
      <c r="I81" s="265"/>
      <c r="J81" s="242">
        <v>2025</v>
      </c>
      <c r="K81" s="243"/>
      <c r="L81" s="244"/>
      <c r="M81" s="300">
        <v>2026</v>
      </c>
      <c r="N81" s="301"/>
      <c r="O81" s="302"/>
    </row>
    <row r="82" spans="1:21" ht="34.5" customHeight="1" x14ac:dyDescent="0.25">
      <c r="B82" s="289"/>
      <c r="C82" s="290"/>
      <c r="D82" s="111" t="s">
        <v>34</v>
      </c>
      <c r="E82" s="112" t="s">
        <v>122</v>
      </c>
      <c r="F82" s="112"/>
      <c r="G82" s="111" t="s">
        <v>34</v>
      </c>
      <c r="H82" s="112" t="s">
        <v>122</v>
      </c>
      <c r="I82" s="112" t="s">
        <v>124</v>
      </c>
      <c r="J82" s="111" t="s">
        <v>34</v>
      </c>
      <c r="K82" s="112" t="s">
        <v>122</v>
      </c>
      <c r="L82" s="113" t="s">
        <v>124</v>
      </c>
      <c r="M82" s="111" t="s">
        <v>34</v>
      </c>
      <c r="N82" s="112" t="s">
        <v>122</v>
      </c>
      <c r="O82" s="113" t="s">
        <v>124</v>
      </c>
    </row>
    <row r="83" spans="1:21" ht="17.399999999999999" x14ac:dyDescent="0.25">
      <c r="A83" s="234"/>
      <c r="B83" s="125"/>
      <c r="C83" s="246" t="s">
        <v>97</v>
      </c>
      <c r="D83" s="246"/>
      <c r="E83" s="246"/>
      <c r="F83" s="246"/>
      <c r="G83" s="246"/>
      <c r="H83" s="246"/>
      <c r="I83" s="246"/>
      <c r="J83" s="246"/>
      <c r="K83" s="246"/>
      <c r="L83" s="126"/>
      <c r="M83" s="127"/>
      <c r="N83" s="127"/>
      <c r="O83" s="126"/>
    </row>
    <row r="84" spans="1:21" ht="30" customHeight="1" x14ac:dyDescent="0.25">
      <c r="A84" s="234"/>
      <c r="B84" s="118"/>
      <c r="C84" s="105" t="s">
        <v>98</v>
      </c>
      <c r="D84" s="27">
        <v>4</v>
      </c>
      <c r="E84" s="74" t="s">
        <v>282</v>
      </c>
      <c r="F84" s="60" t="s">
        <v>284</v>
      </c>
      <c r="G84" s="80">
        <v>4</v>
      </c>
      <c r="H84" s="66" t="s">
        <v>282</v>
      </c>
      <c r="I84" s="61" t="s">
        <v>451</v>
      </c>
      <c r="J84" s="83">
        <v>4</v>
      </c>
      <c r="K84" s="76" t="s">
        <v>282</v>
      </c>
      <c r="L84" s="76" t="s">
        <v>451</v>
      </c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25">
      <c r="A85" s="234"/>
      <c r="B85" s="125"/>
      <c r="C85" s="97" t="s">
        <v>99</v>
      </c>
      <c r="D85" s="27">
        <v>4</v>
      </c>
      <c r="E85" s="74" t="s">
        <v>452</v>
      </c>
      <c r="F85" s="60" t="s">
        <v>285</v>
      </c>
      <c r="G85" s="80">
        <v>4</v>
      </c>
      <c r="H85" s="66" t="s">
        <v>452</v>
      </c>
      <c r="I85" s="61" t="s">
        <v>285</v>
      </c>
      <c r="J85" s="83">
        <v>4</v>
      </c>
      <c r="K85" s="76" t="s">
        <v>452</v>
      </c>
      <c r="L85" s="76" t="s">
        <v>285</v>
      </c>
      <c r="M85" s="85"/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25">
      <c r="A86" s="234"/>
      <c r="B86" s="125"/>
      <c r="C86" s="97" t="s">
        <v>100</v>
      </c>
      <c r="D86" s="27">
        <v>4</v>
      </c>
      <c r="E86" s="74" t="s">
        <v>283</v>
      </c>
      <c r="F86" s="60" t="s">
        <v>453</v>
      </c>
      <c r="G86" s="80">
        <v>4</v>
      </c>
      <c r="H86" s="66" t="s">
        <v>283</v>
      </c>
      <c r="I86" s="61" t="s">
        <v>453</v>
      </c>
      <c r="J86" s="83">
        <v>4</v>
      </c>
      <c r="K86" s="76" t="s">
        <v>283</v>
      </c>
      <c r="L86" s="76" t="s">
        <v>453</v>
      </c>
      <c r="M86" s="85"/>
      <c r="N86" s="78"/>
      <c r="O86" s="78"/>
      <c r="R86" s="86">
        <f>COUNTIF(D84:D86,"3")</f>
        <v>0</v>
      </c>
      <c r="S86" s="86">
        <f>COUNTIF(G84:G86,"3")</f>
        <v>0</v>
      </c>
      <c r="T86" s="86">
        <f>COUNTIF(J84:J86,"3")</f>
        <v>0</v>
      </c>
      <c r="U86" s="86">
        <f>COUNTIF(M84:M86,"3")</f>
        <v>0</v>
      </c>
    </row>
    <row r="87" spans="1:21" ht="21" customHeight="1" x14ac:dyDescent="0.25">
      <c r="B87" s="269"/>
      <c r="C87" s="270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3</v>
      </c>
      <c r="S87" s="86">
        <f>COUNTIF(G84:G86,"4")</f>
        <v>3</v>
      </c>
      <c r="T87" s="86">
        <f>COUNTIF(J84:J86,"4")</f>
        <v>3</v>
      </c>
      <c r="U87" s="86">
        <f>COUNTIF(M84:M86,"4")</f>
        <v>0</v>
      </c>
    </row>
    <row r="88" spans="1:21" ht="17.399999999999999" x14ac:dyDescent="0.3">
      <c r="A88" s="234"/>
      <c r="B88" s="128"/>
      <c r="C88" s="274" t="s">
        <v>101</v>
      </c>
      <c r="D88" s="275"/>
      <c r="E88" s="275"/>
      <c r="F88" s="275"/>
      <c r="G88" s="275"/>
      <c r="H88" s="275"/>
      <c r="I88" s="275"/>
      <c r="J88" s="275"/>
      <c r="K88" s="276"/>
      <c r="L88" s="116"/>
      <c r="M88" s="116"/>
      <c r="N88" s="116"/>
      <c r="O88" s="116"/>
    </row>
    <row r="89" spans="1:21" ht="30" customHeight="1" x14ac:dyDescent="0.25">
      <c r="A89" s="234"/>
      <c r="B89" s="118"/>
      <c r="C89" s="96" t="s">
        <v>102</v>
      </c>
      <c r="D89" s="27">
        <v>3</v>
      </c>
      <c r="E89" s="60" t="s">
        <v>290</v>
      </c>
      <c r="F89" s="60" t="s">
        <v>291</v>
      </c>
      <c r="G89" s="80">
        <v>3</v>
      </c>
      <c r="H89" s="61" t="s">
        <v>454</v>
      </c>
      <c r="I89" s="61" t="s">
        <v>291</v>
      </c>
      <c r="J89" s="83">
        <v>4</v>
      </c>
      <c r="K89" s="76" t="s">
        <v>556</v>
      </c>
      <c r="L89" s="76" t="s">
        <v>291</v>
      </c>
      <c r="M89" s="85"/>
      <c r="N89" s="78"/>
      <c r="O89" s="78"/>
      <c r="R89" s="86">
        <f>COUNTIF(D89:D95,"1")</f>
        <v>2</v>
      </c>
      <c r="S89" s="86">
        <f>COUNTIF(G89:G95,"1")</f>
        <v>0</v>
      </c>
      <c r="T89" s="86">
        <f>COUNTIF(J89:J95,"1")</f>
        <v>0</v>
      </c>
      <c r="U89" s="86">
        <f>COUNTIF(M89:M95,"1")</f>
        <v>0</v>
      </c>
    </row>
    <row r="90" spans="1:21" ht="30" customHeight="1" x14ac:dyDescent="0.25">
      <c r="A90" s="234"/>
      <c r="B90" s="129"/>
      <c r="C90" s="98" t="s">
        <v>103</v>
      </c>
      <c r="D90" s="27">
        <v>1</v>
      </c>
      <c r="E90" s="74" t="s">
        <v>455</v>
      </c>
      <c r="F90" s="60" t="s">
        <v>292</v>
      </c>
      <c r="G90" s="80">
        <v>3</v>
      </c>
      <c r="H90" s="66" t="s">
        <v>456</v>
      </c>
      <c r="I90" s="61" t="s">
        <v>457</v>
      </c>
      <c r="J90" s="83">
        <v>3</v>
      </c>
      <c r="K90" s="76" t="s">
        <v>456</v>
      </c>
      <c r="L90" s="76" t="s">
        <v>520</v>
      </c>
      <c r="M90" s="85"/>
      <c r="N90" s="78"/>
      <c r="O90" s="78"/>
      <c r="R90" s="86">
        <f>COUNTIF(D89:D95,"2")</f>
        <v>0</v>
      </c>
      <c r="S90" s="86">
        <f>COUNTIF(G89:G95,"2")</f>
        <v>1</v>
      </c>
      <c r="T90" s="86">
        <f>COUNTIF(J89:J95,"2")</f>
        <v>0</v>
      </c>
      <c r="U90" s="86">
        <f>COUNTIF(M89:M95,"2")</f>
        <v>0</v>
      </c>
    </row>
    <row r="91" spans="1:21" ht="30" customHeight="1" x14ac:dyDescent="0.25">
      <c r="A91" s="234"/>
      <c r="B91" s="125"/>
      <c r="C91" s="97" t="s">
        <v>104</v>
      </c>
      <c r="D91" s="27">
        <v>3</v>
      </c>
      <c r="E91" s="74" t="s">
        <v>286</v>
      </c>
      <c r="F91" s="60" t="s">
        <v>459</v>
      </c>
      <c r="G91" s="80">
        <v>4</v>
      </c>
      <c r="H91" s="66" t="s">
        <v>458</v>
      </c>
      <c r="I91" s="61" t="s">
        <v>459</v>
      </c>
      <c r="J91" s="83">
        <v>4</v>
      </c>
      <c r="K91" s="76" t="s">
        <v>458</v>
      </c>
      <c r="L91" s="76" t="s">
        <v>521</v>
      </c>
      <c r="M91" s="85"/>
      <c r="N91" s="78"/>
      <c r="O91" s="78"/>
      <c r="R91" s="86">
        <f>COUNTIF(D89:D95,"3")</f>
        <v>2</v>
      </c>
      <c r="S91" s="86">
        <f>COUNTIF(G89:G95,"3")</f>
        <v>2</v>
      </c>
      <c r="T91" s="86">
        <f>COUNTIF(J89:J95,"3")</f>
        <v>2</v>
      </c>
      <c r="U91" s="86">
        <f>COUNTIF(M89:M95,"3")</f>
        <v>0</v>
      </c>
    </row>
    <row r="92" spans="1:21" ht="30" customHeight="1" x14ac:dyDescent="0.25">
      <c r="A92" s="234"/>
      <c r="B92" s="125"/>
      <c r="C92" s="98" t="s">
        <v>105</v>
      </c>
      <c r="D92" s="27">
        <v>4</v>
      </c>
      <c r="E92" s="74" t="s">
        <v>294</v>
      </c>
      <c r="F92" s="60" t="s">
        <v>293</v>
      </c>
      <c r="G92" s="80">
        <v>4</v>
      </c>
      <c r="H92" s="66" t="s">
        <v>294</v>
      </c>
      <c r="I92" s="61" t="s">
        <v>460</v>
      </c>
      <c r="J92" s="83">
        <v>4</v>
      </c>
      <c r="K92" s="76" t="s">
        <v>294</v>
      </c>
      <c r="L92" s="76" t="s">
        <v>460</v>
      </c>
      <c r="M92" s="85"/>
      <c r="N92" s="78"/>
      <c r="O92" s="78"/>
      <c r="R92" s="86">
        <f>COUNTIF(D89:D95,"4")</f>
        <v>3</v>
      </c>
      <c r="S92" s="86">
        <f>COUNTIF(G89:G95,"4")</f>
        <v>4</v>
      </c>
      <c r="T92" s="86">
        <f>COUNTIF(J89:J95,"4")</f>
        <v>5</v>
      </c>
      <c r="U92" s="86">
        <f>COUNTIF(M89:M95,"4")</f>
        <v>0</v>
      </c>
    </row>
    <row r="93" spans="1:21" ht="30" customHeight="1" x14ac:dyDescent="0.25">
      <c r="A93" s="234"/>
      <c r="B93" s="125"/>
      <c r="C93" s="97" t="s">
        <v>106</v>
      </c>
      <c r="D93" s="27">
        <v>4</v>
      </c>
      <c r="E93" s="74" t="s">
        <v>287</v>
      </c>
      <c r="F93" s="60" t="s">
        <v>293</v>
      </c>
      <c r="G93" s="80">
        <v>4</v>
      </c>
      <c r="H93" s="66" t="s">
        <v>287</v>
      </c>
      <c r="I93" s="61" t="s">
        <v>460</v>
      </c>
      <c r="J93" s="83">
        <v>4</v>
      </c>
      <c r="K93" s="76" t="s">
        <v>287</v>
      </c>
      <c r="L93" s="76" t="s">
        <v>460</v>
      </c>
      <c r="M93" s="85"/>
      <c r="N93" s="78"/>
      <c r="O93" s="78"/>
    </row>
    <row r="94" spans="1:21" ht="30" customHeight="1" x14ac:dyDescent="0.25">
      <c r="A94" s="234"/>
      <c r="B94" s="129"/>
      <c r="C94" s="98" t="s">
        <v>107</v>
      </c>
      <c r="D94" s="27">
        <v>4</v>
      </c>
      <c r="E94" s="74" t="s">
        <v>288</v>
      </c>
      <c r="F94" s="60" t="s">
        <v>293</v>
      </c>
      <c r="G94" s="80">
        <v>4</v>
      </c>
      <c r="H94" s="66" t="s">
        <v>288</v>
      </c>
      <c r="I94" s="61" t="s">
        <v>460</v>
      </c>
      <c r="J94" s="83">
        <v>4</v>
      </c>
      <c r="K94" s="76" t="s">
        <v>288</v>
      </c>
      <c r="L94" s="76" t="s">
        <v>460</v>
      </c>
      <c r="M94" s="85"/>
      <c r="N94" s="78"/>
      <c r="O94" s="78"/>
    </row>
    <row r="95" spans="1:21" ht="30" customHeight="1" x14ac:dyDescent="0.25">
      <c r="A95" s="234"/>
      <c r="B95" s="125"/>
      <c r="C95" s="97" t="s">
        <v>108</v>
      </c>
      <c r="D95" s="27">
        <v>1</v>
      </c>
      <c r="E95" s="74" t="s">
        <v>289</v>
      </c>
      <c r="F95" s="60" t="s">
        <v>295</v>
      </c>
      <c r="G95" s="80">
        <v>2</v>
      </c>
      <c r="H95" s="66" t="s">
        <v>461</v>
      </c>
      <c r="I95" s="61" t="s">
        <v>295</v>
      </c>
      <c r="J95" s="83">
        <v>3</v>
      </c>
      <c r="K95" s="76" t="s">
        <v>522</v>
      </c>
      <c r="L95" s="76" t="s">
        <v>523</v>
      </c>
      <c r="M95" s="85"/>
      <c r="N95" s="78"/>
      <c r="O95" s="78"/>
    </row>
    <row r="96" spans="1:21" ht="5.25" customHeight="1" x14ac:dyDescent="0.25">
      <c r="B96" s="269"/>
      <c r="C96" s="270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7.399999999999999" x14ac:dyDescent="0.25">
      <c r="A97" s="234"/>
      <c r="B97" s="114"/>
      <c r="C97" s="245" t="s">
        <v>25</v>
      </c>
      <c r="D97" s="246"/>
      <c r="E97" s="246"/>
      <c r="F97" s="246"/>
      <c r="G97" s="246"/>
      <c r="H97" s="246"/>
      <c r="I97" s="246"/>
      <c r="J97" s="246"/>
      <c r="K97" s="246"/>
      <c r="L97" s="246"/>
      <c r="M97" s="130"/>
      <c r="N97" s="130"/>
      <c r="O97" s="131"/>
    </row>
    <row r="98" spans="1:21" ht="57" x14ac:dyDescent="0.25">
      <c r="A98" s="234"/>
      <c r="B98" s="122"/>
      <c r="C98" s="96" t="s">
        <v>109</v>
      </c>
      <c r="D98" s="27">
        <v>4</v>
      </c>
      <c r="E98" s="30" t="s">
        <v>296</v>
      </c>
      <c r="F98" s="30" t="s">
        <v>298</v>
      </c>
      <c r="G98" s="28">
        <v>4</v>
      </c>
      <c r="H98" s="32" t="s">
        <v>296</v>
      </c>
      <c r="I98" s="32" t="s">
        <v>462</v>
      </c>
      <c r="J98" s="29">
        <v>4</v>
      </c>
      <c r="K98" s="35" t="s">
        <v>296</v>
      </c>
      <c r="L98" s="35" t="s">
        <v>524</v>
      </c>
      <c r="M98" s="52"/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79.8" x14ac:dyDescent="0.25">
      <c r="A99" s="234"/>
      <c r="B99" s="132"/>
      <c r="C99" s="98" t="s">
        <v>110</v>
      </c>
      <c r="D99" s="27">
        <v>3</v>
      </c>
      <c r="E99" s="31" t="s">
        <v>297</v>
      </c>
      <c r="F99" s="30" t="s">
        <v>299</v>
      </c>
      <c r="G99" s="28">
        <v>4</v>
      </c>
      <c r="H99" s="33" t="s">
        <v>463</v>
      </c>
      <c r="I99" s="32" t="s">
        <v>464</v>
      </c>
      <c r="J99" s="29">
        <v>4</v>
      </c>
      <c r="K99" s="35" t="s">
        <v>463</v>
      </c>
      <c r="L99" s="35" t="s">
        <v>464</v>
      </c>
      <c r="M99" s="52"/>
      <c r="N99" s="51"/>
      <c r="O99" s="51"/>
      <c r="R99" s="86">
        <f>COUNTIF(D98:D99,"2")</f>
        <v>0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25">
      <c r="B100" s="269"/>
      <c r="C100" s="270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1</v>
      </c>
      <c r="S100" s="86">
        <f>COUNTIF(G98:G99,"3")</f>
        <v>0</v>
      </c>
      <c r="T100" s="86">
        <f>COUNTIF(J98:J99,"3")</f>
        <v>0</v>
      </c>
      <c r="U100" s="86">
        <f>COUNTIF(M98:M99,"3")</f>
        <v>0</v>
      </c>
    </row>
    <row r="101" spans="1:21" ht="17.399999999999999" x14ac:dyDescent="0.25">
      <c r="A101" s="234"/>
      <c r="B101" s="125"/>
      <c r="C101" s="246" t="s">
        <v>111</v>
      </c>
      <c r="D101" s="246"/>
      <c r="E101" s="246"/>
      <c r="F101" s="246"/>
      <c r="G101" s="246"/>
      <c r="H101" s="246"/>
      <c r="I101" s="246"/>
      <c r="J101" s="246"/>
      <c r="K101" s="247"/>
      <c r="L101" s="116"/>
      <c r="M101" s="116"/>
      <c r="N101" s="116"/>
      <c r="O101" s="116"/>
      <c r="R101" s="86">
        <f>COUNTIF(D98:D99,"4")</f>
        <v>1</v>
      </c>
      <c r="S101" s="86">
        <f>COUNTIF(G98:G99,"4")</f>
        <v>2</v>
      </c>
      <c r="T101" s="86">
        <f>COUNTIF(J98:J99,"4")</f>
        <v>2</v>
      </c>
      <c r="U101" s="86">
        <f>COUNTIF(M98:M99,"4")</f>
        <v>0</v>
      </c>
    </row>
    <row r="102" spans="1:21" ht="30" customHeight="1" x14ac:dyDescent="0.25">
      <c r="A102" s="234"/>
      <c r="B102" s="118"/>
      <c r="C102" s="105" t="s">
        <v>112</v>
      </c>
      <c r="D102" s="27">
        <v>4</v>
      </c>
      <c r="E102" s="60" t="s">
        <v>300</v>
      </c>
      <c r="F102" s="60" t="s">
        <v>310</v>
      </c>
      <c r="G102" s="80">
        <v>4</v>
      </c>
      <c r="H102" s="61" t="s">
        <v>465</v>
      </c>
      <c r="I102" s="61" t="s">
        <v>310</v>
      </c>
      <c r="J102" s="83">
        <v>4</v>
      </c>
      <c r="K102" s="76" t="s">
        <v>465</v>
      </c>
      <c r="L102" s="76" t="s">
        <v>310</v>
      </c>
      <c r="M102" s="85"/>
      <c r="N102" s="78"/>
      <c r="O102" s="78"/>
      <c r="R102" s="86">
        <f>COUNTIF(D102:D111,"1")</f>
        <v>1</v>
      </c>
      <c r="S102" s="86">
        <f>COUNTIF(G102:G111,"1")</f>
        <v>0</v>
      </c>
      <c r="T102" s="86">
        <f>COUNTIF(J102:J111,"1")</f>
        <v>0</v>
      </c>
      <c r="U102" s="86">
        <f>COUNTIF(M102:M111,"1")</f>
        <v>0</v>
      </c>
    </row>
    <row r="103" spans="1:21" ht="30" customHeight="1" x14ac:dyDescent="0.25">
      <c r="A103" s="234"/>
      <c r="B103" s="125"/>
      <c r="C103" s="97" t="s">
        <v>113</v>
      </c>
      <c r="D103" s="27">
        <v>4</v>
      </c>
      <c r="E103" s="74" t="s">
        <v>301</v>
      </c>
      <c r="F103" s="60" t="s">
        <v>311</v>
      </c>
      <c r="G103" s="80">
        <v>4</v>
      </c>
      <c r="H103" s="66" t="s">
        <v>301</v>
      </c>
      <c r="I103" s="61" t="s">
        <v>311</v>
      </c>
      <c r="J103" s="83">
        <v>4</v>
      </c>
      <c r="K103" s="76" t="s">
        <v>301</v>
      </c>
      <c r="L103" s="76" t="s">
        <v>311</v>
      </c>
      <c r="M103" s="85"/>
      <c r="N103" s="78"/>
      <c r="O103" s="78"/>
      <c r="R103" s="86">
        <f>COUNTIF(D102:D111,"2")</f>
        <v>0</v>
      </c>
      <c r="S103" s="86">
        <f>COUNTIF(G102:G111,"2")</f>
        <v>0</v>
      </c>
      <c r="T103" s="86">
        <f>COUNTIF(J102:J111,"2")</f>
        <v>0</v>
      </c>
      <c r="U103" s="86">
        <f>COUNTIF(M102:M111,"2")</f>
        <v>0</v>
      </c>
    </row>
    <row r="104" spans="1:21" ht="30" customHeight="1" x14ac:dyDescent="0.25">
      <c r="A104" s="234"/>
      <c r="B104" s="125"/>
      <c r="C104" s="97" t="s">
        <v>114</v>
      </c>
      <c r="D104" s="27">
        <v>4</v>
      </c>
      <c r="E104" s="74" t="s">
        <v>302</v>
      </c>
      <c r="F104" s="60" t="s">
        <v>312</v>
      </c>
      <c r="G104" s="80">
        <v>4</v>
      </c>
      <c r="H104" s="66" t="s">
        <v>466</v>
      </c>
      <c r="I104" s="61" t="s">
        <v>312</v>
      </c>
      <c r="J104" s="83">
        <v>4</v>
      </c>
      <c r="K104" s="76" t="s">
        <v>466</v>
      </c>
      <c r="L104" s="76" t="s">
        <v>312</v>
      </c>
      <c r="M104" s="85"/>
      <c r="N104" s="78"/>
      <c r="O104" s="78"/>
      <c r="R104" s="86">
        <f>COUNTIF(D102:D111,"3")</f>
        <v>1</v>
      </c>
      <c r="S104" s="86">
        <f>COUNTIF(G102:G111,"3")</f>
        <v>2</v>
      </c>
      <c r="T104" s="86">
        <f>COUNTIF(J102:J111,"3")</f>
        <v>2</v>
      </c>
      <c r="U104" s="86">
        <f>COUNTIF(M102:M111,"3")</f>
        <v>0</v>
      </c>
    </row>
    <row r="105" spans="1:21" ht="30" customHeight="1" x14ac:dyDescent="0.25">
      <c r="A105" s="234"/>
      <c r="B105" s="125"/>
      <c r="C105" s="97" t="s">
        <v>115</v>
      </c>
      <c r="D105" s="27">
        <v>4</v>
      </c>
      <c r="E105" s="74" t="s">
        <v>303</v>
      </c>
      <c r="F105" s="60" t="s">
        <v>313</v>
      </c>
      <c r="G105" s="80">
        <v>4</v>
      </c>
      <c r="H105" s="66" t="s">
        <v>467</v>
      </c>
      <c r="I105" s="61" t="s">
        <v>468</v>
      </c>
      <c r="J105" s="83">
        <v>4</v>
      </c>
      <c r="K105" s="76" t="s">
        <v>467</v>
      </c>
      <c r="L105" s="76" t="s">
        <v>468</v>
      </c>
      <c r="M105" s="85"/>
      <c r="N105" s="78"/>
      <c r="O105" s="78"/>
      <c r="R105" s="86">
        <f>COUNTIF(D102:D111,"4")</f>
        <v>8</v>
      </c>
      <c r="S105" s="86">
        <f>COUNTIF(G102:G111,"4")</f>
        <v>8</v>
      </c>
      <c r="T105" s="86">
        <f>COUNTIF(J102:J111,"4")</f>
        <v>8</v>
      </c>
      <c r="U105" s="86">
        <f>COUNTIF(M102:M111,"4")</f>
        <v>0</v>
      </c>
    </row>
    <row r="106" spans="1:21" ht="30" customHeight="1" x14ac:dyDescent="0.25">
      <c r="A106" s="234"/>
      <c r="B106" s="125"/>
      <c r="C106" s="97" t="s">
        <v>116</v>
      </c>
      <c r="D106" s="27">
        <v>4</v>
      </c>
      <c r="E106" s="74" t="s">
        <v>304</v>
      </c>
      <c r="F106" s="60" t="s">
        <v>314</v>
      </c>
      <c r="G106" s="80">
        <v>4</v>
      </c>
      <c r="H106" s="66" t="s">
        <v>304</v>
      </c>
      <c r="I106" s="61" t="s">
        <v>314</v>
      </c>
      <c r="J106" s="83">
        <v>4</v>
      </c>
      <c r="K106" s="76" t="s">
        <v>304</v>
      </c>
      <c r="L106" s="76" t="s">
        <v>525</v>
      </c>
      <c r="M106" s="85"/>
      <c r="N106" s="78"/>
      <c r="O106" s="78"/>
    </row>
    <row r="107" spans="1:21" ht="30" customHeight="1" x14ac:dyDescent="0.25">
      <c r="A107" s="234"/>
      <c r="B107" s="125"/>
      <c r="C107" s="97" t="s">
        <v>117</v>
      </c>
      <c r="D107" s="27">
        <v>4</v>
      </c>
      <c r="E107" s="74" t="s">
        <v>305</v>
      </c>
      <c r="F107" s="60" t="s">
        <v>315</v>
      </c>
      <c r="G107" s="80">
        <v>4</v>
      </c>
      <c r="H107" s="66" t="s">
        <v>305</v>
      </c>
      <c r="I107" s="61" t="s">
        <v>315</v>
      </c>
      <c r="J107" s="83">
        <v>4</v>
      </c>
      <c r="K107" s="76" t="s">
        <v>305</v>
      </c>
      <c r="L107" s="76" t="s">
        <v>315</v>
      </c>
      <c r="M107" s="85"/>
      <c r="N107" s="78"/>
      <c r="O107" s="78"/>
    </row>
    <row r="108" spans="1:21" ht="30" customHeight="1" x14ac:dyDescent="0.25">
      <c r="A108" s="234"/>
      <c r="B108" s="125"/>
      <c r="C108" s="97" t="s">
        <v>118</v>
      </c>
      <c r="D108" s="27">
        <v>4</v>
      </c>
      <c r="E108" s="74" t="s">
        <v>306</v>
      </c>
      <c r="F108" s="60" t="s">
        <v>316</v>
      </c>
      <c r="G108" s="80">
        <v>4</v>
      </c>
      <c r="H108" s="66" t="s">
        <v>306</v>
      </c>
      <c r="I108" s="61" t="s">
        <v>316</v>
      </c>
      <c r="J108" s="83">
        <v>4</v>
      </c>
      <c r="K108" s="76" t="s">
        <v>306</v>
      </c>
      <c r="L108" s="76" t="s">
        <v>316</v>
      </c>
      <c r="M108" s="85"/>
      <c r="N108" s="78"/>
      <c r="O108" s="78"/>
    </row>
    <row r="109" spans="1:21" ht="30" customHeight="1" x14ac:dyDescent="0.25">
      <c r="A109" s="234"/>
      <c r="B109" s="125"/>
      <c r="C109" s="97" t="s">
        <v>119</v>
      </c>
      <c r="D109" s="27">
        <v>3</v>
      </c>
      <c r="E109" s="74" t="s">
        <v>307</v>
      </c>
      <c r="F109" s="60" t="s">
        <v>317</v>
      </c>
      <c r="G109" s="80">
        <v>3</v>
      </c>
      <c r="H109" s="66" t="s">
        <v>307</v>
      </c>
      <c r="I109" s="61" t="s">
        <v>317</v>
      </c>
      <c r="J109" s="83">
        <v>3</v>
      </c>
      <c r="K109" s="76" t="s">
        <v>307</v>
      </c>
      <c r="L109" s="76" t="s">
        <v>317</v>
      </c>
      <c r="M109" s="85"/>
      <c r="N109" s="78"/>
      <c r="O109" s="78"/>
    </row>
    <row r="110" spans="1:21" ht="30" customHeight="1" x14ac:dyDescent="0.25">
      <c r="A110" s="234"/>
      <c r="B110" s="125"/>
      <c r="C110" s="97" t="s">
        <v>120</v>
      </c>
      <c r="D110" s="27">
        <v>4</v>
      </c>
      <c r="E110" s="74" t="s">
        <v>308</v>
      </c>
      <c r="F110" s="60" t="s">
        <v>314</v>
      </c>
      <c r="G110" s="80">
        <v>4</v>
      </c>
      <c r="H110" s="66" t="s">
        <v>308</v>
      </c>
      <c r="I110" s="61" t="s">
        <v>314</v>
      </c>
      <c r="J110" s="83">
        <v>4</v>
      </c>
      <c r="K110" s="76" t="s">
        <v>308</v>
      </c>
      <c r="L110" s="76" t="s">
        <v>525</v>
      </c>
      <c r="M110" s="85"/>
      <c r="N110" s="78"/>
      <c r="O110" s="78"/>
    </row>
    <row r="111" spans="1:21" ht="30" customHeight="1" x14ac:dyDescent="0.25">
      <c r="A111" s="234"/>
      <c r="B111" s="125"/>
      <c r="C111" s="97" t="s">
        <v>121</v>
      </c>
      <c r="D111" s="27">
        <v>1</v>
      </c>
      <c r="E111" s="74" t="s">
        <v>309</v>
      </c>
      <c r="F111" s="60" t="s">
        <v>318</v>
      </c>
      <c r="G111" s="80">
        <v>3</v>
      </c>
      <c r="H111" s="66" t="s">
        <v>309</v>
      </c>
      <c r="I111" s="61" t="s">
        <v>318</v>
      </c>
      <c r="J111" s="83">
        <v>3</v>
      </c>
      <c r="K111" s="76" t="s">
        <v>309</v>
      </c>
      <c r="L111" s="76" t="s">
        <v>526</v>
      </c>
      <c r="M111" s="85"/>
      <c r="N111" s="78"/>
      <c r="O111" s="78"/>
    </row>
    <row r="112" spans="1:21" ht="5.25" customHeight="1" x14ac:dyDescent="0.25">
      <c r="B112" s="271"/>
      <c r="C112" s="272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7.399999999999999" x14ac:dyDescent="0.25">
      <c r="A113" s="234"/>
      <c r="B113" s="125"/>
      <c r="C113" s="246" t="s">
        <v>0</v>
      </c>
      <c r="D113" s="246"/>
      <c r="E113" s="246"/>
      <c r="F113" s="246"/>
      <c r="G113" s="246"/>
      <c r="H113" s="246"/>
      <c r="I113" s="246"/>
      <c r="J113" s="246"/>
      <c r="K113" s="247"/>
      <c r="L113" s="116"/>
      <c r="M113" s="116"/>
      <c r="N113" s="116"/>
      <c r="O113" s="116"/>
    </row>
    <row r="114" spans="1:21" ht="30" customHeight="1" x14ac:dyDescent="0.25">
      <c r="A114" s="234"/>
      <c r="B114" s="129"/>
      <c r="C114" s="98" t="s">
        <v>1</v>
      </c>
      <c r="D114" s="27">
        <v>4</v>
      </c>
      <c r="E114" s="74" t="s">
        <v>319</v>
      </c>
      <c r="F114" s="60" t="s">
        <v>323</v>
      </c>
      <c r="G114" s="80">
        <v>4</v>
      </c>
      <c r="H114" s="66" t="s">
        <v>319</v>
      </c>
      <c r="I114" s="61" t="s">
        <v>323</v>
      </c>
      <c r="J114" s="83">
        <v>4</v>
      </c>
      <c r="K114" s="76" t="s">
        <v>319</v>
      </c>
      <c r="L114" s="76" t="s">
        <v>323</v>
      </c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25">
      <c r="A115" s="234"/>
      <c r="B115" s="125"/>
      <c r="C115" s="97" t="s">
        <v>2</v>
      </c>
      <c r="D115" s="27">
        <v>4</v>
      </c>
      <c r="E115" s="74" t="s">
        <v>320</v>
      </c>
      <c r="F115" s="60" t="s">
        <v>324</v>
      </c>
      <c r="G115" s="80">
        <v>4</v>
      </c>
      <c r="H115" s="66" t="s">
        <v>320</v>
      </c>
      <c r="I115" s="61" t="s">
        <v>324</v>
      </c>
      <c r="J115" s="83">
        <v>4</v>
      </c>
      <c r="K115" s="76" t="s">
        <v>320</v>
      </c>
      <c r="L115" s="76" t="s">
        <v>324</v>
      </c>
      <c r="M115" s="85"/>
      <c r="N115" s="78"/>
      <c r="O115" s="78"/>
      <c r="R115" s="86">
        <f>COUNTIF(D114:D117,"2")</f>
        <v>0</v>
      </c>
      <c r="S115" s="86">
        <f>COUNTIF(G114:G117,"2")</f>
        <v>0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25">
      <c r="A116" s="234"/>
      <c r="B116" s="125"/>
      <c r="C116" s="97" t="s">
        <v>3</v>
      </c>
      <c r="D116" s="27">
        <v>4</v>
      </c>
      <c r="E116" s="74" t="s">
        <v>321</v>
      </c>
      <c r="F116" s="60" t="s">
        <v>323</v>
      </c>
      <c r="G116" s="80">
        <v>4</v>
      </c>
      <c r="H116" s="66" t="s">
        <v>321</v>
      </c>
      <c r="I116" s="61" t="s">
        <v>323</v>
      </c>
      <c r="J116" s="83">
        <v>4</v>
      </c>
      <c r="K116" s="76" t="s">
        <v>321</v>
      </c>
      <c r="L116" s="76" t="s">
        <v>323</v>
      </c>
      <c r="M116" s="85"/>
      <c r="N116" s="78"/>
      <c r="O116" s="78"/>
      <c r="R116" s="86">
        <f>COUNTIF(D114:D117,"3")</f>
        <v>0</v>
      </c>
      <c r="S116" s="86">
        <f>COUNTIF(G114:G117,"3")</f>
        <v>0</v>
      </c>
      <c r="T116" s="86">
        <f>COUNTIF(J114:J117,"3")</f>
        <v>0</v>
      </c>
      <c r="U116" s="86">
        <f>COUNTIF(M114:M117,"3")</f>
        <v>0</v>
      </c>
    </row>
    <row r="117" spans="1:21" ht="30" customHeight="1" x14ac:dyDescent="0.25">
      <c r="A117" s="234"/>
      <c r="B117" s="125"/>
      <c r="C117" s="97" t="s">
        <v>4</v>
      </c>
      <c r="D117" s="27">
        <v>4</v>
      </c>
      <c r="E117" s="74" t="s">
        <v>322</v>
      </c>
      <c r="F117" s="60" t="s">
        <v>325</v>
      </c>
      <c r="G117" s="80">
        <v>4</v>
      </c>
      <c r="H117" s="66" t="s">
        <v>322</v>
      </c>
      <c r="I117" s="61" t="s">
        <v>325</v>
      </c>
      <c r="J117" s="83">
        <v>4</v>
      </c>
      <c r="K117" s="76" t="s">
        <v>322</v>
      </c>
      <c r="L117" s="76" t="s">
        <v>325</v>
      </c>
      <c r="M117" s="85"/>
      <c r="N117" s="78"/>
      <c r="O117" s="78"/>
      <c r="R117" s="86">
        <f>COUNTIF(D114:D117,"4")</f>
        <v>4</v>
      </c>
      <c r="S117" s="86">
        <f>COUNTIF(G114:G117,"4")</f>
        <v>4</v>
      </c>
      <c r="T117" s="86">
        <f>COUNTIF(J114:J117,"4")</f>
        <v>4</v>
      </c>
      <c r="U117" s="86">
        <f>COUNTIF(M114:M117,"4")</f>
        <v>0</v>
      </c>
    </row>
    <row r="118" spans="1:21" ht="7.5" customHeight="1" x14ac:dyDescent="0.25">
      <c r="B118" s="269"/>
      <c r="C118" s="270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25">
      <c r="B119" s="279" t="s">
        <v>24</v>
      </c>
      <c r="C119" s="280"/>
      <c r="D119" s="266">
        <v>2023</v>
      </c>
      <c r="E119" s="267"/>
      <c r="F119" s="268"/>
      <c r="G119" s="263">
        <v>2024</v>
      </c>
      <c r="H119" s="264"/>
      <c r="I119" s="265"/>
      <c r="J119" s="283">
        <v>2024</v>
      </c>
      <c r="K119" s="283"/>
      <c r="L119" s="283"/>
      <c r="M119" s="299">
        <v>2025</v>
      </c>
      <c r="N119" s="299"/>
      <c r="O119" s="299"/>
    </row>
    <row r="120" spans="1:21" ht="15.75" customHeight="1" x14ac:dyDescent="0.25">
      <c r="B120" s="281"/>
      <c r="C120" s="282"/>
      <c r="D120" s="111" t="s">
        <v>34</v>
      </c>
      <c r="E120" s="112" t="s">
        <v>122</v>
      </c>
      <c r="F120" s="112"/>
      <c r="G120" s="111" t="s">
        <v>34</v>
      </c>
      <c r="H120" s="112" t="s">
        <v>122</v>
      </c>
      <c r="I120" s="112"/>
      <c r="J120" s="111" t="s">
        <v>34</v>
      </c>
      <c r="K120" s="112" t="s">
        <v>122</v>
      </c>
      <c r="L120" s="136" t="s">
        <v>124</v>
      </c>
      <c r="M120" s="111" t="s">
        <v>34</v>
      </c>
      <c r="N120" s="112" t="s">
        <v>122</v>
      </c>
      <c r="O120" s="136"/>
    </row>
    <row r="121" spans="1:21" ht="17.399999999999999" x14ac:dyDescent="0.3">
      <c r="A121" s="234"/>
      <c r="B121" s="128"/>
      <c r="C121" s="246" t="s">
        <v>5</v>
      </c>
      <c r="D121" s="246"/>
      <c r="E121" s="246"/>
      <c r="F121" s="246"/>
      <c r="G121" s="246"/>
      <c r="H121" s="246"/>
      <c r="I121" s="246"/>
      <c r="J121" s="246"/>
      <c r="K121" s="247"/>
      <c r="L121" s="116"/>
      <c r="M121" s="116"/>
      <c r="N121" s="116"/>
      <c r="O121" s="116"/>
    </row>
    <row r="122" spans="1:21" ht="39" customHeight="1" x14ac:dyDescent="0.25">
      <c r="A122" s="234"/>
      <c r="B122" s="132"/>
      <c r="C122" s="137" t="s">
        <v>6</v>
      </c>
      <c r="D122" s="27">
        <v>4</v>
      </c>
      <c r="E122" s="60" t="s">
        <v>327</v>
      </c>
      <c r="F122" s="60" t="s">
        <v>328</v>
      </c>
      <c r="G122" s="80">
        <v>4</v>
      </c>
      <c r="H122" s="61" t="s">
        <v>469</v>
      </c>
      <c r="I122" s="61" t="s">
        <v>328</v>
      </c>
      <c r="J122" s="83">
        <v>4</v>
      </c>
      <c r="K122" s="76" t="s">
        <v>532</v>
      </c>
      <c r="L122" s="76" t="s">
        <v>328</v>
      </c>
      <c r="M122" s="85"/>
      <c r="N122" s="78"/>
      <c r="O122" s="78"/>
      <c r="R122" s="86">
        <f>COUNTIF(D122:D125,"1")</f>
        <v>0</v>
      </c>
      <c r="S122" s="86">
        <f>COUNTIF(G122:G125,"1")</f>
        <v>0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25">
      <c r="A123" s="234"/>
      <c r="B123" s="129"/>
      <c r="C123" s="98" t="s">
        <v>7</v>
      </c>
      <c r="D123" s="27">
        <v>4</v>
      </c>
      <c r="E123" s="74" t="s">
        <v>329</v>
      </c>
      <c r="F123" s="60" t="s">
        <v>326</v>
      </c>
      <c r="G123" s="80">
        <v>4</v>
      </c>
      <c r="H123" s="66" t="s">
        <v>471</v>
      </c>
      <c r="I123" s="61" t="s">
        <v>326</v>
      </c>
      <c r="J123" s="83">
        <v>4</v>
      </c>
      <c r="K123" s="76" t="s">
        <v>533</v>
      </c>
      <c r="L123" s="76" t="s">
        <v>326</v>
      </c>
      <c r="M123" s="85"/>
      <c r="N123" s="78"/>
      <c r="O123" s="78"/>
      <c r="R123" s="86">
        <f>COUNTIF(D122:D125,"2")</f>
        <v>0</v>
      </c>
      <c r="S123" s="86">
        <f>COUNTIF(G122:G125,"2")</f>
        <v>0</v>
      </c>
      <c r="T123" s="86">
        <f>COUNTIF(J122:J125,"2")</f>
        <v>0</v>
      </c>
      <c r="U123" s="86">
        <f>COUNTIF(M122:M125,"2")</f>
        <v>0</v>
      </c>
    </row>
    <row r="124" spans="1:21" ht="30" customHeight="1" x14ac:dyDescent="0.25">
      <c r="A124" s="234"/>
      <c r="B124" s="125"/>
      <c r="C124" s="98" t="s">
        <v>8</v>
      </c>
      <c r="D124" s="27">
        <v>4</v>
      </c>
      <c r="E124" s="74" t="s">
        <v>470</v>
      </c>
      <c r="F124" s="60" t="s">
        <v>330</v>
      </c>
      <c r="G124" s="80">
        <v>4</v>
      </c>
      <c r="H124" s="66" t="s">
        <v>472</v>
      </c>
      <c r="I124" s="61" t="s">
        <v>330</v>
      </c>
      <c r="J124" s="83">
        <v>4</v>
      </c>
      <c r="K124" s="76" t="s">
        <v>534</v>
      </c>
      <c r="L124" s="76" t="s">
        <v>330</v>
      </c>
      <c r="M124" s="85"/>
      <c r="N124" s="78"/>
      <c r="O124" s="78"/>
      <c r="R124" s="86">
        <f>COUNTIF(D122:D125,"3")</f>
        <v>0</v>
      </c>
      <c r="S124" s="86">
        <f>COUNTIF(G122:G125,"3")</f>
        <v>0</v>
      </c>
      <c r="T124" s="86">
        <f>COUNTIF(J122:J125,"3")</f>
        <v>0</v>
      </c>
      <c r="U124" s="86">
        <f>COUNTIF(M122:M125,"3")</f>
        <v>0</v>
      </c>
    </row>
    <row r="125" spans="1:21" ht="30" customHeight="1" x14ac:dyDescent="0.25">
      <c r="A125" s="234"/>
      <c r="B125" s="125"/>
      <c r="C125" s="97" t="s">
        <v>9</v>
      </c>
      <c r="D125" s="27">
        <v>4</v>
      </c>
      <c r="E125" s="74" t="s">
        <v>331</v>
      </c>
      <c r="F125" s="60" t="s">
        <v>332</v>
      </c>
      <c r="G125" s="80">
        <v>4</v>
      </c>
      <c r="H125" s="66" t="s">
        <v>473</v>
      </c>
      <c r="I125" s="61" t="s">
        <v>332</v>
      </c>
      <c r="J125" s="83">
        <v>4</v>
      </c>
      <c r="K125" s="76" t="s">
        <v>535</v>
      </c>
      <c r="L125" s="76" t="s">
        <v>332</v>
      </c>
      <c r="M125" s="85"/>
      <c r="N125" s="78"/>
      <c r="O125" s="78"/>
      <c r="R125" s="86">
        <f>COUNTIF(D122:D125,"4")</f>
        <v>4</v>
      </c>
      <c r="S125" s="86">
        <f>COUNTIF(G122:G125,"4")</f>
        <v>4</v>
      </c>
      <c r="T125" s="86">
        <f>COUNTIF(J122:J125,"4")</f>
        <v>4</v>
      </c>
      <c r="U125" s="86">
        <f>COUNTIF(M122:M125,"4")</f>
        <v>0</v>
      </c>
    </row>
    <row r="126" spans="1:21" ht="8.25" customHeight="1" x14ac:dyDescent="0.25">
      <c r="B126" s="269"/>
      <c r="C126" s="270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7.399999999999999" x14ac:dyDescent="0.25">
      <c r="A127" s="234"/>
      <c r="B127" s="125"/>
      <c r="C127" s="246" t="s">
        <v>10</v>
      </c>
      <c r="D127" s="246"/>
      <c r="E127" s="246"/>
      <c r="F127" s="246"/>
      <c r="G127" s="246"/>
      <c r="H127" s="246"/>
      <c r="I127" s="246"/>
      <c r="J127" s="246"/>
      <c r="K127" s="247"/>
      <c r="L127" s="116"/>
      <c r="M127" s="116"/>
      <c r="N127" s="116"/>
      <c r="O127" s="116"/>
    </row>
    <row r="128" spans="1:21" ht="30" customHeight="1" x14ac:dyDescent="0.25">
      <c r="A128" s="234"/>
      <c r="B128" s="118"/>
      <c r="C128" s="105" t="s">
        <v>11</v>
      </c>
      <c r="D128" s="27">
        <v>4</v>
      </c>
      <c r="E128" s="60" t="s">
        <v>333</v>
      </c>
      <c r="F128" s="60" t="s">
        <v>334</v>
      </c>
      <c r="G128" s="80">
        <v>3</v>
      </c>
      <c r="H128" s="61" t="s">
        <v>474</v>
      </c>
      <c r="I128" s="61" t="s">
        <v>334</v>
      </c>
      <c r="J128" s="83">
        <v>4</v>
      </c>
      <c r="K128" s="76" t="s">
        <v>536</v>
      </c>
      <c r="L128" s="76" t="s">
        <v>334</v>
      </c>
      <c r="M128" s="85"/>
      <c r="N128" s="78"/>
      <c r="O128" s="78"/>
      <c r="R128" s="86">
        <f>COUNTIF(D128:D131,"1")</f>
        <v>0</v>
      </c>
      <c r="S128" s="86">
        <f>COUNTIF(G128:G131,"1")</f>
        <v>0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25">
      <c r="A129" s="234"/>
      <c r="B129" s="125"/>
      <c r="C129" s="97" t="s">
        <v>12</v>
      </c>
      <c r="D129" s="27">
        <v>3</v>
      </c>
      <c r="E129" s="74" t="s">
        <v>335</v>
      </c>
      <c r="F129" s="60" t="s">
        <v>336</v>
      </c>
      <c r="G129" s="80">
        <v>4</v>
      </c>
      <c r="H129" s="66" t="s">
        <v>475</v>
      </c>
      <c r="I129" s="61" t="s">
        <v>336</v>
      </c>
      <c r="J129" s="83">
        <v>4</v>
      </c>
      <c r="K129" s="76" t="s">
        <v>475</v>
      </c>
      <c r="L129" s="76" t="s">
        <v>336</v>
      </c>
      <c r="M129" s="85"/>
      <c r="N129" s="78"/>
      <c r="O129" s="78"/>
      <c r="R129" s="86">
        <f>COUNTIF(D128:D131,"2")</f>
        <v>0</v>
      </c>
      <c r="S129" s="86">
        <f>COUNTIF(G128:G131,"2")</f>
        <v>0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25">
      <c r="A130" s="234"/>
      <c r="B130" s="125"/>
      <c r="C130" s="97" t="s">
        <v>13</v>
      </c>
      <c r="D130" s="27">
        <v>3</v>
      </c>
      <c r="E130" s="74" t="s">
        <v>337</v>
      </c>
      <c r="F130" s="60" t="s">
        <v>476</v>
      </c>
      <c r="G130" s="80">
        <v>4</v>
      </c>
      <c r="H130" s="66" t="s">
        <v>477</v>
      </c>
      <c r="I130" s="61" t="s">
        <v>476</v>
      </c>
      <c r="J130" s="83">
        <v>4</v>
      </c>
      <c r="K130" s="76" t="s">
        <v>537</v>
      </c>
      <c r="L130" s="76" t="s">
        <v>476</v>
      </c>
      <c r="M130" s="85"/>
      <c r="N130" s="78"/>
      <c r="O130" s="78"/>
      <c r="R130" s="86">
        <f>COUNTIF(D128:D131,"3")</f>
        <v>2</v>
      </c>
      <c r="S130" s="86">
        <f>COUNTIF(G128:G131,"3")</f>
        <v>1</v>
      </c>
      <c r="T130" s="86">
        <f>COUNTIF(J128:J131,"3")</f>
        <v>0</v>
      </c>
      <c r="U130" s="86">
        <f>COUNTIF(M128:M131,"3")</f>
        <v>0</v>
      </c>
    </row>
    <row r="131" spans="1:21" ht="30" customHeight="1" x14ac:dyDescent="0.25">
      <c r="A131" s="234"/>
      <c r="B131" s="125"/>
      <c r="C131" s="97" t="s">
        <v>14</v>
      </c>
      <c r="D131" s="27">
        <v>4</v>
      </c>
      <c r="E131" s="74" t="s">
        <v>338</v>
      </c>
      <c r="F131" s="60" t="s">
        <v>339</v>
      </c>
      <c r="G131" s="80">
        <v>4</v>
      </c>
      <c r="H131" s="66" t="s">
        <v>338</v>
      </c>
      <c r="I131" s="61" t="s">
        <v>339</v>
      </c>
      <c r="J131" s="83">
        <v>4</v>
      </c>
      <c r="K131" s="76" t="s">
        <v>538</v>
      </c>
      <c r="L131" s="76" t="s">
        <v>339</v>
      </c>
      <c r="M131" s="85"/>
      <c r="N131" s="78"/>
      <c r="O131" s="78"/>
      <c r="R131" s="86">
        <f>COUNTIF(D128:D131,"4")</f>
        <v>2</v>
      </c>
      <c r="S131" s="86">
        <f>COUNTIF(G128:G131,"4")</f>
        <v>3</v>
      </c>
      <c r="T131" s="86">
        <f>COUNTIF(J128:J131,"4")</f>
        <v>4</v>
      </c>
      <c r="U131" s="86">
        <f>COUNTIF(M128:M131,"4")</f>
        <v>0</v>
      </c>
    </row>
    <row r="132" spans="1:21" ht="9" customHeight="1" x14ac:dyDescent="0.25">
      <c r="B132" s="269"/>
      <c r="C132" s="270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7.399999999999999" x14ac:dyDescent="0.25">
      <c r="A133" s="234"/>
      <c r="B133" s="125"/>
      <c r="C133" s="246" t="s">
        <v>15</v>
      </c>
      <c r="D133" s="246"/>
      <c r="E133" s="246"/>
      <c r="F133" s="246"/>
      <c r="G133" s="246"/>
      <c r="H133" s="246"/>
      <c r="I133" s="246"/>
      <c r="J133" s="246"/>
      <c r="K133" s="247"/>
      <c r="L133" s="116"/>
      <c r="M133" s="116"/>
      <c r="N133" s="116"/>
      <c r="O133" s="116"/>
    </row>
    <row r="134" spans="1:21" ht="30" customHeight="1" x14ac:dyDescent="0.25">
      <c r="A134" s="234"/>
      <c r="B134" s="118"/>
      <c r="C134" s="105" t="s">
        <v>16</v>
      </c>
      <c r="D134" s="27">
        <v>4</v>
      </c>
      <c r="E134" s="60" t="s">
        <v>340</v>
      </c>
      <c r="F134" s="60" t="s">
        <v>343</v>
      </c>
      <c r="G134" s="80">
        <v>4</v>
      </c>
      <c r="H134" s="61" t="s">
        <v>478</v>
      </c>
      <c r="I134" s="61" t="s">
        <v>343</v>
      </c>
      <c r="J134" s="83">
        <v>4</v>
      </c>
      <c r="K134" s="76" t="s">
        <v>539</v>
      </c>
      <c r="L134" s="76" t="s">
        <v>343</v>
      </c>
      <c r="M134" s="85"/>
      <c r="N134" s="78"/>
      <c r="O134" s="78"/>
      <c r="R134" s="86">
        <f>COUNTIF(D134:D136,"1")</f>
        <v>0</v>
      </c>
      <c r="S134" s="86">
        <f>COUNTIF(G134:G136,"1")</f>
        <v>0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25">
      <c r="A135" s="234"/>
      <c r="B135" s="125"/>
      <c r="C135" s="97" t="s">
        <v>17</v>
      </c>
      <c r="D135" s="27">
        <v>4</v>
      </c>
      <c r="E135" s="60" t="s">
        <v>341</v>
      </c>
      <c r="F135" s="60" t="s">
        <v>344</v>
      </c>
      <c r="G135" s="80">
        <v>4</v>
      </c>
      <c r="H135" s="66" t="s">
        <v>479</v>
      </c>
      <c r="I135" s="61" t="s">
        <v>344</v>
      </c>
      <c r="J135" s="83">
        <v>4</v>
      </c>
      <c r="K135" s="76" t="s">
        <v>540</v>
      </c>
      <c r="L135" s="76" t="s">
        <v>344</v>
      </c>
      <c r="M135" s="85"/>
      <c r="N135" s="78"/>
      <c r="O135" s="78"/>
      <c r="R135" s="86">
        <f>COUNTIF(D134:D136,"2")</f>
        <v>0</v>
      </c>
      <c r="S135" s="86">
        <f>COUNTIF(G134:G136,"2")</f>
        <v>0</v>
      </c>
      <c r="T135" s="86">
        <f>COUNTIF(J134:J136,"2")</f>
        <v>0</v>
      </c>
      <c r="U135" s="86">
        <f>COUNTIF(M134:M136,"2")</f>
        <v>0</v>
      </c>
    </row>
    <row r="136" spans="1:21" ht="30" customHeight="1" x14ac:dyDescent="0.25">
      <c r="A136" s="234"/>
      <c r="B136" s="125"/>
      <c r="C136" s="97" t="s">
        <v>18</v>
      </c>
      <c r="D136" s="27">
        <v>4</v>
      </c>
      <c r="E136" s="74" t="s">
        <v>342</v>
      </c>
      <c r="F136" s="60" t="s">
        <v>345</v>
      </c>
      <c r="G136" s="80">
        <v>4</v>
      </c>
      <c r="H136" s="66" t="s">
        <v>480</v>
      </c>
      <c r="I136" s="61" t="s">
        <v>345</v>
      </c>
      <c r="J136" s="83">
        <v>4</v>
      </c>
      <c r="K136" s="76" t="s">
        <v>541</v>
      </c>
      <c r="L136" s="76" t="s">
        <v>345</v>
      </c>
      <c r="M136" s="85"/>
      <c r="N136" s="78"/>
      <c r="O136" s="78"/>
      <c r="R136" s="86">
        <f>COUNTIF(D134:D136,"3")</f>
        <v>0</v>
      </c>
      <c r="S136" s="86">
        <f>COUNTIF(G134:G136,"3")</f>
        <v>0</v>
      </c>
      <c r="T136" s="86">
        <f>COUNTIF(J134:J136,"3")</f>
        <v>0</v>
      </c>
      <c r="U136" s="86">
        <f>COUNTIF(M134:M136,"3")</f>
        <v>0</v>
      </c>
    </row>
    <row r="137" spans="1:21" ht="9" customHeight="1" x14ac:dyDescent="0.25">
      <c r="B137" s="269"/>
      <c r="C137" s="270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3</v>
      </c>
      <c r="S137" s="86">
        <f>COUNTIF(G134:G136,"4")</f>
        <v>3</v>
      </c>
      <c r="T137" s="86">
        <f>COUNTIF(J134:J136,"4")</f>
        <v>3</v>
      </c>
    </row>
    <row r="138" spans="1:21" ht="17.399999999999999" x14ac:dyDescent="0.25">
      <c r="A138" s="234"/>
      <c r="B138" s="125"/>
      <c r="C138" s="246" t="s">
        <v>19</v>
      </c>
      <c r="D138" s="246"/>
      <c r="E138" s="246"/>
      <c r="F138" s="246"/>
      <c r="G138" s="246"/>
      <c r="H138" s="246"/>
      <c r="I138" s="246"/>
      <c r="J138" s="246"/>
      <c r="K138" s="247"/>
      <c r="L138" s="116"/>
      <c r="M138" s="116"/>
      <c r="N138" s="116"/>
      <c r="O138" s="116"/>
    </row>
    <row r="139" spans="1:21" ht="30" customHeight="1" x14ac:dyDescent="0.25">
      <c r="A139" s="234"/>
      <c r="B139" s="118"/>
      <c r="C139" s="105" t="s">
        <v>20</v>
      </c>
      <c r="D139" s="27">
        <v>2</v>
      </c>
      <c r="E139" s="60" t="s">
        <v>350</v>
      </c>
      <c r="F139" s="60" t="s">
        <v>346</v>
      </c>
      <c r="G139" s="80">
        <v>3</v>
      </c>
      <c r="H139" s="61" t="s">
        <v>481</v>
      </c>
      <c r="I139" s="61" t="s">
        <v>346</v>
      </c>
      <c r="J139" s="83">
        <v>3</v>
      </c>
      <c r="K139" s="76" t="s">
        <v>542</v>
      </c>
      <c r="L139" s="76" t="s">
        <v>346</v>
      </c>
      <c r="M139" s="85"/>
      <c r="N139" s="78"/>
      <c r="O139" s="78"/>
      <c r="P139" s="138"/>
      <c r="Q139" s="138"/>
      <c r="R139" s="86">
        <f>COUNTIF(D139:D141,"1")</f>
        <v>1</v>
      </c>
      <c r="S139" s="86">
        <f>COUNTIF(G139:G141,"1")</f>
        <v>0</v>
      </c>
      <c r="T139" s="86">
        <f>COUNTIF(J139:J141,"1")</f>
        <v>0</v>
      </c>
      <c r="U139" s="86">
        <f>COUNTIF(M139:M141,"1")</f>
        <v>0</v>
      </c>
    </row>
    <row r="140" spans="1:21" ht="30" customHeight="1" x14ac:dyDescent="0.25">
      <c r="A140" s="234"/>
      <c r="B140" s="125"/>
      <c r="C140" s="97" t="s">
        <v>21</v>
      </c>
      <c r="D140" s="27">
        <v>3</v>
      </c>
      <c r="E140" s="74" t="s">
        <v>348</v>
      </c>
      <c r="F140" s="60" t="s">
        <v>351</v>
      </c>
      <c r="G140" s="80">
        <v>3</v>
      </c>
      <c r="H140" s="66" t="s">
        <v>482</v>
      </c>
      <c r="I140" s="61" t="s">
        <v>351</v>
      </c>
      <c r="J140" s="83">
        <v>4</v>
      </c>
      <c r="K140" s="76" t="s">
        <v>543</v>
      </c>
      <c r="L140" s="76" t="s">
        <v>351</v>
      </c>
      <c r="M140" s="85"/>
      <c r="N140" s="78"/>
      <c r="O140" s="78"/>
      <c r="P140" s="138"/>
      <c r="Q140" s="138"/>
      <c r="R140" s="86">
        <f>COUNTIF(D139:D141,"2")</f>
        <v>1</v>
      </c>
      <c r="S140" s="86">
        <f>COUNTIF(G139:G141,"2")</f>
        <v>1</v>
      </c>
      <c r="T140" s="86">
        <f>COUNTIF(J139:J141,"2")</f>
        <v>0</v>
      </c>
      <c r="U140" s="86">
        <f>COUNTIF(M139:M141,"2")</f>
        <v>0</v>
      </c>
    </row>
    <row r="141" spans="1:21" ht="30" customHeight="1" x14ac:dyDescent="0.25">
      <c r="A141" s="234"/>
      <c r="B141" s="125"/>
      <c r="C141" s="97" t="s">
        <v>22</v>
      </c>
      <c r="D141" s="27">
        <v>1</v>
      </c>
      <c r="E141" s="74" t="s">
        <v>349</v>
      </c>
      <c r="F141" s="60" t="s">
        <v>347</v>
      </c>
      <c r="G141" s="80">
        <v>2</v>
      </c>
      <c r="H141" s="66" t="s">
        <v>483</v>
      </c>
      <c r="I141" s="61" t="s">
        <v>347</v>
      </c>
      <c r="J141" s="83">
        <v>3</v>
      </c>
      <c r="K141" s="76" t="s">
        <v>544</v>
      </c>
      <c r="L141" s="76" t="s">
        <v>545</v>
      </c>
      <c r="M141" s="85"/>
      <c r="N141" s="78"/>
      <c r="O141" s="78"/>
      <c r="P141" s="138"/>
      <c r="Q141" s="138"/>
      <c r="R141" s="86">
        <f>COUNTIF(D139:D141,"3")</f>
        <v>1</v>
      </c>
      <c r="S141" s="86">
        <f>COUNTIF(G139:G141,"3")</f>
        <v>2</v>
      </c>
      <c r="T141" s="86">
        <f>COUNTIF(J139:J141,"3")</f>
        <v>2</v>
      </c>
      <c r="U141" s="86">
        <f>COUNTIF(M139:M141,"3")</f>
        <v>0</v>
      </c>
    </row>
    <row r="142" spans="1:21" x14ac:dyDescent="0.25">
      <c r="R142" s="86">
        <f>COUNTIF(D139:D141,"4")</f>
        <v>0</v>
      </c>
      <c r="S142" s="86">
        <f>COUNTIF(G139:G141,"4")</f>
        <v>0</v>
      </c>
      <c r="T142" s="86">
        <f>COUNTIF(J139:J141,"4")</f>
        <v>1</v>
      </c>
    </row>
    <row r="65530" spans="2:6" x14ac:dyDescent="0.25">
      <c r="B65530" s="278" t="s">
        <v>29</v>
      </c>
      <c r="C65530" s="278"/>
      <c r="D65530" s="278"/>
      <c r="E65530" s="278"/>
      <c r="F65530" s="99"/>
    </row>
    <row r="65531" spans="2:6" x14ac:dyDescent="0.25">
      <c r="B65531" s="277" t="s">
        <v>30</v>
      </c>
      <c r="C65531" s="277"/>
      <c r="D65531" s="277"/>
      <c r="E65531" s="277"/>
      <c r="F65531" s="140"/>
    </row>
    <row r="65532" spans="2:6" x14ac:dyDescent="0.25">
      <c r="B65532" s="277" t="s">
        <v>31</v>
      </c>
      <c r="C65532" s="277"/>
      <c r="D65532" s="277"/>
      <c r="E65532" s="277"/>
      <c r="F65532" s="140"/>
    </row>
  </sheetData>
  <sheetProtection password="EE30" sheet="1"/>
  <mergeCells count="93">
    <mergeCell ref="M119:O119"/>
    <mergeCell ref="M2:O2"/>
    <mergeCell ref="M3:M4"/>
    <mergeCell ref="N3:N4"/>
    <mergeCell ref="O3:O4"/>
    <mergeCell ref="M52:O52"/>
    <mergeCell ref="M81:O81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E3:E4"/>
    <mergeCell ref="D3:D4"/>
    <mergeCell ref="B18:K18"/>
    <mergeCell ref="C54:K54"/>
    <mergeCell ref="D52:F52"/>
    <mergeCell ref="G52:I52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C133:K133"/>
    <mergeCell ref="B118:C118"/>
    <mergeCell ref="C113:K113"/>
    <mergeCell ref="B119:C120"/>
    <mergeCell ref="C97:L97"/>
    <mergeCell ref="J119:L119"/>
    <mergeCell ref="G119:I119"/>
    <mergeCell ref="D119:F119"/>
    <mergeCell ref="C67:K67"/>
    <mergeCell ref="B132:C132"/>
    <mergeCell ref="C121:K121"/>
    <mergeCell ref="B112:C112"/>
    <mergeCell ref="C101:K101"/>
    <mergeCell ref="B100:C100"/>
    <mergeCell ref="B72:K72"/>
    <mergeCell ref="C73:K73"/>
    <mergeCell ref="B80:C80"/>
    <mergeCell ref="C88:K88"/>
    <mergeCell ref="B96:C96"/>
    <mergeCell ref="C83:K83"/>
    <mergeCell ref="D81:F81"/>
    <mergeCell ref="J52:L52"/>
    <mergeCell ref="C61:K61"/>
    <mergeCell ref="K3:K4"/>
    <mergeCell ref="H3:H4"/>
    <mergeCell ref="L3:L4"/>
    <mergeCell ref="B51:K51"/>
    <mergeCell ref="B12:B17"/>
    <mergeCell ref="B19:B27"/>
    <mergeCell ref="B35:B44"/>
    <mergeCell ref="B46:B50"/>
    <mergeCell ref="B28:K28"/>
    <mergeCell ref="D35:K35"/>
    <mergeCell ref="B34:K34"/>
    <mergeCell ref="D2:F2"/>
    <mergeCell ref="G2:I2"/>
    <mergeCell ref="J2:L2"/>
    <mergeCell ref="G3:G4"/>
    <mergeCell ref="J3:J4"/>
    <mergeCell ref="F3:F4"/>
    <mergeCell ref="I3:I4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88:A95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27" zoomScale="70" zoomScaleNormal="70" workbookViewId="0">
      <selection activeCell="W38" sqref="W38"/>
    </sheetView>
  </sheetViews>
  <sheetFormatPr baseColWidth="10" defaultColWidth="11.44140625" defaultRowHeight="16.2" x14ac:dyDescent="0.3"/>
  <cols>
    <col min="1" max="1" width="1.44140625" style="141" customWidth="1"/>
    <col min="2" max="2" width="34.77734375" style="141" customWidth="1"/>
    <col min="3" max="6" width="7.77734375" style="141" customWidth="1"/>
    <col min="7" max="7" width="1.77734375" style="141" customWidth="1"/>
    <col min="8" max="11" width="7.77734375" style="141" customWidth="1"/>
    <col min="12" max="12" width="1.77734375" style="141" customWidth="1"/>
    <col min="13" max="15" width="7.77734375" style="141" customWidth="1"/>
    <col min="16" max="16" width="8.6640625" style="141" customWidth="1"/>
    <col min="17" max="17" width="2.21875" style="141" customWidth="1"/>
    <col min="18" max="21" width="7.77734375" style="141" customWidth="1"/>
    <col min="22" max="27" width="11.44140625" style="141"/>
    <col min="28" max="28" width="2" style="141" customWidth="1"/>
    <col min="29" max="33" width="11.44140625" style="141"/>
    <col min="34" max="34" width="1.77734375" style="141" customWidth="1"/>
    <col min="35" max="16384" width="11.44140625" style="141"/>
  </cols>
  <sheetData>
    <row r="1" spans="2:22" ht="6" customHeight="1" x14ac:dyDescent="0.3"/>
    <row r="2" spans="2:22" ht="22.5" customHeight="1" x14ac:dyDescent="0.3">
      <c r="B2" s="307" t="s">
        <v>27</v>
      </c>
      <c r="C2" s="306" t="s">
        <v>175</v>
      </c>
      <c r="D2" s="306"/>
      <c r="E2" s="306"/>
      <c r="F2" s="306"/>
      <c r="G2" s="142"/>
      <c r="H2" s="304" t="s">
        <v>176</v>
      </c>
      <c r="I2" s="304"/>
      <c r="J2" s="304"/>
      <c r="K2" s="304"/>
      <c r="L2" s="142"/>
      <c r="M2" s="305" t="s">
        <v>177</v>
      </c>
      <c r="N2" s="305"/>
      <c r="O2" s="305"/>
      <c r="P2" s="305"/>
      <c r="Q2" s="143"/>
      <c r="R2" s="313" t="s">
        <v>178</v>
      </c>
      <c r="S2" s="313"/>
      <c r="T2" s="313"/>
      <c r="U2" s="313"/>
      <c r="V2" s="303"/>
    </row>
    <row r="3" spans="2:22" ht="24.75" customHeight="1" thickBot="1" x14ac:dyDescent="0.35">
      <c r="B3" s="308"/>
      <c r="C3" s="144">
        <v>1</v>
      </c>
      <c r="D3" s="144">
        <v>2</v>
      </c>
      <c r="E3" s="145">
        <v>3</v>
      </c>
      <c r="F3" s="146">
        <v>4</v>
      </c>
      <c r="G3" s="311"/>
      <c r="H3" s="144">
        <v>1</v>
      </c>
      <c r="I3" s="144">
        <v>2</v>
      </c>
      <c r="J3" s="145">
        <v>3</v>
      </c>
      <c r="K3" s="146">
        <v>4</v>
      </c>
      <c r="L3" s="309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303"/>
    </row>
    <row r="4" spans="2:22" ht="38.1" customHeight="1" thickTop="1" thickBot="1" x14ac:dyDescent="0.35">
      <c r="B4" s="147" t="s">
        <v>73</v>
      </c>
      <c r="C4" s="148">
        <f>Autoevaluación!R7/SUM(Autoevaluación!R7:R10)</f>
        <v>0</v>
      </c>
      <c r="D4" s="149">
        <f>Autoevaluación!R8/SUM(Autoevaluación!R7:R10)</f>
        <v>0</v>
      </c>
      <c r="E4" s="149">
        <f>Autoevaluación!R9/SUM(Autoevaluación!R7:R10)</f>
        <v>0</v>
      </c>
      <c r="F4" s="149">
        <f>Autoevaluación!R10/SUM(Autoevaluación!R7:R10)</f>
        <v>1</v>
      </c>
      <c r="G4" s="312"/>
      <c r="H4" s="149">
        <f>Autoevaluación!S7/SUM(Autoevaluación!S7:S10)</f>
        <v>0</v>
      </c>
      <c r="I4" s="149">
        <f>Autoevaluación!S8/SUM(Autoevaluación!S7:S10)</f>
        <v>0</v>
      </c>
      <c r="J4" s="149">
        <f>Autoevaluación!S9/SUM(Autoevaluación!S7:S10)</f>
        <v>0</v>
      </c>
      <c r="K4" s="149">
        <f>Autoevaluación!S10/SUM(Autoevaluación!S7:S10)</f>
        <v>1</v>
      </c>
      <c r="L4" s="310"/>
      <c r="M4" s="149">
        <f>Autoevaluación!T7/SUM(Autoevaluación!T7:T10)</f>
        <v>0</v>
      </c>
      <c r="N4" s="149">
        <f>Autoevaluación!T8/SUM(Autoevaluación!T7:T10)</f>
        <v>0</v>
      </c>
      <c r="O4" s="149">
        <f>Autoevaluación!T9/SUM(Autoevaluación!T7:T10)</f>
        <v>0</v>
      </c>
      <c r="P4" s="149">
        <f>Autoevaluación!T10/SUM(Autoevaluación!T7:T10)</f>
        <v>1</v>
      </c>
      <c r="Q4" s="150"/>
      <c r="R4" s="149" t="e">
        <f>Autoevaluación!U7/SUM(Autoevaluación!U7:U10)</f>
        <v>#DIV/0!</v>
      </c>
      <c r="S4" s="149" t="e">
        <f>Autoevaluación!U8/SUM(Autoevaluación!U7:U10)</f>
        <v>#DIV/0!</v>
      </c>
      <c r="T4" s="149" t="e">
        <f>Autoevaluación!U9/SUM(Autoevaluación!U7:U10)</f>
        <v>#DIV/0!</v>
      </c>
      <c r="U4" s="149" t="e">
        <f>Autoevaluación!U10/SUM(Autoevaluación!U7:U10)</f>
        <v>#DIV/0!</v>
      </c>
    </row>
    <row r="5" spans="2:22" ht="38.1" customHeight="1" thickTop="1" thickBot="1" x14ac:dyDescent="0.35">
      <c r="B5" s="147" t="s">
        <v>72</v>
      </c>
      <c r="C5" s="148">
        <f>Autoevaluación!R13/SUM(Autoevaluación!R13:R16)</f>
        <v>0</v>
      </c>
      <c r="D5" s="149">
        <f>Autoevaluación!R14/SUM(Autoevaluación!R13:R16)</f>
        <v>0</v>
      </c>
      <c r="E5" s="149">
        <f>Autoevaluación!R15/SUM(Autoevaluación!R13:R16)</f>
        <v>0.2</v>
      </c>
      <c r="F5" s="149">
        <f>Autoevaluación!R16/SUM(Autoevaluación!R13:R16)</f>
        <v>0.8</v>
      </c>
      <c r="G5" s="312"/>
      <c r="H5" s="149">
        <f>Autoevaluación!S13/SUM(Autoevaluación!S13:S16)</f>
        <v>0</v>
      </c>
      <c r="I5" s="149">
        <f>Autoevaluación!S14/SUM(Autoevaluación!S13:S16)</f>
        <v>0</v>
      </c>
      <c r="J5" s="149">
        <f>Autoevaluación!S15/SUM(Autoevaluación!S13:S16)</f>
        <v>0</v>
      </c>
      <c r="K5" s="149">
        <f>Autoevaluación!S16/SUM(Autoevaluación!S13:S16)</f>
        <v>1</v>
      </c>
      <c r="L5" s="310"/>
      <c r="M5" s="149">
        <f>Autoevaluación!T13/SUM(Autoevaluación!T13:T16)</f>
        <v>0</v>
      </c>
      <c r="N5" s="149">
        <f>Autoevaluación!T14/SUM(Autoevaluación!T13:T16)</f>
        <v>0</v>
      </c>
      <c r="O5" s="149">
        <f>Autoevaluación!T15/SUM(Autoevaluación!T13:T16)</f>
        <v>0</v>
      </c>
      <c r="P5" s="149">
        <f>Autoevaluación!T16/SUM(Autoevaluación!T13:T16)</f>
        <v>1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" customHeight="1" thickTop="1" thickBot="1" x14ac:dyDescent="0.35">
      <c r="B6" s="147" t="s">
        <v>43</v>
      </c>
      <c r="C6" s="148">
        <f>Autoevaluación!R20/SUM(Autoevaluación!R20:R23)</f>
        <v>0</v>
      </c>
      <c r="D6" s="149">
        <f>Autoevaluación!R21/SUM(Autoevaluación!R20:R23)</f>
        <v>0</v>
      </c>
      <c r="E6" s="149">
        <f>Autoevaluación!R22/SUM(Autoevaluación!R20:R23)</f>
        <v>0.25</v>
      </c>
      <c r="F6" s="149">
        <f>Autoevaluación!R23/SUM(Autoevaluación!R20:R23)</f>
        <v>0.75</v>
      </c>
      <c r="G6" s="312"/>
      <c r="H6" s="149">
        <f>Autoevaluación!S20/SUM(Autoevaluación!S20:S23)</f>
        <v>0</v>
      </c>
      <c r="I6" s="149">
        <f>Autoevaluación!S21/SUM(Autoevaluación!S20:S23)</f>
        <v>0</v>
      </c>
      <c r="J6" s="149">
        <f>Autoevaluación!S22/SUM(Autoevaluación!S20:S23)</f>
        <v>0.25</v>
      </c>
      <c r="K6" s="149">
        <f>Autoevaluación!S23/SUM(Autoevaluación!S20:S23)</f>
        <v>0.75</v>
      </c>
      <c r="L6" s="310"/>
      <c r="M6" s="149">
        <f>Autoevaluación!T20/SUM(Autoevaluación!T20:T23)</f>
        <v>0</v>
      </c>
      <c r="N6" s="149">
        <f>Autoevaluación!T21/SUM(Autoevaluación!T20:T23)</f>
        <v>0</v>
      </c>
      <c r="O6" s="149">
        <f>Autoevaluación!T22/SUM(Autoevaluación!T20:T23)</f>
        <v>0</v>
      </c>
      <c r="P6" s="149">
        <f>Autoevaluación!T23/SUM(Autoevaluación!T20:T23)</f>
        <v>1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" customHeight="1" thickTop="1" thickBot="1" x14ac:dyDescent="0.35">
      <c r="B7" s="147" t="s">
        <v>52</v>
      </c>
      <c r="C7" s="148">
        <f>Autoevaluación!R30/SUM(Autoevaluación!R30:R33)</f>
        <v>0</v>
      </c>
      <c r="D7" s="149">
        <f>Autoevaluación!R31/SUM(Autoevaluación!R30:R33)</f>
        <v>0</v>
      </c>
      <c r="E7" s="149">
        <f>Autoevaluación!R32/SUM(Autoevaluación!R30:R33)</f>
        <v>0.25</v>
      </c>
      <c r="F7" s="149">
        <f>Autoevaluación!R33/SUM(Autoevaluación!R30:R33)</f>
        <v>0.75</v>
      </c>
      <c r="G7" s="312"/>
      <c r="H7" s="149">
        <f>Autoevaluación!S30/SUM(Autoevaluación!S30:S33)</f>
        <v>0</v>
      </c>
      <c r="I7" s="149">
        <f>Autoevaluación!S31/SUM(Autoevaluación!S30:S33)</f>
        <v>0</v>
      </c>
      <c r="J7" s="149">
        <f>Autoevaluación!S32/SUM(Autoevaluación!S30:S33)</f>
        <v>0.25</v>
      </c>
      <c r="K7" s="149">
        <f>Autoevaluación!S33/SUM(Autoevaluación!S30:S33)</f>
        <v>0.75</v>
      </c>
      <c r="L7" s="310"/>
      <c r="M7" s="149">
        <f>Autoevaluación!T30/SUM(Autoevaluación!T30:T33)</f>
        <v>0</v>
      </c>
      <c r="N7" s="149">
        <f>Autoevaluación!T31/SUM(Autoevaluación!T30:T33)</f>
        <v>0</v>
      </c>
      <c r="O7" s="149">
        <f>Autoevaluación!T32/SUM(Autoevaluación!T30:T33)</f>
        <v>0</v>
      </c>
      <c r="P7" s="149">
        <f>Autoevaluación!T33/SUM(Autoevaluación!T30:T33)</f>
        <v>1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" customHeight="1" thickTop="1" thickBot="1" x14ac:dyDescent="0.35">
      <c r="B8" s="147" t="s">
        <v>57</v>
      </c>
      <c r="C8" s="148">
        <f>Autoevaluación!R36/SUM(Autoevaluación!R36:R39)</f>
        <v>0</v>
      </c>
      <c r="D8" s="149">
        <f>Autoevaluación!R37/SUM(Autoevaluación!R36:R39)</f>
        <v>0</v>
      </c>
      <c r="E8" s="149">
        <f>Autoevaluación!R38/SUM(Autoevaluación!R36:R39)</f>
        <v>0.55555555555555558</v>
      </c>
      <c r="F8" s="149">
        <f>Autoevaluación!R39/SUM(Autoevaluación!R36:R39)</f>
        <v>0.44444444444444442</v>
      </c>
      <c r="G8" s="312"/>
      <c r="H8" s="149">
        <f>Autoevaluación!S36/SUM(Autoevaluación!S36:S39)</f>
        <v>0</v>
      </c>
      <c r="I8" s="149">
        <f>Autoevaluación!S37/SUM(Autoevaluación!S36:S39)</f>
        <v>0</v>
      </c>
      <c r="J8" s="149">
        <f>Autoevaluación!S38/SUM(Autoevaluación!S36:S39)</f>
        <v>0</v>
      </c>
      <c r="K8" s="149">
        <f>Autoevaluación!S39/SUM(Autoevaluación!S36:S39)</f>
        <v>1</v>
      </c>
      <c r="L8" s="310"/>
      <c r="M8" s="149">
        <f>Autoevaluación!T36/SUM(Autoevaluación!T36:T39)</f>
        <v>0</v>
      </c>
      <c r="N8" s="149">
        <f>Autoevaluación!T37/SUM(Autoevaluación!T36:T39)</f>
        <v>0</v>
      </c>
      <c r="O8" s="149">
        <f>Autoevaluación!T38/SUM(Autoevaluación!T36:T39)</f>
        <v>0</v>
      </c>
      <c r="P8" s="149">
        <f>Autoevaluación!T39/SUM(Autoevaluación!T36:T39)</f>
        <v>1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" customHeight="1" thickTop="1" thickBot="1" x14ac:dyDescent="0.35">
      <c r="B9" s="147" t="s">
        <v>67</v>
      </c>
      <c r="C9" s="148">
        <f>Autoevaluación!R47/SUM(Autoevaluación!R47:R50)</f>
        <v>0</v>
      </c>
      <c r="D9" s="149">
        <f>Autoevaluación!R48/SUM(Autoevaluación!R47:R50)</f>
        <v>0</v>
      </c>
      <c r="E9" s="149">
        <f>Autoevaluación!R49/SUM(Autoevaluación!R47:R50)</f>
        <v>0.25</v>
      </c>
      <c r="F9" s="149">
        <f>Autoevaluación!R50/SUM(Autoevaluación!R47:R50)</f>
        <v>0.75</v>
      </c>
      <c r="G9" s="312"/>
      <c r="H9" s="149">
        <f>Autoevaluación!S47/SUM(Autoevaluación!S47:S50)</f>
        <v>0</v>
      </c>
      <c r="I9" s="149">
        <f>Autoevaluación!S48/SUM(Autoevaluación!S47:S50)</f>
        <v>0</v>
      </c>
      <c r="J9" s="149">
        <f>Autoevaluación!S49/SUM(Autoevaluación!S47:S50)</f>
        <v>0</v>
      </c>
      <c r="K9" s="149">
        <f>Autoevaluación!S50/SUM(Autoevaluación!S47:S50)</f>
        <v>1</v>
      </c>
      <c r="L9" s="310"/>
      <c r="M9" s="149">
        <f>Autoevaluación!T47/SUM(Autoevaluación!T47:T50)</f>
        <v>0</v>
      </c>
      <c r="N9" s="149">
        <f>Autoevaluación!T48/SUM(Autoevaluación!T47:T50)</f>
        <v>0</v>
      </c>
      <c r="O9" s="149">
        <f>Autoevaluación!T49/SUM(Autoevaluación!T47:T50)</f>
        <v>0</v>
      </c>
      <c r="P9" s="149">
        <f>Autoevaluación!T50/SUM(Autoevaluación!T47:T50)</f>
        <v>1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" customHeight="1" thickTop="1" x14ac:dyDescent="0.3">
      <c r="B10" s="152" t="s">
        <v>125</v>
      </c>
      <c r="C10" s="153">
        <f>AVERAGE(C4:C9)</f>
        <v>0</v>
      </c>
      <c r="D10" s="153">
        <f>AVERAGE(D4:D9)</f>
        <v>0</v>
      </c>
      <c r="E10" s="153">
        <f>AVERAGE(E4:E9)</f>
        <v>0.25092592592592594</v>
      </c>
      <c r="F10" s="153">
        <f>AVERAGE(F4:F9)</f>
        <v>0.74907407407407411</v>
      </c>
      <c r="G10" s="154"/>
      <c r="H10" s="153">
        <f>AVERAGE(H4:H9)</f>
        <v>0</v>
      </c>
      <c r="I10" s="153">
        <f>AVERAGE(I4:I9)</f>
        <v>0</v>
      </c>
      <c r="J10" s="153">
        <f>AVERAGE(J4:J9)</f>
        <v>8.3333333333333329E-2</v>
      </c>
      <c r="K10" s="153">
        <f>AVERAGE(K4:K9)</f>
        <v>0.91666666666666663</v>
      </c>
      <c r="L10" s="154"/>
      <c r="M10" s="153">
        <f>AVERAGE(M4:M9)</f>
        <v>0</v>
      </c>
      <c r="N10" s="153">
        <f>AVERAGE(N4:N9)</f>
        <v>0</v>
      </c>
      <c r="O10" s="153">
        <f>AVERAGE(O4:O9)</f>
        <v>0</v>
      </c>
      <c r="P10" s="153">
        <f>AVERAGE(P4:P9)</f>
        <v>1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 x14ac:dyDescent="0.3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2.05" customHeight="1" x14ac:dyDescent="0.3">
      <c r="B12" s="318">
        <v>2023</v>
      </c>
      <c r="C12" s="319"/>
      <c r="D12" s="319"/>
      <c r="E12" s="319"/>
      <c r="F12" s="319"/>
      <c r="G12" s="319"/>
      <c r="H12" s="319"/>
      <c r="I12" s="319"/>
      <c r="J12" s="319"/>
      <c r="K12" s="319"/>
      <c r="L12" s="319"/>
      <c r="M12" s="319"/>
      <c r="N12" s="319"/>
      <c r="O12" s="319"/>
      <c r="P12" s="319"/>
      <c r="Q12" s="319"/>
      <c r="R12" s="319"/>
      <c r="S12" s="319"/>
      <c r="T12" s="319"/>
      <c r="U12" s="320"/>
    </row>
    <row r="13" spans="2:22" ht="25.05" customHeight="1" x14ac:dyDescent="0.3">
      <c r="B13" s="321" t="s">
        <v>28</v>
      </c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</row>
    <row r="14" spans="2:22" ht="60" customHeight="1" x14ac:dyDescent="0.3">
      <c r="B14" s="166" t="s">
        <v>373</v>
      </c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  <c r="U14" s="166"/>
    </row>
    <row r="15" spans="2:22" ht="60" customHeight="1" x14ac:dyDescent="0.3">
      <c r="B15" s="166" t="s">
        <v>374</v>
      </c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</row>
    <row r="16" spans="2:22" s="157" customFormat="1" ht="25.05" customHeight="1" x14ac:dyDescent="0.3">
      <c r="B16" s="323" t="s">
        <v>370</v>
      </c>
      <c r="C16" s="324"/>
      <c r="D16" s="324"/>
      <c r="E16" s="324"/>
      <c r="F16" s="324"/>
      <c r="G16" s="324"/>
      <c r="H16" s="324"/>
      <c r="I16" s="324"/>
      <c r="J16" s="324"/>
      <c r="K16" s="324"/>
      <c r="L16" s="324"/>
      <c r="M16" s="324"/>
      <c r="N16" s="324"/>
      <c r="O16" s="324"/>
      <c r="P16" s="324"/>
      <c r="Q16" s="324"/>
      <c r="R16" s="324"/>
      <c r="S16" s="324"/>
      <c r="T16" s="324"/>
      <c r="U16" s="324"/>
    </row>
    <row r="17" spans="2:21" ht="60" customHeight="1" x14ac:dyDescent="0.3">
      <c r="B17" s="166" t="s">
        <v>371</v>
      </c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</row>
    <row r="18" spans="2:21" ht="60" customHeight="1" x14ac:dyDescent="0.3">
      <c r="B18" s="166" t="s">
        <v>372</v>
      </c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6"/>
    </row>
    <row r="19" spans="2:21" ht="60" customHeight="1" x14ac:dyDescent="0.3"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  <c r="U19" s="166"/>
    </row>
    <row r="20" spans="2:21" ht="16.5" customHeight="1" x14ac:dyDescent="0.3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2.05" customHeight="1" x14ac:dyDescent="0.3">
      <c r="B21" s="325">
        <v>2024</v>
      </c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</row>
    <row r="22" spans="2:21" ht="25.05" customHeight="1" x14ac:dyDescent="0.3">
      <c r="B22" s="326" t="s">
        <v>28</v>
      </c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6"/>
      <c r="S22" s="326"/>
      <c r="T22" s="326"/>
      <c r="U22" s="326"/>
    </row>
    <row r="23" spans="2:21" ht="60" customHeight="1" x14ac:dyDescent="0.3">
      <c r="B23" s="166" t="s">
        <v>494</v>
      </c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</row>
    <row r="24" spans="2:21" ht="60" customHeight="1" x14ac:dyDescent="0.3">
      <c r="B24" s="166" t="s">
        <v>495</v>
      </c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  <c r="U24" s="166"/>
    </row>
    <row r="25" spans="2:21" s="157" customFormat="1" ht="25.05" customHeight="1" x14ac:dyDescent="0.3">
      <c r="B25" s="323" t="s">
        <v>370</v>
      </c>
      <c r="C25" s="324"/>
      <c r="D25" s="324"/>
      <c r="E25" s="324"/>
      <c r="F25" s="324"/>
      <c r="G25" s="324"/>
      <c r="H25" s="324"/>
      <c r="I25" s="324"/>
      <c r="J25" s="324"/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</row>
    <row r="26" spans="2:21" ht="60" customHeight="1" x14ac:dyDescent="0.3">
      <c r="B26" s="166" t="s">
        <v>496</v>
      </c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2:21" ht="60" customHeight="1" x14ac:dyDescent="0.3">
      <c r="B27" s="166" t="s">
        <v>497</v>
      </c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2:21" ht="60" customHeight="1" x14ac:dyDescent="0.3">
      <c r="B28" s="177"/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77"/>
      <c r="T28" s="177"/>
      <c r="U28" s="177"/>
    </row>
    <row r="29" spans="2:21" ht="16.5" customHeight="1" x14ac:dyDescent="0.3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2.05" customHeight="1" x14ac:dyDescent="0.3">
      <c r="B30" s="314">
        <v>2025</v>
      </c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</row>
    <row r="31" spans="2:21" ht="25.05" customHeight="1" x14ac:dyDescent="0.3">
      <c r="B31" s="316" t="s">
        <v>28</v>
      </c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317"/>
      <c r="U31" s="317"/>
    </row>
    <row r="32" spans="2:21" ht="60" customHeight="1" x14ac:dyDescent="0.3">
      <c r="B32" s="165" t="s">
        <v>548</v>
      </c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</row>
    <row r="33" spans="2:21" ht="60" customHeight="1" x14ac:dyDescent="0.3">
      <c r="B33" s="165" t="s">
        <v>549</v>
      </c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</row>
    <row r="34" spans="2:21" s="157" customFormat="1" ht="25.05" customHeight="1" x14ac:dyDescent="0.3">
      <c r="B34" s="323" t="s">
        <v>370</v>
      </c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</row>
    <row r="35" spans="2:21" ht="60" customHeight="1" x14ac:dyDescent="0.3">
      <c r="B35" s="165" t="s">
        <v>557</v>
      </c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</row>
    <row r="36" spans="2:21" ht="60" customHeight="1" x14ac:dyDescent="0.3">
      <c r="B36" s="165" t="s">
        <v>558</v>
      </c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</row>
    <row r="37" spans="2:21" ht="60" customHeight="1" x14ac:dyDescent="0.3"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</row>
    <row r="39" spans="2:21" x14ac:dyDescent="0.3">
      <c r="B39" s="327">
        <v>2026</v>
      </c>
      <c r="C39" s="328"/>
      <c r="D39" s="328"/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</row>
    <row r="40" spans="2:21" ht="19.8" x14ac:dyDescent="0.3">
      <c r="B40" s="316" t="s">
        <v>28</v>
      </c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</row>
    <row r="41" spans="2:21" ht="60.75" customHeight="1" x14ac:dyDescent="0.3"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</row>
    <row r="42" spans="2:21" ht="60" customHeight="1" x14ac:dyDescent="0.3"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</row>
    <row r="43" spans="2:21" ht="19.8" x14ac:dyDescent="0.3">
      <c r="B43" s="323" t="s">
        <v>370</v>
      </c>
      <c r="C43" s="324"/>
      <c r="D43" s="324"/>
      <c r="E43" s="324"/>
      <c r="F43" s="324"/>
      <c r="G43" s="324"/>
      <c r="H43" s="324"/>
      <c r="I43" s="324"/>
      <c r="J43" s="324"/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</row>
    <row r="44" spans="2:21" ht="45.75" customHeight="1" x14ac:dyDescent="0.3"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</row>
    <row r="45" spans="2:21" ht="48" customHeight="1" x14ac:dyDescent="0.3"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</row>
    <row r="46" spans="2:21" ht="56.25" customHeight="1" x14ac:dyDescent="0.3"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</row>
    <row r="65495" spans="2:22" x14ac:dyDescent="0.3">
      <c r="B65495" s="159" t="s">
        <v>29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 x14ac:dyDescent="0.3">
      <c r="B65496" s="160" t="s">
        <v>30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 x14ac:dyDescent="0.3">
      <c r="B65497" s="160" t="s">
        <v>31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sheetProtection algorithmName="SHA-512" hashValue="onmCbGA/hX8W52m4f2bjKpHn9C71NTiRDbQAlCkDR6FSfCej8vH1LX2+oS9mVhTCj1Sql0R2zEfbowhr9L2IFA==" saltValue="vtnhUW05bDYNyBN9Sx+p+Q==" spinCount="100000" sheet="1" selectLockedCells="1" selectUnlockedCells="1"/>
  <mergeCells count="40"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27:U27"/>
    <mergeCell ref="B28:U28"/>
    <mergeCell ref="B32:U32"/>
    <mergeCell ref="B33:U33"/>
    <mergeCell ref="B34:U34"/>
    <mergeCell ref="B35:U35"/>
    <mergeCell ref="B30:U30"/>
    <mergeCell ref="B31:U31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24:U24"/>
    <mergeCell ref="B25:U25"/>
    <mergeCell ref="B26:U2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E5" zoomScale="70" zoomScaleNormal="70" workbookViewId="0">
      <selection activeCell="M5" sqref="M5"/>
    </sheetView>
  </sheetViews>
  <sheetFormatPr baseColWidth="10" defaultColWidth="11.44140625" defaultRowHeight="16.2" x14ac:dyDescent="0.3"/>
  <cols>
    <col min="1" max="1" width="1.44140625" style="1" customWidth="1"/>
    <col min="2" max="2" width="34.77734375" style="1" customWidth="1"/>
    <col min="3" max="6" width="7.77734375" style="1" customWidth="1"/>
    <col min="7" max="7" width="1.77734375" style="1" customWidth="1"/>
    <col min="8" max="11" width="7.77734375" style="1" customWidth="1"/>
    <col min="12" max="12" width="1.77734375" style="1" customWidth="1"/>
    <col min="13" max="16" width="7.77734375" style="1" customWidth="1"/>
    <col min="17" max="17" width="2.77734375" style="1" customWidth="1"/>
    <col min="18" max="21" width="7.77734375" style="1" customWidth="1"/>
    <col min="22" max="27" width="11.44140625" style="1"/>
    <col min="28" max="28" width="2" style="1" customWidth="1"/>
    <col min="29" max="33" width="11.44140625" style="1"/>
    <col min="34" max="34" width="1.777343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173" t="s">
        <v>126</v>
      </c>
      <c r="C2" s="163" t="s">
        <v>175</v>
      </c>
      <c r="D2" s="163"/>
      <c r="E2" s="163"/>
      <c r="F2" s="163"/>
      <c r="G2" s="2"/>
      <c r="H2" s="164" t="s">
        <v>176</v>
      </c>
      <c r="I2" s="164"/>
      <c r="J2" s="164"/>
      <c r="K2" s="164"/>
      <c r="L2" s="2"/>
      <c r="M2" s="172" t="s">
        <v>177</v>
      </c>
      <c r="N2" s="172"/>
      <c r="O2" s="172"/>
      <c r="P2" s="172"/>
      <c r="Q2" s="55"/>
      <c r="R2" s="175" t="s">
        <v>178</v>
      </c>
      <c r="S2" s="175"/>
      <c r="T2" s="175"/>
      <c r="U2" s="175"/>
      <c r="V2" s="162"/>
    </row>
    <row r="3" spans="2:22" ht="24.75" customHeight="1" thickBot="1" x14ac:dyDescent="0.35">
      <c r="B3" s="174"/>
      <c r="C3" s="3">
        <v>1</v>
      </c>
      <c r="D3" s="3">
        <v>2</v>
      </c>
      <c r="E3" s="4">
        <v>3</v>
      </c>
      <c r="F3" s="5">
        <v>4</v>
      </c>
      <c r="G3" s="167"/>
      <c r="H3" s="3">
        <v>1</v>
      </c>
      <c r="I3" s="3">
        <v>2</v>
      </c>
      <c r="J3" s="4">
        <v>3</v>
      </c>
      <c r="K3" s="5">
        <v>4</v>
      </c>
      <c r="L3" s="170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162"/>
    </row>
    <row r="4" spans="2:22" ht="38.1" customHeight="1" thickTop="1" thickBot="1" x14ac:dyDescent="0.35">
      <c r="B4" s="37" t="s">
        <v>127</v>
      </c>
      <c r="C4" s="36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0.2</v>
      </c>
      <c r="F4" s="7">
        <f>Autoevaluación!R58/SUM(Autoevaluación!R55:R58)</f>
        <v>0.8</v>
      </c>
      <c r="G4" s="168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0</v>
      </c>
      <c r="K4" s="7">
        <f>Autoevaluación!S58/SUM(Autoevaluación!S55:S58)</f>
        <v>1</v>
      </c>
      <c r="L4" s="171"/>
      <c r="M4" s="7">
        <f>Autoevaluación!T55/SUM(Autoevaluación!T55:T58)</f>
        <v>0</v>
      </c>
      <c r="N4" s="7">
        <f>Autoevaluación!T56/SUM(Autoevaluación!T55:T58)</f>
        <v>0</v>
      </c>
      <c r="O4" s="7">
        <f>Autoevaluación!T57/SUM(Autoevaluación!T55:T58)</f>
        <v>0</v>
      </c>
      <c r="P4" s="7">
        <f>Autoevaluación!T58/SUM(Autoevaluación!T55:T58)</f>
        <v>1</v>
      </c>
      <c r="Q4" s="5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35">
      <c r="B5" s="37" t="s">
        <v>128</v>
      </c>
      <c r="C5" s="36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0.25</v>
      </c>
      <c r="F5" s="7">
        <f>Autoevaluación!R65/SUM(Autoevaluación!R62:R65)</f>
        <v>0.75</v>
      </c>
      <c r="G5" s="168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0.25</v>
      </c>
      <c r="K5" s="7">
        <f>Autoevaluación!S65/SUM(Autoevaluación!S62:S65)</f>
        <v>0.75</v>
      </c>
      <c r="L5" s="171"/>
      <c r="M5" s="7">
        <f>Autoevaluación!T62/SUM(Autoevaluación!T62:T65)</f>
        <v>0</v>
      </c>
      <c r="N5" s="7">
        <f>Autoevaluación!T63/SUM(Autoevaluación!T62:T65)</f>
        <v>0</v>
      </c>
      <c r="O5" s="7">
        <f>Autoevaluación!T64/SUM(Autoevaluación!T62:T65)</f>
        <v>0.25</v>
      </c>
      <c r="P5" s="7">
        <f>Autoevaluación!T65/SUM(Autoevaluación!T62:T65)</f>
        <v>0.75</v>
      </c>
      <c r="Q5" s="5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35">
      <c r="B6" s="37" t="s">
        <v>129</v>
      </c>
      <c r="C6" s="36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0.5</v>
      </c>
      <c r="F6" s="7">
        <f>Autoevaluación!R71/SUM(Autoevaluación!R68:R71)</f>
        <v>0.5</v>
      </c>
      <c r="G6" s="168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0</v>
      </c>
      <c r="K6" s="7">
        <f>Autoevaluación!S71/SUM(Autoevaluación!S68:S71)</f>
        <v>1</v>
      </c>
      <c r="L6" s="171"/>
      <c r="M6" s="7">
        <f>Autoevaluación!T68/SUM(Autoevaluación!T68:T71)</f>
        <v>0</v>
      </c>
      <c r="N6" s="7">
        <f>Autoevaluación!T69/SUM(Autoevaluación!T68:T71)</f>
        <v>0</v>
      </c>
      <c r="O6" s="7">
        <f>Autoevaluación!T70/SUM(Autoevaluación!T68:T71)</f>
        <v>0</v>
      </c>
      <c r="P6" s="7">
        <f>Autoevaluación!T71/SUM(Autoevaluación!T68:T71)</f>
        <v>1</v>
      </c>
      <c r="Q6" s="5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35">
      <c r="B7" s="37" t="s">
        <v>130</v>
      </c>
      <c r="C7" s="36">
        <f>Autoevaluación!R74/SUM(Autoevaluación!R74:R77)</f>
        <v>0</v>
      </c>
      <c r="D7" s="7">
        <f>Autoevaluación!R75/SUM(Autoevaluación!R74:R77)</f>
        <v>0.25</v>
      </c>
      <c r="E7" s="7">
        <f>Autoevaluación!R76/SUM(Autoevaluación!R74:R77)</f>
        <v>0.25</v>
      </c>
      <c r="F7" s="7">
        <f>Autoevaluación!R77/SUM(Autoevaluación!R74:R77)</f>
        <v>0.5</v>
      </c>
      <c r="G7" s="168"/>
      <c r="H7" s="7">
        <f>Autoevaluación!S74/SUM(Autoevaluación!S74:S77)</f>
        <v>0</v>
      </c>
      <c r="I7" s="7">
        <f>Autoevaluación!S75/SUM(Autoevaluación!S74:S77)</f>
        <v>0</v>
      </c>
      <c r="J7" s="7">
        <f>Autoevaluación!S76/SUM(Autoevaluación!S74:S77)</f>
        <v>0.16666666666666666</v>
      </c>
      <c r="K7" s="7">
        <f>Autoevaluación!S77/SUM(Autoevaluación!S74:S77)</f>
        <v>0.83333333333333337</v>
      </c>
      <c r="L7" s="171"/>
      <c r="M7" s="7">
        <f>Autoevaluación!T74/SUM(Autoevaluación!T74:T77)</f>
        <v>0</v>
      </c>
      <c r="N7" s="7">
        <f>Autoevaluación!T75/SUM(Autoevaluación!T74:T77)</f>
        <v>0</v>
      </c>
      <c r="O7" s="7">
        <f>Autoevaluación!T76/SUM(Autoevaluación!T74:T77)</f>
        <v>0</v>
      </c>
      <c r="P7" s="7">
        <f>Autoevaluación!T77/SUM(Autoevaluación!T74:T77)</f>
        <v>1</v>
      </c>
      <c r="Q7" s="5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3">
      <c r="B8" s="38"/>
      <c r="C8" s="7"/>
      <c r="D8" s="7"/>
      <c r="E8" s="7"/>
      <c r="F8" s="7"/>
      <c r="G8" s="168"/>
      <c r="H8" s="7"/>
      <c r="I8" s="7"/>
      <c r="J8" s="7"/>
      <c r="K8" s="7"/>
      <c r="L8" s="171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168"/>
      <c r="H9" s="7"/>
      <c r="I9" s="7"/>
      <c r="J9" s="7"/>
      <c r="K9" s="7"/>
      <c r="L9" s="171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 x14ac:dyDescent="0.3">
      <c r="B10" s="15" t="s">
        <v>131</v>
      </c>
      <c r="C10" s="12">
        <f>AVERAGE(C4:C9)</f>
        <v>0</v>
      </c>
      <c r="D10" s="12">
        <f>AVERAGE(D4:D9)</f>
        <v>6.25E-2</v>
      </c>
      <c r="E10" s="12">
        <f>AVERAGE(E4:E9)</f>
        <v>0.3</v>
      </c>
      <c r="F10" s="12">
        <f>AVERAGE(F4:F9)</f>
        <v>0.63749999999999996</v>
      </c>
      <c r="G10" s="9"/>
      <c r="H10" s="12">
        <f>AVERAGE(H4:H9)</f>
        <v>0</v>
      </c>
      <c r="I10" s="12">
        <f>AVERAGE(I4:I9)</f>
        <v>0</v>
      </c>
      <c r="J10" s="12">
        <f>AVERAGE(J4:J9)</f>
        <v>0.10416666666666666</v>
      </c>
      <c r="K10" s="12">
        <f>AVERAGE(K4:K9)</f>
        <v>0.89583333333333337</v>
      </c>
      <c r="L10" s="9"/>
      <c r="M10" s="12">
        <f>AVERAGE(M4:M9)</f>
        <v>0</v>
      </c>
      <c r="N10" s="12">
        <f>AVERAGE(N4:N9)</f>
        <v>0</v>
      </c>
      <c r="O10" s="12">
        <f>AVERAGE(O4:O9)</f>
        <v>6.25E-2</v>
      </c>
      <c r="P10" s="12">
        <f>AVERAGE(P4:P9)</f>
        <v>0.9375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.05" customHeight="1" x14ac:dyDescent="0.3">
      <c r="B12" s="163" t="s">
        <v>175</v>
      </c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2:22" ht="25.05" customHeight="1" x14ac:dyDescent="0.3">
      <c r="B13" s="161" t="s">
        <v>28</v>
      </c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</row>
    <row r="14" spans="2:22" ht="60" customHeight="1" x14ac:dyDescent="0.3">
      <c r="B14" s="166" t="s">
        <v>375</v>
      </c>
      <c r="C14" s="329"/>
      <c r="D14" s="329"/>
      <c r="E14" s="329"/>
      <c r="F14" s="329"/>
      <c r="G14" s="329"/>
      <c r="H14" s="329"/>
      <c r="I14" s="329"/>
      <c r="J14" s="329"/>
      <c r="K14" s="329"/>
      <c r="L14" s="329"/>
      <c r="M14" s="329"/>
      <c r="N14" s="329"/>
      <c r="O14" s="329"/>
      <c r="P14" s="329"/>
      <c r="Q14" s="329"/>
      <c r="R14" s="329"/>
      <c r="S14" s="329"/>
      <c r="T14" s="329"/>
      <c r="U14" s="329"/>
    </row>
    <row r="15" spans="2:22" ht="60" customHeight="1" x14ac:dyDescent="0.3">
      <c r="B15" s="329" t="s">
        <v>376</v>
      </c>
      <c r="C15" s="329"/>
      <c r="D15" s="329"/>
      <c r="E15" s="329"/>
      <c r="F15" s="329"/>
      <c r="G15" s="329"/>
      <c r="H15" s="329"/>
      <c r="I15" s="329"/>
      <c r="J15" s="329"/>
      <c r="K15" s="329"/>
      <c r="L15" s="329"/>
      <c r="M15" s="329"/>
      <c r="N15" s="329"/>
      <c r="O15" s="329"/>
      <c r="P15" s="329"/>
      <c r="Q15" s="329"/>
      <c r="R15" s="329"/>
      <c r="S15" s="329"/>
      <c r="T15" s="329"/>
      <c r="U15" s="329"/>
    </row>
    <row r="16" spans="2:22" s="14" customFormat="1" ht="25.05" customHeight="1" x14ac:dyDescent="0.3">
      <c r="B16" s="169" t="s">
        <v>370</v>
      </c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</row>
    <row r="17" spans="2:21" ht="60" customHeight="1" x14ac:dyDescent="0.3">
      <c r="B17" s="166" t="s">
        <v>377</v>
      </c>
      <c r="C17" s="329"/>
      <c r="D17" s="329"/>
      <c r="E17" s="329"/>
      <c r="F17" s="329"/>
      <c r="G17" s="329"/>
      <c r="H17" s="329"/>
      <c r="I17" s="329"/>
      <c r="J17" s="329"/>
      <c r="K17" s="329"/>
      <c r="L17" s="329"/>
      <c r="M17" s="329"/>
      <c r="N17" s="329"/>
      <c r="O17" s="329"/>
      <c r="P17" s="329"/>
      <c r="Q17" s="329"/>
      <c r="R17" s="329"/>
      <c r="S17" s="329"/>
      <c r="T17" s="329"/>
      <c r="U17" s="329"/>
    </row>
    <row r="18" spans="2:21" ht="60" customHeight="1" x14ac:dyDescent="0.3">
      <c r="B18" s="166" t="s">
        <v>385</v>
      </c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</row>
    <row r="19" spans="2:21" ht="60" customHeight="1" x14ac:dyDescent="0.3">
      <c r="B19" s="331"/>
      <c r="C19" s="331"/>
      <c r="D19" s="331"/>
      <c r="E19" s="331"/>
      <c r="F19" s="331"/>
      <c r="G19" s="331"/>
      <c r="H19" s="331"/>
      <c r="I19" s="331"/>
      <c r="J19" s="331"/>
      <c r="K19" s="331"/>
      <c r="L19" s="331"/>
      <c r="M19" s="331"/>
      <c r="N19" s="331"/>
      <c r="O19" s="331"/>
      <c r="P19" s="331"/>
      <c r="Q19" s="331"/>
      <c r="R19" s="331"/>
      <c r="S19" s="331"/>
      <c r="T19" s="331"/>
      <c r="U19" s="331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.05" customHeight="1" x14ac:dyDescent="0.3">
      <c r="B21" s="179" t="s">
        <v>176</v>
      </c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</row>
    <row r="22" spans="2:21" ht="25.05" customHeight="1" x14ac:dyDescent="0.3">
      <c r="B22" s="178" t="s">
        <v>28</v>
      </c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</row>
    <row r="23" spans="2:21" ht="60" customHeight="1" x14ac:dyDescent="0.3">
      <c r="B23" s="166" t="s">
        <v>506</v>
      </c>
      <c r="C23" s="329"/>
      <c r="D23" s="329"/>
      <c r="E23" s="329"/>
      <c r="F23" s="329"/>
      <c r="G23" s="329"/>
      <c r="H23" s="329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</row>
    <row r="24" spans="2:21" ht="60" customHeight="1" x14ac:dyDescent="0.3">
      <c r="B24" s="329" t="s">
        <v>507</v>
      </c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</row>
    <row r="25" spans="2:21" s="14" customFormat="1" ht="25.05" customHeight="1" x14ac:dyDescent="0.3">
      <c r="B25" s="169" t="s">
        <v>370</v>
      </c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</row>
    <row r="26" spans="2:21" ht="60" customHeight="1" x14ac:dyDescent="0.3">
      <c r="B26" s="329" t="s">
        <v>508</v>
      </c>
      <c r="C26" s="329"/>
      <c r="D26" s="329"/>
      <c r="E26" s="329"/>
      <c r="F26" s="329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</row>
    <row r="27" spans="2:21" ht="60" customHeight="1" x14ac:dyDescent="0.3">
      <c r="B27" s="166" t="s">
        <v>509</v>
      </c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</row>
    <row r="28" spans="2:21" ht="60" customHeight="1" x14ac:dyDescent="0.3">
      <c r="B28" s="331"/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331"/>
      <c r="Q28" s="331"/>
      <c r="R28" s="331"/>
      <c r="S28" s="331"/>
      <c r="T28" s="331"/>
      <c r="U28" s="331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.05" customHeight="1" x14ac:dyDescent="0.3">
      <c r="B30" s="180" t="s">
        <v>177</v>
      </c>
      <c r="C30" s="180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</row>
    <row r="31" spans="2:21" ht="25.05" customHeight="1" x14ac:dyDescent="0.3">
      <c r="B31" s="181" t="s">
        <v>28</v>
      </c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</row>
    <row r="32" spans="2:21" ht="60" customHeight="1" x14ac:dyDescent="0.3">
      <c r="B32" s="330" t="s">
        <v>554</v>
      </c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</row>
    <row r="33" spans="2:21" ht="60" customHeight="1" x14ac:dyDescent="0.3">
      <c r="B33" s="330" t="s">
        <v>555</v>
      </c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0"/>
      <c r="U33" s="330"/>
    </row>
    <row r="34" spans="2:21" s="14" customFormat="1" ht="25.05" customHeight="1" x14ac:dyDescent="0.3">
      <c r="B34" s="169" t="s">
        <v>370</v>
      </c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</row>
    <row r="35" spans="2:21" ht="60" customHeight="1" x14ac:dyDescent="0.3">
      <c r="B35" s="330" t="s">
        <v>559</v>
      </c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</row>
    <row r="36" spans="2:21" ht="60" customHeight="1" x14ac:dyDescent="0.3">
      <c r="B36" s="330" t="s">
        <v>560</v>
      </c>
      <c r="C36" s="330"/>
      <c r="D36" s="330"/>
      <c r="E36" s="330"/>
      <c r="F36" s="330"/>
      <c r="G36" s="330"/>
      <c r="H36" s="330"/>
      <c r="I36" s="330"/>
      <c r="J36" s="330"/>
      <c r="K36" s="330"/>
      <c r="L36" s="330"/>
      <c r="M36" s="330"/>
      <c r="N36" s="330"/>
      <c r="O36" s="330"/>
      <c r="P36" s="330"/>
      <c r="Q36" s="330"/>
      <c r="R36" s="330"/>
      <c r="S36" s="330"/>
      <c r="T36" s="330"/>
      <c r="U36" s="330"/>
    </row>
    <row r="37" spans="2:21" ht="60" customHeight="1" x14ac:dyDescent="0.3">
      <c r="B37" s="330"/>
      <c r="C37" s="330"/>
      <c r="D37" s="330"/>
      <c r="E37" s="330"/>
      <c r="F37" s="330"/>
      <c r="G37" s="330"/>
      <c r="H37" s="330"/>
      <c r="I37" s="330"/>
      <c r="J37" s="330"/>
      <c r="K37" s="330"/>
      <c r="L37" s="330"/>
      <c r="M37" s="330"/>
      <c r="N37" s="330"/>
      <c r="O37" s="330"/>
      <c r="P37" s="330"/>
      <c r="Q37" s="330"/>
      <c r="R37" s="330"/>
      <c r="S37" s="330"/>
      <c r="T37" s="330"/>
      <c r="U37" s="330"/>
    </row>
    <row r="39" spans="2:21" x14ac:dyDescent="0.3">
      <c r="B39" s="175" t="s">
        <v>178</v>
      </c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</row>
    <row r="40" spans="2:21" ht="19.8" x14ac:dyDescent="0.3">
      <c r="B40" s="181" t="s">
        <v>28</v>
      </c>
      <c r="C40" s="182"/>
      <c r="D40" s="182"/>
      <c r="E40" s="182"/>
      <c r="F40" s="182"/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</row>
    <row r="41" spans="2:21" ht="51.75" customHeight="1" x14ac:dyDescent="0.3">
      <c r="B41" s="331"/>
      <c r="C41" s="331"/>
      <c r="D41" s="331"/>
      <c r="E41" s="331"/>
      <c r="F41" s="331"/>
      <c r="G41" s="331"/>
      <c r="H41" s="331"/>
      <c r="I41" s="331"/>
      <c r="J41" s="331"/>
      <c r="K41" s="331"/>
      <c r="L41" s="331"/>
      <c r="M41" s="331"/>
      <c r="N41" s="331"/>
      <c r="O41" s="331"/>
      <c r="P41" s="331"/>
      <c r="Q41" s="331"/>
      <c r="R41" s="331"/>
      <c r="S41" s="331"/>
      <c r="T41" s="331"/>
      <c r="U41" s="331"/>
    </row>
    <row r="42" spans="2:21" ht="50.25" customHeight="1" x14ac:dyDescent="0.3">
      <c r="B42" s="331"/>
      <c r="C42" s="331"/>
      <c r="D42" s="331"/>
      <c r="E42" s="331"/>
      <c r="F42" s="331"/>
      <c r="G42" s="331"/>
      <c r="H42" s="331"/>
      <c r="I42" s="331"/>
      <c r="J42" s="331"/>
      <c r="K42" s="331"/>
      <c r="L42" s="331"/>
      <c r="M42" s="331"/>
      <c r="N42" s="331"/>
      <c r="O42" s="331"/>
      <c r="P42" s="331"/>
      <c r="Q42" s="331"/>
      <c r="R42" s="331"/>
      <c r="S42" s="331"/>
      <c r="T42" s="331"/>
      <c r="U42" s="331"/>
    </row>
    <row r="43" spans="2:21" ht="19.8" x14ac:dyDescent="0.3">
      <c r="B43" s="169" t="s">
        <v>370</v>
      </c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</row>
    <row r="44" spans="2:21" ht="69.75" customHeight="1" x14ac:dyDescent="0.3">
      <c r="B44" s="331"/>
      <c r="C44" s="331"/>
      <c r="D44" s="331"/>
      <c r="E44" s="331"/>
      <c r="F44" s="331"/>
      <c r="G44" s="331"/>
      <c r="H44" s="331"/>
      <c r="I44" s="331"/>
      <c r="J44" s="331"/>
      <c r="K44" s="331"/>
      <c r="L44" s="331"/>
      <c r="M44" s="331"/>
      <c r="N44" s="331"/>
      <c r="O44" s="331"/>
      <c r="P44" s="331"/>
      <c r="Q44" s="331"/>
      <c r="R44" s="331"/>
      <c r="S44" s="331"/>
      <c r="T44" s="331"/>
      <c r="U44" s="331"/>
    </row>
    <row r="45" spans="2:21" ht="60" customHeight="1" x14ac:dyDescent="0.3">
      <c r="B45" s="331"/>
      <c r="C45" s="331"/>
      <c r="D45" s="331"/>
      <c r="E45" s="331"/>
      <c r="F45" s="331"/>
      <c r="G45" s="331"/>
      <c r="H45" s="331"/>
      <c r="I45" s="331"/>
      <c r="J45" s="331"/>
      <c r="K45" s="331"/>
      <c r="L45" s="331"/>
      <c r="M45" s="331"/>
      <c r="N45" s="331"/>
      <c r="O45" s="331"/>
      <c r="P45" s="331"/>
      <c r="Q45" s="331"/>
      <c r="R45" s="331"/>
      <c r="S45" s="331"/>
      <c r="T45" s="331"/>
      <c r="U45" s="331"/>
    </row>
    <row r="46" spans="2:21" ht="59.25" customHeight="1" x14ac:dyDescent="0.3">
      <c r="B46" s="331"/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O46" s="331"/>
      <c r="P46" s="331"/>
      <c r="Q46" s="331"/>
      <c r="R46" s="331"/>
      <c r="S46" s="331"/>
      <c r="T46" s="331"/>
      <c r="U46" s="331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sheetProtection algorithmName="SHA-512" hashValue="fnl+erFoxvGTMeq1NXOXR6AQgLdN/sfoiL45Z54BHGj8KzqPh9wMozeuE5W66Yvu4iIbcULNvfRNenr4hYipig==" saltValue="W+UUBeny2PC5RghoLtBOLA==" spinCount="100000" sheet="1" selectLockedCells="1" selectUnlockedCells="1"/>
  <mergeCells count="40">
    <mergeCell ref="B46:U46"/>
    <mergeCell ref="B34:U34"/>
    <mergeCell ref="B35:U35"/>
    <mergeCell ref="B36:U36"/>
    <mergeCell ref="B37:U37"/>
    <mergeCell ref="B39:U39"/>
    <mergeCell ref="B40:U40"/>
    <mergeCell ref="B41:U41"/>
    <mergeCell ref="B42:U42"/>
    <mergeCell ref="B43:U43"/>
    <mergeCell ref="B44:U44"/>
    <mergeCell ref="B45:U45"/>
    <mergeCell ref="B33:U33"/>
    <mergeCell ref="B17:U17"/>
    <mergeCell ref="B18:U18"/>
    <mergeCell ref="B19:U19"/>
    <mergeCell ref="B21:U21"/>
    <mergeCell ref="B22:U22"/>
    <mergeCell ref="B23:U23"/>
    <mergeCell ref="B27:U27"/>
    <mergeCell ref="B28:U28"/>
    <mergeCell ref="B30:U30"/>
    <mergeCell ref="B31:U31"/>
    <mergeCell ref="B32:U32"/>
    <mergeCell ref="B26:U26"/>
    <mergeCell ref="V2:V3"/>
    <mergeCell ref="L3:L9"/>
    <mergeCell ref="C2:F2"/>
    <mergeCell ref="B24:U24"/>
    <mergeCell ref="B25:U25"/>
    <mergeCell ref="B15:U15"/>
    <mergeCell ref="G3:G9"/>
    <mergeCell ref="B2:B3"/>
    <mergeCell ref="M2:P2"/>
    <mergeCell ref="B16:U16"/>
    <mergeCell ref="H2:K2"/>
    <mergeCell ref="R2:U2"/>
    <mergeCell ref="B12:U12"/>
    <mergeCell ref="B13:U13"/>
    <mergeCell ref="B14:U14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F1" zoomScale="70" zoomScaleNormal="70" workbookViewId="0">
      <selection activeCell="W36" sqref="W36"/>
    </sheetView>
  </sheetViews>
  <sheetFormatPr baseColWidth="10" defaultColWidth="11.44140625" defaultRowHeight="16.2" x14ac:dyDescent="0.3"/>
  <cols>
    <col min="1" max="1" width="1.44140625" style="1" customWidth="1"/>
    <col min="2" max="2" width="38.21875" style="1" customWidth="1"/>
    <col min="3" max="6" width="7.77734375" style="1" customWidth="1"/>
    <col min="7" max="7" width="1.77734375" style="1" customWidth="1"/>
    <col min="8" max="11" width="7.77734375" style="1" customWidth="1"/>
    <col min="12" max="12" width="1.77734375" style="1" customWidth="1"/>
    <col min="13" max="16" width="7.77734375" style="1" customWidth="1"/>
    <col min="17" max="17" width="2.21875" style="1" customWidth="1"/>
    <col min="18" max="21" width="7.77734375" style="1" customWidth="1"/>
    <col min="22" max="22" width="14.21875" style="1" bestFit="1" customWidth="1"/>
    <col min="23" max="27" width="11.44140625" style="1"/>
    <col min="28" max="28" width="2" style="1" customWidth="1"/>
    <col min="29" max="33" width="11.44140625" style="1"/>
    <col min="34" max="34" width="1.777343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173" t="s">
        <v>136</v>
      </c>
      <c r="C2" s="163" t="s">
        <v>175</v>
      </c>
      <c r="D2" s="163"/>
      <c r="E2" s="163"/>
      <c r="F2" s="163"/>
      <c r="G2" s="2"/>
      <c r="H2" s="164" t="s">
        <v>176</v>
      </c>
      <c r="I2" s="164"/>
      <c r="J2" s="164"/>
      <c r="K2" s="164"/>
      <c r="L2" s="2"/>
      <c r="M2" s="172" t="s">
        <v>177</v>
      </c>
      <c r="N2" s="172"/>
      <c r="O2" s="172"/>
      <c r="P2" s="172"/>
      <c r="Q2" s="55"/>
      <c r="R2" s="175" t="s">
        <v>178</v>
      </c>
      <c r="S2" s="175"/>
      <c r="T2" s="175"/>
      <c r="U2" s="175"/>
      <c r="V2" s="162"/>
    </row>
    <row r="3" spans="2:22" ht="24.75" customHeight="1" thickBot="1" x14ac:dyDescent="0.35">
      <c r="B3" s="174"/>
      <c r="C3" s="3">
        <v>1</v>
      </c>
      <c r="D3" s="3">
        <v>2</v>
      </c>
      <c r="E3" s="4">
        <v>3</v>
      </c>
      <c r="F3" s="5">
        <v>4</v>
      </c>
      <c r="G3" s="167"/>
      <c r="H3" s="3">
        <v>1</v>
      </c>
      <c r="I3" s="3">
        <v>2</v>
      </c>
      <c r="J3" s="4">
        <v>3</v>
      </c>
      <c r="K3" s="5">
        <v>4</v>
      </c>
      <c r="L3" s="170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162"/>
    </row>
    <row r="4" spans="2:22" ht="38.1" customHeight="1" thickTop="1" thickBot="1" x14ac:dyDescent="0.35">
      <c r="B4" s="37" t="s">
        <v>132</v>
      </c>
      <c r="C4" s="36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</v>
      </c>
      <c r="F4" s="7">
        <f>Autoevaluación!R87/SUM(Autoevaluación!R84:R87)</f>
        <v>1</v>
      </c>
      <c r="G4" s="168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</v>
      </c>
      <c r="K4" s="7">
        <f>Autoevaluación!S87/SUM(Autoevaluación!S84:S87)</f>
        <v>1</v>
      </c>
      <c r="L4" s="171"/>
      <c r="M4" s="7">
        <f>Autoevaluación!T84/SUM(Autoevaluación!T84:T87)</f>
        <v>0</v>
      </c>
      <c r="N4" s="7">
        <f>Autoevaluación!T85/SUM(Autoevaluación!T84:T87)</f>
        <v>0</v>
      </c>
      <c r="O4" s="7">
        <f>Autoevaluación!T86/SUM(Autoevaluación!T84:T87)</f>
        <v>0</v>
      </c>
      <c r="P4" s="7">
        <f>Autoevaluación!T87/SUM(Autoevaluación!T84:T87)</f>
        <v>1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5">
      <c r="B5" s="39" t="s">
        <v>133</v>
      </c>
      <c r="C5" s="36">
        <f>Autoevaluación!R89/SUM(Autoevaluación!R89:R92)</f>
        <v>0.2857142857142857</v>
      </c>
      <c r="D5" s="7">
        <f>Autoevaluación!R90/SUM(Autoevaluación!R89:R92)</f>
        <v>0</v>
      </c>
      <c r="E5" s="7">
        <f>Autoevaluación!R91/SUM(Autoevaluación!R89:R92)</f>
        <v>0.2857142857142857</v>
      </c>
      <c r="F5" s="7">
        <f>Autoevaluación!R92/SUM(Autoevaluación!R89:R92)</f>
        <v>0.42857142857142855</v>
      </c>
      <c r="G5" s="168"/>
      <c r="H5" s="17">
        <f>Autoevaluación!S89/SUM(Autoevaluación!S89:S95)</f>
        <v>0</v>
      </c>
      <c r="I5" s="7">
        <f>Autoevaluación!S90/SUM(Autoevaluación!S89:S95)</f>
        <v>0.14285714285714285</v>
      </c>
      <c r="J5" s="7">
        <f>Autoevaluación!S91/SUM(Autoevaluación!S89:S95)</f>
        <v>0.2857142857142857</v>
      </c>
      <c r="K5" s="7">
        <f>Autoevaluación!S92/SUM(Autoevaluación!S89:S95)</f>
        <v>0.5714285714285714</v>
      </c>
      <c r="L5" s="171"/>
      <c r="M5" s="7">
        <f>Autoevaluación!T89/SUM(Autoevaluación!T89:T92)</f>
        <v>0</v>
      </c>
      <c r="N5" s="7">
        <f>Autoevaluación!T90/SUM(Autoevaluación!T89:T92)</f>
        <v>0</v>
      </c>
      <c r="O5" s="7">
        <f>Autoevaluación!T91/SUM(Autoevaluación!T89:T92)</f>
        <v>0.2857142857142857</v>
      </c>
      <c r="P5" s="7">
        <f>Autoevaluación!T92/SUM(Autoevaluación!T89:T92)</f>
        <v>0.7142857142857143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35">
      <c r="B6" s="39" t="s">
        <v>32</v>
      </c>
      <c r="C6" s="36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0.5</v>
      </c>
      <c r="F6" s="7">
        <f>Autoevaluación!R101/SUM(Autoevaluación!R98:R101)</f>
        <v>0.5</v>
      </c>
      <c r="G6" s="168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0</v>
      </c>
      <c r="K6" s="7">
        <f>Autoevaluación!S101/SUM(Autoevaluación!S95:S101)</f>
        <v>1</v>
      </c>
      <c r="L6" s="171"/>
      <c r="M6" s="7">
        <f>Autoevaluación!T98/SUM(Autoevaluación!T98:T101)</f>
        <v>0</v>
      </c>
      <c r="N6" s="7">
        <f>Autoevaluación!T99/SUM(Autoevaluación!T98:T101)</f>
        <v>0</v>
      </c>
      <c r="O6" s="7">
        <f>Autoevaluación!T100/SUM(Autoevaluación!T98:T101)</f>
        <v>0</v>
      </c>
      <c r="P6" s="7">
        <f>Autoevaluación!T101/SUM(Autoevaluación!T98:T101)</f>
        <v>1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35">
      <c r="B7" s="37" t="s">
        <v>134</v>
      </c>
      <c r="C7" s="36">
        <f>Autoevaluación!R102/SUM(Autoevaluación!R102:R105)</f>
        <v>0.1</v>
      </c>
      <c r="D7" s="7">
        <f>Autoevaluación!R103/SUM(Autoevaluación!R102:R105)</f>
        <v>0</v>
      </c>
      <c r="E7" s="7">
        <f>Autoevaluación!R104/SUM(Autoevaluación!R102:R105)</f>
        <v>0.1</v>
      </c>
      <c r="F7" s="7">
        <f>Autoevaluación!R105/SUM(Autoevaluación!R102:R105)</f>
        <v>0.8</v>
      </c>
      <c r="G7" s="168"/>
      <c r="H7" s="17">
        <f>Autoevaluación!S102/SUM(Autoevaluación!S102:S105)</f>
        <v>0</v>
      </c>
      <c r="I7" s="7">
        <f>Autoevaluación!S103/SUM(Autoevaluación!S102:S105)</f>
        <v>0</v>
      </c>
      <c r="J7" s="7">
        <f>Autoevaluación!S104/SUM(Autoevaluación!S102:S105)</f>
        <v>0.2</v>
      </c>
      <c r="K7" s="7">
        <f>Autoevaluación!S105/SUM(Autoevaluación!S102:S105)</f>
        <v>0.8</v>
      </c>
      <c r="L7" s="171"/>
      <c r="M7" s="7">
        <f>Autoevaluación!T102/SUM(Autoevaluación!T102:T105)</f>
        <v>0</v>
      </c>
      <c r="N7" s="7">
        <f>Autoevaluación!T103/SUM(Autoevaluación!T102:T105)</f>
        <v>0</v>
      </c>
      <c r="O7" s="7">
        <f>Autoevaluación!T104/SUM(Autoevaluación!T102:T105)</f>
        <v>0.2</v>
      </c>
      <c r="P7" s="7">
        <f>Autoevaluación!T105/SUM(Autoevaluación!T102:T105)</f>
        <v>0.8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35">
      <c r="B8" s="37" t="s">
        <v>135</v>
      </c>
      <c r="C8" s="36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0</v>
      </c>
      <c r="F8" s="7">
        <f>Autoevaluación!R117/SUM(Autoevaluación!R114:R117)</f>
        <v>1</v>
      </c>
      <c r="G8" s="168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0</v>
      </c>
      <c r="K8" s="7">
        <f>Autoevaluación!S117/SUM(Autoevaluación!S114:S117)</f>
        <v>1</v>
      </c>
      <c r="L8" s="171"/>
      <c r="M8" s="7">
        <f>Autoevaluación!T114/SUM(Autoevaluación!T114:T117)</f>
        <v>0</v>
      </c>
      <c r="N8" s="7">
        <f>Autoevaluación!T115/SUM(Autoevaluación!T114:T117)</f>
        <v>0</v>
      </c>
      <c r="O8" s="7">
        <f>Autoevaluación!T116/SUM(Autoevaluación!T114:T117)</f>
        <v>0</v>
      </c>
      <c r="P8" s="7">
        <f>Autoevaluación!T117/SUM(Autoevaluación!T114:T117)</f>
        <v>1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3">
      <c r="B9" s="38"/>
      <c r="C9" s="7"/>
      <c r="D9" s="7"/>
      <c r="E9" s="7"/>
      <c r="F9" s="7"/>
      <c r="G9" s="168"/>
      <c r="H9" s="7"/>
      <c r="I9" s="7"/>
      <c r="J9" s="7"/>
      <c r="K9" s="7"/>
      <c r="L9" s="171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3">
      <c r="B10" s="15" t="s">
        <v>137</v>
      </c>
      <c r="C10" s="12">
        <f>AVERAGE(C4:C9)</f>
        <v>7.7142857142857138E-2</v>
      </c>
      <c r="D10" s="12">
        <f>AVERAGE(D4:D9)</f>
        <v>0</v>
      </c>
      <c r="E10" s="12">
        <f>AVERAGE(E4:E9)</f>
        <v>0.17714285714285713</v>
      </c>
      <c r="F10" s="12">
        <f>AVERAGE(F4:F9)</f>
        <v>0.74571428571428577</v>
      </c>
      <c r="G10" s="9"/>
      <c r="H10" s="12">
        <f>AVERAGE(H4:H9)</f>
        <v>0</v>
      </c>
      <c r="I10" s="12">
        <f>AVERAGE(I4:I9)</f>
        <v>2.8571428571428571E-2</v>
      </c>
      <c r="J10" s="12">
        <f>AVERAGE(J4:J9)</f>
        <v>9.7142857142857142E-2</v>
      </c>
      <c r="K10" s="12">
        <f>AVERAGE(K4:K9)</f>
        <v>0.87428571428571422</v>
      </c>
      <c r="L10" s="9"/>
      <c r="M10" s="12">
        <f>AVERAGE(M4:M9)</f>
        <v>0</v>
      </c>
      <c r="N10" s="12">
        <f>AVERAGE(N4:N9)</f>
        <v>0</v>
      </c>
      <c r="O10" s="12">
        <f>AVERAGE(O4:O9)</f>
        <v>9.7142857142857142E-2</v>
      </c>
      <c r="P10" s="12">
        <f>AVERAGE(P4:P9)</f>
        <v>0.9028571428571428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.05" customHeight="1" x14ac:dyDescent="0.3">
      <c r="B12" s="163" t="s">
        <v>175</v>
      </c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2:22" ht="25.05" customHeight="1" x14ac:dyDescent="0.3">
      <c r="B13" s="161" t="s">
        <v>28</v>
      </c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</row>
    <row r="14" spans="2:22" ht="60" customHeight="1" x14ac:dyDescent="0.3">
      <c r="B14" s="166" t="s">
        <v>378</v>
      </c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  <c r="U14" s="166"/>
    </row>
    <row r="15" spans="2:22" ht="60" customHeight="1" x14ac:dyDescent="0.3">
      <c r="B15" s="166" t="s">
        <v>379</v>
      </c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</row>
    <row r="16" spans="2:22" s="14" customFormat="1" ht="25.05" customHeight="1" x14ac:dyDescent="0.3">
      <c r="B16" s="169" t="s">
        <v>370</v>
      </c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</row>
    <row r="17" spans="2:21" ht="60" customHeight="1" x14ac:dyDescent="0.3">
      <c r="B17" s="166" t="s">
        <v>381</v>
      </c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</row>
    <row r="18" spans="2:21" ht="60" customHeight="1" x14ac:dyDescent="0.3">
      <c r="B18" s="166" t="s">
        <v>380</v>
      </c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6"/>
    </row>
    <row r="19" spans="2:21" ht="60" customHeight="1" x14ac:dyDescent="0.3"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  <c r="U19" s="166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.05" customHeight="1" x14ac:dyDescent="0.3">
      <c r="B21" s="179" t="s">
        <v>176</v>
      </c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</row>
    <row r="22" spans="2:21" ht="25.05" customHeight="1" x14ac:dyDescent="0.3">
      <c r="B22" s="181" t="s">
        <v>28</v>
      </c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</row>
    <row r="23" spans="2:21" ht="60" customHeight="1" x14ac:dyDescent="0.3">
      <c r="B23" s="166" t="s">
        <v>510</v>
      </c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</row>
    <row r="24" spans="2:21" ht="60" customHeight="1" x14ac:dyDescent="0.3">
      <c r="B24" s="166" t="s">
        <v>511</v>
      </c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  <c r="U24" s="166"/>
    </row>
    <row r="25" spans="2:21" s="14" customFormat="1" ht="25.05" customHeight="1" x14ac:dyDescent="0.3">
      <c r="B25" s="169" t="s">
        <v>370</v>
      </c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</row>
    <row r="26" spans="2:21" ht="60" customHeight="1" x14ac:dyDescent="0.3">
      <c r="B26" s="166" t="s">
        <v>512</v>
      </c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2:21" ht="60" customHeight="1" x14ac:dyDescent="0.3">
      <c r="B27" s="166" t="s">
        <v>513</v>
      </c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</row>
    <row r="28" spans="2:21" ht="60" customHeight="1" x14ac:dyDescent="0.3">
      <c r="B28" s="177"/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77"/>
      <c r="T28" s="177"/>
      <c r="U28" s="177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.05" customHeight="1" x14ac:dyDescent="0.3">
      <c r="B30" s="180" t="s">
        <v>177</v>
      </c>
      <c r="C30" s="180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</row>
    <row r="31" spans="2:21" ht="25.05" customHeight="1" x14ac:dyDescent="0.3">
      <c r="B31" s="178" t="s">
        <v>28</v>
      </c>
      <c r="C31" s="178"/>
      <c r="D31" s="178"/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</row>
    <row r="32" spans="2:21" ht="60" customHeight="1" x14ac:dyDescent="0.3">
      <c r="B32" s="165" t="s">
        <v>552</v>
      </c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</row>
    <row r="33" spans="2:21" ht="60" customHeight="1" x14ac:dyDescent="0.3">
      <c r="B33" s="165" t="s">
        <v>553</v>
      </c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</row>
    <row r="34" spans="2:21" s="14" customFormat="1" ht="25.05" customHeight="1" x14ac:dyDescent="0.3">
      <c r="B34" s="169" t="s">
        <v>370</v>
      </c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</row>
    <row r="35" spans="2:21" ht="60" customHeight="1" x14ac:dyDescent="0.3">
      <c r="B35" s="165" t="s">
        <v>561</v>
      </c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</row>
    <row r="36" spans="2:21" ht="60" customHeight="1" x14ac:dyDescent="0.3">
      <c r="B36" s="165" t="s">
        <v>562</v>
      </c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</row>
    <row r="37" spans="2:21" ht="60" customHeight="1" x14ac:dyDescent="0.3"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</row>
    <row r="39" spans="2:21" x14ac:dyDescent="0.3">
      <c r="B39" s="175" t="s">
        <v>178</v>
      </c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</row>
    <row r="40" spans="2:21" ht="19.8" x14ac:dyDescent="0.3">
      <c r="B40" s="178" t="s">
        <v>28</v>
      </c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</row>
    <row r="41" spans="2:21" ht="50.25" customHeight="1" x14ac:dyDescent="0.3"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</row>
    <row r="42" spans="2:21" ht="51.75" customHeight="1" x14ac:dyDescent="0.3"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</row>
    <row r="43" spans="2:21" ht="19.8" x14ac:dyDescent="0.3">
      <c r="B43" s="169" t="s">
        <v>370</v>
      </c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</row>
    <row r="44" spans="2:21" ht="45" customHeight="1" x14ac:dyDescent="0.3"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</row>
    <row r="45" spans="2:21" ht="52.5" customHeight="1" x14ac:dyDescent="0.3"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</row>
    <row r="46" spans="2:21" ht="55.5" customHeight="1" x14ac:dyDescent="0.3"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sheetProtection algorithmName="SHA-512" hashValue="RPsUfoVAR5iq5ZxZYyUWfrc4eFto+T23RkzRYEuWD29lWS2QeiLjSyXTG4slH9WFalnoKzH5tXWNh300TQCjRQ==" saltValue="tV3PQOqrE0pq7qMOJTfEbg==" spinCount="100000" sheet="1" selectLockedCells="1" selectUnlockedCells="1"/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6:U16"/>
    <mergeCell ref="B17:U17"/>
    <mergeCell ref="B18:U18"/>
    <mergeCell ref="B19:U19"/>
    <mergeCell ref="B12:U12"/>
    <mergeCell ref="B13:U13"/>
    <mergeCell ref="B14:U14"/>
    <mergeCell ref="B15:U15"/>
    <mergeCell ref="B34:U3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5:U25"/>
    <mergeCell ref="B26:U26"/>
    <mergeCell ref="B27:U27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E18" zoomScale="70" zoomScaleNormal="70" workbookViewId="0">
      <selection activeCell="Y34" sqref="Y34"/>
    </sheetView>
  </sheetViews>
  <sheetFormatPr baseColWidth="10" defaultColWidth="11.44140625" defaultRowHeight="16.2" x14ac:dyDescent="0.3"/>
  <cols>
    <col min="1" max="1" width="1.44140625" style="1" customWidth="1"/>
    <col min="2" max="2" width="38.21875" style="1" customWidth="1"/>
    <col min="3" max="6" width="7.77734375" style="1" customWidth="1"/>
    <col min="7" max="7" width="1.77734375" style="1" customWidth="1"/>
    <col min="8" max="11" width="7.77734375" style="1" customWidth="1"/>
    <col min="12" max="12" width="1.77734375" style="1" customWidth="1"/>
    <col min="13" max="16" width="7.77734375" style="1" customWidth="1"/>
    <col min="17" max="17" width="3.21875" style="1" customWidth="1"/>
    <col min="18" max="21" width="7.77734375" style="1" customWidth="1"/>
    <col min="22" max="27" width="11.44140625" style="1"/>
    <col min="28" max="28" width="2" style="1" customWidth="1"/>
    <col min="29" max="33" width="11.44140625" style="1"/>
    <col min="34" max="34" width="1.77734375" style="1" customWidth="1"/>
    <col min="35" max="16384" width="11.44140625" style="1"/>
  </cols>
  <sheetData>
    <row r="1" spans="2:22" ht="6" customHeight="1" x14ac:dyDescent="0.3"/>
    <row r="2" spans="2:22" ht="22.5" customHeight="1" x14ac:dyDescent="0.3">
      <c r="B2" s="173" t="s">
        <v>24</v>
      </c>
      <c r="C2" s="163" t="s">
        <v>175</v>
      </c>
      <c r="D2" s="163"/>
      <c r="E2" s="163"/>
      <c r="F2" s="163"/>
      <c r="G2" s="2"/>
      <c r="H2" s="164" t="s">
        <v>176</v>
      </c>
      <c r="I2" s="164"/>
      <c r="J2" s="164"/>
      <c r="K2" s="164"/>
      <c r="L2" s="2"/>
      <c r="M2" s="172" t="s">
        <v>177</v>
      </c>
      <c r="N2" s="172"/>
      <c r="O2" s="172"/>
      <c r="P2" s="172"/>
      <c r="Q2" s="55"/>
      <c r="R2" s="175" t="s">
        <v>178</v>
      </c>
      <c r="S2" s="175"/>
      <c r="T2" s="175"/>
      <c r="U2" s="175"/>
      <c r="V2" s="162"/>
    </row>
    <row r="3" spans="2:22" ht="24.75" customHeight="1" thickBot="1" x14ac:dyDescent="0.35">
      <c r="B3" s="174"/>
      <c r="C3" s="3">
        <v>1</v>
      </c>
      <c r="D3" s="3">
        <v>2</v>
      </c>
      <c r="E3" s="4">
        <v>3</v>
      </c>
      <c r="F3" s="5">
        <v>4</v>
      </c>
      <c r="G3" s="167"/>
      <c r="H3" s="3">
        <v>1</v>
      </c>
      <c r="I3" s="3">
        <v>2</v>
      </c>
      <c r="J3" s="4">
        <v>3</v>
      </c>
      <c r="K3" s="5">
        <v>4</v>
      </c>
      <c r="L3" s="170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162"/>
    </row>
    <row r="4" spans="2:22" ht="38.1" customHeight="1" thickTop="1" thickBot="1" x14ac:dyDescent="0.35">
      <c r="B4" s="40" t="s">
        <v>5</v>
      </c>
      <c r="C4" s="36">
        <f>Autoevaluación!R122/SUM(Autoevaluación!R122:R125)</f>
        <v>0</v>
      </c>
      <c r="D4" s="7">
        <f>Autoevaluación!R123/SUM(Autoevaluación!R122:R125)</f>
        <v>0</v>
      </c>
      <c r="E4" s="7">
        <f>Autoevaluación!R124/SUM(Autoevaluación!R122:R125)</f>
        <v>0</v>
      </c>
      <c r="F4" s="7">
        <f>Autoevaluación!R125/SUM(Autoevaluación!R122:R125)</f>
        <v>1</v>
      </c>
      <c r="G4" s="168"/>
      <c r="H4" s="7">
        <f>Autoevaluación!S122/SUM(Autoevaluación!S122:S125)</f>
        <v>0</v>
      </c>
      <c r="I4" s="7">
        <f>Autoevaluación!S123/SUM(Autoevaluación!S122:S125)</f>
        <v>0</v>
      </c>
      <c r="J4" s="7">
        <f>Autoevaluación!S124/SUM(Autoevaluación!S122:S125)</f>
        <v>0</v>
      </c>
      <c r="K4" s="7">
        <f>Autoevaluación!S125/SUM(Autoevaluación!S122:S125)</f>
        <v>1</v>
      </c>
      <c r="L4" s="171"/>
      <c r="M4" s="7">
        <f>Autoevaluación!T122/SUM(Autoevaluación!T122:T125)</f>
        <v>0</v>
      </c>
      <c r="N4" s="7">
        <f>Autoevaluación!T123/SUM(Autoevaluación!T122:T125)</f>
        <v>0</v>
      </c>
      <c r="O4" s="7">
        <f>Autoevaluación!T124/SUM(Autoevaluación!T122:T125)</f>
        <v>0</v>
      </c>
      <c r="P4" s="7">
        <f>Autoevaluación!T125/SUM(Autoevaluación!T122:T125)</f>
        <v>1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35">
      <c r="B5" s="41" t="s">
        <v>10</v>
      </c>
      <c r="C5" s="36">
        <f>Autoevaluación!R128/SUM(Autoevaluación!R128:R131)</f>
        <v>0</v>
      </c>
      <c r="D5" s="7">
        <f>Autoevaluación!R129/SUM(Autoevaluación!R128:R131)</f>
        <v>0</v>
      </c>
      <c r="E5" s="7">
        <f>Autoevaluación!R130/SUM(Autoevaluación!R128:R131)</f>
        <v>0.5</v>
      </c>
      <c r="F5" s="7">
        <f>Autoevaluación!R131/SUM(Autoevaluación!R128:R131)</f>
        <v>0.5</v>
      </c>
      <c r="G5" s="168"/>
      <c r="H5" s="7">
        <f>Autoevaluación!S128/SUM(Autoevaluación!S128:S131)</f>
        <v>0</v>
      </c>
      <c r="I5" s="7">
        <f>Autoevaluación!S129/SUM(Autoevaluación!S128:S131)</f>
        <v>0</v>
      </c>
      <c r="J5" s="7">
        <f>Autoevaluación!S130/SUM(Autoevaluación!S128:S131)</f>
        <v>0.25</v>
      </c>
      <c r="K5" s="7">
        <f>Autoevaluación!S131/SUM(Autoevaluación!S128:S131)</f>
        <v>0.75</v>
      </c>
      <c r="L5" s="171"/>
      <c r="M5" s="7">
        <f>Autoevaluación!T128/SUM(Autoevaluación!T128:T131)</f>
        <v>0</v>
      </c>
      <c r="N5" s="7">
        <f>Autoevaluación!T129/SUM(Autoevaluación!T128:T131)</f>
        <v>0</v>
      </c>
      <c r="O5" s="7">
        <f>Autoevaluación!T130/SUM(Autoevaluación!T128:T131)</f>
        <v>0</v>
      </c>
      <c r="P5" s="7">
        <f>Autoevaluación!T131/SUM(Autoevaluación!T128:T131)</f>
        <v>1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35">
      <c r="B6" s="41" t="s">
        <v>15</v>
      </c>
      <c r="C6" s="36">
        <f>Autoevaluación!R134/SUM(Autoevaluación!R134:R137)</f>
        <v>0</v>
      </c>
      <c r="D6" s="7">
        <f>Autoevaluación!R135/SUM(Autoevaluación!R134:R137)</f>
        <v>0</v>
      </c>
      <c r="E6" s="7">
        <f>Autoevaluación!R136/SUM(Autoevaluación!R134:R137)</f>
        <v>0</v>
      </c>
      <c r="F6" s="7">
        <f>Autoevaluación!R137/SUM(Autoevaluación!R134:R137)</f>
        <v>1</v>
      </c>
      <c r="G6" s="168"/>
      <c r="H6" s="7">
        <f>Autoevaluación!S134/SUM(Autoevaluación!S134:S137)</f>
        <v>0</v>
      </c>
      <c r="I6" s="7">
        <f>Autoevaluación!S135/SUM(Autoevaluación!S134:S137)</f>
        <v>0</v>
      </c>
      <c r="J6" s="7">
        <f>Autoevaluación!S136/SUM(Autoevaluación!S134:S137)</f>
        <v>0</v>
      </c>
      <c r="K6" s="7">
        <f>Autoevaluación!S137/SUM(Autoevaluación!S134:S137)</f>
        <v>1</v>
      </c>
      <c r="L6" s="171"/>
      <c r="M6" s="7">
        <f>Autoevaluación!T134/SUM(Autoevaluación!T134:T137)</f>
        <v>0</v>
      </c>
      <c r="N6" s="7">
        <f>Autoevaluación!T135/SUM(Autoevaluación!T134:T137)</f>
        <v>0</v>
      </c>
      <c r="O6" s="7">
        <f>Autoevaluación!T136/SUM(Autoevaluación!T134:T137)</f>
        <v>0</v>
      </c>
      <c r="P6" s="7">
        <f>Autoevaluación!T137/SUM(Autoevaluación!T134:T137)</f>
        <v>1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35">
      <c r="B7" s="40" t="s">
        <v>19</v>
      </c>
      <c r="C7" s="36">
        <f>Autoevaluación!R139/SUM(Autoevaluación!R139:R142)</f>
        <v>0.33333333333333331</v>
      </c>
      <c r="D7" s="7">
        <f>Autoevaluación!R140/SUM(Autoevaluación!R139:R142)</f>
        <v>0.33333333333333331</v>
      </c>
      <c r="E7" s="7">
        <f>Autoevaluación!R141/SUM(Autoevaluación!R139:R142)</f>
        <v>0.33333333333333331</v>
      </c>
      <c r="F7" s="7">
        <f>Autoevaluación!R142/SUM(Autoevaluación!R139:R142)</f>
        <v>0</v>
      </c>
      <c r="G7" s="168"/>
      <c r="H7" s="7">
        <f>Autoevaluación!S139/SUM(Autoevaluación!S139:S142)</f>
        <v>0</v>
      </c>
      <c r="I7" s="7">
        <f>Autoevaluación!S140/SUM(Autoevaluación!S139:S142)</f>
        <v>0.33333333333333331</v>
      </c>
      <c r="J7" s="7">
        <f>Autoevaluación!S141/SUM(Autoevaluación!S139:S142)</f>
        <v>0.66666666666666663</v>
      </c>
      <c r="K7" s="7">
        <f>Autoevaluación!S142/SUM(Autoevaluación!S139:S142)</f>
        <v>0</v>
      </c>
      <c r="L7" s="171"/>
      <c r="M7" s="7">
        <f>Autoevaluación!T139/SUM(Autoevaluación!T139:T142)</f>
        <v>0</v>
      </c>
      <c r="N7" s="7">
        <f>Autoevaluación!T140/SUM(Autoevaluación!T139:T142)</f>
        <v>0</v>
      </c>
      <c r="O7" s="7">
        <f>Autoevaluación!T141/SUM(Autoevaluación!T139:T142)</f>
        <v>0.66666666666666663</v>
      </c>
      <c r="P7" s="7">
        <f>Autoevaluación!T142/SUM(Autoevaluación!T139:T142)</f>
        <v>0.33333333333333331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3">
      <c r="B8" s="38"/>
      <c r="C8" s="7"/>
      <c r="D8" s="7"/>
      <c r="E8" s="7"/>
      <c r="F8" s="7"/>
      <c r="G8" s="168"/>
      <c r="H8" s="7"/>
      <c r="I8" s="7"/>
      <c r="J8" s="7"/>
      <c r="K8" s="7"/>
      <c r="L8" s="171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168"/>
      <c r="H9" s="7"/>
      <c r="I9" s="7"/>
      <c r="J9" s="7"/>
      <c r="K9" s="7"/>
      <c r="L9" s="171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3">
      <c r="B10" s="15" t="s">
        <v>138</v>
      </c>
      <c r="C10" s="12">
        <f>AVERAGE(C4:C9)</f>
        <v>8.3333333333333329E-2</v>
      </c>
      <c r="D10" s="12">
        <f>AVERAGE(D4:D9)</f>
        <v>8.3333333333333329E-2</v>
      </c>
      <c r="E10" s="12">
        <f>AVERAGE(E4:E9)</f>
        <v>0.20833333333333331</v>
      </c>
      <c r="F10" s="12">
        <f>AVERAGE(F4:F9)</f>
        <v>0.625</v>
      </c>
      <c r="G10" s="9"/>
      <c r="H10" s="12">
        <f>AVERAGE(H4:H9)</f>
        <v>0</v>
      </c>
      <c r="I10" s="12">
        <f>AVERAGE(I4:I9)</f>
        <v>8.3333333333333329E-2</v>
      </c>
      <c r="J10" s="12">
        <f>AVERAGE(J4:J9)</f>
        <v>0.22916666666666666</v>
      </c>
      <c r="K10" s="12">
        <f>AVERAGE(K4:K9)</f>
        <v>0.6875</v>
      </c>
      <c r="L10" s="9"/>
      <c r="M10" s="12">
        <f>AVERAGE(M4:M9)</f>
        <v>0</v>
      </c>
      <c r="N10" s="12">
        <f>AVERAGE(N4:N9)</f>
        <v>0</v>
      </c>
      <c r="O10" s="12">
        <f>AVERAGE(O4:O9)</f>
        <v>0.16666666666666666</v>
      </c>
      <c r="P10" s="12">
        <f>AVERAGE(P4:P9)</f>
        <v>0.83333333333333337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ht="15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2.05" customHeight="1" x14ac:dyDescent="0.3">
      <c r="B12" s="163" t="s">
        <v>175</v>
      </c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</row>
    <row r="13" spans="2:22" ht="25.05" customHeight="1" x14ac:dyDescent="0.3">
      <c r="B13" s="161" t="s">
        <v>28</v>
      </c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</row>
    <row r="14" spans="2:22" ht="60" customHeight="1" x14ac:dyDescent="0.3">
      <c r="B14" s="166" t="s">
        <v>382</v>
      </c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  <c r="U14" s="166"/>
    </row>
    <row r="15" spans="2:22" ht="60" customHeight="1" x14ac:dyDescent="0.3">
      <c r="B15" s="166" t="s">
        <v>383</v>
      </c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</row>
    <row r="16" spans="2:22" s="14" customFormat="1" ht="25.05" customHeight="1" x14ac:dyDescent="0.35">
      <c r="B16" s="169" t="s">
        <v>370</v>
      </c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</row>
    <row r="17" spans="2:21" ht="60" customHeight="1" x14ac:dyDescent="0.3">
      <c r="B17" s="166" t="s">
        <v>384</v>
      </c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</row>
    <row r="18" spans="2:21" ht="60" customHeight="1" x14ac:dyDescent="0.3"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6"/>
    </row>
    <row r="19" spans="2:21" ht="60" customHeight="1" x14ac:dyDescent="0.3"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  <c r="U19" s="166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2.05" customHeight="1" x14ac:dyDescent="0.3">
      <c r="B21" s="179" t="s">
        <v>176</v>
      </c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</row>
    <row r="22" spans="2:21" ht="25.05" customHeight="1" x14ac:dyDescent="0.3">
      <c r="B22" s="178" t="s">
        <v>28</v>
      </c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</row>
    <row r="23" spans="2:21" ht="60" customHeight="1" x14ac:dyDescent="0.3">
      <c r="B23" s="176" t="s">
        <v>491</v>
      </c>
      <c r="C23" s="176"/>
      <c r="D23" s="176"/>
      <c r="E23" s="176"/>
      <c r="F23" s="176"/>
      <c r="G23" s="176"/>
      <c r="H23" s="176"/>
      <c r="I23" s="176"/>
      <c r="J23" s="176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</row>
    <row r="24" spans="2:21" ht="60" customHeight="1" x14ac:dyDescent="0.3">
      <c r="B24" s="176" t="s">
        <v>492</v>
      </c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</row>
    <row r="25" spans="2:21" s="14" customFormat="1" ht="25.05" customHeight="1" x14ac:dyDescent="0.35">
      <c r="B25" s="169" t="s">
        <v>370</v>
      </c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</row>
    <row r="26" spans="2:21" ht="60" customHeight="1" x14ac:dyDescent="0.3">
      <c r="B26" s="166" t="s">
        <v>493</v>
      </c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</row>
    <row r="27" spans="2:21" ht="60" customHeight="1" x14ac:dyDescent="0.3"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P27" s="177"/>
      <c r="Q27" s="177"/>
      <c r="R27" s="177"/>
      <c r="S27" s="177"/>
      <c r="T27" s="177"/>
      <c r="U27" s="177"/>
    </row>
    <row r="28" spans="2:21" ht="60" customHeight="1" x14ac:dyDescent="0.3">
      <c r="B28" s="177"/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77"/>
      <c r="T28" s="177"/>
      <c r="U28" s="177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2.05" customHeight="1" x14ac:dyDescent="0.3">
      <c r="B30" s="180" t="s">
        <v>177</v>
      </c>
      <c r="C30" s="180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</row>
    <row r="31" spans="2:21" ht="25.05" customHeight="1" x14ac:dyDescent="0.3">
      <c r="B31" s="181" t="s">
        <v>28</v>
      </c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</row>
    <row r="32" spans="2:21" ht="60" customHeight="1" x14ac:dyDescent="0.3">
      <c r="B32" s="165" t="s">
        <v>550</v>
      </c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</row>
    <row r="33" spans="2:21" ht="60" customHeight="1" x14ac:dyDescent="0.3">
      <c r="B33" s="165" t="s">
        <v>551</v>
      </c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</row>
    <row r="34" spans="2:21" s="14" customFormat="1" ht="25.05" customHeight="1" x14ac:dyDescent="0.3">
      <c r="B34" s="169" t="s">
        <v>370</v>
      </c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</row>
    <row r="35" spans="2:21" ht="60" customHeight="1" x14ac:dyDescent="0.3">
      <c r="B35" s="165" t="s">
        <v>563</v>
      </c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</row>
    <row r="36" spans="2:21" ht="60" customHeight="1" x14ac:dyDescent="0.3">
      <c r="B36" s="165" t="s">
        <v>564</v>
      </c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</row>
    <row r="37" spans="2:21" ht="60" customHeight="1" x14ac:dyDescent="0.3"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</row>
    <row r="40" spans="2:21" x14ac:dyDescent="0.3">
      <c r="B40" s="175" t="s">
        <v>178</v>
      </c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</row>
    <row r="41" spans="2:21" ht="19.8" x14ac:dyDescent="0.3">
      <c r="B41" s="181" t="s">
        <v>28</v>
      </c>
      <c r="C41" s="182"/>
      <c r="D41" s="182"/>
      <c r="E41" s="182"/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</row>
    <row r="42" spans="2:21" ht="62.25" customHeight="1" x14ac:dyDescent="0.3"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</row>
    <row r="43" spans="2:21" ht="64.5" customHeight="1" x14ac:dyDescent="0.3"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</row>
    <row r="44" spans="2:21" ht="19.8" x14ac:dyDescent="0.3">
      <c r="B44" s="169" t="s">
        <v>370</v>
      </c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</row>
    <row r="45" spans="2:21" ht="54.75" customHeight="1" x14ac:dyDescent="0.3"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</row>
    <row r="46" spans="2:21" ht="61.5" customHeight="1" x14ac:dyDescent="0.3"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</row>
    <row r="47" spans="2:21" ht="64.5" customHeight="1" x14ac:dyDescent="0.3"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sheetProtection algorithmName="SHA-512" hashValue="I02H5eO/aUrnuVjv6WB3ywZ14yUJpsyefqzw1tiTnN/37T1yjqxRUUQ8R1xIUnYmeYmAgKQeQXKeexSf52yxDA==" saltValue="/hjxf2dY6kBA+nNWP85T5g==" spinCount="100000" sheet="1" selectLockedCells="1" selectUnlockedCells="1"/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18:U18"/>
    <mergeCell ref="B19:U19"/>
    <mergeCell ref="B22:U22"/>
    <mergeCell ref="B23:U23"/>
    <mergeCell ref="B21:U21"/>
    <mergeCell ref="B25:U25"/>
    <mergeCell ref="B26:U26"/>
    <mergeCell ref="B27:U27"/>
    <mergeCell ref="B42:U42"/>
    <mergeCell ref="B28:U28"/>
    <mergeCell ref="B37:U37"/>
    <mergeCell ref="B13:U13"/>
    <mergeCell ref="V2:V3"/>
    <mergeCell ref="C2:F2"/>
    <mergeCell ref="H2:K2"/>
    <mergeCell ref="B36:U36"/>
    <mergeCell ref="B14:U14"/>
    <mergeCell ref="B15:U15"/>
    <mergeCell ref="G3:G9"/>
    <mergeCell ref="B16:U16"/>
    <mergeCell ref="B17:U17"/>
    <mergeCell ref="L3:L9"/>
    <mergeCell ref="M2:P2"/>
    <mergeCell ref="B2:B3"/>
    <mergeCell ref="R2:U2"/>
    <mergeCell ref="B12:U12"/>
    <mergeCell ref="B24:U24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Jhonny</cp:lastModifiedBy>
  <cp:lastPrinted>2011-10-07T14:16:27Z</cp:lastPrinted>
  <dcterms:created xsi:type="dcterms:W3CDTF">2010-02-23T19:10:51Z</dcterms:created>
  <dcterms:modified xsi:type="dcterms:W3CDTF">2026-02-16T20:23:57Z</dcterms:modified>
</cp:coreProperties>
</file>