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SER\Desktop\2.026\ENJAMBRE\"/>
    </mc:Choice>
  </mc:AlternateContent>
  <xr:revisionPtr revIDLastSave="0" documentId="8_{4B1F87D0-FFF2-4785-8C0C-472D3D185E27}" xr6:coauthVersionLast="47" xr6:coauthVersionMax="47" xr10:uidLastSave="{00000000-0000-0000-0000-000000000000}"/>
  <bookViews>
    <workbookView xWindow="-120" yWindow="-120" windowWidth="20730" windowHeight="11160" tabRatio="500" firstSheet="1" activeTab="1" xr2:uid="{00000000-000D-0000-FFFF-FFFF00000000}"/>
  </bookViews>
  <sheets>
    <sheet name="Institución" sheetId="1" r:id="rId1"/>
    <sheet name="Autoevaluación" sheetId="2" r:id="rId2"/>
    <sheet name="Directiva" sheetId="3" r:id="rId3"/>
    <sheet name="Academica" sheetId="4" r:id="rId4"/>
    <sheet name="Admon" sheetId="5" r:id="rId5"/>
    <sheet name="Comunidad" sheetId="6" r:id="rId6"/>
  </sheets>
  <externalReferences>
    <externalReference r:id="rId7"/>
    <externalReference r:id="rId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P7" i="6" l="1"/>
  <c r="O7" i="6"/>
  <c r="N7" i="6"/>
  <c r="M7" i="6"/>
  <c r="P6" i="6"/>
  <c r="O6" i="6"/>
  <c r="N6" i="6"/>
  <c r="M6" i="6"/>
  <c r="P5" i="6"/>
  <c r="O5" i="6"/>
  <c r="N5" i="6"/>
  <c r="M5" i="6"/>
  <c r="U8" i="5"/>
  <c r="T8" i="5"/>
  <c r="S8" i="5"/>
  <c r="R8" i="5"/>
  <c r="P8" i="5"/>
  <c r="O8" i="5"/>
  <c r="N8" i="5"/>
  <c r="M8" i="5"/>
  <c r="K8" i="5"/>
  <c r="J8" i="5"/>
  <c r="I8" i="5"/>
  <c r="H8" i="5"/>
  <c r="F8" i="5"/>
  <c r="E8" i="5"/>
  <c r="D8" i="5"/>
  <c r="C8" i="5"/>
  <c r="U7" i="5"/>
  <c r="T7" i="5"/>
  <c r="S7" i="5"/>
  <c r="R7" i="5"/>
  <c r="P7" i="5"/>
  <c r="O7" i="5"/>
  <c r="N7" i="5"/>
  <c r="M7" i="5"/>
  <c r="K7" i="5"/>
  <c r="J7" i="5"/>
  <c r="I7" i="5"/>
  <c r="H7" i="5"/>
  <c r="F7" i="5"/>
  <c r="E7" i="5"/>
  <c r="D7" i="5"/>
  <c r="C7" i="5"/>
  <c r="U6" i="5"/>
  <c r="T6" i="5"/>
  <c r="S6" i="5"/>
  <c r="R6" i="5"/>
  <c r="P6" i="5"/>
  <c r="O6" i="5"/>
  <c r="N6" i="5"/>
  <c r="M6" i="5"/>
  <c r="K6" i="5"/>
  <c r="J6" i="5"/>
  <c r="I6" i="5"/>
  <c r="H6" i="5"/>
  <c r="F6" i="5"/>
  <c r="E6" i="5"/>
  <c r="D6" i="5"/>
  <c r="C6" i="5"/>
  <c r="U5" i="5"/>
  <c r="T5" i="5"/>
  <c r="S5" i="5"/>
  <c r="R5" i="5"/>
  <c r="P5" i="5"/>
  <c r="O5" i="5"/>
  <c r="N5" i="5"/>
  <c r="M5" i="5"/>
  <c r="K5" i="5"/>
  <c r="J5" i="5"/>
  <c r="I5" i="5"/>
  <c r="H5" i="5"/>
  <c r="F5" i="5"/>
  <c r="E5" i="5"/>
  <c r="D5" i="5"/>
  <c r="C5" i="5"/>
  <c r="U4" i="5"/>
  <c r="U10" i="5" s="1"/>
  <c r="T4" i="5"/>
  <c r="T10" i="5" s="1"/>
  <c r="S4" i="5"/>
  <c r="S10" i="5" s="1"/>
  <c r="R4" i="5"/>
  <c r="R10" i="5" s="1"/>
  <c r="P4" i="5"/>
  <c r="P10" i="5" s="1"/>
  <c r="O4" i="5"/>
  <c r="O10" i="5" s="1"/>
  <c r="N4" i="5"/>
  <c r="N10" i="5" s="1"/>
  <c r="M4" i="5"/>
  <c r="M10" i="5" s="1"/>
  <c r="K4" i="5"/>
  <c r="K10" i="5" s="1"/>
  <c r="J4" i="5"/>
  <c r="J10" i="5" s="1"/>
  <c r="I4" i="5"/>
  <c r="I10" i="5" s="1"/>
  <c r="H4" i="5"/>
  <c r="H10" i="5" s="1"/>
  <c r="F4" i="5"/>
  <c r="F10" i="5" s="1"/>
  <c r="E4" i="5"/>
  <c r="E10" i="5" s="1"/>
  <c r="D4" i="5"/>
  <c r="D10" i="5" s="1"/>
  <c r="C4" i="5"/>
  <c r="C10" i="5" s="1"/>
  <c r="BR33" i="2"/>
  <c r="U7" i="6" s="1"/>
  <c r="BQ33" i="2"/>
  <c r="T7" i="6" s="1"/>
  <c r="BP33" i="2"/>
  <c r="S7" i="6" s="1"/>
  <c r="BO33" i="2"/>
  <c r="R7" i="6" s="1"/>
  <c r="BM33" i="2"/>
  <c r="BL33" i="2"/>
  <c r="BK33" i="2"/>
  <c r="BJ33" i="2"/>
  <c r="BH33" i="2"/>
  <c r="K7" i="6" s="1"/>
  <c r="BG33" i="2"/>
  <c r="J7" i="6" s="1"/>
  <c r="BF33" i="2"/>
  <c r="I7" i="6" s="1"/>
  <c r="BE33" i="2"/>
  <c r="H7" i="6" s="1"/>
  <c r="BC33" i="2"/>
  <c r="F7" i="6" s="1"/>
  <c r="BB33" i="2"/>
  <c r="E7" i="6" s="1"/>
  <c r="BA33" i="2"/>
  <c r="D7" i="6" s="1"/>
  <c r="AZ33" i="2"/>
  <c r="C7" i="6" s="1"/>
  <c r="BR32" i="2"/>
  <c r="U6" i="6" s="1"/>
  <c r="BQ32" i="2"/>
  <c r="T6" i="6" s="1"/>
  <c r="BP32" i="2"/>
  <c r="S6" i="6" s="1"/>
  <c r="BO32" i="2"/>
  <c r="R6" i="6" s="1"/>
  <c r="BM32" i="2"/>
  <c r="BL32" i="2"/>
  <c r="BK32" i="2"/>
  <c r="BJ32" i="2"/>
  <c r="BH32" i="2"/>
  <c r="K6" i="6" s="1"/>
  <c r="BG32" i="2"/>
  <c r="J6" i="6" s="1"/>
  <c r="BF32" i="2"/>
  <c r="I6" i="6" s="1"/>
  <c r="BE32" i="2"/>
  <c r="H6" i="6" s="1"/>
  <c r="BC32" i="2"/>
  <c r="F6" i="6" s="1"/>
  <c r="BB32" i="2"/>
  <c r="E6" i="6" s="1"/>
  <c r="BA32" i="2"/>
  <c r="D6" i="6" s="1"/>
  <c r="AZ32" i="2"/>
  <c r="C6" i="6" s="1"/>
  <c r="BR31" i="2"/>
  <c r="U5" i="6" s="1"/>
  <c r="BQ31" i="2"/>
  <c r="T5" i="6" s="1"/>
  <c r="BP31" i="2"/>
  <c r="S5" i="6" s="1"/>
  <c r="BO31" i="2"/>
  <c r="R5" i="6" s="1"/>
  <c r="BM31" i="2"/>
  <c r="BL31" i="2"/>
  <c r="BK31" i="2"/>
  <c r="BJ31" i="2"/>
  <c r="BH31" i="2"/>
  <c r="K5" i="6" s="1"/>
  <c r="BG31" i="2"/>
  <c r="J5" i="6" s="1"/>
  <c r="BF31" i="2"/>
  <c r="I5" i="6" s="1"/>
  <c r="BE31" i="2"/>
  <c r="H5" i="6" s="1"/>
  <c r="BC31" i="2"/>
  <c r="F5" i="6" s="1"/>
  <c r="BB31" i="2"/>
  <c r="E5" i="6" s="1"/>
  <c r="BA31" i="2"/>
  <c r="D5" i="6" s="1"/>
  <c r="AZ31" i="2"/>
  <c r="C5" i="6" s="1"/>
  <c r="BR30" i="2"/>
  <c r="U4" i="6" s="1"/>
  <c r="BQ30" i="2"/>
  <c r="T4" i="6" s="1"/>
  <c r="BP30" i="2"/>
  <c r="S4" i="6" s="1"/>
  <c r="BO30" i="2"/>
  <c r="R4" i="6" s="1"/>
  <c r="BM30" i="2"/>
  <c r="P4" i="6" s="1"/>
  <c r="P10" i="6" s="1"/>
  <c r="BL30" i="2"/>
  <c r="O4" i="6" s="1"/>
  <c r="O10" i="6" s="1"/>
  <c r="BK30" i="2"/>
  <c r="N4" i="6" s="1"/>
  <c r="N10" i="6" s="1"/>
  <c r="BJ30" i="2"/>
  <c r="M4" i="6" s="1"/>
  <c r="M10" i="6" s="1"/>
  <c r="BH30" i="2"/>
  <c r="K4" i="6" s="1"/>
  <c r="K10" i="6" s="1"/>
  <c r="BG30" i="2"/>
  <c r="J4" i="6" s="1"/>
  <c r="J10" i="6" s="1"/>
  <c r="BF30" i="2"/>
  <c r="I4" i="6" s="1"/>
  <c r="I10" i="6" s="1"/>
  <c r="BE30" i="2"/>
  <c r="H4" i="6" s="1"/>
  <c r="H10" i="6" s="1"/>
  <c r="BC30" i="2"/>
  <c r="F4" i="6" s="1"/>
  <c r="F10" i="6" s="1"/>
  <c r="BB30" i="2"/>
  <c r="E4" i="6" s="1"/>
  <c r="E10" i="6" s="1"/>
  <c r="BA30" i="2"/>
  <c r="D4" i="6" s="1"/>
  <c r="D10" i="6" s="1"/>
  <c r="AZ30" i="2"/>
  <c r="C4" i="6" s="1"/>
  <c r="C10" i="6" s="1"/>
  <c r="BR24" i="2"/>
  <c r="U7" i="4" s="1"/>
  <c r="BQ24" i="2"/>
  <c r="T7" i="4" s="1"/>
  <c r="BP24" i="2"/>
  <c r="S7" i="4" s="1"/>
  <c r="BO24" i="2"/>
  <c r="R7" i="4" s="1"/>
  <c r="BM24" i="2"/>
  <c r="BL24" i="2"/>
  <c r="BK24" i="2"/>
  <c r="BJ24" i="2"/>
  <c r="BH24" i="2"/>
  <c r="BG24" i="2"/>
  <c r="BF24" i="2"/>
  <c r="BE24" i="2"/>
  <c r="BC24" i="2"/>
  <c r="BB24" i="2"/>
  <c r="BA24" i="2"/>
  <c r="AZ24" i="2"/>
  <c r="BR23" i="2"/>
  <c r="U6" i="4" s="1"/>
  <c r="BQ23" i="2"/>
  <c r="T6" i="4" s="1"/>
  <c r="BP23" i="2"/>
  <c r="S6" i="4" s="1"/>
  <c r="BO23" i="2"/>
  <c r="R6" i="4" s="1"/>
  <c r="BM23" i="2"/>
  <c r="BL23" i="2"/>
  <c r="BK23" i="2"/>
  <c r="BJ23" i="2"/>
  <c r="BH23" i="2"/>
  <c r="BG23" i="2"/>
  <c r="BF23" i="2"/>
  <c r="BE23" i="2"/>
  <c r="BC23" i="2"/>
  <c r="BB23" i="2"/>
  <c r="BA23" i="2"/>
  <c r="AZ23" i="2"/>
  <c r="BR22" i="2"/>
  <c r="U5" i="4" s="1"/>
  <c r="BQ22" i="2"/>
  <c r="T5" i="4" s="1"/>
  <c r="BP22" i="2"/>
  <c r="S5" i="4" s="1"/>
  <c r="BO22" i="2"/>
  <c r="R5" i="4" s="1"/>
  <c r="BM22" i="2"/>
  <c r="BL22" i="2"/>
  <c r="BK22" i="2"/>
  <c r="BJ22" i="2"/>
  <c r="BH22" i="2"/>
  <c r="BG22" i="2"/>
  <c r="BF22" i="2"/>
  <c r="BE22" i="2"/>
  <c r="BC22" i="2"/>
  <c r="BB22" i="2"/>
  <c r="BA22" i="2"/>
  <c r="AZ22" i="2"/>
  <c r="BR21" i="2"/>
  <c r="U4" i="4" s="1"/>
  <c r="BQ21" i="2"/>
  <c r="T4" i="4" s="1"/>
  <c r="BP21" i="2"/>
  <c r="S4" i="4" s="1"/>
  <c r="BO21" i="2"/>
  <c r="R4" i="4" s="1"/>
  <c r="BM21" i="2"/>
  <c r="BL21" i="2"/>
  <c r="BK21" i="2"/>
  <c r="BJ21" i="2"/>
  <c r="BH21" i="2"/>
  <c r="BG21" i="2"/>
  <c r="BF21" i="2"/>
  <c r="BE21" i="2"/>
  <c r="BC21" i="2"/>
  <c r="BB21" i="2"/>
  <c r="BA21" i="2"/>
  <c r="AZ21" i="2"/>
  <c r="BR19" i="2"/>
  <c r="BQ19" i="2"/>
  <c r="BP19" i="2"/>
  <c r="BO19" i="2"/>
  <c r="BM19" i="2"/>
  <c r="BL19" i="2"/>
  <c r="BK19" i="2"/>
  <c r="BJ19" i="2"/>
  <c r="BH19" i="2"/>
  <c r="BG19" i="2"/>
  <c r="BF19" i="2"/>
  <c r="BE19" i="2"/>
  <c r="BC19" i="2"/>
  <c r="BB19" i="2"/>
  <c r="BA19" i="2"/>
  <c r="AZ19" i="2"/>
  <c r="BR18" i="2"/>
  <c r="BQ18" i="2"/>
  <c r="BP18" i="2"/>
  <c r="BO18" i="2"/>
  <c r="BM18" i="2"/>
  <c r="P7" i="4" s="1"/>
  <c r="BL18" i="2"/>
  <c r="O7" i="4" s="1"/>
  <c r="BK18" i="2"/>
  <c r="N7" i="4" s="1"/>
  <c r="BJ18" i="2"/>
  <c r="M7" i="4" s="1"/>
  <c r="BH18" i="2"/>
  <c r="K7" i="4" s="1"/>
  <c r="BG18" i="2"/>
  <c r="J7" i="4" s="1"/>
  <c r="BF18" i="2"/>
  <c r="I7" i="4" s="1"/>
  <c r="BE18" i="2"/>
  <c r="H7" i="4" s="1"/>
  <c r="BC18" i="2"/>
  <c r="F7" i="4" s="1"/>
  <c r="BB18" i="2"/>
  <c r="E7" i="4" s="1"/>
  <c r="BA18" i="2"/>
  <c r="D7" i="4" s="1"/>
  <c r="AZ18" i="2"/>
  <c r="C7" i="4" s="1"/>
  <c r="BR17" i="2"/>
  <c r="BQ17" i="2"/>
  <c r="BP17" i="2"/>
  <c r="BO17" i="2"/>
  <c r="BM17" i="2"/>
  <c r="P6" i="4" s="1"/>
  <c r="BL17" i="2"/>
  <c r="O6" i="4" s="1"/>
  <c r="BK17" i="2"/>
  <c r="N6" i="4" s="1"/>
  <c r="BJ17" i="2"/>
  <c r="M6" i="4" s="1"/>
  <c r="BH17" i="2"/>
  <c r="K6" i="4" s="1"/>
  <c r="BG17" i="2"/>
  <c r="J6" i="4" s="1"/>
  <c r="BF17" i="2"/>
  <c r="I6" i="4" s="1"/>
  <c r="BE17" i="2"/>
  <c r="H6" i="4" s="1"/>
  <c r="BC17" i="2"/>
  <c r="F6" i="4" s="1"/>
  <c r="BB17" i="2"/>
  <c r="E6" i="4" s="1"/>
  <c r="BA17" i="2"/>
  <c r="D6" i="4" s="1"/>
  <c r="AZ17" i="2"/>
  <c r="C6" i="4" s="1"/>
  <c r="BR16" i="2"/>
  <c r="BQ16" i="2"/>
  <c r="BP16" i="2"/>
  <c r="BO16" i="2"/>
  <c r="BM16" i="2"/>
  <c r="P5" i="4" s="1"/>
  <c r="BL16" i="2"/>
  <c r="O5" i="4" s="1"/>
  <c r="BK16" i="2"/>
  <c r="N5" i="4" s="1"/>
  <c r="BJ16" i="2"/>
  <c r="M5" i="4" s="1"/>
  <c r="BH16" i="2"/>
  <c r="K5" i="4" s="1"/>
  <c r="BG16" i="2"/>
  <c r="J5" i="4" s="1"/>
  <c r="BF16" i="2"/>
  <c r="I5" i="4" s="1"/>
  <c r="BE16" i="2"/>
  <c r="H5" i="4" s="1"/>
  <c r="BC16" i="2"/>
  <c r="F5" i="4" s="1"/>
  <c r="BB16" i="2"/>
  <c r="E5" i="4" s="1"/>
  <c r="BA16" i="2"/>
  <c r="D5" i="4" s="1"/>
  <c r="AZ16" i="2"/>
  <c r="C5" i="4" s="1"/>
  <c r="BR15" i="2"/>
  <c r="BQ15" i="2"/>
  <c r="BP15" i="2"/>
  <c r="BO15" i="2"/>
  <c r="BM15" i="2"/>
  <c r="P4" i="4" s="1"/>
  <c r="BL15" i="2"/>
  <c r="O4" i="4" s="1"/>
  <c r="BK15" i="2"/>
  <c r="N4" i="4" s="1"/>
  <c r="BJ15" i="2"/>
  <c r="M4" i="4" s="1"/>
  <c r="BH15" i="2"/>
  <c r="K4" i="4" s="1"/>
  <c r="BG15" i="2"/>
  <c r="J4" i="4" s="1"/>
  <c r="BF15" i="2"/>
  <c r="I4" i="4" s="1"/>
  <c r="BE15" i="2"/>
  <c r="H4" i="4" s="1"/>
  <c r="BC15" i="2"/>
  <c r="F4" i="4" s="1"/>
  <c r="BB15" i="2"/>
  <c r="E4" i="4" s="1"/>
  <c r="BA15" i="2"/>
  <c r="D4" i="4" s="1"/>
  <c r="AZ15" i="2"/>
  <c r="C4" i="4" s="1"/>
  <c r="BR12" i="2"/>
  <c r="U9" i="3" s="1"/>
  <c r="BQ12" i="2"/>
  <c r="T9" i="3" s="1"/>
  <c r="BP12" i="2"/>
  <c r="S9" i="3" s="1"/>
  <c r="BO12" i="2"/>
  <c r="R9" i="3" s="1"/>
  <c r="BM12" i="2"/>
  <c r="P9" i="3" s="1"/>
  <c r="BL12" i="2"/>
  <c r="O9" i="3" s="1"/>
  <c r="BK12" i="2"/>
  <c r="N9" i="3" s="1"/>
  <c r="BJ12" i="2"/>
  <c r="M9" i="3" s="1"/>
  <c r="BH12" i="2"/>
  <c r="K9" i="3" s="1"/>
  <c r="BG12" i="2"/>
  <c r="J9" i="3" s="1"/>
  <c r="BF12" i="2"/>
  <c r="I9" i="3" s="1"/>
  <c r="BE12" i="2"/>
  <c r="H9" i="3" s="1"/>
  <c r="BC12" i="2"/>
  <c r="F9" i="3" s="1"/>
  <c r="BB12" i="2"/>
  <c r="E9" i="3" s="1"/>
  <c r="BA12" i="2"/>
  <c r="D9" i="3" s="1"/>
  <c r="AZ12" i="2"/>
  <c r="C9" i="3" s="1"/>
  <c r="BR11" i="2"/>
  <c r="U8" i="3" s="1"/>
  <c r="BQ11" i="2"/>
  <c r="T8" i="3" s="1"/>
  <c r="BP11" i="2"/>
  <c r="S8" i="3" s="1"/>
  <c r="BO11" i="2"/>
  <c r="R8" i="3" s="1"/>
  <c r="BM11" i="2"/>
  <c r="P8" i="3" s="1"/>
  <c r="BL11" i="2"/>
  <c r="O8" i="3" s="1"/>
  <c r="BK11" i="2"/>
  <c r="N8" i="3" s="1"/>
  <c r="BJ11" i="2"/>
  <c r="M8" i="3" s="1"/>
  <c r="BH11" i="2"/>
  <c r="K8" i="3" s="1"/>
  <c r="BG11" i="2"/>
  <c r="J8" i="3" s="1"/>
  <c r="BF11" i="2"/>
  <c r="I8" i="3" s="1"/>
  <c r="BE11" i="2"/>
  <c r="H8" i="3" s="1"/>
  <c r="BC11" i="2"/>
  <c r="F8" i="3" s="1"/>
  <c r="BB11" i="2"/>
  <c r="E8" i="3" s="1"/>
  <c r="BA11" i="2"/>
  <c r="D8" i="3" s="1"/>
  <c r="AZ11" i="2"/>
  <c r="C8" i="3" s="1"/>
  <c r="BR10" i="2"/>
  <c r="U7" i="3" s="1"/>
  <c r="BQ10" i="2"/>
  <c r="T7" i="3" s="1"/>
  <c r="BP10" i="2"/>
  <c r="S7" i="3" s="1"/>
  <c r="BO10" i="2"/>
  <c r="R7" i="3" s="1"/>
  <c r="BM10" i="2"/>
  <c r="P7" i="3" s="1"/>
  <c r="BL10" i="2"/>
  <c r="O7" i="3" s="1"/>
  <c r="BK10" i="2"/>
  <c r="N7" i="3" s="1"/>
  <c r="BJ10" i="2"/>
  <c r="M7" i="3" s="1"/>
  <c r="BH10" i="2"/>
  <c r="K7" i="3" s="1"/>
  <c r="BG10" i="2"/>
  <c r="J7" i="3" s="1"/>
  <c r="BF10" i="2"/>
  <c r="I7" i="3" s="1"/>
  <c r="BE10" i="2"/>
  <c r="H7" i="3" s="1"/>
  <c r="BC10" i="2"/>
  <c r="F7" i="3" s="1"/>
  <c r="BB10" i="2"/>
  <c r="E7" i="3" s="1"/>
  <c r="BA10" i="2"/>
  <c r="D7" i="3" s="1"/>
  <c r="AZ10" i="2"/>
  <c r="C7" i="3" s="1"/>
  <c r="BR9" i="2"/>
  <c r="U6" i="3" s="1"/>
  <c r="BQ9" i="2"/>
  <c r="T6" i="3" s="1"/>
  <c r="BP9" i="2"/>
  <c r="S6" i="3" s="1"/>
  <c r="BO9" i="2"/>
  <c r="R6" i="3" s="1"/>
  <c r="BM9" i="2"/>
  <c r="P6" i="3" s="1"/>
  <c r="BL9" i="2"/>
  <c r="O6" i="3" s="1"/>
  <c r="BK9" i="2"/>
  <c r="N6" i="3" s="1"/>
  <c r="BJ9" i="2"/>
  <c r="M6" i="3" s="1"/>
  <c r="BH9" i="2"/>
  <c r="K6" i="3" s="1"/>
  <c r="BG9" i="2"/>
  <c r="J6" i="3" s="1"/>
  <c r="BF9" i="2"/>
  <c r="I6" i="3" s="1"/>
  <c r="BE9" i="2"/>
  <c r="F6" i="2" s="1"/>
  <c r="BC9" i="2"/>
  <c r="F6" i="3" s="1"/>
  <c r="BB9" i="2"/>
  <c r="E6" i="3" s="1"/>
  <c r="BA9" i="2"/>
  <c r="D6" i="3" s="1"/>
  <c r="AZ9" i="2"/>
  <c r="C6" i="3" s="1"/>
  <c r="BR8" i="2"/>
  <c r="U5" i="3" s="1"/>
  <c r="BQ8" i="2"/>
  <c r="T5" i="3" s="1"/>
  <c r="BP8" i="2"/>
  <c r="S5" i="3" s="1"/>
  <c r="BO8" i="2"/>
  <c r="R5" i="3" s="1"/>
  <c r="BM8" i="2"/>
  <c r="P5" i="3" s="1"/>
  <c r="P10" i="3" s="1"/>
  <c r="BL8" i="2"/>
  <c r="O5" i="3" s="1"/>
  <c r="O10" i="3" s="1"/>
  <c r="BK8" i="2"/>
  <c r="N5" i="3" s="1"/>
  <c r="N10" i="3" s="1"/>
  <c r="BJ8" i="2"/>
  <c r="M5" i="3" s="1"/>
  <c r="M10" i="3" s="1"/>
  <c r="BH8" i="2"/>
  <c r="K5" i="3" s="1"/>
  <c r="BG8" i="2"/>
  <c r="J5" i="3" s="1"/>
  <c r="BF8" i="2"/>
  <c r="I5" i="3" s="1"/>
  <c r="BE8" i="2"/>
  <c r="H5" i="3" s="1"/>
  <c r="BC8" i="2"/>
  <c r="F5" i="3" s="1"/>
  <c r="BB8" i="2"/>
  <c r="E5" i="3" s="1"/>
  <c r="BA8" i="2"/>
  <c r="D5" i="3" s="1"/>
  <c r="AZ8" i="2"/>
  <c r="W4" i="3" s="1"/>
  <c r="BR7" i="2"/>
  <c r="U4" i="3" s="1"/>
  <c r="U10" i="3" s="1"/>
  <c r="BQ7" i="2"/>
  <c r="T4" i="3" s="1"/>
  <c r="T10" i="3" s="1"/>
  <c r="BP7" i="2"/>
  <c r="S4" i="3" s="1"/>
  <c r="S10" i="3" s="1"/>
  <c r="BO7" i="2"/>
  <c r="R4" i="3" s="1"/>
  <c r="R10" i="3" s="1"/>
  <c r="BM7" i="2"/>
  <c r="P4" i="3" s="1"/>
  <c r="BL7" i="2"/>
  <c r="O4" i="3" s="1"/>
  <c r="BK7" i="2"/>
  <c r="N4" i="3" s="1"/>
  <c r="BJ7" i="2"/>
  <c r="M4" i="3" s="1"/>
  <c r="BH7" i="2"/>
  <c r="K4" i="3" s="1"/>
  <c r="K10" i="3" s="1"/>
  <c r="BG7" i="2"/>
  <c r="J4" i="3" s="1"/>
  <c r="J10" i="3" s="1"/>
  <c r="BF7" i="2"/>
  <c r="I4" i="3" s="1"/>
  <c r="I10" i="3" s="1"/>
  <c r="BE7" i="2"/>
  <c r="H4" i="3" s="1"/>
  <c r="BC7" i="2"/>
  <c r="F4" i="3" s="1"/>
  <c r="F10" i="3" s="1"/>
  <c r="BB7" i="2"/>
  <c r="E4" i="3" s="1"/>
  <c r="E10" i="3" s="1"/>
  <c r="BA7" i="2"/>
  <c r="D4" i="3" s="1"/>
  <c r="D10" i="3" s="1"/>
  <c r="AZ7" i="2"/>
  <c r="C4" i="3" s="1"/>
  <c r="S10" i="6" l="1"/>
  <c r="U10" i="6"/>
  <c r="R10" i="6"/>
  <c r="T10" i="6"/>
  <c r="H10" i="3"/>
  <c r="C10" i="3"/>
  <c r="C5" i="3"/>
  <c r="H6" i="3"/>
</calcChain>
</file>

<file path=xl/sharedStrings.xml><?xml version="1.0" encoding="utf-8"?>
<sst xmlns="http://schemas.openxmlformats.org/spreadsheetml/2006/main" count="1325" uniqueCount="794">
  <si>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</si>
  <si>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</si>
  <si>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</si>
  <si>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</si>
  <si>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</si>
  <si>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</si>
  <si>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</si>
  <si>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</si>
  <si>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</si>
  <si>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</si>
  <si>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</si>
  <si>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</si>
  <si>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</si>
  <si>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ALONSO CARVAJAL PERALTA</t>
  </si>
  <si>
    <r>
      <rPr>
        <sz val="14"/>
        <color rgb="FF000000"/>
        <rFont val="Arial"/>
        <family val="2"/>
        <charset val="1"/>
      </rPr>
      <t>Primera etapa</t>
    </r>
    <r>
      <rPr>
        <sz val="11"/>
        <color rgb="FF000000"/>
        <rFont val="Arial"/>
        <family val="2"/>
        <charset val="1"/>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</si>
  <si>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</si>
  <si>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</si>
  <si>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</si>
  <si>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</si>
  <si>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</si>
  <si>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CR 4 N° 4-23 LA AMAPOLA</t>
  </si>
  <si>
    <t>Municipio</t>
  </si>
  <si>
    <t xml:space="preserve">Chitaga </t>
  </si>
  <si>
    <t>3. Elaboración del perfil Institucional</t>
  </si>
  <si>
    <t>2-Directiva, 3-Académica, 4-Admon, 5-Comunidad, 6-Perfil</t>
  </si>
  <si>
    <t>Correo electronico</t>
  </si>
  <si>
    <t xml:space="preserve">iealcarpe2007@gmail.com  </t>
  </si>
  <si>
    <t>Tel</t>
  </si>
  <si>
    <t>3133124450  - 3124844278</t>
  </si>
  <si>
    <t>4. Establecimiento de las fortalezas y oportunidades de mejoramiento</t>
  </si>
  <si>
    <t>Rector o Director</t>
  </si>
  <si>
    <t xml:space="preserve">Nelson Mauricio Rico Ramirez </t>
  </si>
  <si>
    <t>Horizonte</t>
  </si>
  <si>
    <t>DATOS DEL EQUIPO AUTO - EVALUADOR</t>
  </si>
  <si>
    <t>NOMBRE</t>
  </si>
  <si>
    <t>CARGO</t>
  </si>
  <si>
    <t>E-MAIL</t>
  </si>
  <si>
    <t xml:space="preserve">Alvaro Lemus </t>
  </si>
  <si>
    <t xml:space="preserve">Docente </t>
  </si>
  <si>
    <t>alvarolemus.iealcarpe@gmail.com</t>
  </si>
  <si>
    <t xml:space="preserve">Yolanda Alvarez </t>
  </si>
  <si>
    <t>carmenalvarez.iealcarpe@gmail.com</t>
  </si>
  <si>
    <t>Nancy Elvira Peña</t>
  </si>
  <si>
    <t xml:space="preserve"> nancy67_09@hotmail.com</t>
  </si>
  <si>
    <t xml:space="preserve">Edgar Enrique Angarita </t>
  </si>
  <si>
    <t>eangarita67@gmail.com</t>
  </si>
  <si>
    <t xml:space="preserve">Doris Avila Mogollon </t>
  </si>
  <si>
    <t xml:space="preserve">  dorisavila.iealcarpe@gmail.com</t>
  </si>
  <si>
    <t xml:space="preserve">Emilce Benavides Candela </t>
  </si>
  <si>
    <t>emilsebenavides.iealcarpe@gmail.com</t>
  </si>
  <si>
    <t xml:space="preserve">Noralba Moreno </t>
  </si>
  <si>
    <t>noralbamoreno.iealcarpe@gmail.com</t>
  </si>
  <si>
    <t xml:space="preserve">Luz Fernanda Navia </t>
  </si>
  <si>
    <t xml:space="preserve"> luzfernandanavialopeziealcarpe@gmail.com</t>
  </si>
  <si>
    <t xml:space="preserve">Isabel Correa </t>
  </si>
  <si>
    <t>anaisabelcorreamaldonado@hotmail.com</t>
  </si>
  <si>
    <t>RESPONSABLES DEL PLAN DE MEJORAMIENTO - SEGUIMIENTO Y EVALUACIÓN</t>
  </si>
  <si>
    <t>GESTIÓN</t>
  </si>
  <si>
    <t xml:space="preserve"> </t>
  </si>
  <si>
    <t>CLARA EDITH MALDONADO MATEUS</t>
  </si>
  <si>
    <t>COMUNITARIA</t>
  </si>
  <si>
    <t>DIRECTIVA</t>
  </si>
  <si>
    <t>ADMINISTRATIVA</t>
  </si>
  <si>
    <t>ACADEMICA</t>
  </si>
  <si>
    <t>Archivo Realizado Por: Ingeniero Amauri Guevara León</t>
  </si>
  <si>
    <t>aguel5@hotmail.com</t>
  </si>
  <si>
    <t>www.qmtltda.com</t>
  </si>
  <si>
    <t>Fecha: 26 de Febrero de 2010</t>
  </si>
  <si>
    <t>Bogota-Colombia</t>
  </si>
  <si>
    <t>AÑO 2021</t>
  </si>
  <si>
    <t>AÑO 2022</t>
  </si>
  <si>
    <t>AÑO 2023</t>
  </si>
  <si>
    <t>AÑO 2024</t>
  </si>
  <si>
    <t>AÑO 2025</t>
  </si>
  <si>
    <t>Valoración</t>
  </si>
  <si>
    <t>JUSTIFICACION</t>
  </si>
  <si>
    <t>EVIDENCIAS</t>
  </si>
  <si>
    <t>Direccionamiento Estratégico</t>
  </si>
  <si>
    <t>Misión, visión y principios, en el marco de una institución integrada</t>
  </si>
  <si>
    <t>CUENTA CON UNA FORMULACIÓN DE LA MISIÓN, LA VISIÓN Y LOS PRINCIPIOS QUE ARTICULAN  E IDENTIFICAN A LA INSTITUCIÓN COMO UN TODO.  ESTOS ELEMENTOS HAN SIDO APROPIADOS PARCIALMENTE POR LA COMUNIDAD EDUCATIVA.</t>
  </si>
  <si>
    <t xml:space="preserve">EXISTE EL HORIZONTE INSTITUCIONAL Y SE   HIZO SU DIVULGACIÓN </t>
  </si>
  <si>
    <t>SE CONOCE PARCIALMENTE POR LA COMUNIDAD EDUCATIVA.</t>
  </si>
  <si>
    <t>SE CONOCE POR LA COMUNIDAD EDUCATIVA.</t>
  </si>
  <si>
    <t xml:space="preserve">CUENTA CON UNA FORMULACIÓN DE LA MISIÓN, LA VISIÓN Y LOS PRINCIPIOS QUE ARTICULAN  E IDENTIFICAN A LA INSTITUCIÓN COMO UN TODO.  ESTOS ELEMENTOS HAN SIDO APROPIADOS PARCIALMENTE POR LA COMUNIDAD EDUCATIVA. </t>
  </si>
  <si>
    <t>EN LA SEDE PRINCIPAL SE HACE VISIBLE EN CARTELERAS. FALTA EXTENDER A LAS DEMAS SEDES.</t>
  </si>
  <si>
    <t>direccionamiento estrategico</t>
  </si>
  <si>
    <t>Metas institucionales</t>
  </si>
  <si>
    <t>LAS METAS ESTAN FORMULADAS INTEGRADAS E INCLUSIVAS, PERO SOLO ALGUNAS RESPONDEN A LOS OBJETIVOS Y AL DIRECCIONAMIENTO ESTRATEGICO.</t>
  </si>
  <si>
    <t>LAS METAS PROPUESTAS ESTAN ARTICULADAS CON ALGUNOS OBJETVOS.</t>
  </si>
  <si>
    <t>LAS METAS ESTABLECIDAS ESTAN PROGRESIVAMENTE CUMPLIENDOSE.</t>
  </si>
  <si>
    <t>EXISTEN AVANCES EN LAS METAS ESTABLECIDAS.</t>
  </si>
  <si>
    <t xml:space="preserve">LAS METAS ESTABLECIDAS SE CUMPLEN </t>
  </si>
  <si>
    <t>ESTAN LOS AVANCES Y LAS FOTOS DE LAS METAS ESTABLECIDAS.</t>
  </si>
  <si>
    <t>SE DAN A CONOCER Y SON PUESTAS EN PRACTICA.</t>
  </si>
  <si>
    <t>Gestion estrategica</t>
  </si>
  <si>
    <t>Conocimiento y apropiación del direccionamiento</t>
  </si>
  <si>
    <t>LA INSTITUCION REALIZA ACCIONES DE DIVULGACIÓN Y APROPIACIÓN DEL DIRECCIONAMIENTO A TRAVÉS DE DIFERENTES MEDIOS COMO EMISORA, CANAL LOCAL, GRUPOS DE ENCUENTRO, FACEBOOK,WHATSAPP, AFICHES Y OTROS CANALES  A SU DISPOSICIÓN.</t>
  </si>
  <si>
    <t xml:space="preserve"> A PESAR DEL MOMENTO DE PANDEMIA QUE SE VIVE,  LA INSTITUCÓN HA BUSCADO LOS MEDIOS PARA  LLEVAR A CABO LA DIVULGACIÓN  DE   SU HORIZONTE INSTITUCIONAL.</t>
  </si>
  <si>
    <t>LA INSTITUCIÓN REALIZA DIVULGACIÓN DEL DIRECCIONAMIENTO ESTRATEGICO A TRAVES DE MEDIOS.</t>
  </si>
  <si>
    <t>CONFORMACIÓN DE GRUPOS, CARTELERAS, EMISORA, WHATSAP</t>
  </si>
  <si>
    <t>LA COMUNIDAD EDUCATIVA COMPARTE EL DIRECCIONAMINETO ESTRATEGICO.</t>
  </si>
  <si>
    <t xml:space="preserve">CONFORMACION DE GRUPOS WHATSAP, CARTELERAS, EMISORA Y PLATAFORMA WEBCOLEGIOS </t>
  </si>
  <si>
    <t>LA INSTITUCIÓN CUENTA CON LOS RESPECTIVOS MEDIOS PARA LA DIVULGACIÓN DEL DIRRECCIONAMIENTO ESTRATEGICO.</t>
  </si>
  <si>
    <t>EN LA  SEDE PRINCIPAL ESTAN LAS DIFERENTES CARTELERAS. PLATAFORMA DE ENJAMBRE Y WEB COLEGIOS.</t>
  </si>
  <si>
    <t>Gobierno escolar</t>
  </si>
  <si>
    <t>Política de inclusión de personas de diferentes grupos poblacionales o diversidad cultural</t>
  </si>
  <si>
    <t xml:space="preserve">LA INSTITUCION CUENTA CON LOS ESPACIOS ADECUADOS Y ADAPTACIÓN DE METODOLOGIAS, DE ACUERDO  A LA INCLUSION DE PERSONAS DE DIFERENTES GRUPOS POBLACIONALES.  </t>
  </si>
  <si>
    <t>EN EL PEI ESTA ARTICULADA LA INCLUSION, SE BUSCA TAMBIEN LA  CAPACITACIÓN DOCENTE PARA ATENCIÓN A ESTA POBLACIÓN Y  PROMUEVE LA COORDINACIÓN CON OTROS ORGANISMOS PARA SU ATENCIÓN INTEGRAL..</t>
  </si>
  <si>
    <t>LA INSTITUCIÓN RECIBE E INCLUYE LOS DIFERENTES GRUPOS DE DIVERSIDAD CULTURAL.</t>
  </si>
  <si>
    <t>EN EL PEI ESTA ARTICULADA LA INCLUSIÓN.</t>
  </si>
  <si>
    <t>LA INSTITUCION RECIBE E INCLUYE LOS DIFERENTES GRUPOS DE DIVERSIDAD CULTURAL.</t>
  </si>
  <si>
    <t>EN EL PEI ESTA ARTICULADO LA INCLUSION.</t>
  </si>
  <si>
    <t>LA INSTITUCION RECIBE NIÑOS DE INCLUSION Y ES CONCOIDA POR TODOS LOS ESTAMENTOS.</t>
  </si>
  <si>
    <t>HOJA DE VIDA EN EL SIMAT. LAS GESTIONES DE LA DOCENTE DEL AULA DE APOYO.</t>
  </si>
  <si>
    <t>Cultura instiruciona</t>
  </si>
  <si>
    <t xml:space="preserve">Clima escolar </t>
  </si>
  <si>
    <t>Gestión Estratégica</t>
  </si>
  <si>
    <t xml:space="preserve">Relaciones con el entorno </t>
  </si>
  <si>
    <t>Liderazgo</t>
  </si>
  <si>
    <t>EXISTEN CRITERIOS DEFINIDOS  SOBRE EL MANEJO DE LA INSTITUCIÓN Y LA ATENCIÓN A LA DIVERSIDAD, PERO FALTA LA DEFINICIÓN DE FECHAS DE EVALUACÓN PARA DETERMINAR SU EFICACIA.</t>
  </si>
  <si>
    <t>CADA SEDE ESTÁ ARTÍCULADA  CON LAS POLÍTICAS INSTITUCIONALES, Y A SU VEZ  EN CIERTOS ASPECTOS TRABAJA DE MANERA INDEPENDIENTE.</t>
  </si>
  <si>
    <t>LOS CRITERIOS SOBRE EL MANEJO DEL ESTABLECIMIENTO EDUCATIVO FUERON DEFINIDOS Y PERMITEN EL TRABAJO EN EQUIPO, PERO NO HAN SIDO EVALUADOS PARA ESTABLECER SU EFICACIA.</t>
  </si>
  <si>
    <t>NO ASIGNAR TAREAS DIFERENTES A LAS FUNCIONES ASIGNADAS AL DOCENTE DE AULA DE APOYO</t>
  </si>
  <si>
    <t>LOS CRITERIOS DEL MANEJO DEL ESTABLECIMIENTO EDUCATIVO ESTAN DEFINIDOS PERO NO HAN SIDO EVALUADOS PARA ESTABLECER SU EFICACIA.</t>
  </si>
  <si>
    <t>ACTAS FIRMADAS DE LAS REUNIONES.</t>
  </si>
  <si>
    <t xml:space="preserve">TENEMOS UN TRABAJO EN EQUIPO PERO NUNCA SE EVALUA CADA ACTIVIDAD </t>
  </si>
  <si>
    <t>Articulación de planes, proyectos y acciones</t>
  </si>
  <si>
    <t>LA INSTITUCIÓN  CUENTA CON UN PLANTEAMIENTO ESTRATEICO ARTICULADO CON PLANES,  PROYECTOS Y ACCIONES; OCASIONALMENTE  SE EVALÚA Y SE ARTICULAN LAS ACCIONES</t>
  </si>
  <si>
    <t>SE CUENTA CON UN CRONOGRAMA DONDE SE DA CUMPLIMIENTO A LOS PLANES Y ACCIONES AUNQUE FALTA SU EVALUACIÓN</t>
  </si>
  <si>
    <t>LOS PLANES PROYECTOS Y ACCIONES SE ENMARCAN EN PRINCIPIOS DE CORRESPONSABILIDAD, PARTICIPACIÓN Y EQUIDAD, ARTICULADOS AL PLANTEAMINETO ESTRATEGICO DE LA INSTITUCIÓN.</t>
  </si>
  <si>
    <t>ACTAS DE CONSEJO ACADEMICO.</t>
  </si>
  <si>
    <t>LOS PLANES PROYECTOS Y ACCIONES SON CONOCIDOS POR LA COMUNIDAD EDUCATIVA Y SE TRABAJA EN EQUIPO PARA ARTICULAR LAS ACCIONES.</t>
  </si>
  <si>
    <t>EN COORDINACION ESTAN LAS ACTAS DE CONSEJO.</t>
  </si>
  <si>
    <t>ACTAS DE TODOS LOS ORGANOS DEL GOBIERNO ESCOLAR.</t>
  </si>
  <si>
    <t>Estrategia pedagógica</t>
  </si>
  <si>
    <t>LA INSTITUCION CUENTA CON SU ESTRATEGIA  PEDAGOGICA , ARTUCULADA CON LA MISIÓN, VISIÓN Y PRINCIPIOS INSTITUCIONALES Y SE APLICA EN LAS DIFERENTES SEDE, NIVELES Y GRADOS.</t>
  </si>
  <si>
    <t>LA SITUACIÓN DE PANDEMIA LLEVO A  BUSCAR ESTRATEGIAS VIRTUALES Y SOCIALES NUEVAS, ENCAMINADAS A MEJORAR LA CONEXIÓN, COMUNICACIÓN, MOTIVACIÓN Y ACERCAMIENTO A LA FAMILIA Y ESTUDIANTES.   SE LOGRO QUE LAS FAMILIAS Y LA COMUNIDAD EDUCATIVA EN EL USO DE LAS  TICS , SE PREOCUPARAN MÁS POR LA CONECTIVIDAD Y PARTICIPAR EN LAS ACCIONES  EDUCATIVAS DE LA INSTITUCIÓN INCLUYENDO ESCUELA DE PADRES.</t>
  </si>
  <si>
    <t>LA INSTITUCION CUENTA CON UNA ESTRATEGIA PEDAGOGICA ACORDE  A LOS PRINCIPIOS INSTITUCIONALES Y APLICADA EN LAS DIFERENTES SEDES.</t>
  </si>
  <si>
    <t>PLANES DE AREA. LIBROS REGLAMENTARIOS.</t>
  </si>
  <si>
    <t>LA INSTITUCION EVALUA PERIODICAMENTE LA APLICACION DE LA ESTRATEGIA PEDAGOGICA INTRODUCCIENDO LOS AJUSTES PERTINENTES.</t>
  </si>
  <si>
    <t>PLANES DE AREA.  PLAN DE ASIGNATURAS Y LIBROS REGLAMENTARIOS.</t>
  </si>
  <si>
    <t>LA ESTRATEGIA PEDAGOGICA ES COHERENTE CON EL HORIZONTE INSTITUCIONAL.</t>
  </si>
  <si>
    <t>MALLA CURRICULAR, PLANES DE AULA DE CADA GRADO. PROYECTOS TRANSVERSALES.</t>
  </si>
  <si>
    <t>apoyo G acada</t>
  </si>
  <si>
    <t>Uso de información (interna y externa) para la toma de decisiones</t>
  </si>
  <si>
    <t>LOS RESULTADOS DE LAS AUTOEVALUACIONES, EVALUACIONES DE DESEMPEÑO DOCENTE Y ADMINISTRATIVOS, PRUEBAS SABER, EXAMÉN DE ESTADO, PRUEBAS EVALUAR PARA AVANZAR, SE ENCUENTRAN  SITEMATIZADOS Y ABARCA  TODAS LAS SEDES.</t>
  </si>
  <si>
    <t>EXISTEN ARCHIVOS QUE SE ENCUENTRAN SISTEMATIZADOS EN LAS OFICINAS DE LA INSTITUCIÓN. Y EN LOS CORREOS INSTITUCIONALES E INFORMACIÓN PERSONAL .</t>
  </si>
  <si>
    <t>LA INSTITUCIÓN UTILIZA ALGUN GRADO DE SISTEMATIZACIÓN DE LA INFORMACION ESTA DISPONIBLE EN SUS ARCHIVOS.</t>
  </si>
  <si>
    <t>AUTOEVALUACIONES, EVALUACIÓN DE DESEMPEÑO Y PRUEBAS INTERNAS Y EXTERNAS.</t>
  </si>
  <si>
    <t>LA INSTITUCIÓN SISTEMATIZA LA INFORMACIÓN DE LOS RESULTADOS DE SUS AUTOEVALUACIONES E INCLUSIÒN DE LAS EVALUACIONES DE DESEMPEÑOS DE LOS DOCENTES, ADEMAS EMPLEA LOS RESULTADOS DE LAS EVALUACIONES EXTERNAS PARA ELABORAR SUS PLANES Y PROGRAMAS DE TRABAJO.</t>
  </si>
  <si>
    <t>EVALUACIONES DE DESEMPEÑO. PRUEBAS INTERNAS Y EXTERNAS.</t>
  </si>
  <si>
    <t>LA INSTITUCION SISTEMATIZA LOS RESULTADOS DE LAS AUTOEVALUACIONES DE CALIDAD, LA INCLUSION Y EVALUACIONES DE LOS DOCENTES Y PERSONAL ADINISTRATIVO. ADEMAS EMPLEA LOS RESLTADOS DE LAS EVALUACIONES EXTERNAS PARA ELABAORAR PLANES Y PROGRAMA D E TRABAJO.</t>
  </si>
  <si>
    <t>SISTEMATIZACIÓN DE LOS RESULTADOS, Y LOS TRABAJOS QUE SE HACEN CON LOS ESTUDIANTES DE GRADO ONCE.</t>
  </si>
  <si>
    <t>Planta fisica</t>
  </si>
  <si>
    <t>Seguimiento y autoevaluación</t>
  </si>
  <si>
    <t>LA INSTITUCION CUENTA CON INSTRUMENTOS PARA LA AUTOEVALUACIÓN PERO FALTA HACER AJUSTES DE ACUERDO A LAS OBSERVACIONES Y RECOMENDACIONES DADAS POR LA VISITA DE SUPERVISIÓN</t>
  </si>
  <si>
    <t>LOS INSTRUMENTOS REPOSAN EN COORDINACIÓN.</t>
  </si>
  <si>
    <t>LA INSTITUCION CUENTA CON INSTRUMENTOS PARA LA AUTOEVALUACIÓN PERO FALTA HACER AJUSTES DE ACUERDO A LAS OBSERVACIONES Y RECOMENDACIONES DADAS.</t>
  </si>
  <si>
    <t>LOS INSTRUMENTOS SE ENCUENTRAN EN COORDINACIÓN.</t>
  </si>
  <si>
    <t>LA INSTITUCIÓN HA ESTABLECIDO UN PROCESO PARA REALIZAR LA AUTOEVALUACIÓN MEDIANTE INSTRUMENTOS Y PROCEDIMIENTOS PARA LAS DISTINTAS SEDES PERO NO SON UTILIZADOS INTEGRALMENTE.</t>
  </si>
  <si>
    <t>ACTAS E INSTRUMENTOS ESTAN EN COORDINACIÓN.</t>
  </si>
  <si>
    <t>LOS INSTRUMENTOS DE AUTOEVALUACIÓN. Y LA PARTICIPACION DE LOS ESTAMENTOS DE LA COMUNIDAD EDUCATIVA.</t>
  </si>
  <si>
    <t>Adiministracion de servicios sup</t>
  </si>
  <si>
    <t>talentyo humano</t>
  </si>
  <si>
    <t>Gobierno Escolar</t>
  </si>
  <si>
    <t>aoyo financiero y contable</t>
  </si>
  <si>
    <t>Consejo directivo</t>
  </si>
  <si>
    <t>EL CONSEJO DIRECTIVO SE REUNE  SEGÚN REQUERIMIENTOS.</t>
  </si>
  <si>
    <t>TIENE PLAN OPERATIVO. EXISTEN LAS ACTAS.</t>
  </si>
  <si>
    <t>EL CONSEJO DIRECTIVO SE REUNE LO REQUIERAN.</t>
  </si>
  <si>
    <t xml:space="preserve">EXISTEN LAS  ACTAS.  NO EXISTE CRONOGRAMA DE REUNIONES.  SOLO SE REUNEN EN CASOS ESPECIALES Y CUANDO SE REQUIERE </t>
  </si>
  <si>
    <t>EL CONSEJO DIRECTIVO SE REUNE PERIODICAMENTE Y TOMA DECISIONES DE ACUERDO A LAS NECESIDADES PRESENTADAS.</t>
  </si>
  <si>
    <t>ACTAS.</t>
  </si>
  <si>
    <t>EL CONSEJO DIRECTIVO TIENE UNA AGENDA Y UN CRONOGRAMA DE TRABAJO PARA ORIENTAR LOS PROCESOS DE PLANEACION Y EL SEGUIMIENTO A LAS ACCIONES INSTITUCIONALES. SIN EMBARGO NO SE REUNE CON REGULARIDAD.</t>
  </si>
  <si>
    <t>ACTAS DE LAS REUNIONES.</t>
  </si>
  <si>
    <t>Consejo académico</t>
  </si>
  <si>
    <t xml:space="preserve">EL CONSEJO ACADEMICO SE REUNE  SEGÚN REQUERIMIENTO DE DIRECTIVOS,  </t>
  </si>
  <si>
    <t>ACTAS DE REUNIONES.</t>
  </si>
  <si>
    <t>EL CONSEJO ACADEMICO SE REUNE PERIODICAMENTE PARA GRARANTIZAR QUE EL PROYECTO PEDAGOGICO SEA COHERENTE Y SE IMPLEMENTA EN TODAS LAS SEDES.</t>
  </si>
  <si>
    <t>EL CONSEJO ACADEMICO SE REUNE PERIODICAMENTE PARA GARANTIZAR SU PROYECTO PEDAGOGICO.</t>
  </si>
  <si>
    <t>EL CONSEJO ACADEMICO SE REUNE PERIODICAMENTE PARA GRARANTIZAR EL PROYECTO PEDAGOGICO, LA COHERENCIA DE NECESIDADES, DIVERSIDAD E IMPLEMENTACION DE TODAS LAS SEDES.</t>
  </si>
  <si>
    <t>DISEÑO</t>
  </si>
  <si>
    <t>Comisión de evaluación y promoción</t>
  </si>
  <si>
    <t>ESTÁ CONFORMADA  EN EL MARCO DE LA INTEGRACIÓN Y LA DIVERSIDAD INSTITUCIONAL Y SE REUNE OPORTUNAMENTE PARA ANALIZAR CASOS Y TOMAR DECISIONES, AL FINALIZAR CADA TRIMESTRE.</t>
  </si>
  <si>
    <t>ACTAS DE REUNIONES SE ENCUENTRAN EN LA COORDINACIÓN.</t>
  </si>
  <si>
    <t>LA COMISIÓN DE EVALUACIÓN Y PROMOCIÓN SE REUNE Y TOMA LAS DECISIONES PERTINENTES Y APOYA LAS POLITICAS INSTITUCIONES QUE FAVORECEN LA DIVERSIDAD DE LA POBLACIÓN.</t>
  </si>
  <si>
    <t>LA COMISION ESTA CONFORMADA SEGÚN LOS REQUERIMIENTOS DE LA NORMA Y SE RECOMIENDA EN EL MOMENTO OPORTUNO PARA TOMAR LAS DECISIONES PERTINENTES A SU DEBIDO TIEMPO. Y SE RESPETEN LAS DECISIONES TOMADAS.</t>
  </si>
  <si>
    <t>PRACTICAS</t>
  </si>
  <si>
    <t>Comité de convivencia</t>
  </si>
  <si>
    <t>EL COMITÉ DE CONVIVENCIA SE REUNE CUANDO SE CONVOCAN Y ES LA INSTANCIA DONDE SE ANALIZAN Y PLANTEAN SOLUCION A LA PROBLEMÁTICA QUE SE PRESENTA EN LA INSTITUCIÓN.</t>
  </si>
  <si>
    <t>EL COMITÉ DE CONVIVENCIA SE REUNE PERIODICAMENTE Y ES LA INSTANCIA DONDE SE ANALIZAN Y PLANTEAN SOLUCION A LA PROBLEMÁTICA QUE SE PRESENTA EN LA INSTITUCIÓN.</t>
  </si>
  <si>
    <t>EL COMITE DE CONVIVENCIA SE REUNE  PERIODICAMENTE Y DE MANERA EXTRAORDINARIA PARA TOMAR DECISIONES PERTINENTES PARA FORTALECER EL TRABAJO Y LA BUENA MARCHA INSTITUCIONAL.</t>
  </si>
  <si>
    <t>EL COMITÉ SE REUNE CADA VEZ QUE LAS CIRCUNSTANCIAS LO AMERITAN EVALUANDO LAS ACCIONES PARA DAR SOLUCION OPORTUNA.</t>
  </si>
  <si>
    <t>ACTAS</t>
  </si>
  <si>
    <t>GESTION</t>
  </si>
  <si>
    <t>Consejo estudiantil</t>
  </si>
  <si>
    <t>EL CONSEJO ESTUDIANTIL SE ELIGE DEMOCRATICAMENTE PERO NO SE REUNE PERIODICAMENTE.</t>
  </si>
  <si>
    <t>NO HAY EVIDENCIAS. POR SITUACIÓN DE PANDEMIA Y  COMPROMISO COMO ORGANISMO  INSTITUCIONAL..</t>
  </si>
  <si>
    <t>EL CONSEJO ESTUDIANTIL ESTA CONFORMADO MEDIANTE ELECCIÓN DEMOCRATICA PERO NO SE REUNE PERIODICAMENTE Y TOMAR LAS DECISIONES QUE LE CORRESPONDEN.</t>
  </si>
  <si>
    <t>TIENE PARTICIPACIÓN Y ACOMPAÑAMIENTO. CUENTA CON UN PROYECTO DE DEMOCRACIA (FOLDER). FALTA UN CRONOGRAMA PARA ESTABLECER REUNIONES PERIODICAS.</t>
  </si>
  <si>
    <t>ACTAS DE ESCRUTINIO.</t>
  </si>
  <si>
    <t>EL CONSEJO ESTUDIANTIL ESTA CONFORMADA MEDIANTE LA ELECCION DEMOCRATICA, PERO NO SE REUNE PERIODICAMENTE PARA  CUMPLIR EL PLAN DE ACCION.</t>
  </si>
  <si>
    <t>SEGUIMIENTO</t>
  </si>
  <si>
    <t>Personero estudiantil</t>
  </si>
  <si>
    <t xml:space="preserve">EL PERSONERO ESTUDIANTIL ES ELEGIDO DEMOCRATICAMENTE Y AUNQUE LA ETAPA DE PANDEMÍA LIMITÓ SU DESEMPEÑO, SE VIÓ SU REPRESENTACIÓN EN ALGUNOS EVENTOS INSTITUCIONALES. </t>
  </si>
  <si>
    <t>REGISTRO FOTOGRAFICO Y VIDEOS.</t>
  </si>
  <si>
    <t>EL PERSONERO ESTUDIANTIL ELEGIDO DEMOCRATICAMENTE QUE REPRESENTA A LOS ESTDUIANTES DE LAS DIFERENTES SEDES PERO NO PARTICIPA EN LA TOMA DE DECISIONES.</t>
  </si>
  <si>
    <t xml:space="preserve">ACTAS DE ELECCIÓN. SE SUGIERE CONOCER Y MANEJAR DE UNA MEJOR MANERA EL MANUAL DE FUNCIONES. SE ACONSEJA TENER UNA GUIA DE TRABAJO PARA EL AÑO. </t>
  </si>
  <si>
    <t xml:space="preserve"> PERSONERO ESTUDIANTIL ELEGIDO DEMOCRATICAMENTE QUE REPRESENTA A LOS ESTDUIANTES DE LAS DIFERENTES SEDES PERO NO PARTICIPA EN LA TOMA DE DECISIONES.</t>
  </si>
  <si>
    <t>ACTAS DE ELECCIÓN.</t>
  </si>
  <si>
    <t>EL PERSONERO ELEGIDO DESARROLLA  EL PLAN DE ACCION A FAVOR DE LOS ESTUDIANTES Y SU LABOR ES RECONOCIDA EN LOS DIFERENTES ESTAMENTOS DE LA INSTITUCIÓN. PERO SE SUGIERE QUE SE LE DEN LOS ESPACIOS PARA QUE PUEDA EJECUTAR.</t>
  </si>
  <si>
    <t>FOTOGRAFIAS.</t>
  </si>
  <si>
    <t>Asamblea de padres de familia</t>
  </si>
  <si>
    <t xml:space="preserve"> SE REUNIERON POR AFOROS DEBIDO A LA  SITUACION DE PANDEMIA.</t>
  </si>
  <si>
    <t>ASISTENCIA.</t>
  </si>
  <si>
    <t>SE REUNEN PERIODICAMENTE Y ES RECONOCIDA POR SUS INTEGRANTES.</t>
  </si>
  <si>
    <t>ACTAS, FIRMAS DE ASISTENCIA.</t>
  </si>
  <si>
    <t>FIRMAS DE ASISTENCIA. ACTAS.</t>
  </si>
  <si>
    <t>SE RECONOCE LA EXISTENCIA DE LA ASAMBLEA DE PADRES PERO NO SE REUNEN PARA DELIBERAR SOBRE LOS TEMAS DE SU COMPETENCIA.</t>
  </si>
  <si>
    <t>FIRMAS DE ASISTENCIA</t>
  </si>
  <si>
    <t>Consejo de padres de familia</t>
  </si>
  <si>
    <t>SE REUNE PERIODICAMENTE PARA APOYAR AL RECTOR EN EL PLAN DE MEJORAMMIENTO.</t>
  </si>
  <si>
    <t>ACTAS. FIRMAS DE ASISTENCIA.</t>
  </si>
  <si>
    <t>SE REUNE PERIODICAMENTE PARA TRABAJAR SOBRE LOS ASUNTOS DE SU COMPETENCIA.</t>
  </si>
  <si>
    <t>EL CONSEJO DE PADRES SE REUNE ESPORADICAMENTE PARA APOYAR AL RECTOR EN EL PLAN DE MEJORAMIENTO PERO NO HACEN SEGUIMIENTO SISTEMATICO A LOS RESULTADOS.</t>
  </si>
  <si>
    <t>Cultura Institucional</t>
  </si>
  <si>
    <t>Mecanismos de comunicación</t>
  </si>
  <si>
    <t>EXISTEN CANALES DE COMUNICACIÓN DE ACUERDO CON EL TIPO DE INFORMACIÓN PERTINENTE DE ACUERDO CON LA COMUNIDAD EDUCATIVA.</t>
  </si>
  <si>
    <t>COORDINACIÓN</t>
  </si>
  <si>
    <t>LA INSTITUCION UTILIZA DIFRENTES MEDIOS DE COMUNICACIÓN PARA INFORMAR, ACTUALIZAR Y MOTIVAR A LA COMUNIDAD EDUCATIVA.</t>
  </si>
  <si>
    <t>REGISTROS EN MEDIOS Y FECHAS.</t>
  </si>
  <si>
    <t>LA INSTITUCION UTILIZA DIFERENTES MEDIOS DE COMUNICACIÓN PARA INFORMAR, ACTUALIZAR Y MOTIVAR A LA COMUNIDAD EDUCATIVA</t>
  </si>
  <si>
    <t>LA INSTITUCION UTILIZA DIFERENTES MEDIOS DE COMUNICACIÓN, PREVIAMENTE IDENTIFICADOS, PARA INFORMAR, ACTUALIZAR Y MOTIVAR A CADA UNO DE LOS ESTAMENTOS DE LA COMUNIDAD EDUCATIVA EN EL PROCESO DE MEJORAMIENTO INSTITUCIONAL.</t>
  </si>
  <si>
    <t>MEDIOS DE COMUNICACIÓN.</t>
  </si>
  <si>
    <t>ACCESIBILIDAD</t>
  </si>
  <si>
    <t>Trabajo en equipo</t>
  </si>
  <si>
    <t>SE HA  ORGANIZADO GRUPOS DE TRABAJO POR  GESTIONES QUE  TIENE CLARO LAS ACTIVIDADES  A DESARROLLAR, PERO LA PARTICIPACIÓN Y  COMPROMISO ES DEL 60%.</t>
  </si>
  <si>
    <t>ACTAS DE REUNIONES. FORMATOS DADOS  POR COORDINACIÓN</t>
  </si>
  <si>
    <t>SE ORGANIZARON LOS EQUIPOS DE AREA DE GESTIÓN Y DE AREA, CUMPIENDO CON LOS OBJETIVOS PROPUESTOS.</t>
  </si>
  <si>
    <t>ACTAS. FORMATOS. FIRMAS DE ASISTENCIA.</t>
  </si>
  <si>
    <t>LA INSTITUCIÓN DESARROLLA LOS DIFERENTES PROYECTOS INSTITUCIONALES CON EL APOYO DE EQUIPOS QUE TIENEN UNA METODOLOGIA DE TRABAJO CLARA.</t>
  </si>
  <si>
    <t>FORMATOS, ACTAS Y REGISTRO DE TRABAJOS.</t>
  </si>
  <si>
    <t>LA INSTITUCION CUENTA CON UNA ESTRATEGIA PARA FORTALECER EL TRABAJO EN EQUIPO EN LOS DIFERENTES PROYECTOS INSTITUCIONALES Y SE  CUENTA CON UNA METODOLOGIA PARA REALIZAR REUNIONES EFECTIVAS.</t>
  </si>
  <si>
    <t>ACTAS, INFORMES, FOTOGRAFIAS.</t>
  </si>
  <si>
    <t>´ROYECCION</t>
  </si>
  <si>
    <t>Reconocimiento de logros</t>
  </si>
  <si>
    <t>LA INSTITUCIÓN CUENTA CON UN SISTEMA DE ESTIMULOS Y RECONOCIMIENTOS A LOS LOGROS DE LOS ESTDUIANTES  Y DOCENTES PERO HACE FALTA INCLUIR A LOS PADRES DE FAMILIA.</t>
  </si>
  <si>
    <t>LA INSTITUCION DEBERIA CONTAR CON UN SISTEMA DE ESTIMULOS PARA RECONOCER LA LABOR DE LOS INTEGRANTES DE LA COMUNIDAD EDUCATIVA.</t>
  </si>
  <si>
    <t>EXISTE UN SISTEMA DE ESTIMULOS Y RECONOCIMIENTOS A LOS LOGROS DE LOS COORDINADORES,  DOCENTES Y ESTUDIANTES QUE SE APLICA COHERENTE, SISTEMATICA Y ORGANIZADA.</t>
  </si>
  <si>
    <t>ACTOS PROTOCOLARIOS. ACTAS. REGISTRO FOTOGRAFICO. PLATAFORMA</t>
  </si>
  <si>
    <t>ACTAS PROTOCOLARIOS.</t>
  </si>
  <si>
    <t>LA INSTITUCION TIENE UN SISTEMA DE ESTIMULOS Y RECONOCIMIENTOS A LOS LOGROS DE LOS DOCENTES Y ESTUDIANTES.</t>
  </si>
  <si>
    <t>PLATAFORMA WEB COLEGIOS. FOTOGRAFIAS.</t>
  </si>
  <si>
    <t>PARTICPACION</t>
  </si>
  <si>
    <t>Identificación y divulgación de buenas prácticas</t>
  </si>
  <si>
    <t>LA I NSTITUCIÓN CUENTA CON PROGRAMAS QUE AYUDAN A DAR A CONOCER LAS BUENAS PRACTICAS ADMINISTRATIVAS, CULTURALES Y SOCIALES.</t>
  </si>
  <si>
    <t>LAS TRES TECNICAS DE LA INSTITUCIÓN.  FOTOS, ACTAS.</t>
  </si>
  <si>
    <t>LA INSTITUCIÓN HA IMPLEMENTADO LAS BUENAS PRACTICAS PEDAGOGICAS DONDE SE RECONOCE EL INTERCAMBIO DE EXPERIENCIAS EN BENEFICIO DE LA COMUNIDAD COMUNIDAD EDUCATIVA.</t>
  </si>
  <si>
    <t xml:space="preserve">TRES TECNICAS DE LA INSTITUCION. FOTOS. ACTAS, PROGRAMA  ONDAS Y PACTO POR LA EDUCACION </t>
  </si>
  <si>
    <t>TRES TECNICAS.  FOTOS.  ACTAS.</t>
  </si>
  <si>
    <t>LA INSTITUCION CUENTA CON UNA POLITICA PARA IDENTIFICAR Y DIVULGAR LAS BUENAS PRACTICAS, SE RECOMIENDA GESTIONAR RECURSOS(INTERNET)</t>
  </si>
  <si>
    <t>DOCUMENTOS ACORDADOS POR LA INSTITUCION.</t>
  </si>
  <si>
    <t>PREVENCON</t>
  </si>
  <si>
    <t>Clima Escolar</t>
  </si>
  <si>
    <t>Pertenencia y participación</t>
  </si>
  <si>
    <t>LOS ESTUDIANTES MATRICULADOS EN LA INSTITUCIÓN  SE IDENTIFICAN CON LOS SIMBOLOS INSTITUCIONALES.</t>
  </si>
  <si>
    <t>ESCUDO, BANDERA E HIMNO, UNIFORMES.</t>
  </si>
  <si>
    <t>LOS ESTUDIANTES MATRICULADOS SE IDENTIFICAN CON LA INSTITUCIÓN PERO NO CUMPLEN CON EL UNIFORME ADECUADAMENTE.</t>
  </si>
  <si>
    <t>ESCUDO, BANDERA E HIMNO.</t>
  </si>
  <si>
    <t>LOS ESTUDIANTES SE IDENTIFICAN CON LA INSTITUCIÓN A TRAVES DE LOS SIMBOLOS INSTITUCIONALES, EL UNIFORME.</t>
  </si>
  <si>
    <t>REGISTROS DIGITALES Y FISICOS.</t>
  </si>
  <si>
    <t>EXISTEN UN COMPROMISO Y ORGILLO POR PERTENECER A LA INSTITUCION EDUCATIVA IDENTIFICADA EN EL HORIZONTE INSTITUCIONAL.</t>
  </si>
  <si>
    <t>DOCUMENTOS, FOTOS</t>
  </si>
  <si>
    <t>Ambiente físico</t>
  </si>
  <si>
    <t xml:space="preserve">LAS SEDES CUENTAN CON ESPACIOS FISICOS PARA REALIZAR LAS LABORES ACADEMICAS, RECREATIVAS Y CULTURALES. </t>
  </si>
  <si>
    <t>CUENTA CON LA NORMA TECNICA (NTS 4595)</t>
  </si>
  <si>
    <t>LAS SEDES POSEEN ESPACIOS SUFICIENTES PARA REALIZAR LAS LABORES ACADEMICAS. PERO FALTA ADECUACIÓN DE LAS SEDES DE PRIMARIA.</t>
  </si>
  <si>
    <t>CUENTA CON LA NORMA TECNICA NTS</t>
  </si>
  <si>
    <t>CASI TODAS LAS SEDES DE LA INSTITUCIÓN POSEEN ESPACIOS SUFICIENTES PARA REALIZAR LABORES ACADEMICAS, ADMINISTRATIVAS Y RECREATIVAS Y ESTOS SE MANTIENEN LIMPIAS Y ORDENADAS.</t>
  </si>
  <si>
    <t>REGISTRO FOTOGRAFICO.</t>
  </si>
  <si>
    <t>LA INSTITUCION CUENTA CON ESPACIOS AMPLIOS Y SUFICIENTES, ORGANIZADOS Y DECORADOS LO QUE PROPICIA UN BUEN AMBIENTE DE APRENDIZAJE FALTA RENOVAR MOBILIARIO EN ALGUNAS SEDES.</t>
  </si>
  <si>
    <t xml:space="preserve">FOTOGRAFIAS. </t>
  </si>
  <si>
    <t>Inducción a los nuevos estudiantes</t>
  </si>
  <si>
    <t>AL INICIO DE AÑO ESCOLAR EN TODAS LAS SEDES SE REALIZA LA INDUCIÓN PERO SE RECOMIENDA HACERLO DURANTE EL TRANSCURSO DEL AÑO.</t>
  </si>
  <si>
    <t>FOTOS BIENVENIDA.  PROGRAMA DE INDUCCION - ACTIVIDADES DESARROLLADAS.</t>
  </si>
  <si>
    <t>AL INICIO DEL AÑO ESCOLAR EN TODAS LAS SEDES SE EXPLICAN A LOS ESTUDIANTES DE NUEVO INGRESO LOS USOS Y COSTUMBRES DE LA INSTITUCIÓN.</t>
  </si>
  <si>
    <t>PLANTAS FISICAS.</t>
  </si>
  <si>
    <t>LAS DIFERENTES SEDES REALIZAN INDUCCION A LOS NUEVOS ESTUDIANTES AL INICIO DEL AÑO DANDO A CONOCER LAS POLITICAS Y NORMAS INSTITUCIONALES FALTA IMPLEMENTAR EL PROGRAMA DE ACOGIDA A LOS ESTUDIANTES QUE INGRESAN DUARANTE EL AÑO ESCOLAR.</t>
  </si>
  <si>
    <t>CRONOGRAMA DE ACTIVIDADES.PLAN DE ACCION EN LA SEMANA DE INDUCCION.</t>
  </si>
  <si>
    <t>Motivación hacia el aprendizaje</t>
  </si>
  <si>
    <t>LA MAYORIA DE LOS ESTUDIANTES MANIFIESTAN ENTUSIASMO POR APRENDER.</t>
  </si>
  <si>
    <t>CONSOLIDADOS DE NOTAS.</t>
  </si>
  <si>
    <t>LA MAYORIA DE LOS ESTUDIANTES DE LA INSTITUCIÓN MANIFIESTAN ENTUSIASMO Y GANAS DE APRENDER.</t>
  </si>
  <si>
    <t>CONSOLIDADO DE NOTAS.</t>
  </si>
  <si>
    <t>CONSOLIDADO DE NOTAS</t>
  </si>
  <si>
    <t>LA GRAN MAYORIA MANIFIESTA ENTUSIAMO Y COMPROMISO CON SU APRENDIZAJE PERO PERSISTE EN UN BAJO PORCENTAJE LA IRRESPONSIBILIDAD Y EL BAJO DESEMPEÑO DEMOSTRADO EN EL REINICIO DEL AÑO ESCOLAR.</t>
  </si>
  <si>
    <t>Manual de convivencia</t>
  </si>
  <si>
    <t>EXISTE EL MANUAL DE CONVIVENCIA ARTICULAR CON EL PEI. SE CONTINUA REALIZANDO AJUSTES SEGÚN VISITA DE SUPERVISORES O LINEMIENTOS DEL MEN.</t>
  </si>
  <si>
    <t>LIBRO SE ENCUENTRA EN COORDINACIÓN.</t>
  </si>
  <si>
    <t xml:space="preserve">EL MANUAL DE CONVIVENCIA SE UTILIZA FRECUENTEMENTE COMO UN INSTRUMENTO QUE ORIENTA LAS ESTRATEGIAS Y ACTUACIONES DE LOS DIFERENTES ESTAMOS. </t>
  </si>
  <si>
    <t>MANUAL DE CONVIVENCIA EN LA PLATAFORMA DEL COLEGIO.</t>
  </si>
  <si>
    <t xml:space="preserve">LA INSTITUCIÓN REVISA PERIODICAMENTE AL MANUAL DE CONVIVENCIA  EN RELACIÓN CON SU PAPEL EN LA GESTIÓN DEL CLIMA INSTITUCIONAL Y ORIENTA LOS AJUSTES  Y MEJORAMIENTOS AL MISMOS. </t>
  </si>
  <si>
    <t>MANUAL DE CONVIVENCIA.</t>
  </si>
  <si>
    <t>LA INSTITUCION RESIGNIFICO EL MANUAL DE CONVIVENCIA DIRECCIONADAS POR SECRETARIA DE ECUCACION DEPARTAMENTAL IMPLEMENTANDO LOS FORMATOS DE SEGUIMIENTO ESTABLECIDAS EN LA RUTA ESCOLAR.</t>
  </si>
  <si>
    <t>MANUAL DE CONVIVENCIA Y FORMATOS.</t>
  </si>
  <si>
    <t>Actividades extracurriculares</t>
  </si>
  <si>
    <t>LA INSTITUCIÓN CUENTA CON UNA PROGRAMACIÓN DE ACTIVIDADES EXTRACURRICULARES DONDE SE PROPICIA LA PARTICIPACION DE TODOS.</t>
  </si>
  <si>
    <t>PARTICIPACIÓN EN LAS ACTIVIDADES CON LA ALCALDIA MUNICIPAL Y OTRAS ENTIDADES.</t>
  </si>
  <si>
    <t>LA INSTITUCIÓN CUENTA CON UNA PROGRAMACIÓN COMPLETA DE ACTIVIDADES EXTRACURRICULARES DONDE SE PROPICIA LA PARTICIPACION DE TODOS.</t>
  </si>
  <si>
    <t>PARTICIPACION EN LAS ACTIVIDADES.</t>
  </si>
  <si>
    <t>LA INSTITUCION CUENTA CON UNA POLITICA Y UNA PROGRAMACION DE ACTIVIDADES EXTRACURRICULARES QUE PROPICIA LA PARTICIPACION DE TODOS PARA ACTIVDIDADES SOCIALES, POLITICAS Y DEPORTIVAS.</t>
  </si>
  <si>
    <t>PEI, MANUAL DE CONVIVENCIA, CRONOGRAMA DE ACTIVIDADES.</t>
  </si>
  <si>
    <t>Bienestar del alumnado</t>
  </si>
  <si>
    <t>POR  SITUACION DE LA PANDEMIA, NO SE CUENTA CON SERVICIOS BASICOS DE ALIMENTACION…COOPERATIVA, RESTAURANTE ESCOLAR....SI SE CUENTA CON EL TRANSPORTE, PSICORIENTACIÓN .</t>
  </si>
  <si>
    <t>CONVENIOS CON LA ALCALDIA SE ENCUENTRAN EN LA OFICINA DE SECRETARIA.</t>
  </si>
  <si>
    <t>LA INSTITUCION CUENTA CON UN PROGRAMA DE BIENESTAR HACIA LOS ESTUDIANTES QUE PRESENTAN MAYOR NECESIDAD.</t>
  </si>
  <si>
    <t>PAE, CONVENIO CON LA ALCALDIA Y OTRAS ENTIDADES.</t>
  </si>
  <si>
    <t>LA INSTITUCION CUENTA CON UN PROGRAMA DE BIENESTAR HACIA LOS ESTUDIANTES CON ENFASIS HACIA AQUELLOS QUE PRESENTAN MAYOR NECESIDAD.</t>
  </si>
  <si>
    <t>PAE, TRANSPORTE, REFRIGERIO.</t>
  </si>
  <si>
    <t>SE CUENTA CON ACCIONES ENCAMINADAS A FORTALECER EL BIENESTAR DE LOS ESTUDIANTES TALES COMO RESTAURANTE PROGRAMA PAE, TRANSPORTE ESCOLAR, SERVICIO DE BIBLIOTECA.</t>
  </si>
  <si>
    <t>Manejo de conflictos</t>
  </si>
  <si>
    <t>LA INSTITUCIÓN CUENTA CON EL MANUAL DE CONVIVENCIA EN EL CUAL SE ENCUENTRAN LAS FALTAS DE TIPOS I, II,III.</t>
  </si>
  <si>
    <t>HACE FALTA FORTALECER EL DISEÑO DE ACCIONES Y ESTRATEGIAS PEDAGOGICAS QUE PERMITAN AVANZAR EN LA SOLUCIÓN DE CONFLICTOS.</t>
  </si>
  <si>
    <t>LA COMUNIDAD EDUCATIVA RECONOCE Y UTILIZA EL COMITÉ DE CONVIVENCIA PARA MEDIAR CONFLICTOS.</t>
  </si>
  <si>
    <t>REUNIONES Y ACTAS DE COMITES DE CONVIVENCIA.</t>
  </si>
  <si>
    <t>LA COMUNIDAD EDUCATIVA RECONOCE Y UTILIZA EL COMITÉ DE CONVIVENCIA PARA IDENTIFICAR Y MEDIAR LOS CONFLICTOS.</t>
  </si>
  <si>
    <t>REUNIONES Y ACTAS.</t>
  </si>
  <si>
    <t>EL COMITÉ DE CONVIVENCIA REALIZA UN MANEJO DE CONFLITOS QUE FORTALECEN LA CONVIVIENCIA ESCOLAR EN COHERENCIA CON EL PEI Y EL MANUAL DE CONVIVENCIA.</t>
  </si>
  <si>
    <t>Manejo de casos difíciles</t>
  </si>
  <si>
    <t>LA INSTITUCIÓN CUENTA CON EL COMITÉ DE CONVIVENCIA EN EL CUAL SE ANALIZAN LOS CASOS DIFICILES.</t>
  </si>
  <si>
    <t>SE DEBE MEJORAR LA RUTAS DE ATENCIÓN INTEGRAL Y LAS DIFERENTES INSTANCIAS PROCESALES EN EL MANUAL.</t>
  </si>
  <si>
    <t>SE UTILIZAN MECANISMOS PARA PREVENIR SITUACIONES DE RIESGOS Y MANEJO DE CASOS DIFICILES.</t>
  </si>
  <si>
    <t xml:space="preserve">RUTAS DE ATENCION. </t>
  </si>
  <si>
    <t>RUTAS DE ATENCIÓN.</t>
  </si>
  <si>
    <t>LOS MECANISMOS UTILIZADOS POR LA INSTITUCION SE APOYAN EN LA COMISARIA DE FAMILIA LOGRANDO LA ATENCION OPORTUNA Y ACERTADA Y HACIENDO SEGUIMIENTO A LOS MISMOS.</t>
  </si>
  <si>
    <t>Relaciones Con El Entorno</t>
  </si>
  <si>
    <t>Familias o acudientes</t>
  </si>
  <si>
    <t>LA PANDEMIA CONTRIBUYO A UNA MEJOR COMUNICACIÓN CON DOCENTES..EN LA ENTREGA DE GUIAS, INFORMES ACADEMICOS, ETC.</t>
  </si>
  <si>
    <t>CONVERSACIONES WHATSAP, PLATAFORMA, CORREO INSTITUCIONAL, LLAMADAS, ENCUENTROS VIRTUALES, PRESENCIAL.</t>
  </si>
  <si>
    <t>LA INSTITUCIÓN REALIZA INTERCAMBIO DE INFORMACION CON LAS FAMILIAS O ACUDIENTES LA SOLUCION OPORTUNA DE LOS PROBLEMAS.</t>
  </si>
  <si>
    <t>LA INSTITUCIÓN REALIZA UN INTERCAMBIO MUY AGIL Y FLUIDO DE INFORMACIÓN CON LAS FAMILIAS O ACUDIENTES, EN EL MARCO DE LA POLITICA DEFINIDA, LO QUE FACILITA LA SOLUCIÓN OPORTUNA DE LOS PROBLEMAS.</t>
  </si>
  <si>
    <t>LA INSTITUCION REALIZA INTERCAMBIO AGIL Y FLUIDO DE INFORMACION FACILITANDO SOLUCION OPORTUNA DE LOS PROBLEMAS.</t>
  </si>
  <si>
    <t>ACTAS. CARPETA DE SEGUIMIENTO Y LOS FORMATOS DE REMISION.</t>
  </si>
  <si>
    <t>Autoridades educativas</t>
  </si>
  <si>
    <t>LA INSTITUCION CUENTA CON UNA COMUNIACIÓN  E INTERACCION CON LAS AUTORIDADES EDUCATIVAS.</t>
  </si>
  <si>
    <t>LA INSTITUCIÓN CUENTA CON EL APOYO HACIA LOS DOCENTES EN CORREOS, CIRCULARES, DECRETOS, INFORMES Y REUNIONES.</t>
  </si>
  <si>
    <t>CIRCULARES.</t>
  </si>
  <si>
    <t>LA INSTITUCIÓN REALIZA UN INTERCAMBIO FLUIDO DE INFORMACIÓN CON LAS AUTORIDADES EDUCATIVAS, EN EL MARCO DE LA POLITICA DEFINIDA, LO QUE FACILITA LA EJECUCIÓN DE LAS ACTIVIDADES Y LA SOLUCION OPORTUNA DE LOS PROBLEMAS.</t>
  </si>
  <si>
    <t>LA INSTITUCION ACOGE TODAS LAS DIRECTRICES NORMATIVAS DE LA SECRETARIA DE EDUCACION DANDO CUMPLIMIENTO A CADA UNA DE ELLAS.</t>
  </si>
  <si>
    <t>CIRCULARES. PLATAFORMA ENJAMBRE.</t>
  </si>
  <si>
    <t>Otras instituciones</t>
  </si>
  <si>
    <t>SE CUENTA CON ALIANZAS Y ACUERDOS CON DIFERENTES ENTIDADES.</t>
  </si>
  <si>
    <t>SE HACEN INTERCAMBIANDO CON OTRAS INSTITUCIONES EN EL AMBIENTE, DEPORTIVO Y CULTURAL</t>
  </si>
  <si>
    <t xml:space="preserve">SE CUENTA CON ALIANZAS Y ACUERDOS CON DIFERENTES ENTIDADES PARA LA EJECUCION DE SUS PROYECTOS. </t>
  </si>
  <si>
    <t>FOTOS DE LAS DIFERENTES ACTIVIDADES.</t>
  </si>
  <si>
    <t>LA INSTITUCIÓN CUENTA CON ALIANZAS Y ACUERDOS CON DIFERENTES ENTIDADES, PARA APOYAR LA EJECUCIÓN DE PROYECTOS. TALES ALIANZAS Y ACUERDOS CUENTAN CON LA PARTIICIPACIÓN DE LOS DIFERENTES ESTAMENTOS DE LA COMUNIDAD EDUCATIVA Y SECTORES EN GENERAL.</t>
  </si>
  <si>
    <t>REGISTRO FOTOGRAFICO, RECONOCIMIENTOS Y FIRMAS DE CONVENIOS.</t>
  </si>
  <si>
    <t>EXISTEN ALIANZAS ESTABLECIDAS CON ALCALDIA MUNICIPAL, SECRETARIA DE EDUCACION, SENA, CORPONOR.</t>
  </si>
  <si>
    <t>ACTAS. FOTOGRAFIAS. FORMATO DE ALIANZAS.</t>
  </si>
  <si>
    <t>Sector productivo</t>
  </si>
  <si>
    <t>LA INSTITUCION CONTINUA LA ALIANZA CON EL SENA, PERO NO CON ALGUNAS OTRAS ENTIDADES DEBIDO A LA PANDEMIA NO SE PUEDEN HACER LAS PRACTICAS DE ESTUDIANTES.</t>
  </si>
  <si>
    <t>CONVENIO DEL SENA CON LA INSTITUCION A TRAVES DE LAS ESPECIALIDADES.</t>
  </si>
  <si>
    <t xml:space="preserve">LAS ALIANZAS CON EL SECTOR PRODUCTIVO TIENEN OBJETIVOS CLAROS PARA APOYAR EL DESARROLLAR COMPETENCIAS CON LOS ESTUDIANTES. </t>
  </si>
  <si>
    <t>CONVENIO CON EL SENA.  ENTIDADES GUBERNAMENTALES.</t>
  </si>
  <si>
    <t>LA INSTITUCION ESTABLECE RELACIONES CON EL SECTOR PRODUCTIVO, EN OCASIONES RECIBE APORTES.</t>
  </si>
  <si>
    <t>CONVENIO CON EL SENA, ENTIDADES GUBERNAMENTALES..</t>
  </si>
  <si>
    <t>LA INSTITUCION REALIZA RELACIONES ESPORADICAS CON EL SECTOR PRODUCTIVO.</t>
  </si>
  <si>
    <t>Apoyo a la gestión académica</t>
  </si>
  <si>
    <t>Proceso de matrícula</t>
  </si>
  <si>
    <t>SE ACTUALIZA CONSTAMENTE A TRAVES DEL SIMAT, SE INTEGRA CRONOGRAMA DE ACTIVIDADES</t>
  </si>
  <si>
    <t xml:space="preserve">SIMAT, FOLIO DE MATRICULA </t>
  </si>
  <si>
    <t>CONSTANTEMENTE ES ACTUALIZADO EL SIMAT DE LA INSTITUCION.</t>
  </si>
  <si>
    <t>EL SIMAT  - FOLIO DE MATICUALA</t>
  </si>
  <si>
    <t xml:space="preserve">CONSTANTEMENTE ES ACTUALIZADO EL SIMAT DE LA INSTITUCION. </t>
  </si>
  <si>
    <t xml:space="preserve">EL SIMAT - FOLIO DE MATRICULAS </t>
  </si>
  <si>
    <t>Archivo académico</t>
  </si>
  <si>
    <t>CUENTA CON LA INFORMACIÓN HISTÓRICA Y ACTUALIZADA DE CADA UNO DE LOS ESTUDIANTES. LO CUAL PERMITE LA EXPEDICIÓN DE CONSTANCIAS Y CERTIFICADOS DE FORMA OPORTUNA</t>
  </si>
  <si>
    <t>WEBCOLEGIOS 2.0</t>
  </si>
  <si>
    <t xml:space="preserve">LA PLATAFORMA WEB COLEGIOS2.0 PERMITE LA ACTUALIZACION CONSTANTE Y LA EXPEDICION DE CONSTANCIAS EN FORMA OPORTUNA. </t>
  </si>
  <si>
    <t>PLATAFORMA WEB COLEGIOS2.0</t>
  </si>
  <si>
    <t>Boletines de calificaciones</t>
  </si>
  <si>
    <t>SE CUENTA CON EL SEGUIMIENTO A LOS BOLETINES, Y RECONOCE ACCIONES DE MEJORA PARA EL AJUSTE A LOS MISMOS, ESTO PERMITE AL PADRE DE FAMILIA ESTAR CONSTAMENTE INFORMADO DE LAS CALIFICACIONES DE SU HIJO</t>
  </si>
  <si>
    <t>WEBCOLEGIOS 2,0</t>
  </si>
  <si>
    <t>Administración de la planta física y de los recursos</t>
  </si>
  <si>
    <t>Mantenimiento de la planta física</t>
  </si>
  <si>
    <t>PROGRAMA DE MANTENIMIENTO PREVENTIVO DE LA PLANTA FÍSICA EN LAS DISTINTAS SEDES.</t>
  </si>
  <si>
    <t xml:space="preserve">EVIDENCIAS FOTOGRAFICAS, CONTRATOS Y SOPORTES CONTABLES </t>
  </si>
  <si>
    <t xml:space="preserve">PROGRAMA DE MANTENIMIENTO PREVENTIVO DE LA PLANTA FÍSICA EN LAS DISTINTAS SEDES </t>
  </si>
  <si>
    <t>SE REALIZA MANTENIMIENTO PREVENTIVO EN UNIDADES SANITARIAS Y ALGUNOS TECHOS, SIN EMBARGO SE REALIZAN EN SU MAYORÍA MANTENIMIENTOS CORRECTIVOS</t>
  </si>
  <si>
    <t xml:space="preserve">FOTOGRAFIAS DE LOS ARREGLOS REALIZADOS </t>
  </si>
  <si>
    <t>Programas para la adecuación y embellecimiento de la planta física</t>
  </si>
  <si>
    <t>SE REALIZAN ACTIVIDADES PRIORIZANDO LAS NECESIDADES DE CADA UNA DE LAS SEDES</t>
  </si>
  <si>
    <t>FOTOGRAFÍAS, REPORTES DE DOCENTES, CONTRATOS DE OBRAS REALIZADAS.</t>
  </si>
  <si>
    <t>SE CUENTA CON EL PROGRAMA DE ADECUACIÓN, ACCESIBILIDAD Y EMBELLECIMIENTO DE LA PLANTA FÍSICA, SIN EMBARGO NO SE CUENTA CON LA PARTICIPACIÓN DE LA COMUNIDAD EDUCATIVA</t>
  </si>
  <si>
    <t>Seguimiento al uso de los espacios</t>
  </si>
  <si>
    <t>AL DAR INICIO A LA PRESENCIALIDAD SE REACTIVAN LOS ESPACIOS FÍSICOS, SIN EMBARGO FALTAN LOS REGISTROS DE PRESTAMO</t>
  </si>
  <si>
    <t>USO DE INSTALACIONES EN EL TERCER TRIMESTRE ACADÉMICO 2021</t>
  </si>
  <si>
    <t xml:space="preserve">SE CUENTA CON LOS ESPACIOS PERO NO SON ADECUADOS Y SUFICIENTES PARA LA CANTIDAD DE ESTUDIANTES. TAMPOCO SE CUENTA CON UN SISTEMA DE REGISTRO Y SEGUIMIENTO AL USO DE ESOS ESPACIOS </t>
  </si>
  <si>
    <t>EVIDENCIAS FOTOGRAFICAS (CANCHAS , AULAS DE INFORMATICAS, ESPACIOS DESCUIDADOS, BIBLIOTECAS ) ESPACIOS SUBUTILIZADOS.</t>
  </si>
  <si>
    <t xml:space="preserve">SE CUENTA CON LOS ESPACIOS, SIN EMBARGO NO SE CUENTA CON UN SISTEMA DE REGISTRO Y SEGUIMIENTO AL USO DE ESOS ESPACIOS, </t>
  </si>
  <si>
    <t>EVIDENCIAS FOTOGRAFICAS (CANCHAS, ESPACIOS DESCUIDADOS, BIBLIOTECAS SIN USO) ESPACIOS SUBUTILIZADOS.</t>
  </si>
  <si>
    <t>Adquisición de los recursos para el aprendizaje</t>
  </si>
  <si>
    <t>AUSENCIA EN EL SERVICIO DE INTERNET, TABLEROS DETERIORADOS, ESCRITORIOS EN MAL ESTADO EN ALGUNAS SEDES, ESCRITORIOS Y SILLAS PARA DOCENTES EN LAS AULAS EN MAL ESTADO.</t>
  </si>
  <si>
    <t>AULAS DE CLASE Y SALAS DE PROFESORES</t>
  </si>
  <si>
    <t>AULAS DE CLASE,  SALAS DE PROFESORES, SALAS DE INFORMATICA.</t>
  </si>
  <si>
    <t xml:space="preserve">FALTA REEMPLAZAR ALGUNOS TABLEROS QUE SE ENCUENTRAN EN MAL ESTADO EN LAS SEDES, NO SE CUENTA CON SERVICIO DE INTERNET EN TODAS LAS SEDES, FALTA MOBILIARIO ADECUADO PARA LOS DOCENTES </t>
  </si>
  <si>
    <t xml:space="preserve">AULAS DE CLASE, SALAS DE PROFESORES, SALAS DE INFORMATICA </t>
  </si>
  <si>
    <t>FALTA REEMPLAZAR ALGUNOS TABLEROS QUE SE ENCUENTRAN EN MAL ESTADO EN LAS SEDES, NO SE CUENTA CON SERVICIO DE INTERNET EN TODAS LAS SEDES, FALTA MOBILIARIO ADECUADO PARA LOS DOCENTES EN ALGUNAS SEDES, AUSENCIA DE VIDEO BEAM PARA LAS AULAS, FALTA TERMINAR DE DOTAR SEDES CON LOS PUPITRES PARA LOS ESTUDIANTES</t>
  </si>
  <si>
    <t>AULAS DE CLASE, SALAS DE PROFESORES</t>
  </si>
  <si>
    <t>Suministros y dotación</t>
  </si>
  <si>
    <t>SE CUENTA CON LOS MATERIALES PERO NO SE CUENTA CON LA ENTREGA OPORTUNA DE RECURSOS SEGÚN LAS NECESIDADES PRESENTADAS (BIOSEGURIDAD)</t>
  </si>
  <si>
    <t xml:space="preserve">RENDICIÓN DE CUENTAS </t>
  </si>
  <si>
    <t xml:space="preserve">SE CUENTAN CON SUMINSTROS DE ASEO PERO NO SE ENTREGAN DE FORMA OPORTUNA Y EN CANTIDAD SUFICIENTE PARA SUPLIR LA NECESIDAD </t>
  </si>
  <si>
    <t xml:space="preserve">RENDICION DE CUENTAS </t>
  </si>
  <si>
    <t xml:space="preserve">SE CUENTAN MATERIALES SUFICIENTES Y SON SUMINISTRADOS </t>
  </si>
  <si>
    <t>Mantenimiento de equipos y recursos para el aprendizaje</t>
  </si>
  <si>
    <t xml:space="preserve">EL MOBILIARIO EXISTENTE NO ALCANZA A CUBRIR LAS NECESIDADES DE LA INSTITUCIÓN, Y FALTA MANUALES DE USO Y PRESTAMO DE EQUIPOS. </t>
  </si>
  <si>
    <t>FALTA DE PLAN DE MANTENIMIENTO. ASI COMO SUBUTILIZACION DE LOS MISMOS.</t>
  </si>
  <si>
    <t>ACTUALIZAR EL INVENTARIO DEL MOBILIARIO Y CODIFICARLO, FALTAN FORMATO DE PRESTAMO DE EQUIPOS</t>
  </si>
  <si>
    <t xml:space="preserve">FALTA PLAN DE MANTENIMIENTO DE EQUIPOS ASÍ COMO ACTUALIZACION DE LOS MISMOS </t>
  </si>
  <si>
    <t>Seguridad y protección</t>
  </si>
  <si>
    <t xml:space="preserve">NO SE CUENTA CON PLANOS SISTEMATIZADOS Y ACTUALIZADOS DE ALGUNAS SEDES ESCOLARES QUE PERMITAN TENER UN PLAN DE EVACUACIÓN CLARO.  </t>
  </si>
  <si>
    <t>NO HAY PLANO DE RUTA DE EVACUACIÓN, NI SEÑALIZACIÓN ADECUADA EN LAS SEDES, NI ORGANIZACIÓN DE LOS DIFERENTES COMITES PARA LA GESTION DEL RIEZGO.</t>
  </si>
  <si>
    <t>NO SE CUENTA CON PLANOS SISTEMATIZADOS Y ACTUALIZADOS DE ALGUNAS SEDES ESCOLARES QUE PERMITAN TENER UN PLAN DE EVACUACIÓN CLARO Y TAMPOCO SE CONTO CON EL CARNET DEL SEGURO ESTUDIANTIL</t>
  </si>
  <si>
    <t xml:space="preserve">NO SE CUENTA CON PLANOS SISTEMATIZADOS Y ACTUALIZADOS DE ALGUNAS SEDES ESCOLARES QUE PERMITAN TENER UN PLAN DE EVACUACIÓN CLARO Y TAMPOCO SE CONTO CON EL CARNET DEL SEGURO ESTUDIANTIL, FALTA ORGANIZAR LAS BRIGADAS </t>
  </si>
  <si>
    <t xml:space="preserve">NO SE CUENTA CON PLANOS SISTEMATIZADOS Y ACTUALIZADOS DE ALGUNAS SEDES ESCOLARES QUE PERMITAN TENER UN PLAN DE EVACUACIÓN CLARO,  FALTA ORGANIZAR LAS BRIGADAS </t>
  </si>
  <si>
    <t>Administración de los Servicios Complementarios</t>
  </si>
  <si>
    <t>Servicios de transporte, restaurante, cafetería y salud (enfermería, odontología, psicología)</t>
  </si>
  <si>
    <t>SE CUENTA CON LA ENTREGA DEL PAE, POR PANDEMIA NO HAY SERVICIO DE RESTAURANTE NI CAFETERIA</t>
  </si>
  <si>
    <t>REGISTRO DE ENTREGA DEL PAE</t>
  </si>
  <si>
    <t>SE CUENTA CON ALGUNOS REFRIGERIOS ENTREGADOS POR EL PAE   Y RESTAURANTE ESCOLAR, PERO NO EN SU TOTALIDAD.  NO SE CUENTA CON SERVICOS DE SALUD</t>
  </si>
  <si>
    <t>REGISTRO DE ENTREGA DEL PAE POR PARTE DE LA PERSONA ENCARGADA.</t>
  </si>
  <si>
    <t>SE CUENTA CON EL PAE, SERVIDCIOS DE TRANSPORTE CONTANDO CON MAYOR COBERTURA, SE CUENTA CO ENTIDADES EXTERNAS PARA EL APOYO D LA PRESTACIÓN</t>
  </si>
  <si>
    <t>REGISTRO DE ENTREGA DEL PAE POR PARTE DE LA PERSONA ENCARGADA. REGISTRO DE REMISIONES E INRORMES DE LA PRESTACIÓN DE LOS MISMOS</t>
  </si>
  <si>
    <t>Apoyo a estudiantes con bajo desempeño académico o con dificultades de interacción.</t>
  </si>
  <si>
    <t>DESDE LA DIRECCION DE AULA DE APOYO SE REALIZO SEGUIMIENTO DE LOS CASOS EN PARTICULAR; ATENCION Y   MODIFICACION DE LAS GUIAS DE APRENDIZAJE Y ENTRE DE LAS MISMA</t>
  </si>
  <si>
    <t xml:space="preserve">REPORTE DE CADA DOCENTE, LAS GUIAS MODIFICADAS, LOS PADRES DE FAMILIA Y ESTUDIANTES </t>
  </si>
  <si>
    <t>DESDE LA DIRECCION DE AULA DE APOYO SE REALIZO SEGUIMIENTO DE LOS CASOS EN PARTICULAR; ATENCION Y   MODIFICACION DE LAS GUIAS DE APRENDIZAJE Y ENTREGA DE LAS MISMA</t>
  </si>
  <si>
    <t>Talento humano</t>
  </si>
  <si>
    <t>Perfiles</t>
  </si>
  <si>
    <t xml:space="preserve">LOS PERFILES SE USAN PARA LA TOMA DE DECISIONES Y SON COHERENTES CON SU ESTRUCTURA ORGANIZATIVA.  </t>
  </si>
  <si>
    <t xml:space="preserve">HOAS DE VIDA DE DOCENTES Y PERSONAL </t>
  </si>
  <si>
    <t xml:space="preserve">HOJAS DE VIDA DE DOCENTES Y PERSONAL </t>
  </si>
  <si>
    <t>Inducción</t>
  </si>
  <si>
    <t xml:space="preserve"> EXISTE UN  PROGRAMA DE INDUCCIÓN PARCIAL  A LOS DOCENTES NUEVOS. </t>
  </si>
  <si>
    <t xml:space="preserve"> PROGRAMA DE INDUCCIÓN  POR AJUSTAR.</t>
  </si>
  <si>
    <t>NO HAY UN PROGRAMA DE INDUCCIÓN, ACOGIDA DEL NUEVO PERSONAL.</t>
  </si>
  <si>
    <t xml:space="preserve">NO EXISTE PROGRAMA DE INDUCCION </t>
  </si>
  <si>
    <t>Formación y capacitación</t>
  </si>
  <si>
    <t>LA INSTITUCION CARECE DE PROGRAMAS DE CAPACITACION CONTINUA PARA DOCENTES.</t>
  </si>
  <si>
    <t>ACTAS DE CAPACITACION  MEMORIAS DE EVENTOS</t>
  </si>
  <si>
    <t>Asignación académica</t>
  </si>
  <si>
    <t>LA INSTITUCION CUENTA CON PROCESOS EXPLICITOS PARA REALIZAR LOS HORARIOS Y LOS CRITERIOS PARA REALIZAR LA ASIGNACIÓN ACADÉMICA.</t>
  </si>
  <si>
    <t>ASIGNACIÓN ACADÉMICA DE CADA DOCENTE</t>
  </si>
  <si>
    <t>Pertenencia del personal vinculado</t>
  </si>
  <si>
    <t>IDENTIFICADOS CON LA INSTITUCIÓN COMPARTEN FILOSOFÍA, PRINCIPIOS QUE LE AYUDAN A DESARROLLAR SU LABOR.</t>
  </si>
  <si>
    <t>ACTAS DE PARTICIPACIÓN, FOTOGRAFÍAS</t>
  </si>
  <si>
    <t>Evaluación del desempeño</t>
  </si>
  <si>
    <t>LA INSTITUCIÓN HA IMPLEMENTADO UN PROCESO DE EVALUACIÓN DE DESEMPEÑO PARA DOCENTES, DIRECTIVOS Y PERSONAL ADMINISTRATIVO CON INDICADORES Y REFERENTES CLAROS DE ACUERDO A LA NORMA VIGENTE.</t>
  </si>
  <si>
    <t>FORMATOS DEL MEN Y ACTAS E COMPROMISO</t>
  </si>
  <si>
    <t>Estímulos</t>
  </si>
  <si>
    <t>LA ESTRATEGIA DE RECONOCIMIENTO AL PERSONAL VINCULADO ES APLICADA Y ES FUNDAMENTAL EN LA INSTITUCIÓN.</t>
  </si>
  <si>
    <t>Apoyo a la investigación</t>
  </si>
  <si>
    <t>CARECE DE APOYO Y SEGUIMIENTO A LAS INICIATIVAS DE LOS DOCENTES.</t>
  </si>
  <si>
    <t>POR PANDEMIA NO SE REALIZÓ NINGUNA ACTIVIDAD</t>
  </si>
  <si>
    <t xml:space="preserve">RECURSOS PROPIOS DE LOS DOCENTES </t>
  </si>
  <si>
    <t xml:space="preserve">SE CUENTA CON PERMISOS PARA PARTICIPAR EN INVESTIGACIÓN FALTA CREAR LA POLITICA DE INVESTIGACION INSTITUCIONAL </t>
  </si>
  <si>
    <t>Convivencia y manejo de conflictos</t>
  </si>
  <si>
    <t>LA INSTITUCIÓN REVISA PERIODICAMENTE LAS ESTRATEGIAS DE MEDIACIÓN DE CONFLICTOS Y LOS AJUSTA DE ACUERDO A SUS NECESIDADES.</t>
  </si>
  <si>
    <t xml:space="preserve">REGLAMENTO PROPIO, ACTAS Y FORMATOS </t>
  </si>
  <si>
    <t xml:space="preserve">CREACION Y FUNCIONALIDAD DEL COMITÉ DE CONVIVENCIA ESCOLAR </t>
  </si>
  <si>
    <t>Bienestar del talento humano</t>
  </si>
  <si>
    <t>LA I.  E. SE PREOCUPA POR EL BIENESTAR DEL PERSONAL VINCULADO</t>
  </si>
  <si>
    <t>JORNADAS DE INTEGRACIÓN Y PERMISOS JUSTIFICADOS</t>
  </si>
  <si>
    <t xml:space="preserve">LA INSTITUCION ESTA PENDIENTE DEL PERSONAL VINCULADO. </t>
  </si>
  <si>
    <t xml:space="preserve">ACTAS,  FOTOGRAFIAS </t>
  </si>
  <si>
    <t>Apoyo financiero y contable</t>
  </si>
  <si>
    <t>Presupuesto anual del Fondo de Servicios Educativos (FSE)</t>
  </si>
  <si>
    <t>LA I.E  TIENE PROCEDIMIENTOS ESTABLECIDOS; PERO SOLO SE PRESENTA INFORME ANUALMENTE.</t>
  </si>
  <si>
    <t>TNS</t>
  </si>
  <si>
    <t>Contabilidad</t>
  </si>
  <si>
    <t>LLEVA REGISTROS CONTABLES, LOS INFORMES PERMITEN CONTROL.</t>
  </si>
  <si>
    <t>Ingresos y gastos</t>
  </si>
  <si>
    <t>LA I.E CUENTA CON PROCESOS PARA EL RECAUDO DE INGRESOS Y REALIZACIÓN DE GASTOS; PERO NO HAY UN DESGLOCE DE GASTOS COMO INFORME PERIODICO.</t>
  </si>
  <si>
    <t>Control fiscal</t>
  </si>
  <si>
    <t>SE HACE ANUALMENTE DE MANERA FORMAL, EL RECTOR INFORMA DE MANERA VERBAL PERIODICAMENTE.</t>
  </si>
  <si>
    <t>JUSTIFICACIÓN</t>
  </si>
  <si>
    <t>Diseño Pedagógico</t>
  </si>
  <si>
    <t>Plan de estudios</t>
  </si>
  <si>
    <t xml:space="preserve">SE REALIZA ACTUALIZACIÓN DE PLAN DE ESTUDIOS A PARTIR DE UNA PRIORIZACIÓN DE NUCLEOS TEMATICOS Y PROYECTOS TRANSVERSALES EN TODAS LAS ÁREAS Y ASIGNATURAS AJUSTADOS A LA ESTARTEGIA DE APRENDIZAJE EN CASA Y LUEGO ARTICULADA AL RETORNO PROGRESIVO AL AULA,  .  </t>
  </si>
  <si>
    <t>AJUSTES TEMPORALES AL SIEE                          PLANEADORES DE CLASES  O PARCELADOR                                    GUÍAS DE APRENDIZAJES                                     PLAN DE AREA</t>
  </si>
  <si>
    <t xml:space="preserve">SE REALIZA ACTUALIZACIÓN DE PLAN DE ESTUDIOS A PARTIR DE UNA PRIORIZACIÓN DE NUCLEOS TEMATICOS Y PROYECTOS TRANSVERSALES EN TODAS LAS ÁREAS Y ASIGNATURAS AJUSTADOS A LAS NECESIDADES DE LA POBLACIÓN ESTUDIANTIL EN GENERAL,  .  </t>
  </si>
  <si>
    <t>SIEE, PLANEADORES DE CLASE, PARCELADORES, PLAN DE AREA, PROYECTOS TRANSVERSALES</t>
  </si>
  <si>
    <t>SIEE, PLANEADORES DE CLASE, PARCELADORES, PLAN DE AREA, PROYECTOS TRANSVERSALES, PROYECTOS DE AULA ANUALES, CENTROS DE INTERÉS</t>
  </si>
  <si>
    <t>Enfoque metodológico</t>
  </si>
  <si>
    <t xml:space="preserve">SE TIENE DEFINIDO EL ENFOQUE Y MODELO PEDAGÓGICO INSTITUCIONAL , LOS CUALES FUERON SOCIALIZADOS Y EXPLICADOS A LOS DOCENTES. SIN EMBARGO, SE SUGIERE HACER UNA REVISIÓN Y ESTUDIO DE FACTIBILIDAD CON EL FIN DE SABER SI SE ESTÁ APLICANDO DE MANERA CORRECTA EN LOS PLANES DE ÁREA Y SI ESTE ENFOQUE ES PERTINENTE A LAS NECESIDADES DE NUESTRA COMUNIDAD ESTUDIANTIL. </t>
  </si>
  <si>
    <t>ACTA DE SOCIALIZACIÓN                                         P.E.I.                                                                     PLANES DE ÁREA Y ASIGNATURA</t>
  </si>
  <si>
    <t xml:space="preserve">SE TIENE DEFINIDO EL ENFOQUE Y MODELO PEDAGÓGICO INSTITUCIONAL , LOS CUALES DEBEN SER NUEVAMENTE SOCIALIZADOS Y EXPLICADOS A LOS DOCENTES. ADEMAS, SE SUGIERE HACER UNA REVISIÓN Y ESTUDIO DE FACTIBILIDAD CON EL FIN DE SABER SI SE ESTÁ APLICANDO DE MANERA CORRECTA EN LOS PLANES DE ÁREA Y SI ESTE ENFOQUE ES PERTINENTE A LAS NECESIDADES DE NUESTRA COMUNIDAD ESTUDIANTIL. </t>
  </si>
  <si>
    <t>P.E.I, PLANES DE AREA, PARCELADORES,GUIAS Y EVALUACIONES, PLANES DE MEJORAMIENTO.</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</si>
  <si>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por medio de PPT, Proyectos de aula, actividades culturales, centros de interés, que le permitan valorar, aceptar y comprender la diversidad y la interdependencia humana.</t>
  </si>
  <si>
    <t>P.E.I, PLANES DE AREA, PARCELADORES,GUIAS Y EVALUACIONES, PLANES DE MEJORAMIENTO, PROYECTOS PEDAGOGICOS TRANSVERSALES, CENTROS DE INTERES, Y PROYECTOS DE AULA.</t>
  </si>
  <si>
    <t>Recursos para el aprendizaje</t>
  </si>
  <si>
    <t>LA INSTITUCIÓN FACILITÓ EL USO DE EQUIPOS DE COMPUTO, MATERIAL AUDIOVISUAL, LIBROS PTA  Y MATERIAL IMPRESO, COMO HERRAMIENTAS DIDÁCTICAS  PARA APOYAR EL APRENDIZAJE VIRTUAL DE LA ESTRATEGIA DE APRENDIZAJE EN CASA. ESTOS MATERIALES A SU VEZ, SE HAN IDO INCORPARANDO EN CADA UNA DE LAS ASIGNATURAS AHORA EN EL RETORNO PROGRESIVO A LAS AULAS, PERMITIENDO LA EXPLORACIÓN Y APROPIACIÓN DE NUEVOS SABERES CON SU USO ADECUADO. SE SUGIERE DOTAR Y ACTUALIZAR A FUTURO, MAS ESPACIOS INTERACTIVOS Y  LABORATORIOS EXISTENTES,  CON EL FIN DE FORTALECER EL APRENDIZAJE DINAMICO Y SIGNIFICATIVO EN LAS DIFERENTES AREAS.</t>
  </si>
  <si>
    <t>ACTAS DE PRÉSTAMOS DE EQUIPOS DE COMPUTO, EVIDENCIAS FOTOGRÁFICAS DE ENTREGA DE LIBROS PTA, DRIVE INSTITUCIONAL CON COMPILACIÓN DE GUÍAS DIDÁCTICAS DE LAS DIFERENTES ASIGNATURAS. LABORATORIOS DE CIENCIAS E IDIOMAS.</t>
  </si>
  <si>
    <t xml:space="preserve">LA INSTITUCIÓN CUENTA CON RECURSOS PARA EL APRENDIZAJE Y  CON UNA REGLAMENTACIÓN PARA SU USO  Y MANTENIMIENTO, AUNQUE ES NECESARIO REALIZAR UN BUEN INVENTARIO EN CADA UNA DE LAS SEDES, CON EL FIN DE IDENTIFICAR LOS RECURSOS FALTANTES E INDISPENSABLES, PARA DE ESTA MANERA, DAR DE BAJA O REPARAR AQUELLOS QUE ESTAN EN MAL ESTADO, Y SOLICITAR LA ADQUISICIÓN DE NUEVOS IMPLEMENTOS O MATERIALES QUE SUPLAN ESTAS NECESIDADES, Y CON ELLO LOGRAR EVIDENCIAR UNA CONEXIÓN CON EL ENFOQUE METODOLOGICO Y LOS CRITERIOS ADMINISTRATIVOS.  </t>
  </si>
  <si>
    <t>ADECUACIÓN DE PLANTA FÍSICA. PLANTA FÍSICA. 
DOTACIÓN DE DEPORTES.
DOTACIONES TECNOLÓGICAS. 
REGLAMENTO DE USO DE RECURSOS.
FORMATOS DE USO DE ESPACIOS.  
INVENTARIOS.</t>
  </si>
  <si>
    <t>LA POLITICA DE DOTACIÒN, USO Y MANTENIMIENTO DE LOS RECURSOS PARA EL APRENDIZAJE PERMITE APOYAR EL TRABAJO ACADÉMICO DE LA DIVERSIDAD DE SUS ESTUDIANTES Y DOCENTES.</t>
  </si>
  <si>
    <t>Jornada escolar</t>
  </si>
  <si>
    <t>FLEXIBILIZACIÓN DE LA JORNADA ESCOLAR DE ACUERDO A LAS DIRECTRICES DADAS POR LA SECRETARIA DE EDUCACIÓN  DEPARTAMENTAL Y MINISTERIOS DE EDUCACIÓN NACIONAL Y MIN. SALUD EN EL PROCESO DE EDUCACIÓN Y APRENDIZAJE EN CASA Y EN EL RETORNO PROGRESIVO A LA PRESENCIALIDAD. SE AJUSTARON HORARIOS ALTERNADOS CON EL FIN DE GARANTIZAR LA SEGURIDAD DE LOS ESTUDIANTES EN LA INSTITUCIÓN. POR OTRA PARTE, EN LAS JORNADAS DE RETORNO PRESENCIAL, SE GENERARON ESPACIOS A ENTIDADES QUE BRINDARON APOYO EN DIFERENTES AREAS TRANSVERSALES, COMO COMPLEMENTO AL PROCESO FORMATIVO DE ENSEÑANZA -APREDIZAJE.</t>
  </si>
  <si>
    <t xml:space="preserve">DECRETOS Y RESOLUCIONES EMANADAS POR LA SECRETARÍA DE EDUCACIÓN Y MINISTERIOS DE EDUCACIÓN Y SALUD.      COMUNICADOS INSTITUCIONALES EVIDNECIAS FOTOGRAFICAS. GRABACIONES DE ENCUENTROS SINCRONICOS. REGISTRO DE ARCHIVOS CON EVIDENCIAS DE APRENDIZAJE </t>
  </si>
  <si>
    <t>CADA SEDE DE LA INSTITUCIÓN DE ACUERDO A SUS NECESIDADES Y CONJUNTO DE GRADOS  CUMPLE A CABALIDAD CON LA JORNADA ESCOLAR.</t>
  </si>
  <si>
    <t>HORARIOS DE CLASE, PARCELADORES DE CLASE.</t>
  </si>
  <si>
    <t>CADA SEDE DE LA INSTITUCIÓN DE ACUERDO A SUS NECESIDADES Y CONJUNTO DE GRADOS  CUMPLE A CABALIDAD CON LA JORNADA ESCOLAR. NO HUBO SEGUIMIENTO NI EVALUACIÓN DE LAS SESIONES EFECTIVAS DE CLASE, PUES DESDE COORDIANCIÓN SE DIO UN ENFOQUE PRIORITARIO A LA PARTE DISCIPLINARIA Y MUY POCA A LA ACADEMICA.</t>
  </si>
  <si>
    <t>Evaluación</t>
  </si>
  <si>
    <t xml:space="preserve">ESTRUCTURACIÓN DE CRITERIOS DE EVALUCIÓN POR ÁREAS ACORDE A LA ESTRATEGIA DE EDUCACIÓN Y APRENDIZAJE EN CASA, QUE LUEGO SE ARTICULARON DESDE LOS CONSEJOS DE AREAS A  LA MODALIDAD DE RETORNO PROGRESIVO A LA PRESENCIALIDAD. SE SUGIERE, SOCIALIZAR LOS LINEAMIENTOS DEL S.I.E.E. Y SER RIGUROSOS EN SU APLICACIÓN, POR OTRA PARTE, ANALIZAR MUY BIEN EL CALENDARIO ACADEMICO, CON EL FIN DE ESTABLECER LOS TIEMPOS NECESARIOS Y SUFICIENTES PARA LOS PROCESOS DE NIVELACIÓN Y RECUPERACIÓN. </t>
  </si>
  <si>
    <t>AJUSTES  TRANSITORIOS AL S.I.E.E.            PLANILLAS  DE HETEROEVALUACIÓN                                                 RÚBRICAS DE AUTOEVALUACIÓN Y COEVALUACIÓN                  PLATAFORMA</t>
  </si>
  <si>
    <t>SE ACTUALIZO Y SOCIALIZO EL SIEE CON TODA LA COMUNIDAD ACADEMICA, SE IMPLEMENTO LA FIGURA DE PREAVISO ACADEMICO A PADRES Y ESTUDIANTES CON DIFICULTADES ACADEMICAS A MEDIADOS DE TODOS LOS TRIMESTRES, SE IMPLEMENTA LA NIVELACIÓN CONTINUA EN LOS TRIMESTRES ACADEMICOS, HUBO CLARIDAD EN LOS PROCESOS DE PROMOCIÓN, NIVELACIÓN FINAL Y HABILITACIÓN, LOS CONSEJOS ACADEMICOS FUERON PUNTUALES, SE IMPLEMENTA LA NUEVA ESCALA DE VALORACIÓN DE COMPETENCIAS, ENTRE OTROS ASPECTOS POSITIVOS FRENTE A LA EVALUACIÓN.</t>
  </si>
  <si>
    <t>SIEE, ACTAS DE COMISIONES DE EVALUACIÓN, ACTAS DE SOCIALIZACIÓN Y REUNIÓN CON LA COMUNIDAD EDUCATIVA, INFORMES ACADEMICOS, PREAVISOS ACADEMICOS, COMPROMISOS ACADEMICOS, PLATAFORMA.</t>
  </si>
  <si>
    <t>SE ACTUALIZO Y SOCIALIZO EL SIEE CON TODA LA COMUNIDAD ACADEMICA, SE IMPLEMENTO LA FIGURA DE PREAVISO ACADEMICO A PADRES Y ESTUDIANTES CON DIFICULTADES ACADEMICAS A MEDIADOS DE TODOS LOS TRIMESTRES, SE IMPLEMENTA LA NIVELACIÓN CONTINUA EN LOS TRIMESTRES ACADEMICOS, HUBO CLARIDAD EN LOS PROCESOS DE PROMOCIÓN, NIVELACIÓN FINAL Y HABILITACIÓN, LOS CONSEJOS ACADEMICOS FUERON PUNTUALES, SE SE MANTUVO LA ESCALA DE VALORACIÓN DE COMPETENCIAS SEGUN SIEE 2022, ENTRE OTROS ASPECTOS POSITIVOS FRENTE A LA EVALUACIÓN.</t>
  </si>
  <si>
    <t>SE ACTUALIZO Y SOCIALIZO EL SIEE CON TODA LA COMUNIDAD EDUCATIVA, SE IMPLEMENTO LA FIGURA DE PREAVISO ACADEMICO A PADRES Y ESTUDIANTES CON DIFICULTADES ACADEMICAS A MEDIADOS DE TODOS LOS TRIMESTRES (AULA ABIERTA), SE IMPLEMENTA LA NIVELACIÓN CONTINUA EN LOS TRIMESTRES ACADEMICOS, HUBO CLARIDAD EN LOS PROCESOS DE PROMOCIÓN, NIVELACIÓN FINAL Y HABILITACIÓN, LOS CONSEJOS ACADEMICOS FUERON PUNTUALES, SE MANTUVO LA ESCALA DE VALORACIÓN DE COMPETENCIAS SEGUN SIEE 20224 ENTRE OTROS ASPECTOS POSITIVOS FRENTE A LA EVALUACIÓN.</t>
  </si>
  <si>
    <t>Prácticas Pedagógicas</t>
  </si>
  <si>
    <t>Opciones didácticas para las áreas, asignaturas y proyectos transversales</t>
  </si>
  <si>
    <t xml:space="preserve">SE DISEÑARON E IMPLEMENTARON DIVERSAS ESTRATEGIAS DIDÁCTICAS Y PROYECTOS TRANSVERSALES EN TODAS LAS ASIGNATURAS CON EL OBJETIVO DE LLEGAR A TODOS LOS GRUPOS POBLACIONALES DE LA INSTITUCIÓN EN CONCORDANCIA A LAS MODIFICACIONES REALIZADAS AL P.E.I. PLAN DE ESTUDIOS Y EL S.I.E.E. ENFOCADAS A LA ESTRATEGIA DE EDUCACIÓN Y APRENDIZAJE EN CASA, QUE PROGRESIVAMENTE SE INCORPORARON AL RETORNO A LA PRESENCIALIDAD EN CADA UNA DE LAS SEDES. </t>
  </si>
  <si>
    <t xml:space="preserve">AJUSTES AL P.E.I.                                                           AJUSTES TEMPORALES AL SIEE                          PLANEADORES DE CLASES                                                                   PLAN DE CLASE                                             PLATAFORMAS Y HERRAMIETNAS TECNOLÓGICAS                                              DRIVE INSTITUCIONAL   CON MATERIAL DIDÁCTICO Y AUDIOVISUAL                                                                 </t>
  </si>
  <si>
    <t xml:space="preserve">SE DISEÑARON E IMPLEMENTARON DIVERSAS ESTRATEGIAS DIDÁCTICAS Y PROYECTOS TRANSVERSALES EN TODAS LAS ASIGNATURAS CON EL OBJETIVO DE LLEGAR A TODOS LOS GRUPOS POBLACIONALES DE LA INSTITUCIÓN EN CONCORDANCIA A LAS MODIFICACIONES REALIZADAS AL P.E.I. PLAN DE ESTUDIOS Y EL S.I.E.E. PRIORIZADAS A LAS NECESIDADES Y FORTALEZAS DE CADA UNA DE LAS SEDES. </t>
  </si>
  <si>
    <t>FOTOGRAFICAS, AJUSTES A DOCUMENTOS INSTITUCIONALES, PLATAFORMAS Y HERRAMIENTAS TECNOLOGICAS.</t>
  </si>
  <si>
    <t>Estrategias para las tareas escolares</t>
  </si>
  <si>
    <t>TENIENDO EN CUENTA LA FLEXIBILIZACIÓN CURRICULAR SE AJUSTARON LOS TIEMPOS Y MODOS DE ENTREGA DE LAS EVIDENCIAS DE APRENDIZAJE TANTO EN LA ETAPA DE APRENDIZAJE EN CASA COMO EN EL RETORNO PROGRESIVO AL AULA.</t>
  </si>
  <si>
    <t xml:space="preserve">COMUNICADOS INSTITUCIONALES                          CALENDARIO INSTITUCIONAL EN LA PLATAFORMA VIVE COLEGIO 2.0                        PLATAFORMAS Y HERRAMIETNAS TECNOLÓGICAS                                                        INDICACIONES Y TÉRMINOS DE ENTREGA DE EVIDENCIAS DE APRENDIZAJE   PRESENTES EN LA GUÍAS DIDÁCTICAS.                                  </t>
  </si>
  <si>
    <t>LA INSTITUCIÓN RECONOCE QUE LAS TAREAS ESCOLARES TIENEN UNA GRAN IMPORTANCIA PEDAGOGICA; SIN EMBARGO, LOS DOCENTES LAS MANEJAN BAJO CRITERIOS INDIVIDUALES, SE RECOMIENDA HACER UNA POLITICA FRENTE A ESTE TEMA.</t>
  </si>
  <si>
    <t>PACTOS DE AULA, SIEE.</t>
  </si>
  <si>
    <t>EN ALGUNAS SEDES HAY ALGUNOS
ACUERDOS BÁSICOS ENTRE DOCENTES Y
ESTUDIANTES ACERCA DE LA INTENCIONALIDAD
DE LAS TAREAS ESCOLARES PARA
ALGUNOS GRADOS, NIVELES O ÁREAS.</t>
  </si>
  <si>
    <t>Uso articulado de los recursos para el aprendizaje</t>
  </si>
  <si>
    <t xml:space="preserve">SE INSTITUCIONALIZARON LOS FORMATOS DE PRESENTACIÓN Y ESTRUCTUTACIÓN DE GUÍAS DE APRENDIZAJE VIRTUAL.                                              SE UNIFICÓ EL CRONOGRAMA DE ENTREGA DE EVIDENCIAS DE GUÍAS DE APRENDIZAJE VIRTUAL.                                            SE ARTICULÓ EL USO DE HERRAMIENTAS Y PLATAFORMAS VIRTUALES PARA EL DISEÑO, DESARROLLO Y VALORACIÓN DE LOS APRENDIZAJES. SE SUGIERE LA IMPLEMENTACIÓN DE FORMATOS PARA EL PRESTAMO DE ESPACIOS Y RECURSOS FISICOS Y HERRAMEINTAS TECNOLOGICAS EN CADA UNA DE LAS SEDES.                                         </t>
  </si>
  <si>
    <t xml:space="preserve">DRIVE INSTITUCIONAL CON FORMATOS PARA EL DISEÑO DE GUÍAS DIDÁCTICAS VIRTUALES                                                                      PLATAFORMA VIVE COLEGIO 2.0               PLANILLA DE HETEROEVALUACIÓN                                RÚBRICAS DE AUTOEVALUACIÓN Y COEVALUACIÓN </t>
  </si>
  <si>
    <t xml:space="preserve">LA INSTITUCIÓN CUENTA CON RECURSOS PARA EL APRENDIZAJE Y  CON UNA REGLAMENTACIÓN PARA SU USO  Y MANTENIMIENTO, AUNQUE ES NECESARIO REALIZAR UN BUEN INVENTARIO EN CADA UNA DE LAS SEDES, CON EL FIN DE IDENTIFICAR LOS RECURSOS FALTANTES E INDISPENSABLES, PARA DE ESTA MANERA, DAR DE BAJA O REPARAR AQUELLOS QUE ESTAN EN MAL ESTADO, Y SOLICITAR LA ADQUISICIÓN DE NUEVOS IMPLEMENTOS O MATERIALES QUE SUPLAN ESTAS NECESIDADES, Y CON ELLO LOGRAR UNA ARTICULACIÓN CON LAS PROPUESTAS PEDAGOGICAS.  </t>
  </si>
  <si>
    <t>Uso de los tiempos para el aprendizaje</t>
  </si>
  <si>
    <t>TENIENDO EN CUENTA LA FLEXIBILIZACIÓN CURRICULAR, SE AJUSTARON LOS TIEMPOS Y MODOS DE ENTREGA DE LAS EVIDENCIAS DE APRENDIZAJE, ENCUENTROS SINCRONICOS, PROCESOS DE NIVELACIÓN Y SEGUIMIENTO AL RENDIMIENTO ACADEMICO,ARTICULADAS A LA ESTRATEGIA DE APRENDIZAJE EN CASA. YA EN EL RETORNO PROGRESIVO A LA PRESENCIALIDAD, SE FLEXIBILIZARON LOS HORARIOS, SE HIZO RETROALIMENTACIÓN DE PRESABERES Y SABERES ADQUIRIDOS EN LA VIRTUALIDAD, TODO ESTO CON EL FIN DE DAR CONTINUIDAD A LOS CONTENIDOS TEMATICOS PRIORIZADOS EN LOS PLANES DE ESTUDIO DE CADA AREA.</t>
  </si>
  <si>
    <t xml:space="preserve">COMUNICADOS INSTITUCIONALES                          CALENDARIO INSTITUCIONAL EN LA PLATAFORMA VIVE COLEGIO 2.0                        PLATAFORMAS Y HERRAMIETNAS TECNOLÓGICAS                                                        INDICACIONES Y TÉRMINOS DE ENTREGA DE EVIDENCIAS DE APRENDIZAJE   PRESENTES EN LA GUÍAS DIDÁCTICAS. </t>
  </si>
  <si>
    <t xml:space="preserve">LA INSTITUCIÓN CUENTA CON UNA POLÍTICA CLARA SOBRE EL USO APROPIADO DE LOS TIEMPOS DESTINADOS A LOS APRENDIZAJES EN TODAS LAS SEDES  DE LA INSTITUCIÓN  DE ACUERDO A LAS NECESIDADES DE LOS ESTUDIANTES, SIN EMBARGO LOS TIEMPOS PARA EL APRENDIZAJE  DE LA MEDIA TÉCNICA NO SE AJUSTAN PORQUE  GRAN PARTE DE LOS ESTUDIANTES SON DEL SECTOR RURAL.  </t>
  </si>
  <si>
    <t>PEI</t>
  </si>
  <si>
    <t xml:space="preserve">LA INSTITUCIÓN CUENTA CON UNA POLÍTICA CLARA SOBRE EL USO APROPIADO DE LOS TIEMPOS DESTINADOS A LOS APRENDIZAJES EN TODAS LAS SEDES  DE LA INSTITUCIÓN  DE ACUERDO A LAS NECESIDADES DE LOS ESTUDIANTES, SIN EMBARGO, LOS TIEMPOS PARA EL APRENDIZAJE  DE LA MEDIA TÉCNICA NO SE AJUSTAN PORQUE  GRAN PARTE DE LOS ESTUDIANTES SON DEL SECTOR RURAL Y NO HAY UNA EVALUACIÓN PERIODICA DEL CUMPLIMIENTO DE LOS TIEMPOS DE APRENDIZAJE.  </t>
  </si>
  <si>
    <t>PEI, PLANILLA DE ASISTENCIA ESCOLAR, CRONOGRAMA DE ACTIVIDADES INSTITUCIONAL EN PLATAFORMA WEBCOLEGIOS</t>
  </si>
  <si>
    <t>Gestión de Aula</t>
  </si>
  <si>
    <t>Relación pedagógica</t>
  </si>
  <si>
    <t xml:space="preserve">EL COLECTIVO DOCENTE REALIZÓ ESFUERZOS PARA ESTABLECER UNA COMUNICACIÓN ASERTIVA CON LA POBLACIÓN ESTUDIANTIL PARA LLEVAR A CABO EL PROCESO DE ENSEÑANZA APRENDIZAJE, HACIENDO USO DE LAS HERRAMIENTAS TECNOLOGÍCAS VIRTUALES (SINCRÓNICOS Y ASINCRÓNICOS) Y MEDIOS DE COMUNICACIÓN LOCALES, DE IGUAL MANERA, ESTAS ESTRATEGIAS SE AJUSTARON PAULATINAMENTE DE ACUERDO AL REGRESO PROGESIVO A LA PRESENCIALIDAD POR PARTE DE LA POBLACIÓN ESTUDIANTIL. </t>
  </si>
  <si>
    <t xml:space="preserve">ACTAS DE REUNIONES DE DOCENTES PARA DEFINIR CRITERIOS DE LA ESTREGIA DE EDUCACIÓN Y APRENDIZAJE EN CASA                                              VIDEOS DE CLASES VIRTUALES                             LLAMADAS TELEFÓNICAS                                     MENSAJERÍA INSTANTÁNEA                                                                                 </t>
  </si>
  <si>
    <t>LOS EQUIPOS DOCENTES HAN REALIZADO ESFUERZOS COORDINADOS PARA APOYAR EL PROCESO DE ENSEÑANZA APRENDIZAJE EN LA COMUNICACIÓN RECIPROCA, LAS RELACIONES HORIZONTALES Y LA NEGOCIACIÓN CON LOS ESTUDIANTES.</t>
  </si>
  <si>
    <t>PACTO DE AULA Y MANUELA DE CONVIVENCIA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</si>
  <si>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</si>
  <si>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PACTO DE AULA, ACTA DE ACUERDOS POR AREA Y CONSEJO ACADEMICO Y MANUAL DE CONVIVENCIA.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</si>
  <si>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</si>
  <si>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Planeación de clases</t>
  </si>
  <si>
    <t>LOS PLANES DE CLASES DESARROLLAN  CONTENIDOS PRIORIZADOS DEL PLAN DE ESTUDIOS Y SE ACTUALIZARON CON: CONTENIDOS DEL APRENDIZAJE,LOGROS, EL ROL DEL DOCENTE Y DEL ESTUDIANTE, LA ELECCIÓN Y USO DE LOS RECURSOS DIDÁCTICOS, LOS MEDIOS, MOMENTOS Y CRITERIOS PARA LA EVALUACIÓN, COMPETENCIAS  Y  LOS ESTÁNDARES DE REFERENCIA. TODO LO ANTERIOR ADAPTADO A LA ESTRATEGIA APRENDIZAJE Y EDUCACIÓN EN CASA, HERRAMIENTAS QUE SE AJUSTARON TAMBIEN AL RETORNO PROGRESIVO A LA PRESENCIALIDAD.</t>
  </si>
  <si>
    <t xml:space="preserve">PLANEADORES DE CLASE Y GUÍAS DE APRENDIZAJE VIRTUALES </t>
  </si>
  <si>
    <t xml:space="preserve">LOS PLANES DE CLASES DESARROLLAN  CONTENIDOS PRIORIZADOS DEL PLAN DE ESTUDIOS Y SE ACTUALIZARON CON: CONTENIDOS DEL APRENDIZAJE, LOGROS, EL ROL DEL DOCENTE Y DEL ESTUDIANTE, LA ELECCIÓN Y USO DE LOS RECURSOS DIDÁCTICOS, LOS MEDIOS, MOMENTOS Y CRITERIOS PARA LA EVALUACIÓN, COMPETENCIAS, DBA  Y  LOS ESTÁNDARES DE REFERENCIA. </t>
  </si>
  <si>
    <t>PLANEADORES, GUIAS, PLAN DE AREA, RECURSOS DIGITALES Y BIBLIOGRAFICOS.</t>
  </si>
  <si>
    <t>Estilo pedagógico</t>
  </si>
  <si>
    <t xml:space="preserve">DISEÑO DE ACTIVIDADES DIDÁCTICAS ACORDES A LAS ORIENTACIONES DEL MEN Y SUGERENCIAS POR PARTE DE ESTUDIANTES Y LOS PADRES DE FAMILIA A TRAVÉS DE LA RÚBRICA DE LA AUTOEVALUACIÓN Y COEVALUACIÓN, TENIENDO EN CUENTA EL SABER, EL SABER HACER Y EL SER. </t>
  </si>
  <si>
    <t xml:space="preserve">PLANEADOR DE CLASE                              GUÍAS DE APRENDIZAJE                                      RÚBRICA DE COEVALUACIÓN </t>
  </si>
  <si>
    <t>EN LA INSTITUCIÓN LOS DOCENTES REALIZAN ESFUERZOS COLECTIVOS POR TRABAJAR CON ESTRATEGIAS ALTERNATIVAS A LA CLASE MAGISTRAL. ADEMAS, SE TIENE EN CUENTA LOS INTERESES, IDEAS Y EXPERIENCIAS DE LOS ESTUDIANTES COMO BASE PARA ESTRUCTURAR LAS ACTIVIDADES PEDAGOGICAS.</t>
  </si>
  <si>
    <t>PROYECTOS DE AULA</t>
  </si>
  <si>
    <t>PROYECTOS DE AULA, PLANEACIÓN DE CLASE, PRACTICAS DE LABORATORIO, SEMANA DE SABERES, SALIDAS PEDAGOGICAS, JUEGOS DE PARTICIPACIÓN EXTERNOS E INTERNOS.</t>
  </si>
  <si>
    <t>Evaluación en el aula</t>
  </si>
  <si>
    <t xml:space="preserve">DISEÑO DE RÚBRICA DE AUTOEVALUACIÓN Y COEVALUACIÓN CONTEXTUALIZADAS A LA ESTRATEGIA DE EDUCACIÓN Y APRENDIZAJE EN CASA, CON ADAPTACIÓN A EL RETORNO PROGRESIVO A LA PRESENCIALIDAD.  INFORMES PERIODICOS DE RENDIMIENTO ACADÉMICO A COORDINACIÓN .                           ASESORÍAS Y RETROALIMENTACIÓN DE GUÍAS DE APRENDIZAJE, JUNTO CON ORGANIZACIÓN ALTERNADA EN LA PRESENCIALIDAD.                                       FLEXIBILIZACIÓN EN EL TIEMPO Y MODO DE ENTREGA DE EVIDENCIAS DE APRENDIZAJE Y DEMAS ACTIVIDADES ACADEMICAS EN LA VIRTUALIDAD Y PRESENCIALIDAD.                                                               PRUEBAS INTEGRADORAS ADAPTADAS A LA ESTRATEGIA      DE EDUCACIÓN Y APRENDIZAJE EN CASA Y RETORNO PROGRESIVO AL AULA.                                VALORACIÓN POR PARTE DE LOS ESTUDIANTES DEL PROCESO DE ENSEÑANZA.                                                                                                    </t>
  </si>
  <si>
    <t xml:space="preserve">RÚBRICAS DE AUTOEVALUACIÓN Y COEVALUACIÓN                                                           GUÍAS DE APRENDIZAJE                                       PRUEBAS INTEGRADORAS                                     PLATAFORMA VIVE COLEGIO 2.0                            PLANILLAS DE SEGUIMIENTO                                 </t>
  </si>
  <si>
    <t>EL SISTEMA DE EVALUACIÓN DEL RENDIMIENTO ACADEMICO DE LA INSTITUCIÓN SE APLICA PERMANENTEMENTE. SE HACE SEGUIMEINTO Y SE CUENTA CON UN BUEN SISTEMA DE INFORMACIÓN. ADEMAS AJUSTA ESTE SISTEMA DE ACUERDO CON LAS NECESIDADES DE LA DIVERSIDAD DE LOS ESTUDIANTES. SE SUGIERE EVALUAR PERIODICAMENTE ESTE SISTEMA.</t>
  </si>
  <si>
    <t>PLATAFOEMA, ACTAS DE PREAVISO, ACTAS DE COMISIONES DE EVALUACIÓN, COMUNICACIÓN VIA TELEFONICA Y MENSAJERIA INSTANTANEA, CITACIONES ESCRITAS.</t>
  </si>
  <si>
    <t>EL SISTEMA DE EVALUACIÓN DEL RENDIMIENTO ACADEMICO DE LA INSTITUCIÓN SE APLICA PERMANENTEMENTE. SE HACE SEGUIMEINTO Y SE CUENTA CON UN BUEN SISTEMA DE INFORMACIÓN. ADEMAS SE AJUSTA ESTE SISTEMA DE ACUERDO CON LAS NECESIDADES DE LA DIVERSIDAD DE LOS ESTUDIANTES. SE SUGIERE EVALUAR PERIODICAMENTE ESTE SISTEMA.</t>
  </si>
  <si>
    <t>Seguimiento Académico</t>
  </si>
  <si>
    <t>Seguimiento a los resultados académicos</t>
  </si>
  <si>
    <t>SE REALIZA UN SEGUIMIENTO PERIODICO Y SISTEMÁTICO  A LOS RESULTADOS ACADÉMICOS Y COMPORTAMENTALES Y A PARTIR DE ELLO, SE DISEÑAN PLANES DE MEJORAMIENTO.  SE SUGIERE ABRIR ESPACIOS PERIODICOS DE APLICACION DE ESTRATEGIAS PEDAGOGICAS ESPECIFICAS Y CLARAS PARA UNA BUENA RETROALIMENTACIÓN CON ESTUDIANTES Y PADRES DE FAMILIA.</t>
  </si>
  <si>
    <t xml:space="preserve">ACTAS DE REUNIONES DE DOCENTES                  INFORMES ACADÉMICOS                                     PRUEBAS INTEGRADORAS                                  RÚBRICAS                                                            PLATAFORMA VIVE COLEGIO 2.0                                                                                               </t>
  </si>
  <si>
    <t xml:space="preserve">ACTAS DE REUNIONES DE DOCENTES                  INFORMES ACADÉMICOS                                     PRUEBAS INTEGRADORAS                                  RÚBRICAS                                                            PLATAFORMA WEB COLEGIOS                                                                                               </t>
  </si>
  <si>
    <t xml:space="preserve">El seguimiento sistemático de los resultados
académicos cuenta con indicadores y mecanismos
claros de retroalimentación para
estudiantes, padres de familia y prácticas docentes.. </t>
  </si>
  <si>
    <t xml:space="preserve">ACTAS DE REUNIONES DE DOCENTES  TALLERES DE ESTUDIO PARA PREPARACIÓN DE PRUEBAS DE CALIDAD   PLAN DE MEJORAMIENTO POR DOCENTE BASADO EN LAS ESTADISTICAS INSTITUCIONALES    PREPARACIÓN DE ESTUDIANTES EN PRUEBAS SABER A PARTIR DE LOS RESULTADOS OBTENIDOS EN SIMULACROS O PRUEBAS EVALUAR PARA AVANZAR                INFORMES ACADÉMICOS                                     PRUEBAS INTEGRADORAS                                  RÚBRICAS                                                            PLATAFORMA WEB COLEGIOS                                                                                               </t>
  </si>
  <si>
    <t xml:space="preserve">EL SEGUIMIENTO SISTEMÁTICO DE LOS RESULTADOS
ACADÉMICOS CUENTA CON INDICADORES Y MECANISMOS CLAROS DE RETROALIMENTACIÓN PARA
ESTUDIANTES, PADRES DE FAMILIA Y PRÁCTICAS DOCENTES </t>
  </si>
  <si>
    <t xml:space="preserve">ACTAS DE REUNIONES DE DOCENTES  TALLERES DE ESTUDIO PARA PREPARACIÓN DE PRUEBAS DE CALIDAD, PLAN DE MEJORAMIENTO POR DOCENTE BASADO EN LAS ESTADISTICAS INSTITUCIONALES    PREPARACIÓN DE ESTUDIANTES EN PRUEBAS SABER A PARTIR DE LOS RESULTADOS OBTENIDOS EN SIMULACROS O PRUEBAS EVALUAR PARA AVANZAR, INFORMES ACADÉMICOS, PRUEBAS INTEGRADORAS, RÚBRICAS, PLATAFORMA WEB COLEGIOS.           </t>
  </si>
  <si>
    <t xml:space="preserve">ACTAS DE REUNIONES DE DOCENTES  TALLERES DE ESTUDIO PARA PREPARACIÓN DE PRUEBAS DE CALIDAD   PLAN DE MEJORAMIENTO POR DOCENTE BASADO EN LAS ESTADISTICAS INSTITUCIONALES    PREPARACIÓN DE ESTUDIANTES EN PRUEBAS SABER A PARTIR DE LOS RESULTADOS OBTENIDOS EN SIMULACROS O PRUEBAS EVALUAR PARA AVANZAR                INFORMES ACADÉMICOS, PRUEBAS INTEGRADORAS, RÚBRICAS, PLATAFORMA WEB COLEGIOS.           </t>
  </si>
  <si>
    <t>Uso pedagógico de las evaluaciones externas</t>
  </si>
  <si>
    <t>LOS RESULTADOS DE LAS PRUEBAS SABER 3°, 5°, 9° Y  11° SON CONOCIDOS POR LOS DOCENTES, PERO NO SON USADOS PARA ELABORAR PLANES DE MEJORAMIENTO. SE SUGIERE REALIZAR UN ANALISIS DE LAS PRUEBAS EXTERNAS PARA COMPLEMENTAR Y AJUSTAR LOS PLANES DE AREA Y DE CLASE.</t>
  </si>
  <si>
    <t xml:space="preserve"> RESULTADOS DE LAS PRUEBAS SABER 3°, 5°, 9° Y  11° </t>
  </si>
  <si>
    <t>LOS RESULTADOS DE LAS PRUEBAS SABER 3°, 5°, 9° Y  11° SON CONOCIDOS POR LOS DOCENTES, Y USADOS O TENIDOS EN CUENTA POR ALGUNOS DE ELLOS PARA ELABORAR PLANES DE MEJORAMIENTO. SE SUGIERE REALIZAR UN ANALISIS DE LAS PRUEBAS EXTERNAS PARA COMPLEMENTAR Y AJUSTAR LOS PLANES DE AREA Y DE CLASE.</t>
  </si>
  <si>
    <t>RESULTADOS PRUEBAS EXTERNAS, FORMATO DE ACCIONES DE MEJORA</t>
  </si>
  <si>
    <t>RESULTADOS Y CONCLUSIONES PRUEBAS EXTERNAS, FORMATO DE ACCIONES DE MEJORA</t>
  </si>
  <si>
    <t>LOS RESULTADOS DE LAS PRUEBAS SABER 3°, 5°, 9° Y  11° Y OTRAS FINANCIADAS POR LOS ACUDIENTES DE LOS ESTUDIANTES SON DADAS A CONOCER A LOS LOS DOCENTES, Y SE TIENEN EN CONSIDERACIÓN PARA ELABORAR PLANES DE MEJORAMIENTO. SE SUGIERE REALIZAR UN ANÀLISIS DE RESULTADOS DE PRUEBAS EXTERNS Y DIVULGACIÓN DE LOS MISMOS PARA COMPLEMENTAR Y AJUSTAR LOS PLANES DE AREA Y DE CLASE.</t>
  </si>
  <si>
    <t>Seguimiento a la asistencia</t>
  </si>
  <si>
    <t>LA INSTITUCIÓN CUENTA PARCIALMENTE CON UNA POLÍTICA  PARA EL CONTROL, ANÁLISIS Y TRATAMIENTO DE LAS CAUSAS DE AUSENTISMO EN EL MARCO DE LA ESTRATEGIA EDUCACIÓN Y APRENDIZAJE EN CASA, QUE SE HA IDO ARTICULANDO A LAS NECESIDADES QUE SURGEN EN LOS ESTUDIANTES EN EL RETORNO PROGRESIVO AL AULA. SE SUGIERE SER MAS RIGUROSOS CON LOS FORMATOS DE SEGUIMIENTO Y EXCUSAS POR PARTE DE LOS PADRES Y ACUDIENTES. POR OTRA PARTE TENER CLARIDAD DE LAS CONSECUENCIAS DEL AUSENTISMO EN LA APROBACIÓN DEL AÑO ESCOLAR SEGUN EL S.I.E.E.</t>
  </si>
  <si>
    <t>FORMATOS DE SEGUIMEINTO ACADÉMICO                                                             ACTAS DE COMPROMISO Y SEGUIMIENTO,  LISTA DE ASISTENCIA</t>
  </si>
  <si>
    <t>LA POLITICA INSTITUCIONAL DE CONTROL, ANALISIS Y TRATEMIENTO DE AUSENTISMO CONTEMPLA LA PARTICIPACIÓN ACTIVA DE PADRES, DOCENTES Y ESTUDIANTES.</t>
  </si>
  <si>
    <t>FORMATOS DE SEGUIMIENTO, COMUNICACIÓN CON PADRES DE FAMILIA, FORMATOS DE PERMISO DIGITALES Y FISICOS.</t>
  </si>
  <si>
    <t>LA POLITICA INSTITUCIONAL DE CONTROL, DE AUSENTISMO CONTEMPLA EN ALGUNAS SEDES LA PARTICIPACIÓN  DE PADRES, DOCENTES Y ESTUDIANTES.</t>
  </si>
  <si>
    <t>LA POLITICA INSTITUCIONAL DE CONTROL, DE AUSENTISMO CONTEMPLA EN ALGUNAS SEDES LA PARTICIPACIÓN  DE PADRES, DOCENTES Y ESTUDIANTES. MAS NO SE TIENE UN BUEN SEGUIMIENTO DE ESTAS O POR DESCONOCIMIENTO DE LOS RECURSOS INTEGRADOS EN LA PLATAFORMA INSTITUCIONAL O POR AMBIGUEDADES EN LA DEFICICIÓN DE SESIÓN ACADEMICA EN RELACIÓN A INTENSIDAD HORARIA.</t>
  </si>
  <si>
    <t>Actividades de recuperación</t>
  </si>
  <si>
    <t xml:space="preserve">A PARTIR DE LA FLEXIBILIZACIÓN CURRICULAR LA INSTITUCIÓN DISEÑÓ E IMPLEMENTÓ ACTIVIDADES ARTICULADAS PARA NIVELACIÓN Y HABILITACIÓN ACADÉMICA.  </t>
  </si>
  <si>
    <t xml:space="preserve">COMUNICADOS INSTITUCIONALES                          COMUNICADOS A TRAVÉS DE MEDIOS DE COMUNICACIÓN LOCAL                                       ACTAS DE RECUPERACIÓN                                   ACTAS DE COMPROMISO ACADÉMICO                   CONSEJO EVALUADOR                                            GUÍAS DE RECUPERACIÓN                  </t>
  </si>
  <si>
    <t>LAS PRACTICAS DE LOS DOCENTES INCORPORAN ACTIVIDADES DE NIVELACIÓN BASADAS EN ESTRATEGIAS QUE TIENEN FINALIDAD DE OFRECER UN APOYO REAL AL DESARROLLO DE LAS COMPETENCIAS BASICAS DE LOS ESTUDIANTES Y AL MEJORAMIENTO DE SUS RESULTADOS.</t>
  </si>
  <si>
    <t xml:space="preserve">COMUNICADOS INSTITUCIONALES                          COMUNICACIÓN CONSTANTE CON PADRES DE FAMILIA.                                       ACTAS DE RECUPERACIÓN                                   ACTAS DE COMPROMISO ACADÉMICO Y                  CONSEJO EVALUADOR.  PLATAFORMA                                          PLANES DE MEJORAMIENTO.                </t>
  </si>
  <si>
    <t>Apoyo pedagógico para estudiantes con dificultades de aprendizaje</t>
  </si>
  <si>
    <t>FALTA GENERAR ESTRATEGIAS  PEDAGÓGICAS ESPECÍFICAS PARA ABORDAR LOS CASOS DE BAJO RENDIMIENTO POR DISCAPACIDAD, PROBLEMAS DE APRENDIZAJE Y ESTUDIANTES QUE CARECIERON DE UN ACOMPAÑAMIENTO DE REFUERZO EN CASA, PUES SE HACEN AJUSTES RAZONABLES PARA QUE ESTA POBLACIÓN ALCANCE LOS SABERES BASICOS, PERO EL SEGUIMIENTO NO CONTO CON EL ALCANCE SUFICIENTE.</t>
  </si>
  <si>
    <t>DOCUMENTO DUA                                                    DOCUMENTO PIAR                                                    GUÍAS AJUSTADAS A LAS NECESIDADES EDUCATIVAS  INDIVIDUALIZADAS, ACTIVIDADES DE REFUERZO</t>
  </si>
  <si>
    <t xml:space="preserve">LA INSTITUCIÓN CUENTA CON PROGAMAS DE APOYO PEDAGOGICO A LOS CASOS DE BAJO RENDIMIENTO ACADEMICO, ASI COMO MECANISMOS DE SEGUIMIENTO, ACTIVIDADES INSTITUCIONALES. SE RECOMIENDA SEGUIENTO POR PARTE DE ENTIDADES EXTERNAS COMO APOYO A ESTOS CASOS. </t>
  </si>
  <si>
    <t>DOCUMENTO DUA                                         DOCUMENTO PIAR                                         GUÍAS AJUSTADAS A LAS NECESIDADES EDUCATIVAS  INDIVIDUALIZADAS, ACTIVIDADES DE REFUERZO</t>
  </si>
  <si>
    <t>Seguimiento a los egresados</t>
  </si>
  <si>
    <t xml:space="preserve">SE CONOCE DE INFORMACION DE LOS EGRESADOS DE MANERA INFORMAL Y ANECDOTARIA, PERO FALTA UN REGISTRO SISTEMATIZADO SOBRE LOS EGRESADOS Y SU IMPACTO SOCIAL </t>
  </si>
  <si>
    <t xml:space="preserve">BASE DE DATOS EN CONFORMACIÓN </t>
  </si>
  <si>
    <t>BASE DE DATOS EN CONFOMACIÓN</t>
  </si>
  <si>
    <t xml:space="preserve">SE HIZO REGISTRO SISTEMATIZADO SOBRE LOS EGRESADOS POR FAMILIARIDAD CON ESTUDIANTES ACTIVOS DE LA INSTITUCIÓN EN LA PLATAFORMA WEBCOLEGIOS Y SE CUENTA CON ARCHIVO EXCEL DE LAS ULTIMAS DOS PROMOCIONES (2023 Y 2024) </t>
  </si>
  <si>
    <t>Accesibilidad</t>
  </si>
  <si>
    <t>Atención educativa a grupos poblacionales o en situación de vulnerabilidad que experimentan barreras al aprendizaje y la participación</t>
  </si>
  <si>
    <t xml:space="preserve">LAS SEDES Y LOS NIVELES CONOCEN LA POLITICA Y LA ATENCIÓN A LA POBLACIÓN QUE EXPERIMENTE BARRERAS DE APRENDIZAJE DONDE SE DISEÑAN ESTRATEGIAS PEDAGÓGICAS FLEXIBLES.  ATENCIÓN A INMIGRANTES VENEZOLANOS </t>
  </si>
  <si>
    <t>REMISIONES A MÉDICO, DOCUMENTOS PIAR DE ESTUDIANTES CON DISCAPACIDAD, SIMAT, CONVENIO DE SECRETARÍA DE EDUCACIÓN PROGRESA, INDICE DE INCLUSIÓN, ACTAS DE REUNIÓN CON PADRES DE FAMILIA, CAPACITACIÓN DOCENTES, AJUSTES PLAN DE ASIGNATURA TRIMESTRAL POR GUÍA DE TRABAJO PARA TRABAJAR EL PROCESO DE INCLUSIÓN, AJUSTES GUÍA DE TRABAJO SEGÚN ORIENTACIONES DICENTE AULA DE APOYO.</t>
  </si>
  <si>
    <t>En las sedes y niveles se conocen y aplican las politicas de atención a la población con barreras, y se desarrollan estrategias personalizadas para garantizar su inclusión.</t>
  </si>
  <si>
    <t>Documentos Institucionales, Remisiones A Médico, Documentos PIAR De Estudiantes Con Discapacidad, SIMAT,  Actas De Reunión Con Padres De Familia, Capacitación Docentes, Ajustes Plan De Asignatura,  Ajustes Guía De Trabajo Según Orientaciones Docente Aula De Apoyo.</t>
  </si>
  <si>
    <t>Atención educativa a estudiantes pertenecientes a grupos étnicos</t>
  </si>
  <si>
    <t xml:space="preserve">SE TIENEN CLARAS EN EL PEI LAS ACCIONES DE ATENCIÓN A ESTA POBLACIÓN PERO EN EL MOMENTO NO SE CUENTA CON ESTUDIANTES DE ESE GRUPO. </t>
  </si>
  <si>
    <t>NO HAY ESTUDIANTES DE GRUPOS ÉTNICOS.</t>
  </si>
  <si>
    <t>No aplica</t>
  </si>
  <si>
    <t>No atendemos a estudiantes de este grupo poblacional</t>
  </si>
  <si>
    <t>Necesidades y expectativas de los estudiantes</t>
  </si>
  <si>
    <t xml:space="preserve">LA  INSTITUCIÓN CUENTA CON MECANISMOS QUE LE PERMITEN CONOCER LAS NECESIDADES Y EXPECTAIVAS DE TODOS LOS ESTUDIANTES Y DIVULGA ESTA INFORMACIÓN EN SU COMUNIDAD; LOS ESTUDIANTES ENCUENTRAN ELEMENTOS DE IDENTIFICACIÓN CON LA INSTITUCIÓN. </t>
  </si>
  <si>
    <t xml:space="preserve">DOCUMENTOS DE ORIENTACIÓN SOCIO-OCUPACIONAL, TEST DE ORIENTACIÓN VOCACIONAL CON ESTUDIANTES DE ONCE GRADO APLICADOS POR ORIENTACIÓN ESCOLAR. </t>
  </si>
  <si>
    <t xml:space="preserve">LA INSTITUCIÓN CONOCE EL ENTORNO Y ALGUNAS NECESIDADES DE SUS ESTUDIANTES EN CADA UNO DE LOS NIVELES EDUCATIVOS. ASÍ MISMO, BUSCA DAR RESPUESTAS A ELLAS POR MEDIO DE PROCESOS DE ACOMPAÑAMIENTO PSICO-PEDAGÓGICO.  FALTA CONSOLIDAR INFORMACIÓN DE LOS ESTUDIANTES EN LA PLATAFORMA.  </t>
  </si>
  <si>
    <t>DOCUMENTOS DE ORIENTACIÓN.</t>
  </si>
  <si>
    <t xml:space="preserve">Nuestra institución dispone de mecanismos efectivos para identificar y atender las necesidades especificas de nuestros estudiantes, y buscamos responder a ellas a través de un proceso de acompañamiento psicopedagógico integral. </t>
  </si>
  <si>
    <t>Archivos de orientación escolar, Encuesta PTA, Archivo Secretaría General</t>
  </si>
  <si>
    <t>Proyectos de vida</t>
  </si>
  <si>
    <t>SE DA EL ESPACIO A LA REALIZACIÓN DE ACTIVIDADES QUE PROMUEVEN LA ARTICULACIÓN DE LOS PROCESOS ACADÉMICOS DE LAS DIFERENTES ÁREAS CON MIRAS EN GENERAR UNA PROYECCIÓN DE VIDA A TRAVÉS DE LA PRÁCTICA DE ESTOS ELEMENTOS. ADEMÁS LAS MODALIDADES BUSCAN EL DESARROLLO DE PROYECTOS CON MIRAS A QUE LOS JÓVENES FORTALEZCAN SUS COMPETENCIAS EMPRESARIALES.</t>
  </si>
  <si>
    <t>FOLDERES DE LOS ESTUDIANTES, TRABAJOS DE PROYECTOS DE MODALIDAD, SEGUIMIENTO A PRÁCTICAS LABORALES DE LA MODALIDAD DE AGROINDUSTRIA, EVIDENCIAS DE DESFILE FASHION GIRLS DE MODALIDAD DE CORTE Y CONFECCIÓN, MANEJO AMBIENTAL.</t>
  </si>
  <si>
    <t>SE DA EL ESPACIO A LA REALIZACIÓN DE ACTIVIDADES QUE PROMUEVEN LA ARTICULACIÓN DE LOS PROCESOS ACADÉMICOS DE LAS DIFERENTES ÁREAS CON MIRAS EN GENERAR UNA PROYECCIÓN DE VIDA A TRAVÉS DE LA PRÁCTICA DE ESTOS ELEMENTOS. ADEMÁS LAS MODALIDADES BUSCAN EL DESARROLLO DE PROYECTOS CON MIRAS A QUE LOS JÓVENES FORTALEZCAN SUS COMPETENCIAS EMPRESARIALES.  ARTICULACIÓN CON LOS DOCENTES DE LAS TÉCNICAS</t>
  </si>
  <si>
    <t>TRABAJOS DE PROYECTOS DE MODALIDAD. SUSTENTACIÒN DE PROYECTOS DE LA MEDIA TÈCNICA.</t>
  </si>
  <si>
    <t xml:space="preserve">La institución ofrece asignaturas desde la educación básica secundaria, diseñados para apoyar a los estudiantes en la consecución de sus objetivos de vida, que estan articulados con las oportunidades y recursos disponibles en su entorno. Falta fortalecer estos procesos en los niveles de básica primaria. </t>
  </si>
  <si>
    <t>Trabajos De Proyectos De Modalidad. Sustentación De Proyectos De La Media Técnica.</t>
  </si>
  <si>
    <t>Proyección a la comunidad</t>
  </si>
  <si>
    <t>Escuela de padres</t>
  </si>
  <si>
    <t xml:space="preserve">SE CUENTA CON PERSONAL IDONEO PARA EL DESARROLLO DE LA ESCUELA DE PADRES Y LA ORIENTACIÓN PSICOLÓGICA DE LOS ESTUDIANTES Y PADRES DE FAMILIA. SE FACILITA LA REALIZACIÓN DE ESTA ACTIVIDAD DE ACUERDO A LAS NECESIDADES DE LA POBLACIÓN DIRIGIDA. DE LA MISMA MANERA, SE HA DADO EL ACOMPAÑAMIENTO NECESARIO A LOS CASOS PARTICULARES QUE SE PRESENTAN EN LA I.E. </t>
  </si>
  <si>
    <t>ACTAS DE LOS ENCUENTROS, FIRMAS DE ASISTENCIA, EVIDENCIAS FOTOGRÁFICAS.</t>
  </si>
  <si>
    <t>SE CUENTA CON PERSONAL IDONEO PARA EL DESARROLLO DE LA ESCUELA DE PADRES Y LA ORIENTACIÓN PSICOLÓGICA DE LOS ESTUDIANTES Y PADRES DE FAMILIA. SE FACILITA LA REALIZACIÓN DE ESTA ACTIVIDAD DE ACUERDO A LAS NECESIDADES DE LA POBLACIÓN DIRIGIDA. DE LA MISMA MANERA, SE HA DADO EL ACOMPAÑAMIENTO NECESARIO A LOS CASOS PARTICULARES QUE SE PRESENTAN EN LA I.E.  Y HAY SISTEMATIZACIÓN DE LOS  PROCESOS,</t>
  </si>
  <si>
    <t>Disponemos de un equipo de profesionales calificados para implementar la escuela de padres y proporcionar orientación psicológica a estudiantes y sus familias. Las actividades se diseñan de acuerdo con las necesidades específicas de la comunidad educativa. Este equipo se apoya en los profesionales de Comisaría de Familia y de Gobernación. Además, se ha ofrecido el apoyo necesario a los casos individuales que se presentan en la institución, y hemos establecido un sistema para organizar y documentar estos procesos.</t>
  </si>
  <si>
    <t>Proyecto de escuela de padres, actas, asistencia.</t>
  </si>
  <si>
    <t xml:space="preserve"> Oferta de servicios a la comunidad</t>
  </si>
  <si>
    <t>LA INSTITUCIÓN CUENTA CON ESTRATEGIAS DE INTERACCIÓN CON LA COMUNIDAD QUE ORIENTA, DA SENTIDO A LAS ACCIONES QUE SE PLANEAN CONJUNTAMENTE Y DAN RESPUESTA A LAS NECSIDADES Y PROBLEMA'TICAS QUE APUNTAN AL MEJORAMIENTO DE LAS CONDICIONES DE VIDAD DE LA COMUNIDAD Y DE LOS ESTUDIANTES.</t>
  </si>
  <si>
    <t>MANEJO Y MONITOREO AMBIENTAL. TRAZO Y CORTE INDUSTRIAL EN MATERIAL TEXTIL,  AGRO INDUSTRIA ALIMENTARIA</t>
  </si>
  <si>
    <t>LA INSTITUCIÓN CUENTA CON ESTRATEGIAS DE INTERACCIÓN CON LA COMUNIDAD QUE ORIENTA, DA SENTIDO A LAS ACCIONES QUE SE PLANEAN CONJUNTAMENTE Y DAN RESPUESTA A LAS NECESIDADES Y PROBLEMATICAS QUE APUNTAN AL MEJORAMIENTO DE LAS CONDICIONES DE VIDAD DE LA COMUNIDAD Y DE LOS ESTUDIANTES.</t>
  </si>
  <si>
    <t>MODALIDADES EN LA MEDIA TÈCNICA.</t>
  </si>
  <si>
    <t>LA INSTITUCIÓN CUENTA CON ESTRATEGIAS DE INTERACCIÓN CON LA COMUNIDAD QUE ORIENTA, DA SENTIDO A LAS ACCIONES QUE SE PLANEAN CONJUNTAMENTE Y DAN RESPUESTA A LAS NECESIDADES Y PROBLEMATICAS QUE APUNTAN AL MEJORAMIENTO DE LAS CONDICIONES DE VIDA  DE LA COMUNIDAD Y DE LOS ESTUDIANTES.</t>
  </si>
  <si>
    <t xml:space="preserve">Nuestra institución tiene un compromiso firme con la comunidad y cuenta con estrategías de servicio comunitario a través del Servicio Social, Proyectos de modalidades, educación de adultos, que busca mejorar la calidad de vida de la comunidad y nuestros estudiantes, fomentando un entorno más sostenible y favorable. </t>
  </si>
  <si>
    <t>Proyectos de la Modalidad y  servicio social.</t>
  </si>
  <si>
    <t>Uso de la planta física y de los medios</t>
  </si>
  <si>
    <t>LA INSTITUCIÓN FACILITA LOS RECURSOS FÍSICOS PARA SU USO A LA COMUNIDAD. SIN EMBARGO, SE DEBE REGLAMENTAR SU PRÉSTAMO Y USO.</t>
  </si>
  <si>
    <t xml:space="preserve">FIRMA DE ENTREGA Y RECIBIDO DE MOBILIARIO EN PRÉSTAMO. CARTAS DE SOLICITUD Y COMPROMISO DE ENTREGA EN BUENAS CONDICIONES. </t>
  </si>
  <si>
    <t xml:space="preserve">La institución presta los escenarios y recursos físicos, cuando son requeridos para eventos de la comunidad. Este uso está reglamentado al mantenimiento y preservación de los recursos. </t>
  </si>
  <si>
    <t>Inventario institucional y formato de control de prestamos.</t>
  </si>
  <si>
    <t>Servicio social estudiantil</t>
  </si>
  <si>
    <t>EL SERVICIO SOCIAL ESTUDIANTIL ES VALORADO POR LA COMUNIDAD Y LOS ESTUDIANTES HAN DESARROLLADO UNA CAPACIDAD DE EMPATÍA E INTEGRACIÓN CON ÉSTA EN LA MEDIDA EN QUE ELLOS CONTRIBUYAN A LA SOLUCIÓN DE SUS NECESIDADES A TRAVÉS DE PROGRAMAS INTERESANTES Y ORGANIZADOS.</t>
  </si>
  <si>
    <t>CARPETA DE LOS ESTUDIANTES DONDE SE EVIDENCIA EL CUMPLIMIENTO DE HORAS Y LAS ACCIONES DESARROLLADAS, FOTOGRAFÍAS, CONSTANCIA DEL CUMPLIMIENTO DEL PROGRAMA.</t>
  </si>
  <si>
    <t>En el presente año se actualizó el proyecto de servicio social, ariculándolo con las necesidades de la comunidad, capacitando a los estudiantes  y realizando un seguimiento permanente a las acciones programadas.</t>
  </si>
  <si>
    <t>Proyectos de servicio de cada uno de los estudiantes de los grados 10° y 11°</t>
  </si>
  <si>
    <t>Participación y convivencia</t>
  </si>
  <si>
    <t>Participación de los estudiantes</t>
  </si>
  <si>
    <t xml:space="preserve"> LA PARTICIPACIÓN DE LOS ESTUDIANTES EN LA VIDA INSTITUCIONAL, SE EVIDENCIA EN ALGUNAS  ACTIVIDADES CULTURALES, EMPRENDIMIENTO, ORGANISMOS DEL GOBIERNO ESCOLAR, JORNADAS DE INTEGRACIÓN INTERINSTITUCIONAL, FERIA DE LA CIENCIA, SEMANA CULTURAL, PARTICIPACIÓN JUEGOS SUPÉRATE,  EN LAS QUE SE TIENE EN CUENTA SUS OPINIONES Y PROPUESTAS. </t>
  </si>
  <si>
    <t xml:space="preserve">ACTAS DE ORGANISMOS DEL GOBIERNO ESCOLAR, EVIDENCIAS FOTOGRÁFICAS. </t>
  </si>
  <si>
    <t xml:space="preserve"> LA PARTICIPACIÓN DE LOS ESTUDIANTES EN LA VIDA INSTITUCIONAL, SE EVIDENCIA EN ALGUNAS  ACTIVIDADES CULTURALES, EMPRENDIMIENTO, ORGANISMOS DEL GOBIERNO ESCOLAR, JORNADAS DE INTEGRACIÓN INTERINSTITUCIONAL, FERIA DE LA CIENCIA, SEMANA DE SABERES INTEGRALES, PARTICIPACIÓN JUEGOS SUPÉRATE,  EN LAS QUE SE TIENE EN CUENTA SUS OPINIONES Y PROPUESTAS. </t>
  </si>
  <si>
    <t>LOS MECANISMOS Y ESCENARIOS DE PARTICIPACIÓN DE LA I. SON UTILIZADOS DE FORMA CONTINUA Y CON SENTIDO. SE HA LOGRADO LA PARTICIPACIÓN REAL DE LOS ESTUDIANTES EN EL APOYO A SU PROPIA FORMACIÓN CIUDADANA, FALTA  ESTIMULAR ÉSTA.</t>
  </si>
  <si>
    <t>Este año, la personera estudiantil tuvo un compromiso notable al generar espacios de participación y atención a las situaciones que enfrentan los estudiantes. Su labor se ha reflejado en cada uno de los órganos del gobierno escolar en los que participa, donde ha canalizado las inquietudes y necesidades de sus compañeros. El personero no solo ha actuado como un intermediario entre los estudiantes y las autoridades educativas, sino que también ha promovido un ambiente de diálogo y colaboración. A través de su gestión, se ha fortalecido la voz estudiantil, permitiendo que los jóvenes se involucren activamente en su propia formación ciudadana. Sin embargo, aún es necesario seguir estimulando esta participación para maximizar su impacto y asegurar que todos los estudiantes se sientan representados y escuchados en el proceso educativo.</t>
  </si>
  <si>
    <t>Actas de organismos del gobierno escolar, evidencias fotográficas</t>
  </si>
  <si>
    <t>Asamblea y consejo de padres de familia</t>
  </si>
  <si>
    <t>LA INSTITUCIÓN POSEE CANALES DE COMUNICACIÓN CLAROS Y ABIERTOS QUE FACILITAN A LOS PADRES DE FAMILIA EL CONOCIMIENTO DE SUS DERECHOS Y DEBERES HACIÉNDOLOS SENTIR MIEMBROS LEGÍTIMOS DE LA ASAMBLEA Y DEL CONSEJO DE PADRES.</t>
  </si>
  <si>
    <t xml:space="preserve">ACTAS DE REUNIÓN, CONVOCATORIAS, MENSAJES PR LAS REDES SOCIALES, WEB COLEGIOS, EMISORA COMUNITARIA.  </t>
  </si>
  <si>
    <t>ACTAS DE REUNIÓN, CONVOCATORIAS, MENSAJES POR LAS REDES SOCIALES, WEB COLEGIOS.  MADRES REPRESENTANTES DE CADA GRUPO.</t>
  </si>
  <si>
    <t>La Institución Educativa Alonso Carvajal Peralta (IEALCARPE) ha implementado acciones positivas para involucrar a los padres en la comunidad educativa. A través de la autonomía otorgada al Consejo de Padres, se han establecido canales de comunicación claros y accesibles, lo que ha permitido una mayor participación en la organización de actividades deportivas, culturales y sociales. Este comité no solo ha promovido la colaboración en eventos, sino que también ha fomentado la participación voluntaria en iniciativas de apoyo económico, fortaleciendo así el vínculo entre la institución y las familias. Estas acciones reflejan un compromiso por parte de IEALCARPE para crear un ambiente inclusivo y participativo que beneficia tanto a los estudiantes como a sus padres.</t>
  </si>
  <si>
    <t>Actas, evidencias fotográficas.</t>
  </si>
  <si>
    <t>Participación de las familias</t>
  </si>
  <si>
    <t xml:space="preserve">LA MAYORIA DE FAMILIAS SE VINCULAN EN ACTIVIDADES CULTURALES, SOCIALES Y DE APOYO A INICIATIVAS DEL CONSEJO DE PADRES. TAMBIÉN EN SU MAYORÍA ACUDEN A LAS ASAMBLEAS CONVOCADAS POR LA INSTITUCIÓN.  </t>
  </si>
  <si>
    <t xml:space="preserve">FOTOGRÁFICAS. </t>
  </si>
  <si>
    <t>FOTOGRÁFICAS, ACTAS DE LA JUNTA DE PADRES.</t>
  </si>
  <si>
    <t>La mayoría de las familias en la Institución Educativa Alonso Carvajal Peralta (IEALCARPE) se involucra activamente en actividades culturales, sociales y en el apoyo a las iniciativas del Consejo de Padres. Asimismo, la gran mayoría asiste a las asambleas convocadas por la institución, lo que refleja un fuerte compromiso con la comunidad educativa. Esta participación no solo fortalece los lazos entre las familias y la escuela, sino que también enriquece la experiencia educativa de los estudiantes, promoviendo un ambiente colaborativo y de apoyo mutuo.</t>
  </si>
  <si>
    <t xml:space="preserve">Actas firmas de asistenica, fotografías </t>
  </si>
  <si>
    <t>Prevención de riesgos</t>
  </si>
  <si>
    <t>Prevención de riesgos físicos</t>
  </si>
  <si>
    <t xml:space="preserve">EN EL  AÑO 2022 SE DEBE ACTUALIZAR EL PLAN DE PREVENCIÓN DE RIESGOS.   EL COMITÉ DE RIESGOS SEA FUNCIONAL, DOTAR CADA SEDE CON EQUIPOS Y ELEMENTOS  DE PRIMEROS AUXILIOS, ELEGIR EL NUEVO  COMITÉ DE RIESGOS. </t>
  </si>
  <si>
    <t>PROYECTOS, CONVENIOS, IMÁGENES FOTOGRÁFICAS.   DOCUMENTO DE PROTOCOLOS DE BIOSEGURIDAD POR SEDES</t>
  </si>
  <si>
    <t>SE ACTUALIZÒ EL PLAN DE PREVENCIÒN DE RIESGOS.</t>
  </si>
  <si>
    <t>DOCUMENTO DEL PLAN  DE PREVENCIÒN DE RIESGOS.</t>
  </si>
  <si>
    <t>SE ACTUALIZÒ EL PLAN DE PREVENCIÒN DE RIESGOS.  SE DEBE ELEGIR EL COMITÉ DE RIESGOS DE CADA SEDE DE I.E.</t>
  </si>
  <si>
    <t>La IEALCARPE ha hecho progresos en la prevención de riesgos físicos y a pesar de que se han implementado un plan general de riesgos, se debe tomar medidas y protocolos para centralizar la información de cada sede, que permita minimizar los riesgos físicos, realizando evaluaciones periódicas de las instalaciones y la realización de simulacros de emergencia. Es fundamental fortalecer la capacitación del personal docente y administrativo en materia de seguridad, así como aumentar la sensibilización entre los estudiantes sobre la importancia de reportar situaciones potencialmente peligrosas. Por ello es  necesario realizar ajustes en el Plan de Gestión de Riesgos  para garantizar un entorno seguro en todas sus sedes. </t>
  </si>
  <si>
    <t xml:space="preserve"> Plan General de Prevención de Riesgos, Fotografías. </t>
  </si>
  <si>
    <t>Prevención de riesgos psicosociales</t>
  </si>
  <si>
    <t>SE HAN IDENTIFICADO PROBLEMAS DE RIESGOS PSICOSOCIALES TANTO PARA ESTUDIANTES Y DOCENTES A LOS QUE  SE LES HA DADO UN MANEJO PROFESIONAL, GRACIAS  AL TRABAJO DE ORIENTACION ESCOLAR Y LA PARTICIPACIÓN DE LOS PROFESIONALES DE SALUD PÚBLICA.   TAMBIÉN SE HA HECHO AJUSTES AL MANUAL DE CONVIVENCIA.</t>
  </si>
  <si>
    <t>ACTAS DEL COMITÉ DE CONVIVENCIA, INFORMES DE ORIENTACIÓN ESCOLAR, MANUAL DE CONVIVENCIA AJUSTADO.</t>
  </si>
  <si>
    <t>La IEALCARPE ha implementado políticas y programas que promueven la identificación y mitigación de riesgos psicosociales, tales como el acoso escolar, la violencia, el estrés y depresión. A través de talleres, charlas informativas y actividades de sensibilización, se busca educar a la comunidad educativa sobre la importancia de un clima escolar positivo y de apoyo. Además, se han establecido canales de comunicación efectivos que permiten a los estudiantes y sus familias expresar sus inquietudes y participar activamente en la toma de decisiones relacionadas con su bienestar. El enfoque proactivo de la IEALCARPE incluye la capacitación del personal docente en la identificación de señales de riesgo psicosocial y en la implementación de estrategias para brindar apoyo emocional a los estudiantes.</t>
  </si>
  <si>
    <t>Formatos de seguimiento a situaciones de convivencia, Manual de Convivencia ajustado, Reconocimiento especial de autoridades departamentales a la participación del Orientador escolar en la Red de Orientadores.</t>
  </si>
  <si>
    <t>Programas de seguridad</t>
  </si>
  <si>
    <t>LA INSTITUCIÓN AJUSTÓ PROTOCOLOS PARA ATENDER LA EMERGENCIA DE LA PANDEMIA, SE DOTÓ DE LOS IMPLEMENTOS BÁSICOS.</t>
  </si>
  <si>
    <t>EVIDENCIA FOTOGRÁFICA, ACTA DE VISITA.</t>
  </si>
  <si>
    <t>LA INSTITUCIÒN CUENTA CON ALGUNOS PLANES DE ACCIÒN FRENTE A DESASTRES NATURALES Y ALERTA SOBRE POSIBLES ACCIDENTES.</t>
  </si>
  <si>
    <t>SE REALIZÒ LA ACTIVIDAD CON ESTUDIANTES DE LA SEDE DEPARTAMENTAL.</t>
  </si>
  <si>
    <t xml:space="preserve">LA INSTITUCIÒN CUENTA CON ALGUNOS PLANES DE ACCIÒN FRENTE A DESASTRES NATURALES Y ALERTA SOBRE POSIBLES ACCIDENTES. </t>
  </si>
  <si>
    <t>SE REALIZÒ  EL SIMULACRO A NIVEL NACIONAL. FALTA CAPACITACIÓN EN SEGURIDAD PARA TODA LA COMUNIDAD EDUCATIVA.</t>
  </si>
  <si>
    <t>Aunque se cuenta con planes generales de seguridad, la institución debe realizar una autoevaluación para identificar fortalezas y áreas de mejora en la gestión de riesgos físicos, que incluya la recolección de datos sobre las instalaciones y procedimientos actuales, así como la elaboración de planes de mejora y un sistema de seguimiento para garantizar un entorno seguro y propicio para el aprendizaje en todas sus sedes.</t>
  </si>
  <si>
    <t>Se participó con las Sedes de secundaria y media en el simulacro a nivel nacional, falta involucrar también a la demás población estudiantil y realizar capacitación en seguridad para toda la comunidad educativa.</t>
  </si>
  <si>
    <t>GESTIÓN DIRECTIVA</t>
  </si>
  <si>
    <t>VALORACION                       GESTION DIRECTIVA</t>
  </si>
  <si>
    <t>FORTALEZAS</t>
  </si>
  <si>
    <t>OPOTUNIDADES DE MEJORAMIENTO</t>
  </si>
  <si>
    <t xml:space="preserve">LOS DIRECTIVOS Y  DOCENTES IMPLEMENTARON ESTRATEGIAS PEDAGOGICAS ACORDES A LA MISIÓN, VISIÓN  Y ADAPTADAS A LAS EXIGENCIAS DEL TRABAJO EN CASA.  EL GOBIERNO ESCOLAR EJERCIO SUS FUNCIONES, ACORDE A LA SITUACIÓN PRESENTADA EN EL MARCO DE LA EMERGENCIA SANITARIA. (CONSEJO DIRECTIVO, CONSEJO ACADEMICO, COMITÉ DE CONVIVENCIA, COMITÉ DE  EVALUACIÓN Y PROMOCIÓN,  PERSONERA ESTUDIANTIL).    </t>
  </si>
  <si>
    <t xml:space="preserve">      EL CLIMA ESCOLAR OFRECIDO POR LA INSTITUCIÓN BRINDO LAS CONDICIONES NECESARIAS: (MATERIAL IMPRESO, PRESTAMOS DE EQUIPOS, KIT ESCOLAR, HORARIOS DE ASESORIAS, PAE, ADECUACIÓN DE GUIAS PARA AREAS PRIORIZADAS), PARA LA PROMOCIÓN DE ESTUDIANTES.  LA INSTITUCIÓN MANTUVO UNA COMUNICACIÓN FLUIDA  CON LOS DIFERENTES ESTAMENTOS, LO QUE FACILITÓ EL TRABAJO.</t>
  </si>
  <si>
    <t>CONTINUAR LA REESTRUCTURACIÓN DE PLANES DE AREA Y ASIGNATURA  EN EL MARCO DE LA EMREGENCIA SANITARIA.</t>
  </si>
  <si>
    <t xml:space="preserve">LAS SEDES EDUCATIVAS REQUIEREN DE ADECUACIONES LOCATIVAS PARA ATENDER A LOS DIFERENTES GRUPOS POBLACIONALES EN EL MARCO DE LA EMERGENCIA SANITARIA.           </t>
  </si>
  <si>
    <t xml:space="preserve">LA INSTITUCION CUENTA CON LA FORMULACION DE LA MISION, LA VISION, LOS PRINCIPIOS INSTITUCIONALES QUE ARTICULAN E IDENTIFICAN A LA INSTITUCION COMO UN TODO. ESTOS ELEMENTOS YA ESTAN SIENDO APROPIADOS POR LA COMUNIDAD EDUCATIVA. </t>
  </si>
  <si>
    <t xml:space="preserve">ESTRUCTURACION DE UN PLAN DE ACCION QUE PERMITA LA PARTICIPACION ACTIVA DE TODOS LOS ÓRGANOS DEL GOBIERNO ESCOLAR CON UN PLAN DE TRABAJO DEFINIDO Y EN ACOMPAÑAMIENTO INSTITUCIONAL. </t>
  </si>
  <si>
    <t>FORTALECIMIENTO DEL CONOCIMIENTO DEL PLAN ESTRATEGICO POR PARTE DE LA COMUNIDAD</t>
  </si>
  <si>
    <t>GESTIÓN ACADEMICA</t>
  </si>
  <si>
    <t>Diseño pedagogico</t>
  </si>
  <si>
    <t>Practicas pedagogicas</t>
  </si>
  <si>
    <t>Gestion de aula</t>
  </si>
  <si>
    <t>Seguimiento academico</t>
  </si>
  <si>
    <t>VALORACION                       GESTION ACADEMICA</t>
  </si>
  <si>
    <t xml:space="preserve">ESTRUCTURACION DE CRITERIOS DE EVALUACION ACORDES CON LA ESTRATEGIA DE APRENDIZAJE EN CASA Y EN RETORNO A PRESENCIALIDAD. ACORDES CON LOS AJUSTES DEL SIEE Y DEMÁS DIRECTRICES INSTITUCIONALES. </t>
  </si>
  <si>
    <t xml:space="preserve">ELABORACION DE PLANES DE MEJORAMIENTO CON BASE EN LOS RESULTADOS DE LAS PRUEBAS EXTERNAS CON EL FIN DE REALIZAR LOS AJUSTES PERTINENTES A LOS PLANES DE AREA Y DE AULA. </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</si>
  <si>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</si>
  <si>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</si>
  <si>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</si>
  <si>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</si>
  <si>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</si>
  <si>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</si>
  <si>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</si>
  <si>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SE REALIZA PRIORIZACION Y AJUSTES A LOS PLANES DE AREA CON EL FIN DE GARANTIZAR UN APOYO A LOS ESTUDIANTES CON BAJO RENDIMIENTO ACADÉMICO O DIFICULTADES DE INTERACCION.</t>
  </si>
  <si>
    <t xml:space="preserve">IMPLEMENTAR PROGRAMAS QUE VAYAN EN PRO DEL APOYO A LA INVESTIGACIÓN EN LA I.E. BUSCANDO CONVENIOS QUE PERMITAN AL DOCENTE ESPACIOS INVESTIGATIVOS QUE PROPENDAN POR UNA MEJOR CALIDAD EDUCATIVA. </t>
  </si>
  <si>
    <t xml:space="preserve">Continuar con el plan de mantenimiento de la planta física, equipos y adquirir recursos necesarios para el proceso enseñanza/aprendizaje </t>
  </si>
  <si>
    <t>Crear un programa de inducciòn, capacitaciòn y formación para los docentes.</t>
  </si>
  <si>
    <t>GESTIÓN DE LA COMUNIDAD</t>
  </si>
  <si>
    <t>VALORACION                       GESTION DE LA COMUNIDAD</t>
  </si>
  <si>
    <t xml:space="preserve">EN EL AÑO 2019 SE NOMBRÒ EL PSICOORIENTADOR ESCOLAR QUE FORTALECIÒ LOS PROCESOS DE CONVIVENCIA, ATENCIÒN PSICOSOCIAL DE ESTUDIANTES Y PROFESORES. </t>
  </si>
  <si>
    <t>MAYOR PARTICIPACION DE PADRES DE FAMILIA EN ESCUELA DE PADRES</t>
  </si>
  <si>
    <t>INCLUIR EN PEI LOS AJUSTES DE LAS MODALIDADES AGROINDUSTRIA ALIMENTARIA Y CORTE Y CONFECCION</t>
  </si>
  <si>
    <t>ESTABLECER BRIGADA DE ATENCIÒN PARA EL MANEJO Y ORIENTACION DE SITUACIONES DE RIESGO EN CADA SEDE</t>
  </si>
  <si>
    <t xml:space="preserve">La situación de pandemía llevó a buscar estratégias virtuales y sociales nuevas, encaminadas a mejorar la conexión, comunicación, motivación y acercamiento a las familias y  estudiantes. </t>
  </si>
  <si>
    <t xml:space="preserve">Se logró que las familias se capacitaran en el uso de las tecnologías, se preocuparan un poco más por conseguir conexión a internet y participar de forma virtual en las acciones educativas de la institución. </t>
  </si>
  <si>
    <t>Capacitación de la comunidad educativa en el uso de recursos tegnológicos que facilitan el acceso a la información.</t>
  </si>
  <si>
    <t>Exploración de nuevas formas de acercamiento a la comunidad con las escuelas de padres virtuales.</t>
  </si>
  <si>
    <t>LA INSTITUCIÓN CUENTA CON ESTRATEGIAS DE INTERACCIÓN CON LA COMUNIDAD QUE ORIENTA, DA SENTIDO A LAS ACCIONES QUE SE PLANEAN CONJUNTAMENTE Y DAN RESPUESTA A LAS NECESIDADES Y PROBLEMATICAS QUE APUNTAN AL MEJORAMIENTO DE LAS CONDICIONES DE VIDA DE LA COMUNIDAD Y DE LOS ESTUDIANTES.</t>
  </si>
  <si>
    <t>EN EL  AÑO 2022 SE DEBE ACTUALIZAR EL PLAN DE PREVENCIÓN DE RIESGOS.   EL COMITÉ DE RIESGOS SEA FUNCIONAL, DOTAR CADA SEDE CON EQUIPOS Y ELEMENTOS  DE PRIMEROS AUXILIOS, ELEGIR EL NUEVO  COMITÉ DE RIESGOS</t>
  </si>
  <si>
    <t>DOCENTE AULA APOYO</t>
  </si>
  <si>
    <t>SANDRA MILENA ALDANA</t>
  </si>
  <si>
    <t>DOCENTE AULA</t>
  </si>
  <si>
    <t>GERALD ANDREW TAJAN</t>
  </si>
  <si>
    <t xml:space="preserve">DANNY ALEXIS BRAVO </t>
  </si>
  <si>
    <t xml:space="preserve">LAS METAS ESTABLECIDAS ESTÁN PROGRESIVAMENTE CUMPLIENDOSE. </t>
  </si>
  <si>
    <t>SE DAN A CONOCER Y SE EJCUTAN PARCIALMENTE</t>
  </si>
  <si>
    <t xml:space="preserve">LA COMUNIDAD CONOCE EL DIRECCIONAMIENTO ESTRATEGICO, SE EVALUA, SIN EMBARGO SE EJECUTA PARCIALMENTE </t>
  </si>
  <si>
    <t>LA INSTITUCION PROMUEVE LA INCLUSION DE PERSONAS DE DIFERENTE GRUPOS POBLACIONALES DONDE SE ADOPTAN METODOLOGIAS PARA APOYAR LOS TALENTOS Y HACERLO VALORAR POR TODOS LOS ESTAMENTOS DE LA COMUNIDAD EDUCATIVA</t>
  </si>
  <si>
    <t xml:space="preserve">SE REALIZÓ CONCURSO Y PRESENTACIÓN DE TALENTOS DE LOS ESTUDIANTES DURANTE LOS EVENTOS  INSTITUCIONALES </t>
  </si>
  <si>
    <t>EVIDENCIAS FOTOGRÁFICAS DE LAS ACTIVIDADES EJECUTADAS</t>
  </si>
  <si>
    <t xml:space="preserve">EL CONSEJO DIRECTIVO SE REUNE PERIODICAMENTE DE ACUERDO CON EL CONOGRAMA ESTABLECIDO </t>
  </si>
  <si>
    <t xml:space="preserve">ACTAS DE CADA REUNIÓN </t>
  </si>
  <si>
    <t xml:space="preserve">ACTA DE LAS REUNIONES </t>
  </si>
  <si>
    <t xml:space="preserve">LA COMISION DE EVALUACION Y PROMOCIÓN SE REUNE OPORTUNAMENTE, TOMA LAS DECISIONES PERTINENTES QUE FAVORECEN A LA DIVERSIDAD DE LA POBLACIÓN </t>
  </si>
  <si>
    <t xml:space="preserve">ACTAS </t>
  </si>
  <si>
    <t xml:space="preserve">EL CONSEJO ESTUDIANTIL SE REUNE PERIODICAMENTE Y ES RECONOCIDO A NIVEL INSTITUCIONAL </t>
  </si>
  <si>
    <t>ACTAS Y EVIDENCIAS FOTOGRÁFICAS</t>
  </si>
  <si>
    <t xml:space="preserve">EL GOBIERNO ESCOLAR EVALUA EL IMPACTO DE LA LABOR QUE HIZO LA PERSONERA DESDE EL MOMENTO DE LA ELECCIÓN </t>
  </si>
  <si>
    <t xml:space="preserve">FOTOGRÁFICAS , TESTMONIALES Y  PLAN DE ACCIÓN </t>
  </si>
  <si>
    <t>LA ASAMBLEA DE PADRES SE REUNE PERIODICAMENTE Y ES RECONOCIDA COMO LA INSTANCIA DE LA COMUNIDAD EDUCATIVA</t>
  </si>
  <si>
    <t>EL CONSEJO DE PADRES SE REUNE PERIODICAMENTE PARA APOYAR  AL RECTOR EN EL MARCO DEL PLAN DE MEJORAMIENTO PERO NO HACEN SEGUIMIENTO SISTEMATICO A LOS RESULTADOS.</t>
  </si>
  <si>
    <t xml:space="preserve">MEDIOS DE COMUNICACIÓN </t>
  </si>
  <si>
    <t>LA INSTITUCION DESARROLLA LOS DIFERENTES PROYECTOS INSTITUCIONALES CON EL APOYO DE TODA LA COMUNIDAD EDUCATIVA Y TIENE UNA METODOLOGIA QUE DA RESULTADOS</t>
  </si>
  <si>
    <t>ACTAS, INFORMES Y FOTOGRAFIAS</t>
  </si>
  <si>
    <t xml:space="preserve">LA ISNTITUCION DIVULGA LAS BUENAS PRACTICAS PEDAGOGICAS, ADMINISTRATIVAS Y CULTURALES, Y RECONOCE LA DIVERSIDAD DE SU POBLACIÓN EN TODOS SUS COMPONENTES DE GESTIÓN </t>
  </si>
  <si>
    <t xml:space="preserve">REDES SOCIALES Y WEB COLEGIOS </t>
  </si>
  <si>
    <t xml:space="preserve">LOS ESTUDIANTES SE IDENTIFICAN CON LA INSTITUCIÓN Y SIENTEN ORGULLO DE PERTENECER A ELLA, SE RESALTA EL VALOR DE LA DIVERSIDAD LA CUAL PERMITE MAYOR PARTICIPACION </t>
  </si>
  <si>
    <t xml:space="preserve">BANDA DE MARCHAS, DANZAS Y EVENTOS CULTURALES </t>
  </si>
  <si>
    <t>PAE, TRANSPORTE ESCOLAR, FOTOGRAFIAS</t>
  </si>
  <si>
    <t>En la institución los estudiantes en situación de vulnerabilidad reciben atención especializada, se cuenta con los PIAR, la documentación actualizada y se realiza capacitación a docentes.</t>
  </si>
  <si>
    <t>En el presente año se brindó el respectivo acompañamiento psicopedagógico a los esteudiantes que lo requirieron.</t>
  </si>
  <si>
    <t>Archivos de orientación escolar, Informe final de trabajo ejecutado desde Orientación Escolar , Archivo Secretaría General</t>
  </si>
  <si>
    <t>Archivos de orientación escolar,  Archivo Secretaría General</t>
  </si>
  <si>
    <t>Actas de actividades y evidencias fotográficaa</t>
  </si>
  <si>
    <t>Se trabajan diferentes temáticas para trabajar integralmente en la educación.</t>
  </si>
  <si>
    <t>Actas de Escuela de Padres.</t>
  </si>
  <si>
    <t>El servicio a la comunidad se enfoca desde el servicio social y los proyectos desde las diferentes modalidades.</t>
  </si>
  <si>
    <t>Documentos y evidencia fotográfica.</t>
  </si>
  <si>
    <t>La planta fisica se usa para realizar actividades lúdico pedagógicas que fortalecen la relación institución-comunidad.</t>
  </si>
  <si>
    <t>Inventario y formato de inventarios.</t>
  </si>
  <si>
    <t>El proyecto de servicio social está enfocado en resaltar los valores de la Institución Educativa y el trabajo insterinstitucional con comunidad.</t>
  </si>
  <si>
    <t>Proyectos de servicio social.</t>
  </si>
  <si>
    <t xml:space="preserve">En el presente año se brindó mayor participación de los estudiantes y se le brindó espacios de intervención a nivel institucional y nacional en la capacitación CREsE, donde se destacaron y brindaron una excelente imagen de la institución. </t>
  </si>
  <si>
    <t>La presente Asamblea de Padres de familia demostró una nutrida participación, liderada por la presidenta, quien intervino en varias actividades para la consecución de recursos y participación en los diferentes estamentos del gobierno escolar.</t>
  </si>
  <si>
    <t>La mayoria de las familias de la institución se involucran activamente en actividades culturales, sociales y apoyan las iniciativas del Consejo de Padres. Esta participación no solo fortalece el vinculo entre familia e institución educativa, sino que promueve el apoyo mutuo.  SIN EMBARGO SE DEBE INVOLUCRAR A LOS DOCENTES PARA QUE FLUYA LA INFORMACIÓN Y SE TENGA EXITO</t>
  </si>
  <si>
    <t xml:space="preserve">Se  gestionó a Planeación Municipal la revisión tecnica de las diferentes infraestructuras de la Institución Educativa. No se obtuvo respuesta a la misma. </t>
  </si>
  <si>
    <t>Carta de recibido de solicitud a planeación Municipal</t>
  </si>
  <si>
    <t xml:space="preserve">Se realizaron campañas semanales para sensibilizar a la comunidad sobre temas psicosociales que favorecieron la convivencia escolar. </t>
  </si>
  <si>
    <t>Falta valoración en riesgos e implementación de programa para prevención .</t>
  </si>
  <si>
    <t>Toda la instutución participó en el Simulacro Nacional de riesgos, coordinado por la oficina de Gestión de la Alcaldía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</si>
</sst>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A]dd/mm/yyyy"/>
    <numFmt numFmtId="165" formatCode="dd/mm/yyyy;@"/>
  </numFmts>
  <fonts count="43" x14ac:knownFonts="1">
    <font>
      <sz val="11"/>
      <color rgb="FF000000"/>
      <name val="Calibri"/>
      <family val="2"/>
      <charset val="1"/>
    </font>
    <font>
      <sz val="8"/>
      <color rgb="FF000000"/>
      <name val="Arial"/>
      <family val="2"/>
      <charset val="1"/>
    </font>
    <font>
      <sz val="8"/>
      <name val="Arial"/>
      <family val="2"/>
      <charset val="1"/>
    </font>
    <font>
      <u/>
      <sz val="11"/>
      <color rgb="FF0563C1"/>
      <name val="Calibri"/>
      <family val="2"/>
      <charset val="1"/>
    </font>
    <font>
      <sz val="11"/>
      <color rgb="FF000000"/>
      <name val="Arial"/>
      <family val="2"/>
      <charset val="1"/>
    </font>
    <font>
      <sz val="10"/>
      <name val="Arial"/>
      <family val="2"/>
      <charset val="1"/>
    </font>
    <font>
      <b/>
      <sz val="14"/>
      <color rgb="FFFFFFFF"/>
      <name val="Arial"/>
      <family val="2"/>
      <charset val="1"/>
    </font>
    <font>
      <b/>
      <sz val="16"/>
      <color rgb="FFFFFFFF"/>
      <name val="Arial"/>
      <family val="2"/>
      <charset val="1"/>
    </font>
    <font>
      <sz val="12"/>
      <name val="Arial"/>
      <family val="2"/>
      <charset val="1"/>
    </font>
    <font>
      <b/>
      <sz val="12"/>
      <name val="Arial"/>
      <family val="2"/>
      <charset val="1"/>
    </font>
    <font>
      <sz val="14"/>
      <color rgb="FF000000"/>
      <name val="Arial"/>
      <family val="2"/>
      <charset val="1"/>
    </font>
    <font>
      <sz val="11"/>
      <name val="Arial"/>
      <family val="2"/>
      <charset val="1"/>
    </font>
    <font>
      <b/>
      <sz val="11"/>
      <color rgb="FFFFFFFF"/>
      <name val="Arial"/>
      <family val="2"/>
      <charset val="1"/>
    </font>
    <font>
      <sz val="12"/>
      <color rgb="FF000000"/>
      <name val="Arial"/>
      <family val="2"/>
      <charset val="1"/>
    </font>
    <font>
      <b/>
      <sz val="16"/>
      <color rgb="FF000000"/>
      <name val="Arial"/>
      <family val="2"/>
      <charset val="1"/>
    </font>
    <font>
      <u/>
      <sz val="11"/>
      <color rgb="FF0000FF"/>
      <name val="Calibri"/>
      <family val="2"/>
      <charset val="1"/>
    </font>
    <font>
      <b/>
      <u/>
      <sz val="16"/>
      <color rgb="FF0000FF"/>
      <name val="Arial"/>
      <family val="2"/>
      <charset val="1"/>
    </font>
    <font>
      <b/>
      <sz val="12"/>
      <color rgb="FFFFFFFF"/>
      <name val="Arial"/>
      <family val="2"/>
      <charset val="1"/>
    </font>
    <font>
      <u/>
      <sz val="11"/>
      <color rgb="FF0000FF"/>
      <name val="Arial"/>
      <family val="2"/>
      <charset val="1"/>
    </font>
    <font>
      <b/>
      <sz val="11"/>
      <color rgb="FF000000"/>
      <name val="Arial"/>
      <family val="2"/>
      <charset val="1"/>
    </font>
    <font>
      <sz val="11"/>
      <color rgb="FFFFFFFF"/>
      <name val="Arial"/>
      <family val="2"/>
      <charset val="1"/>
    </font>
    <font>
      <sz val="11"/>
      <color rgb="FFFF0000"/>
      <name val="Arial"/>
      <family val="2"/>
      <charset val="1"/>
    </font>
    <font>
      <b/>
      <sz val="11"/>
      <name val="Arial"/>
      <family val="2"/>
      <charset val="1"/>
    </font>
    <font>
      <b/>
      <i/>
      <sz val="11"/>
      <color rgb="FFFFFFFF"/>
      <name val="Arial"/>
      <family val="2"/>
      <charset val="1"/>
    </font>
    <font>
      <sz val="9"/>
      <color rgb="FF000000"/>
      <name val="Arial"/>
      <family val="2"/>
      <charset val="1"/>
    </font>
    <font>
      <sz val="11"/>
      <color rgb="FFFFFFFF"/>
      <name val="Calibri"/>
      <family val="2"/>
      <charset val="1"/>
    </font>
    <font>
      <sz val="9"/>
      <color rgb="FF000000"/>
      <name val="Arial"/>
      <family val="2"/>
    </font>
    <font>
      <i/>
      <sz val="11"/>
      <color rgb="FFFFFFFF"/>
      <name val="Arial"/>
      <family val="2"/>
      <charset val="1"/>
    </font>
    <font>
      <sz val="12"/>
      <color rgb="FF000000"/>
      <name val="Verdana"/>
      <family val="2"/>
      <charset val="1"/>
    </font>
    <font>
      <b/>
      <sz val="12"/>
      <name val="Verdana"/>
      <family val="2"/>
      <charset val="1"/>
    </font>
    <font>
      <b/>
      <sz val="12"/>
      <color rgb="FFFFFFFF"/>
      <name val="Verdana"/>
      <family val="2"/>
      <charset val="1"/>
    </font>
    <font>
      <b/>
      <sz val="12"/>
      <color rgb="FF0000FF"/>
      <name val="Arial"/>
      <family val="2"/>
      <charset val="1"/>
    </font>
    <font>
      <b/>
      <sz val="12"/>
      <color rgb="FF000000"/>
      <name val="Verdana"/>
      <family val="2"/>
      <charset val="1"/>
    </font>
    <font>
      <b/>
      <sz val="16"/>
      <name val="Verdana"/>
      <family val="2"/>
      <charset val="1"/>
    </font>
    <font>
      <sz val="14"/>
      <color rgb="FF000000"/>
      <name val="Verdana"/>
      <family val="2"/>
      <charset val="1"/>
    </font>
    <font>
      <sz val="10"/>
      <color rgb="FF000000"/>
      <name val="Arial"/>
      <family val="2"/>
      <charset val="1"/>
    </font>
    <font>
      <u/>
      <sz val="12"/>
      <color rgb="FF0000FF"/>
      <name val="Verdana"/>
      <family val="2"/>
      <charset val="1"/>
    </font>
    <font>
      <sz val="12"/>
      <name val="Verdana"/>
      <family val="2"/>
      <charset val="1"/>
    </font>
    <font>
      <b/>
      <sz val="14"/>
      <color rgb="FF0000FF"/>
      <name val="Arial"/>
      <family val="2"/>
      <charset val="1"/>
    </font>
    <font>
      <sz val="11"/>
      <color rgb="FF000000"/>
      <name val="Calibri"/>
      <family val="2"/>
      <charset val="1"/>
    </font>
    <font>
      <sz val="12"/>
      <color theme="1"/>
      <name val="Arial"/>
      <family val="2"/>
    </font>
    <font>
      <sz val="9"/>
      <color theme="1"/>
      <name val="Arial"/>
      <family val="2"/>
    </font>
    <font>
      <sz val="11"/>
      <color theme="1"/>
      <name val="Arial"/>
      <family val="2"/>
    </font>
  </fonts>
  <fills count="36">
    <fill>
      <patternFill patternType="none"/>
    </fill>
    <fill>
      <patternFill patternType="gray125"/>
    </fill>
    <fill>
      <patternFill patternType="solid">
        <fgColor rgb="FFD7E4BD"/>
        <bgColor rgb="FFC5E0B4"/>
      </patternFill>
    </fill>
    <fill>
      <patternFill patternType="solid">
        <fgColor rgb="FFDBDBDB"/>
        <bgColor rgb="FFD9D9D9"/>
      </patternFill>
    </fill>
    <fill>
      <patternFill patternType="solid">
        <fgColor rgb="FFE46C0A"/>
        <bgColor rgb="FF993300"/>
      </patternFill>
    </fill>
    <fill>
      <patternFill patternType="solid">
        <fgColor rgb="FF99CCFF"/>
        <bgColor rgb="FF93CDDD"/>
      </patternFill>
    </fill>
    <fill>
      <patternFill patternType="solid">
        <fgColor rgb="FF93CDDD"/>
        <bgColor rgb="FF99CCFF"/>
      </patternFill>
    </fill>
    <fill>
      <patternFill patternType="solid">
        <fgColor rgb="FFDCE6F2"/>
        <bgColor rgb="FFDAE3F3"/>
      </patternFill>
    </fill>
    <fill>
      <patternFill patternType="solid">
        <fgColor rgb="FFFFFFFF"/>
        <bgColor rgb="FFFFE7FC"/>
      </patternFill>
    </fill>
    <fill>
      <patternFill patternType="solid">
        <fgColor rgb="FFCCCCFF"/>
        <bgColor rgb="FFC6D9F1"/>
      </patternFill>
    </fill>
    <fill>
      <patternFill patternType="solid">
        <fgColor rgb="FF77933C"/>
        <bgColor rgb="FF4F6228"/>
      </patternFill>
    </fill>
    <fill>
      <patternFill patternType="solid">
        <fgColor rgb="FFD0CECE"/>
        <bgColor rgb="FFD9D9D9"/>
      </patternFill>
    </fill>
    <fill>
      <patternFill patternType="solid">
        <fgColor rgb="FFB9CDE5"/>
        <bgColor rgb="FFC6D9F1"/>
      </patternFill>
    </fill>
    <fill>
      <patternFill patternType="solid">
        <fgColor rgb="FFE0C8F8"/>
        <bgColor rgb="FFCCCCFF"/>
      </patternFill>
    </fill>
    <fill>
      <patternFill patternType="solid">
        <fgColor rgb="FFC5E0B4"/>
        <bgColor rgb="FFD7E4BD"/>
      </patternFill>
    </fill>
    <fill>
      <patternFill patternType="solid">
        <fgColor rgb="FFDAE3F3"/>
        <bgColor rgb="FFDCE6F2"/>
      </patternFill>
    </fill>
    <fill>
      <patternFill patternType="solid">
        <fgColor rgb="FFDEEBF7"/>
        <bgColor rgb="FFDCE6F2"/>
      </patternFill>
    </fill>
    <fill>
      <patternFill patternType="solid">
        <fgColor rgb="FFA491BD"/>
        <bgColor rgb="FFCCC1DA"/>
      </patternFill>
    </fill>
    <fill>
      <patternFill patternType="solid">
        <fgColor rgb="FFF0E1FB"/>
        <bgColor rgb="FFFFE7FC"/>
      </patternFill>
    </fill>
    <fill>
      <patternFill patternType="solid">
        <fgColor rgb="FFE2F0D9"/>
        <bgColor rgb="FFEBF1DE"/>
      </patternFill>
    </fill>
    <fill>
      <patternFill patternType="solid">
        <fgColor rgb="FFEBF9CF"/>
        <bgColor rgb="FFEBF1DE"/>
      </patternFill>
    </fill>
    <fill>
      <patternFill patternType="solid">
        <fgColor rgb="FFF6CEF4"/>
        <bgColor rgb="FFE0C8F8"/>
      </patternFill>
    </fill>
    <fill>
      <patternFill patternType="solid">
        <fgColor rgb="FFFFE7FC"/>
        <bgColor rgb="FFF0E1FB"/>
      </patternFill>
    </fill>
    <fill>
      <patternFill patternType="solid">
        <fgColor rgb="FFC6D9F1"/>
        <bgColor rgb="FFCCCCFF"/>
      </patternFill>
    </fill>
    <fill>
      <patternFill patternType="solid">
        <fgColor rgb="FFFDEADA"/>
        <bgColor rgb="FFEBF1DE"/>
      </patternFill>
    </fill>
    <fill>
      <patternFill patternType="solid">
        <fgColor rgb="FFCCC1DA"/>
        <bgColor rgb="FFD0CECE"/>
      </patternFill>
    </fill>
    <fill>
      <patternFill patternType="solid">
        <fgColor rgb="FFC00000"/>
        <bgColor rgb="FFFF0000"/>
      </patternFill>
    </fill>
    <fill>
      <patternFill patternType="solid">
        <fgColor rgb="FF4F6228"/>
        <bgColor rgb="FF333333"/>
      </patternFill>
    </fill>
    <fill>
      <patternFill patternType="solid">
        <fgColor rgb="FFD9D9D9"/>
        <bgColor rgb="FFDBDBDB"/>
      </patternFill>
    </fill>
    <fill>
      <patternFill patternType="solid">
        <fgColor rgb="FF953735"/>
        <bgColor rgb="FF993366"/>
      </patternFill>
    </fill>
    <fill>
      <patternFill patternType="solid">
        <fgColor rgb="FFEBF1DE"/>
        <bgColor rgb="FFE2F0D9"/>
      </patternFill>
    </fill>
    <fill>
      <patternFill patternType="solid">
        <fgColor rgb="FFF6CEF4"/>
        <bgColor indexed="64"/>
      </patternFill>
    </fill>
    <fill>
      <patternFill patternType="solid">
        <fgColor rgb="FFFFE7FC"/>
        <bgColor indexed="64"/>
      </patternFill>
    </fill>
    <fill>
      <patternFill patternType="solid">
        <fgColor rgb="FFE46C0A"/>
        <bgColor rgb="FFFF9900"/>
      </patternFill>
    </fill>
    <fill>
      <patternFill patternType="solid">
        <fgColor rgb="FFFFE7FC"/>
        <bgColor rgb="FFDCE6F2"/>
      </patternFill>
    </fill>
    <fill>
      <patternFill patternType="solid">
        <fgColor rgb="FFFFE7FC"/>
        <bgColor rgb="FFE0C8F8"/>
      </patternFill>
    </fill>
  </fills>
  <borders count="19">
    <border>
      <left/>
      <right/>
      <top/>
      <bottom/>
      <diagonal/>
    </border>
    <border>
      <left style="thin">
        <color rgb="FF333333"/>
      </left>
      <right style="thin">
        <color rgb="FF333333"/>
      </right>
      <top style="thin">
        <color rgb="FF333333"/>
      </top>
      <bottom style="thin">
        <color rgb="FF333333"/>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rgb="FFFFFFFF"/>
      </right>
      <top/>
      <bottom/>
      <diagonal/>
    </border>
    <border>
      <left style="thin">
        <color rgb="FFFFFFFF"/>
      </left>
      <right style="medium">
        <color rgb="FFFFFFFF"/>
      </right>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s>
  <cellStyleXfs count="15">
    <xf numFmtId="0" fontId="0" fillId="0" borderId="0"/>
    <xf numFmtId="9" fontId="39" fillId="0" borderId="0" applyBorder="0" applyProtection="0"/>
    <xf numFmtId="0" fontId="15" fillId="0" borderId="0" applyBorder="0" applyProtection="0"/>
    <xf numFmtId="0" fontId="1" fillId="2" borderId="1">
      <alignment horizontal="center" vertical="center"/>
    </xf>
    <xf numFmtId="0" fontId="2" fillId="3" borderId="1">
      <alignment horizontal="center" vertical="center"/>
    </xf>
    <xf numFmtId="0" fontId="3" fillId="0" borderId="0" applyBorder="0" applyProtection="0"/>
    <xf numFmtId="0" fontId="1" fillId="0" borderId="0"/>
    <xf numFmtId="0" fontId="2" fillId="0" borderId="0"/>
    <xf numFmtId="0" fontId="39" fillId="0" borderId="0"/>
    <xf numFmtId="0" fontId="39" fillId="0" borderId="0"/>
    <xf numFmtId="0" fontId="39" fillId="0" borderId="0"/>
    <xf numFmtId="0" fontId="39" fillId="0" borderId="0"/>
    <xf numFmtId="0" fontId="39" fillId="0" borderId="0"/>
    <xf numFmtId="9" fontId="39" fillId="0" borderId="0" applyBorder="0" applyProtection="0"/>
    <xf numFmtId="9" fontId="39" fillId="0" borderId="0" applyBorder="0" applyProtection="0"/>
  </cellStyleXfs>
  <cellXfs count="205">
    <xf numFmtId="0" fontId="0" fillId="0" borderId="0" xfId="0"/>
    <xf numFmtId="0" fontId="4" fillId="7" borderId="2" xfId="0" applyFont="1" applyFill="1" applyBorder="1" applyAlignment="1">
      <alignment vertical="center"/>
    </xf>
    <xf numFmtId="0" fontId="5" fillId="0" borderId="2" xfId="6" applyFont="1" applyBorder="1" applyAlignment="1">
      <alignment horizontal="center" vertical="center"/>
    </xf>
    <xf numFmtId="0" fontId="4" fillId="0" borderId="0" xfId="0" applyFont="1"/>
    <xf numFmtId="164" fontId="5" fillId="0" borderId="2" xfId="6" applyNumberFormat="1" applyFont="1" applyBorder="1" applyAlignment="1">
      <alignment horizontal="center" vertical="center"/>
    </xf>
    <xf numFmtId="0" fontId="8" fillId="6" borderId="5" xfId="0" applyFont="1" applyFill="1" applyBorder="1" applyAlignment="1">
      <alignment horizontal="center" vertical="center"/>
    </xf>
    <xf numFmtId="0" fontId="8" fillId="6" borderId="6" xfId="0" applyFont="1" applyFill="1" applyBorder="1" applyAlignment="1">
      <alignment horizontal="center" vertical="center"/>
    </xf>
    <xf numFmtId="0" fontId="9" fillId="6" borderId="7" xfId="0" applyFont="1" applyFill="1" applyBorder="1" applyAlignment="1">
      <alignment horizontal="center" vertical="center" wrapText="1"/>
    </xf>
    <xf numFmtId="0" fontId="11" fillId="5" borderId="9" xfId="0" applyFont="1" applyFill="1" applyBorder="1" applyAlignment="1">
      <alignment vertical="center" wrapText="1"/>
    </xf>
    <xf numFmtId="0" fontId="11" fillId="5" borderId="11" xfId="0" applyFont="1" applyFill="1" applyBorder="1" applyAlignment="1">
      <alignment vertical="center" wrapText="1"/>
    </xf>
    <xf numFmtId="0" fontId="11" fillId="5" borderId="9" xfId="0" applyFont="1" applyFill="1" applyBorder="1" applyAlignment="1">
      <alignment vertical="center"/>
    </xf>
    <xf numFmtId="0" fontId="4" fillId="8" borderId="0" xfId="0" applyFont="1" applyFill="1" applyAlignment="1">
      <alignment vertical="center"/>
    </xf>
    <xf numFmtId="0" fontId="13" fillId="8" borderId="0" xfId="0" applyFont="1" applyFill="1" applyAlignment="1">
      <alignment horizontal="left" vertical="center" wrapText="1"/>
    </xf>
    <xf numFmtId="0" fontId="14" fillId="0" borderId="0" xfId="0" applyFont="1"/>
    <xf numFmtId="0" fontId="12" fillId="0" borderId="0" xfId="0" applyFont="1" applyAlignment="1">
      <alignment horizontal="center" vertical="center"/>
    </xf>
    <xf numFmtId="0" fontId="18" fillId="0" borderId="0" xfId="2" applyFont="1" applyBorder="1" applyAlignment="1" applyProtection="1">
      <alignment vertical="center"/>
    </xf>
    <xf numFmtId="0" fontId="13"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vertical="center"/>
    </xf>
    <xf numFmtId="0" fontId="13" fillId="0" borderId="0" xfId="0" applyFont="1" applyAlignment="1">
      <alignment wrapText="1"/>
    </xf>
    <xf numFmtId="0" fontId="4" fillId="0" borderId="0" xfId="0" applyFont="1" applyAlignment="1">
      <alignment wrapText="1"/>
    </xf>
    <xf numFmtId="0" fontId="4" fillId="0" borderId="0" xfId="0" applyFont="1" applyAlignment="1">
      <alignment horizontal="left" wrapText="1"/>
    </xf>
    <xf numFmtId="0" fontId="0" fillId="0" borderId="0" xfId="0" applyAlignment="1">
      <alignment wrapText="1"/>
    </xf>
    <xf numFmtId="0" fontId="19" fillId="0" borderId="0" xfId="0" applyFont="1" applyAlignment="1">
      <alignment horizontal="center" wrapText="1"/>
    </xf>
    <xf numFmtId="0" fontId="20" fillId="0" borderId="0" xfId="0" applyFont="1" applyAlignment="1">
      <alignment wrapText="1"/>
    </xf>
    <xf numFmtId="0" fontId="21" fillId="0" borderId="0" xfId="0" applyFont="1" applyAlignment="1">
      <alignment wrapText="1"/>
    </xf>
    <xf numFmtId="0" fontId="22" fillId="10" borderId="2" xfId="0" applyFont="1" applyFill="1" applyBorder="1" applyAlignment="1">
      <alignment horizontal="center" wrapText="1"/>
    </xf>
    <xf numFmtId="0" fontId="22" fillId="10" borderId="10" xfId="0" applyFont="1" applyFill="1" applyBorder="1" applyAlignment="1">
      <alignment horizontal="center" wrapText="1"/>
    </xf>
    <xf numFmtId="0" fontId="22" fillId="10" borderId="2" xfId="0" applyFont="1" applyFill="1" applyBorder="1" applyAlignment="1">
      <alignment horizontal="left" wrapText="1"/>
    </xf>
    <xf numFmtId="0" fontId="22" fillId="10" borderId="9" xfId="0" applyFont="1" applyFill="1" applyBorder="1" applyAlignment="1">
      <alignment horizontal="left" wrapText="1"/>
    </xf>
    <xf numFmtId="0" fontId="23" fillId="4" borderId="11" xfId="0" applyFont="1" applyFill="1" applyBorder="1" applyAlignment="1">
      <alignment wrapText="1"/>
    </xf>
    <xf numFmtId="0" fontId="22" fillId="4" borderId="11" xfId="0" applyFont="1" applyFill="1" applyBorder="1" applyAlignment="1">
      <alignment wrapText="1"/>
    </xf>
    <xf numFmtId="0" fontId="22" fillId="4" borderId="2" xfId="0" applyFont="1" applyFill="1" applyBorder="1" applyAlignment="1">
      <alignment wrapText="1"/>
    </xf>
    <xf numFmtId="0" fontId="4" fillId="0" borderId="12" xfId="0" applyFont="1" applyBorder="1" applyAlignment="1">
      <alignment wrapText="1"/>
    </xf>
    <xf numFmtId="0" fontId="4" fillId="15" borderId="12" xfId="0" applyFont="1" applyFill="1" applyBorder="1" applyAlignment="1" applyProtection="1">
      <alignment horizontal="center" wrapText="1"/>
      <protection locked="0"/>
    </xf>
    <xf numFmtId="0" fontId="4" fillId="16" borderId="12" xfId="0" applyFont="1" applyFill="1" applyBorder="1" applyAlignment="1" applyProtection="1">
      <alignment horizontal="left" wrapText="1"/>
      <protection locked="0"/>
    </xf>
    <xf numFmtId="0" fontId="4" fillId="17" borderId="12" xfId="0" applyFont="1" applyFill="1" applyBorder="1" applyAlignment="1" applyProtection="1">
      <alignment horizontal="center" wrapText="1"/>
      <protection locked="0"/>
    </xf>
    <xf numFmtId="0" fontId="4" fillId="18" borderId="13" xfId="0" applyFont="1" applyFill="1" applyBorder="1" applyAlignment="1" applyProtection="1">
      <alignment horizontal="left" wrapText="1"/>
      <protection locked="0"/>
    </xf>
    <xf numFmtId="0" fontId="4" fillId="18" borderId="2" xfId="0" applyFont="1" applyFill="1" applyBorder="1" applyAlignment="1" applyProtection="1">
      <alignment horizontal="left" wrapText="1"/>
      <protection locked="0"/>
    </xf>
    <xf numFmtId="0" fontId="4" fillId="19" borderId="12" xfId="0" applyFont="1" applyFill="1" applyBorder="1" applyAlignment="1" applyProtection="1">
      <alignment horizontal="center" wrapText="1"/>
      <protection locked="0"/>
    </xf>
    <xf numFmtId="0" fontId="4" fillId="20" borderId="13" xfId="0" applyFont="1" applyFill="1" applyBorder="1" applyAlignment="1" applyProtection="1">
      <alignment horizontal="left" wrapText="1"/>
      <protection locked="0"/>
    </xf>
    <xf numFmtId="0" fontId="4" fillId="20" borderId="2" xfId="0" applyFont="1" applyFill="1" applyBorder="1" applyAlignment="1" applyProtection="1">
      <alignment horizontal="left" wrapText="1"/>
      <protection locked="0"/>
    </xf>
    <xf numFmtId="0" fontId="13" fillId="21" borderId="12" xfId="12" applyFont="1" applyFill="1" applyBorder="1" applyAlignment="1" applyProtection="1">
      <alignment horizontal="center" wrapText="1"/>
      <protection locked="0"/>
    </xf>
    <xf numFmtId="0" fontId="24" fillId="22" borderId="12" xfId="12" applyFont="1" applyFill="1" applyBorder="1" applyAlignment="1" applyProtection="1">
      <alignment horizontal="left" wrapText="1"/>
      <protection locked="0"/>
    </xf>
    <xf numFmtId="0" fontId="4" fillId="0" borderId="2" xfId="0" applyFont="1" applyBorder="1" applyAlignment="1">
      <alignment wrapText="1"/>
    </xf>
    <xf numFmtId="0" fontId="4" fillId="18" borderId="9" xfId="0" applyFont="1" applyFill="1" applyBorder="1" applyAlignment="1" applyProtection="1">
      <alignment horizontal="left" wrapText="1"/>
      <protection locked="0"/>
    </xf>
    <xf numFmtId="0" fontId="4" fillId="20" borderId="9" xfId="0" applyFont="1" applyFill="1" applyBorder="1" applyAlignment="1" applyProtection="1">
      <alignment horizontal="left" wrapText="1"/>
      <protection locked="0"/>
    </xf>
    <xf numFmtId="0" fontId="24" fillId="22" borderId="2" xfId="12" applyFont="1" applyFill="1" applyBorder="1" applyAlignment="1" applyProtection="1">
      <alignment horizontal="left" wrapText="1"/>
      <protection locked="0"/>
    </xf>
    <xf numFmtId="0" fontId="25" fillId="0" borderId="0" xfId="0" applyFont="1" applyAlignment="1">
      <alignment wrapText="1"/>
    </xf>
    <xf numFmtId="0" fontId="19" fillId="4" borderId="11" xfId="0" applyFont="1" applyFill="1" applyBorder="1" applyAlignment="1">
      <alignment wrapText="1"/>
    </xf>
    <xf numFmtId="0" fontId="19" fillId="4" borderId="10" xfId="0" applyFont="1" applyFill="1" applyBorder="1" applyAlignment="1">
      <alignment wrapText="1"/>
    </xf>
    <xf numFmtId="0" fontId="19" fillId="4" borderId="2" xfId="0" applyFont="1" applyFill="1" applyBorder="1" applyAlignment="1">
      <alignment wrapText="1"/>
    </xf>
    <xf numFmtId="0" fontId="4" fillId="18" borderId="12" xfId="0" applyFont="1" applyFill="1" applyBorder="1" applyAlignment="1" applyProtection="1">
      <alignment horizontal="left" wrapText="1"/>
      <protection locked="0"/>
    </xf>
    <xf numFmtId="0" fontId="4" fillId="20" borderId="12" xfId="0" applyFont="1" applyFill="1" applyBorder="1" applyAlignment="1" applyProtection="1">
      <alignment horizontal="left" wrapText="1"/>
      <protection locked="0"/>
    </xf>
    <xf numFmtId="0" fontId="4" fillId="21" borderId="12" xfId="9" applyFont="1" applyFill="1" applyBorder="1" applyAlignment="1" applyProtection="1">
      <alignment horizontal="center" wrapText="1"/>
      <protection locked="0"/>
    </xf>
    <xf numFmtId="0" fontId="24" fillId="22" borderId="12" xfId="9" applyFont="1" applyFill="1" applyBorder="1" applyAlignment="1" applyProtection="1">
      <alignment horizontal="left" wrapText="1"/>
      <protection locked="0"/>
    </xf>
    <xf numFmtId="0" fontId="24" fillId="22" borderId="2" xfId="9" applyFont="1" applyFill="1" applyBorder="1" applyAlignment="1" applyProtection="1">
      <alignment horizontal="left" wrapText="1"/>
      <protection locked="0"/>
    </xf>
    <xf numFmtId="0" fontId="4" fillId="16" borderId="2" xfId="0" applyFont="1" applyFill="1" applyBorder="1" applyAlignment="1" applyProtection="1">
      <alignment horizontal="left" wrapText="1"/>
      <protection locked="0"/>
    </xf>
    <xf numFmtId="0" fontId="4" fillId="22" borderId="2" xfId="9" applyFont="1" applyFill="1" applyBorder="1" applyAlignment="1" applyProtection="1">
      <alignment horizontal="left" wrapText="1"/>
      <protection locked="0"/>
    </xf>
    <xf numFmtId="0" fontId="4" fillId="0" borderId="14" xfId="0" applyFont="1" applyBorder="1" applyAlignment="1">
      <alignment wrapText="1"/>
    </xf>
    <xf numFmtId="0" fontId="4" fillId="0" borderId="10" xfId="0" applyFont="1" applyBorder="1" applyAlignment="1">
      <alignment wrapText="1"/>
    </xf>
    <xf numFmtId="0" fontId="23" fillId="4" borderId="10" xfId="0" applyFont="1" applyFill="1" applyBorder="1" applyAlignment="1">
      <alignment wrapText="1"/>
    </xf>
    <xf numFmtId="0" fontId="19" fillId="4" borderId="2" xfId="0" applyFont="1" applyFill="1" applyBorder="1" applyAlignment="1">
      <alignment horizontal="center" wrapText="1"/>
    </xf>
    <xf numFmtId="0" fontId="19" fillId="4" borderId="0" xfId="0" applyFont="1" applyFill="1" applyAlignment="1">
      <alignment horizontal="center" wrapText="1"/>
    </xf>
    <xf numFmtId="0" fontId="19" fillId="10" borderId="12" xfId="0" applyFont="1" applyFill="1" applyBorder="1" applyAlignment="1">
      <alignment horizontal="center" wrapText="1"/>
    </xf>
    <xf numFmtId="0" fontId="19" fillId="10" borderId="2" xfId="0" applyFont="1" applyFill="1" applyBorder="1" applyAlignment="1">
      <alignment horizontal="center" wrapText="1"/>
    </xf>
    <xf numFmtId="0" fontId="23" fillId="4" borderId="2" xfId="0" applyFont="1" applyFill="1" applyBorder="1" applyAlignment="1">
      <alignment horizontal="left" wrapText="1"/>
    </xf>
    <xf numFmtId="0" fontId="12" fillId="4" borderId="2" xfId="0" applyFont="1" applyFill="1" applyBorder="1" applyAlignment="1">
      <alignment horizontal="left" wrapText="1"/>
    </xf>
    <xf numFmtId="0" fontId="12" fillId="4" borderId="0" xfId="0" applyFont="1" applyFill="1" applyAlignment="1">
      <alignment horizontal="left" wrapText="1"/>
    </xf>
    <xf numFmtId="0" fontId="4" fillId="21" borderId="12" xfId="0" applyFont="1" applyFill="1" applyBorder="1" applyAlignment="1" applyProtection="1">
      <alignment horizontal="center" wrapText="1"/>
      <protection locked="0"/>
    </xf>
    <xf numFmtId="0" fontId="24" fillId="22" borderId="2" xfId="0" applyFont="1" applyFill="1" applyBorder="1" applyAlignment="1" applyProtection="1">
      <alignment horizontal="left" wrapText="1"/>
      <protection locked="0"/>
    </xf>
    <xf numFmtId="0" fontId="19" fillId="0" borderId="15" xfId="0" applyFont="1" applyBorder="1" applyAlignment="1">
      <alignment horizontal="right" wrapText="1"/>
    </xf>
    <xf numFmtId="2" fontId="4" fillId="0" borderId="16" xfId="0" applyNumberFormat="1" applyFont="1" applyBorder="1" applyAlignment="1">
      <alignment wrapText="1"/>
    </xf>
    <xf numFmtId="0" fontId="4" fillId="0" borderId="16" xfId="0" applyFont="1" applyBorder="1" applyAlignment="1">
      <alignment horizontal="left" wrapText="1"/>
    </xf>
    <xf numFmtId="0" fontId="23" fillId="4" borderId="0" xfId="0" applyFont="1" applyFill="1" applyAlignment="1">
      <alignment horizontal="left" wrapText="1"/>
    </xf>
    <xf numFmtId="0" fontId="24" fillId="22" borderId="12" xfId="0" applyFont="1" applyFill="1" applyBorder="1" applyAlignment="1" applyProtection="1">
      <alignment horizontal="left" wrapText="1"/>
      <protection locked="0"/>
    </xf>
    <xf numFmtId="0" fontId="4" fillId="0" borderId="5" xfId="0" applyFont="1" applyBorder="1" applyAlignment="1">
      <alignment horizontal="left" wrapText="1"/>
    </xf>
    <xf numFmtId="0" fontId="4" fillId="4" borderId="0" xfId="0" applyFont="1" applyFill="1" applyAlignment="1">
      <alignment wrapText="1"/>
    </xf>
    <xf numFmtId="0" fontId="19" fillId="0" borderId="9" xfId="0" applyFont="1" applyBorder="1" applyAlignment="1">
      <alignment horizontal="right" wrapText="1"/>
    </xf>
    <xf numFmtId="2" fontId="4" fillId="0" borderId="2" xfId="0" applyNumberFormat="1" applyFont="1" applyBorder="1" applyAlignment="1">
      <alignment wrapText="1"/>
    </xf>
    <xf numFmtId="0" fontId="4" fillId="0" borderId="2" xfId="0" applyFont="1" applyBorder="1" applyAlignment="1">
      <alignment horizontal="left" wrapText="1"/>
    </xf>
    <xf numFmtId="0" fontId="4" fillId="0" borderId="12" xfId="0" applyFont="1" applyBorder="1" applyAlignment="1">
      <alignment horizontal="left" wrapText="1"/>
    </xf>
    <xf numFmtId="0" fontId="26" fillId="22" borderId="2" xfId="9" applyFont="1" applyFill="1" applyBorder="1" applyAlignment="1" applyProtection="1">
      <alignment horizontal="left" wrapText="1"/>
      <protection locked="0"/>
    </xf>
    <xf numFmtId="0" fontId="26" fillId="0" borderId="0" xfId="0" applyFont="1" applyAlignment="1">
      <alignment horizontal="left" wrapText="1"/>
    </xf>
    <xf numFmtId="0" fontId="26" fillId="4" borderId="0" xfId="0" applyFont="1" applyFill="1" applyAlignment="1">
      <alignment horizontal="left" wrapText="1"/>
    </xf>
    <xf numFmtId="0" fontId="27" fillId="4" borderId="0" xfId="0" applyFont="1" applyFill="1" applyAlignment="1">
      <alignment horizontal="left" wrapText="1"/>
    </xf>
    <xf numFmtId="0" fontId="24" fillId="21" borderId="12" xfId="9" applyFont="1" applyFill="1" applyBorder="1" applyAlignment="1" applyProtection="1">
      <alignment horizontal="left" wrapText="1"/>
      <protection locked="0"/>
    </xf>
    <xf numFmtId="0" fontId="24" fillId="21" borderId="2" xfId="9" applyFont="1" applyFill="1" applyBorder="1" applyAlignment="1" applyProtection="1">
      <alignment horizontal="left" wrapText="1"/>
      <protection locked="0"/>
    </xf>
    <xf numFmtId="0" fontId="4" fillId="19" borderId="12" xfId="0" applyFont="1" applyFill="1" applyBorder="1" applyAlignment="1" applyProtection="1">
      <alignment horizontal="left" wrapText="1"/>
      <protection locked="0"/>
    </xf>
    <xf numFmtId="0" fontId="19" fillId="10" borderId="0" xfId="0" applyFont="1" applyFill="1" applyAlignment="1">
      <alignment horizontal="center" wrapText="1"/>
    </xf>
    <xf numFmtId="0" fontId="28" fillId="0" borderId="0" xfId="0" applyFont="1"/>
    <xf numFmtId="0" fontId="30" fillId="0" borderId="0" xfId="0" applyFont="1" applyAlignment="1">
      <alignment horizontal="center" vertical="center"/>
    </xf>
    <xf numFmtId="0" fontId="29" fillId="8" borderId="4" xfId="0" applyFont="1" applyFill="1" applyBorder="1" applyAlignment="1">
      <alignment horizontal="center" vertical="center"/>
    </xf>
    <xf numFmtId="0" fontId="29" fillId="26" borderId="2" xfId="0" applyFont="1" applyFill="1" applyBorder="1" applyAlignment="1">
      <alignment horizontal="center" vertical="center"/>
    </xf>
    <xf numFmtId="0" fontId="29" fillId="4" borderId="2" xfId="0" applyFont="1" applyFill="1" applyBorder="1" applyAlignment="1">
      <alignment horizontal="center" vertical="center"/>
    </xf>
    <xf numFmtId="0" fontId="29" fillId="27" borderId="2" xfId="0" applyFont="1" applyFill="1" applyBorder="1" applyAlignment="1">
      <alignment horizontal="center" vertical="center"/>
    </xf>
    <xf numFmtId="0" fontId="31" fillId="28" borderId="18" xfId="2" applyFont="1" applyFill="1" applyBorder="1" applyAlignment="1" applyProtection="1">
      <alignment horizontal="center" vertical="center"/>
    </xf>
    <xf numFmtId="9" fontId="28" fillId="0" borderId="10" xfId="0" applyNumberFormat="1" applyFont="1" applyBorder="1" applyAlignment="1">
      <alignment horizontal="center" vertical="center"/>
    </xf>
    <xf numFmtId="9" fontId="28" fillId="0" borderId="2" xfId="0" applyNumberFormat="1" applyFont="1" applyBorder="1" applyAlignment="1">
      <alignment horizontal="center" vertical="center"/>
    </xf>
    <xf numFmtId="9" fontId="28" fillId="0" borderId="2" xfId="1" applyFont="1" applyBorder="1" applyProtection="1"/>
    <xf numFmtId="9" fontId="28" fillId="0" borderId="0" xfId="0" applyNumberFormat="1" applyFont="1" applyAlignment="1">
      <alignment horizontal="center" vertical="center"/>
    </xf>
    <xf numFmtId="9" fontId="28" fillId="0" borderId="0" xfId="0" applyNumberFormat="1" applyFont="1"/>
    <xf numFmtId="0" fontId="32" fillId="10" borderId="12" xfId="0" applyFont="1" applyFill="1" applyBorder="1" applyAlignment="1">
      <alignment horizontal="center" vertical="center" wrapText="1"/>
    </xf>
    <xf numFmtId="9" fontId="32" fillId="0" borderId="2" xfId="0" applyNumberFormat="1" applyFont="1" applyBorder="1" applyAlignment="1">
      <alignment horizontal="center" vertical="center"/>
    </xf>
    <xf numFmtId="2" fontId="28" fillId="0" borderId="0" xfId="0" applyNumberFormat="1" applyFont="1"/>
    <xf numFmtId="9" fontId="32" fillId="0" borderId="0" xfId="0" applyNumberFormat="1" applyFont="1" applyAlignment="1">
      <alignment horizontal="center" vertical="center"/>
    </xf>
    <xf numFmtId="0" fontId="32" fillId="0" borderId="0" xfId="0" applyFont="1" applyAlignment="1">
      <alignment horizontal="center"/>
    </xf>
    <xf numFmtId="9" fontId="32" fillId="0" borderId="0" xfId="0" applyNumberFormat="1" applyFont="1" applyAlignment="1">
      <alignment horizontal="center"/>
    </xf>
    <xf numFmtId="0" fontId="34" fillId="0" borderId="0" xfId="0" applyFont="1"/>
    <xf numFmtId="0" fontId="28" fillId="0" borderId="0" xfId="0" applyFont="1" applyAlignment="1">
      <alignment horizontal="left" vertical="top"/>
    </xf>
    <xf numFmtId="0" fontId="32" fillId="0" borderId="0" xfId="0" applyFont="1"/>
    <xf numFmtId="0" fontId="36" fillId="0" borderId="0" xfId="2" applyFont="1" applyBorder="1" applyProtection="1"/>
    <xf numFmtId="0" fontId="29" fillId="2" borderId="4" xfId="0" applyFont="1" applyFill="1" applyBorder="1" applyAlignment="1">
      <alignment horizontal="center" vertical="center"/>
    </xf>
    <xf numFmtId="0" fontId="29" fillId="27" borderId="4" xfId="0" applyFont="1" applyFill="1" applyBorder="1" applyAlignment="1">
      <alignment horizontal="center" vertical="center"/>
    </xf>
    <xf numFmtId="0" fontId="37" fillId="28" borderId="12" xfId="2" applyFont="1" applyFill="1" applyBorder="1" applyAlignment="1" applyProtection="1">
      <alignment horizontal="left" vertical="center"/>
    </xf>
    <xf numFmtId="0" fontId="37" fillId="28" borderId="2" xfId="2" applyFont="1" applyFill="1" applyBorder="1" applyAlignment="1" applyProtection="1">
      <alignment horizontal="left" vertical="center"/>
    </xf>
    <xf numFmtId="0" fontId="32" fillId="10" borderId="2" xfId="0" applyFont="1" applyFill="1" applyBorder="1" applyAlignment="1">
      <alignment horizontal="center" vertical="center" wrapText="1"/>
    </xf>
    <xf numFmtId="9" fontId="37" fillId="0" borderId="2" xfId="0" applyNumberFormat="1" applyFont="1" applyBorder="1" applyAlignment="1">
      <alignment horizontal="center" vertical="center"/>
    </xf>
    <xf numFmtId="0" fontId="31" fillId="28" borderId="18" xfId="2" applyFont="1" applyFill="1" applyBorder="1" applyAlignment="1" applyProtection="1">
      <alignment horizontal="center" vertical="center" wrapText="1"/>
    </xf>
    <xf numFmtId="0" fontId="38" fillId="28" borderId="18" xfId="2" applyFont="1" applyFill="1" applyBorder="1" applyAlignment="1" applyProtection="1">
      <alignment horizontal="center" vertical="center"/>
    </xf>
    <xf numFmtId="0" fontId="38" fillId="28" borderId="18" xfId="2" applyFont="1" applyFill="1" applyBorder="1" applyAlignment="1" applyProtection="1">
      <alignment horizontal="center" vertical="center" wrapText="1"/>
    </xf>
    <xf numFmtId="0" fontId="40" fillId="31" borderId="12" xfId="12" applyFont="1" applyFill="1" applyBorder="1" applyAlignment="1" applyProtection="1">
      <alignment horizontal="center" vertical="center" wrapText="1"/>
      <protection locked="0"/>
    </xf>
    <xf numFmtId="0" fontId="41" fillId="32" borderId="12" xfId="12" applyFont="1" applyFill="1" applyBorder="1" applyAlignment="1" applyProtection="1">
      <alignment horizontal="left" vertical="justify" wrapText="1"/>
      <protection locked="0"/>
    </xf>
    <xf numFmtId="0" fontId="41" fillId="32" borderId="2" xfId="12" applyFont="1" applyFill="1" applyBorder="1" applyAlignment="1" applyProtection="1">
      <alignment horizontal="left" vertical="justify" wrapText="1"/>
      <protection locked="0"/>
    </xf>
    <xf numFmtId="0" fontId="19" fillId="0" borderId="0" xfId="0" applyFont="1" applyAlignment="1">
      <alignment horizontal="center" vertical="center" wrapText="1"/>
    </xf>
    <xf numFmtId="0" fontId="19" fillId="33" borderId="11" xfId="0" applyFont="1" applyFill="1" applyBorder="1" applyAlignment="1">
      <alignment vertical="center" wrapText="1"/>
    </xf>
    <xf numFmtId="0" fontId="19" fillId="33" borderId="10" xfId="0" applyFont="1" applyFill="1" applyBorder="1" applyAlignment="1">
      <alignment vertical="center" wrapText="1"/>
    </xf>
    <xf numFmtId="0" fontId="19" fillId="33" borderId="2" xfId="0" applyFont="1" applyFill="1" applyBorder="1" applyAlignment="1">
      <alignment vertical="center" wrapText="1"/>
    </xf>
    <xf numFmtId="0" fontId="42" fillId="31" borderId="12" xfId="9" applyFont="1" applyFill="1" applyBorder="1" applyAlignment="1" applyProtection="1">
      <alignment horizontal="center" vertical="center" wrapText="1"/>
      <protection locked="0"/>
    </xf>
    <xf numFmtId="0" fontId="41" fillId="32" borderId="12" xfId="9" applyFont="1" applyFill="1" applyBorder="1" applyAlignment="1" applyProtection="1">
      <alignment horizontal="left" vertical="justify" wrapText="1"/>
      <protection locked="0"/>
    </xf>
    <xf numFmtId="0" fontId="41" fillId="32" borderId="2" xfId="9" applyFont="1" applyFill="1" applyBorder="1" applyAlignment="1" applyProtection="1">
      <alignment horizontal="left" vertical="justify" wrapText="1"/>
      <protection locked="0"/>
    </xf>
    <xf numFmtId="0" fontId="4" fillId="34" borderId="2" xfId="9" applyFont="1" applyFill="1" applyBorder="1" applyAlignment="1" applyProtection="1">
      <alignment horizontal="left" wrapText="1"/>
      <protection locked="0"/>
    </xf>
    <xf numFmtId="0" fontId="19" fillId="33" borderId="0" xfId="0" applyFont="1" applyFill="1" applyAlignment="1">
      <alignment horizontal="center" vertical="center" wrapText="1"/>
    </xf>
    <xf numFmtId="0" fontId="19" fillId="33" borderId="2" xfId="0" applyFont="1" applyFill="1" applyBorder="1" applyAlignment="1">
      <alignment horizontal="center" vertical="center" wrapText="1"/>
    </xf>
    <xf numFmtId="0" fontId="42" fillId="31" borderId="12" xfId="9" applyFont="1" applyFill="1" applyBorder="1" applyAlignment="1" applyProtection="1">
      <alignment horizontal="center" vertical="center"/>
      <protection locked="0"/>
    </xf>
    <xf numFmtId="0" fontId="41" fillId="32" borderId="12" xfId="9" applyFont="1" applyFill="1" applyBorder="1" applyAlignment="1" applyProtection="1">
      <alignment horizontal="left" vertical="top" wrapText="1"/>
      <protection locked="0"/>
    </xf>
    <xf numFmtId="0" fontId="41" fillId="32" borderId="2" xfId="9" applyFont="1" applyFill="1" applyBorder="1" applyAlignment="1" applyProtection="1">
      <alignment horizontal="left" vertical="top" wrapText="1"/>
      <protection locked="0"/>
    </xf>
    <xf numFmtId="0" fontId="24" fillId="35" borderId="12" xfId="9" applyFont="1" applyFill="1" applyBorder="1" applyAlignment="1" applyProtection="1">
      <alignment horizontal="left" wrapText="1"/>
      <protection locked="0"/>
    </xf>
    <xf numFmtId="0" fontId="24" fillId="35" borderId="2" xfId="9" applyFont="1" applyFill="1" applyBorder="1" applyAlignment="1" applyProtection="1">
      <alignment horizontal="left" wrapText="1"/>
      <protection locked="0"/>
    </xf>
    <xf numFmtId="0" fontId="18" fillId="0" borderId="0" xfId="2" applyFont="1" applyBorder="1" applyAlignment="1" applyProtection="1">
      <alignment horizontal="center"/>
    </xf>
    <xf numFmtId="0" fontId="4" fillId="0" borderId="2" xfId="0" applyFont="1" applyBorder="1" applyAlignment="1" applyProtection="1">
      <alignment horizontal="center" vertical="center"/>
      <protection locked="0"/>
    </xf>
    <xf numFmtId="0" fontId="18" fillId="0" borderId="0" xfId="2" applyFont="1" applyBorder="1" applyAlignment="1" applyProtection="1">
      <alignment horizontal="left" vertical="center"/>
    </xf>
    <xf numFmtId="0" fontId="19" fillId="0" borderId="0" xfId="0" applyFont="1" applyAlignment="1">
      <alignment horizontal="center"/>
    </xf>
    <xf numFmtId="0" fontId="16" fillId="0" borderId="0" xfId="2" applyFont="1" applyBorder="1" applyAlignment="1" applyProtection="1">
      <alignment horizontal="center" vertical="center"/>
    </xf>
    <xf numFmtId="0" fontId="17" fillId="4" borderId="2" xfId="0" applyFont="1" applyFill="1" applyBorder="1" applyAlignment="1">
      <alignment horizontal="center" vertical="center"/>
    </xf>
    <xf numFmtId="0" fontId="4" fillId="9" borderId="2"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4" fillId="8" borderId="0" xfId="0" applyFont="1" applyFill="1" applyAlignment="1">
      <alignment vertical="center" wrapText="1"/>
    </xf>
    <xf numFmtId="0" fontId="4" fillId="8" borderId="0" xfId="0" applyFont="1" applyFill="1" applyAlignment="1">
      <alignment vertical="center"/>
    </xf>
    <xf numFmtId="1" fontId="11" fillId="0" borderId="10" xfId="0" applyNumberFormat="1" applyFont="1" applyBorder="1" applyAlignment="1" applyProtection="1">
      <alignment horizontal="center" vertical="center"/>
      <protection locked="0"/>
    </xf>
    <xf numFmtId="0" fontId="11" fillId="5" borderId="9" xfId="0" applyFont="1" applyFill="1" applyBorder="1" applyAlignment="1">
      <alignment horizontal="left" vertical="center" wrapText="1"/>
    </xf>
    <xf numFmtId="0" fontId="11" fillId="0" borderId="10" xfId="0" applyFont="1" applyBorder="1" applyAlignment="1" applyProtection="1">
      <alignment horizontal="left" vertical="center" wrapText="1"/>
      <protection locked="0"/>
    </xf>
    <xf numFmtId="0" fontId="11" fillId="0" borderId="10" xfId="0" applyFont="1" applyBorder="1" applyAlignment="1" applyProtection="1">
      <alignment horizontal="center" vertical="center"/>
      <protection locked="0"/>
    </xf>
    <xf numFmtId="0" fontId="12" fillId="4" borderId="2" xfId="0" applyFont="1" applyFill="1" applyBorder="1" applyAlignment="1">
      <alignment horizontal="center" vertical="center"/>
    </xf>
    <xf numFmtId="0" fontId="6" fillId="4" borderId="2" xfId="0" applyFont="1" applyFill="1" applyBorder="1" applyAlignment="1">
      <alignment horizontal="center" vertical="center"/>
    </xf>
    <xf numFmtId="0" fontId="7" fillId="4" borderId="2" xfId="0" applyFont="1" applyFill="1" applyBorder="1" applyAlignment="1">
      <alignment horizontal="center" vertical="center"/>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0" borderId="8" xfId="0" applyFont="1" applyBorder="1" applyAlignment="1" applyProtection="1">
      <alignment horizontal="center" vertical="center" wrapText="1"/>
      <protection locked="0"/>
    </xf>
    <xf numFmtId="165" fontId="4" fillId="0" borderId="2" xfId="0" applyNumberFormat="1" applyFont="1" applyBorder="1" applyAlignment="1" applyProtection="1">
      <alignment horizontal="center" vertical="center" wrapText="1"/>
      <protection locked="0"/>
    </xf>
    <xf numFmtId="0" fontId="10" fillId="7" borderId="2" xfId="0" applyFont="1" applyFill="1" applyBorder="1" applyAlignment="1">
      <alignment vertical="center" wrapText="1"/>
    </xf>
    <xf numFmtId="0" fontId="4" fillId="7" borderId="2" xfId="0" applyFont="1" applyFill="1" applyBorder="1" applyAlignment="1">
      <alignment vertical="center"/>
    </xf>
    <xf numFmtId="0" fontId="4" fillId="5" borderId="9" xfId="0" applyFont="1" applyFill="1" applyBorder="1" applyAlignment="1">
      <alignment horizontal="center" vertical="center" wrapText="1"/>
    </xf>
    <xf numFmtId="1" fontId="4" fillId="0" borderId="10" xfId="0" applyNumberFormat="1" applyFont="1" applyBorder="1" applyAlignment="1" applyProtection="1">
      <alignment horizontal="center" vertical="center"/>
      <protection locked="0"/>
    </xf>
    <xf numFmtId="0" fontId="11" fillId="5" borderId="9" xfId="0" applyFont="1" applyFill="1" applyBorder="1" applyAlignment="1">
      <alignment horizontal="center" vertical="center" wrapText="1"/>
    </xf>
    <xf numFmtId="0" fontId="11" fillId="0" borderId="10" xfId="0" applyFont="1" applyBorder="1" applyAlignment="1" applyProtection="1">
      <alignment horizontal="center" vertical="center" wrapText="1"/>
      <protection locked="0"/>
    </xf>
    <xf numFmtId="0" fontId="5" fillId="0" borderId="2" xfId="6" applyFont="1" applyBorder="1" applyAlignment="1">
      <alignment horizontal="center"/>
    </xf>
    <xf numFmtId="0" fontId="5" fillId="0" borderId="2" xfId="6" applyFont="1" applyBorder="1" applyAlignment="1">
      <alignment horizontal="center" vertical="center" wrapText="1"/>
    </xf>
    <xf numFmtId="0" fontId="5" fillId="0" borderId="2" xfId="6" applyFont="1" applyBorder="1" applyAlignment="1">
      <alignment horizontal="center" vertical="center"/>
    </xf>
    <xf numFmtId="0" fontId="23" fillId="4" borderId="2" xfId="0" applyFont="1" applyFill="1" applyBorder="1" applyAlignment="1">
      <alignment horizontal="left" wrapText="1"/>
    </xf>
    <xf numFmtId="0" fontId="19" fillId="14" borderId="2" xfId="0" applyFont="1" applyFill="1" applyBorder="1" applyAlignment="1">
      <alignment horizontal="center" wrapText="1"/>
    </xf>
    <xf numFmtId="0" fontId="22" fillId="14" borderId="2" xfId="0" applyFont="1" applyFill="1" applyBorder="1" applyAlignment="1">
      <alignment horizontal="center" wrapText="1"/>
    </xf>
    <xf numFmtId="0" fontId="23" fillId="4" borderId="10" xfId="0" applyFont="1" applyFill="1" applyBorder="1" applyAlignment="1">
      <alignment horizontal="left" wrapText="1"/>
    </xf>
    <xf numFmtId="0" fontId="19" fillId="0" borderId="16" xfId="0" applyFont="1" applyBorder="1" applyAlignment="1">
      <alignment horizontal="center" wrapText="1"/>
    </xf>
    <xf numFmtId="0" fontId="22" fillId="10" borderId="10" xfId="0" applyFont="1" applyFill="1" applyBorder="1" applyAlignment="1">
      <alignment horizontal="center" wrapText="1"/>
    </xf>
    <xf numFmtId="0" fontId="19" fillId="11" borderId="2" xfId="0" applyFont="1" applyFill="1" applyBorder="1" applyAlignment="1">
      <alignment horizontal="center" wrapText="1"/>
    </xf>
    <xf numFmtId="0" fontId="19" fillId="23" borderId="2" xfId="0" applyFont="1" applyFill="1" applyBorder="1" applyAlignment="1">
      <alignment horizontal="center" wrapText="1"/>
    </xf>
    <xf numFmtId="0" fontId="19" fillId="13" borderId="2" xfId="0" applyFont="1" applyFill="1" applyBorder="1" applyAlignment="1">
      <alignment horizontal="center" wrapText="1"/>
    </xf>
    <xf numFmtId="0" fontId="19" fillId="4" borderId="2" xfId="0" applyFont="1" applyFill="1" applyBorder="1" applyAlignment="1">
      <alignment horizontal="center" wrapText="1"/>
    </xf>
    <xf numFmtId="0" fontId="19" fillId="0" borderId="2" xfId="0" applyFont="1" applyBorder="1" applyAlignment="1">
      <alignment horizontal="center" wrapText="1"/>
    </xf>
    <xf numFmtId="0" fontId="22" fillId="10" borderId="2" xfId="0" applyFont="1" applyFill="1" applyBorder="1" applyAlignment="1">
      <alignment horizontal="center" wrapText="1"/>
    </xf>
    <xf numFmtId="0" fontId="19" fillId="12" borderId="2" xfId="0" applyFont="1" applyFill="1" applyBorder="1" applyAlignment="1">
      <alignment horizontal="center" wrapText="1"/>
    </xf>
    <xf numFmtId="0" fontId="33" fillId="29" borderId="15" xfId="0" applyFont="1" applyFill="1" applyBorder="1" applyAlignment="1">
      <alignment horizontal="center" vertical="center"/>
    </xf>
    <xf numFmtId="0" fontId="28" fillId="0" borderId="2" xfId="0" applyFont="1" applyBorder="1" applyAlignment="1" applyProtection="1">
      <alignment horizontal="center" vertical="top" wrapText="1"/>
      <protection locked="0"/>
    </xf>
    <xf numFmtId="0" fontId="29" fillId="25" borderId="4" xfId="0" applyFont="1" applyFill="1" applyBorder="1" applyAlignment="1">
      <alignment horizontal="center" vertical="center"/>
    </xf>
    <xf numFmtId="0" fontId="33" fillId="27" borderId="4" xfId="0" applyFont="1" applyFill="1" applyBorder="1" applyAlignment="1">
      <alignment horizontal="center" vertical="center"/>
    </xf>
    <xf numFmtId="0" fontId="13" fillId="8" borderId="2" xfId="0" applyFont="1" applyFill="1" applyBorder="1" applyAlignment="1">
      <alignment horizontal="center" vertical="center" wrapText="1"/>
    </xf>
    <xf numFmtId="0" fontId="35" fillId="8" borderId="2" xfId="0" applyFont="1" applyFill="1" applyBorder="1" applyAlignment="1">
      <alignment horizontal="center" vertical="center" wrapText="1"/>
    </xf>
    <xf numFmtId="0" fontId="35" fillId="16" borderId="15" xfId="0" applyFont="1" applyFill="1" applyBorder="1" applyAlignment="1">
      <alignment horizontal="center" vertical="center" wrapText="1"/>
    </xf>
    <xf numFmtId="0" fontId="29" fillId="7" borderId="2" xfId="0" applyFont="1" applyFill="1" applyBorder="1" applyAlignment="1">
      <alignment horizontal="center" vertical="center"/>
    </xf>
    <xf numFmtId="0" fontId="33" fillId="27" borderId="2" xfId="0" applyFont="1" applyFill="1" applyBorder="1" applyAlignment="1">
      <alignment horizontal="center" vertical="center"/>
    </xf>
    <xf numFmtId="0" fontId="28" fillId="0" borderId="4" xfId="0" applyFont="1" applyBorder="1" applyAlignment="1">
      <alignment horizontal="center"/>
    </xf>
    <xf numFmtId="0" fontId="29" fillId="0" borderId="17" xfId="0" applyFont="1" applyBorder="1" applyAlignment="1">
      <alignment horizontal="center"/>
    </xf>
    <xf numFmtId="0" fontId="29" fillId="0" borderId="16" xfId="0" applyFont="1" applyBorder="1" applyAlignment="1">
      <alignment horizontal="center" vertical="center"/>
    </xf>
    <xf numFmtId="0" fontId="29" fillId="24" borderId="2" xfId="0" applyFont="1" applyFill="1" applyBorder="1" applyAlignment="1">
      <alignment horizontal="center" vertical="center"/>
    </xf>
    <xf numFmtId="0" fontId="33" fillId="10" borderId="15" xfId="0" applyFont="1" applyFill="1" applyBorder="1" applyAlignment="1">
      <alignment horizontal="center" vertical="center"/>
    </xf>
    <xf numFmtId="0" fontId="29" fillId="10" borderId="16" xfId="0" applyFont="1" applyFill="1" applyBorder="1" applyAlignment="1">
      <alignment horizontal="center" vertical="center"/>
    </xf>
    <xf numFmtId="0" fontId="29" fillId="23" borderId="2" xfId="0" applyFont="1" applyFill="1" applyBorder="1" applyAlignment="1">
      <alignment horizontal="center" vertical="center"/>
    </xf>
    <xf numFmtId="0" fontId="29" fillId="2" borderId="2" xfId="0" applyFont="1" applyFill="1" applyBorder="1" applyAlignment="1">
      <alignment horizontal="center" vertical="center"/>
    </xf>
    <xf numFmtId="0" fontId="29" fillId="25" borderId="2" xfId="0" applyFont="1" applyFill="1" applyBorder="1" applyAlignment="1">
      <alignment horizontal="center" vertical="center"/>
    </xf>
    <xf numFmtId="0" fontId="28" fillId="0" borderId="2" xfId="0" applyFont="1" applyBorder="1" applyAlignment="1" applyProtection="1">
      <alignment horizontal="center" vertical="top"/>
      <protection locked="0"/>
    </xf>
    <xf numFmtId="0" fontId="33" fillId="29" borderId="2" xfId="0" applyFont="1" applyFill="1" applyBorder="1" applyAlignment="1">
      <alignment horizontal="center" vertical="center"/>
    </xf>
    <xf numFmtId="0" fontId="33" fillId="27" borderId="15" xfId="0" applyFont="1" applyFill="1" applyBorder="1" applyAlignment="1">
      <alignment horizontal="center" vertical="center"/>
    </xf>
    <xf numFmtId="0" fontId="29" fillId="30" borderId="2" xfId="0" applyFont="1" applyFill="1" applyBorder="1" applyAlignment="1">
      <alignment horizontal="center" vertical="center"/>
    </xf>
    <xf numFmtId="0" fontId="33" fillId="10" borderId="2" xfId="0" applyFont="1" applyFill="1" applyBorder="1" applyAlignment="1">
      <alignment horizontal="center" vertical="center"/>
    </xf>
  </cellXfs>
  <cellStyles count="15">
    <cellStyle name="Estilo 1" xfId="3" xr:uid="{00000000-0005-0000-0000-000006000000}"/>
    <cellStyle name="Estilo 1 2" xfId="4" xr:uid="{00000000-0005-0000-0000-000007000000}"/>
    <cellStyle name="Hipervínculo" xfId="2" builtinId="8"/>
    <cellStyle name="Hipervínculo 2" xfId="5" xr:uid="{00000000-0005-0000-0000-000008000000}"/>
    <cellStyle name="Normal" xfId="0" builtinId="0"/>
    <cellStyle name="Normal 2" xfId="6" xr:uid="{00000000-0005-0000-0000-000009000000}"/>
    <cellStyle name="Normal 2 2" xfId="7" xr:uid="{00000000-0005-0000-0000-00000A000000}"/>
    <cellStyle name="Normal 3" xfId="8" xr:uid="{00000000-0005-0000-0000-00000B000000}"/>
    <cellStyle name="Normal 3 2" xfId="9" xr:uid="{00000000-0005-0000-0000-00000C000000}"/>
    <cellStyle name="Normal 4" xfId="10" xr:uid="{00000000-0005-0000-0000-00000D000000}"/>
    <cellStyle name="Normal 4 2" xfId="11" xr:uid="{00000000-0005-0000-0000-00000E000000}"/>
    <cellStyle name="Normal 5" xfId="12" xr:uid="{00000000-0005-0000-0000-00000F000000}"/>
    <cellStyle name="Porcentaje" xfId="1" builtinId="5"/>
    <cellStyle name="Porcentual 2" xfId="13" xr:uid="{00000000-0005-0000-0000-000010000000}"/>
    <cellStyle name="Porcentual 2 2" xfId="14" xr:uid="{00000000-0005-0000-0000-000011000000}"/>
  </cellStyles>
  <dxfs count="2">
    <dxf>
      <font>
        <color rgb="FFFFFFFF"/>
      </font>
    </dxf>
    <dxf>
      <fill>
        <patternFill>
          <bgColor rgb="FFC00000"/>
        </patternFill>
      </fill>
    </dxf>
  </dxfs>
  <tableStyles count="0" defaultTableStyle="TableStyleMedium2" defaultPivotStyle="PivotStyleLight16"/>
  <colors>
    <indexedColors>
      <rgbColor rgb="FF000000"/>
      <rgbColor rgb="FFFFFFFF"/>
      <rgbColor rgb="FFFF0000"/>
      <rgbColor rgb="FF00FF00"/>
      <rgbColor rgb="FF0000FF"/>
      <rgbColor rgb="FFEBF1DE"/>
      <rgbColor rgb="FFFF00FF"/>
      <rgbColor rgb="FFFFE7FC"/>
      <rgbColor rgb="FFC00000"/>
      <rgbColor rgb="FF008000"/>
      <rgbColor rgb="FF000080"/>
      <rgbColor rgb="FF77933C"/>
      <rgbColor rgb="FF800080"/>
      <rgbColor rgb="FF008080"/>
      <rgbColor rgb="FFCCC1DA"/>
      <rgbColor rgb="FFC6D9F1"/>
      <rgbColor rgb="FF93CDDD"/>
      <rgbColor rgb="FF953735"/>
      <rgbColor rgb="FFEBF9CF"/>
      <rgbColor rgb="FFDEEBF7"/>
      <rgbColor rgb="FF660066"/>
      <rgbColor rgb="FFD9D9D9"/>
      <rgbColor rgb="FF0563C1"/>
      <rgbColor rgb="FFCCCCFF"/>
      <rgbColor rgb="FF000080"/>
      <rgbColor rgb="FFFF00FF"/>
      <rgbColor rgb="FFDBDBDB"/>
      <rgbColor rgb="FF00FFFF"/>
      <rgbColor rgb="FF800080"/>
      <rgbColor rgb="FF800000"/>
      <rgbColor rgb="FF008080"/>
      <rgbColor rgb="FF0000FF"/>
      <rgbColor rgb="FF00CCFF"/>
      <rgbColor rgb="FFDCE6F2"/>
      <rgbColor rgb="FFE2F0D9"/>
      <rgbColor rgb="FFFDEADA"/>
      <rgbColor rgb="FF99CCFF"/>
      <rgbColor rgb="FFD0CECE"/>
      <rgbColor rgb="FFE0C8F8"/>
      <rgbColor rgb="FFF6CEF4"/>
      <rgbColor rgb="FF3366FF"/>
      <rgbColor rgb="FFB9CDE5"/>
      <rgbColor rgb="FFC5E0B4"/>
      <rgbColor rgb="FFD7E4BD"/>
      <rgbColor rgb="FFF0E1FB"/>
      <rgbColor rgb="FFE46C0A"/>
      <rgbColor rgb="FF4F6228"/>
      <rgbColor rgb="FFA491BD"/>
      <rgbColor rgb="FF003366"/>
      <rgbColor rgb="FFDAE3F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E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38160</xdr:colOff>
      <xdr:row>0</xdr:row>
      <xdr:rowOff>171360</xdr:rowOff>
    </xdr:from>
    <xdr:to>
      <xdr:col>1</xdr:col>
      <xdr:colOff>713880</xdr:colOff>
      <xdr:row>2</xdr:row>
      <xdr:rowOff>94320</xdr:rowOff>
    </xdr:to>
    <xdr:pic>
      <xdr:nvPicPr>
        <xdr:cNvPr id="2" name="1 Imag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38160" y="171360"/>
          <a:ext cx="1481400" cy="503640"/>
        </a:xfrm>
        <a:prstGeom prst="rect">
          <a:avLst/>
        </a:prstGeom>
        <a:ln>
          <a:noFill/>
        </a:ln>
      </xdr:spPr>
    </xdr:pic>
    <xdr:clientData/>
  </xdr:twoCellAnchor>
  <xdr:twoCellAnchor>
    <xdr:from>
      <xdr:col>10</xdr:col>
      <xdr:colOff>133200</xdr:colOff>
      <xdr:row>0</xdr:row>
      <xdr:rowOff>114480</xdr:rowOff>
    </xdr:from>
    <xdr:to>
      <xdr:col>10</xdr:col>
      <xdr:colOff>827640</xdr:colOff>
      <xdr:row>2</xdr:row>
      <xdr:rowOff>218520</xdr:rowOff>
    </xdr:to>
    <xdr:pic>
      <xdr:nvPicPr>
        <xdr:cNvPr id="3" name="Picture 3995">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a:xfrm>
          <a:off x="9405360" y="114480"/>
          <a:ext cx="694440" cy="68472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667800</xdr:colOff>
      <xdr:row>57</xdr:row>
      <xdr:rowOff>67320</xdr:rowOff>
    </xdr:from>
    <xdr:to>
      <xdr:col>2</xdr:col>
      <xdr:colOff>905040</xdr:colOff>
      <xdr:row>58</xdr:row>
      <xdr:rowOff>159840</xdr:rowOff>
    </xdr:to>
    <xdr:pic>
      <xdr:nvPicPr>
        <xdr:cNvPr id="2" name="14 Imagen">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4648320" y="59732280"/>
          <a:ext cx="237240" cy="267840"/>
        </a:xfrm>
        <a:prstGeom prst="rect">
          <a:avLst/>
        </a:prstGeom>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Fernanda%20escritorio\ESCRITORIO%202023\GESTONES%20Y%20PMI\GESTION%20ADMINISTRATIVA%20%202022%20IEALCARPE%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Fernanda%20escritorio\ESCRITORIO%202023\GESTONES%20Y%20PMI\Comunitaria%20AUTOEVALUACION%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itución"/>
      <sheetName val="Autoevaluación"/>
      <sheetName val="Directiva"/>
      <sheetName val="Academica"/>
      <sheetName val="Admon"/>
      <sheetName val="Comunidad"/>
    </sheetNames>
    <sheetDataSet>
      <sheetData sheetId="0"/>
      <sheetData sheetId="1">
        <row r="10">
          <cell r="S10">
            <v>0</v>
          </cell>
        </row>
        <row r="84">
          <cell r="R84">
            <v>0</v>
          </cell>
          <cell r="S84">
            <v>0</v>
          </cell>
          <cell r="T84">
            <v>0</v>
          </cell>
          <cell r="U84">
            <v>0</v>
          </cell>
        </row>
        <row r="85">
          <cell r="R85">
            <v>0</v>
          </cell>
          <cell r="S85">
            <v>2</v>
          </cell>
          <cell r="T85">
            <v>0</v>
          </cell>
          <cell r="U85">
            <v>0</v>
          </cell>
        </row>
        <row r="86">
          <cell r="R86">
            <v>3</v>
          </cell>
          <cell r="S86">
            <v>1</v>
          </cell>
          <cell r="T86">
            <v>2</v>
          </cell>
          <cell r="U86">
            <v>2</v>
          </cell>
        </row>
        <row r="87">
          <cell r="R87">
            <v>0</v>
          </cell>
          <cell r="S87">
            <v>0</v>
          </cell>
          <cell r="T87">
            <v>1</v>
          </cell>
          <cell r="U87">
            <v>1</v>
          </cell>
        </row>
        <row r="89">
          <cell r="R89">
            <v>5</v>
          </cell>
          <cell r="S89">
            <v>5</v>
          </cell>
          <cell r="T89">
            <v>3</v>
          </cell>
          <cell r="U89">
            <v>2</v>
          </cell>
        </row>
        <row r="90">
          <cell r="R90">
            <v>2</v>
          </cell>
          <cell r="S90">
            <v>2</v>
          </cell>
          <cell r="T90">
            <v>4</v>
          </cell>
          <cell r="U90">
            <v>5</v>
          </cell>
        </row>
        <row r="91">
          <cell r="R91">
            <v>0</v>
          </cell>
          <cell r="S91">
            <v>0</v>
          </cell>
          <cell r="T91">
            <v>0</v>
          </cell>
          <cell r="U91">
            <v>0</v>
          </cell>
        </row>
        <row r="92">
          <cell r="R92">
            <v>0</v>
          </cell>
          <cell r="S92">
            <v>0</v>
          </cell>
          <cell r="T92">
            <v>0</v>
          </cell>
          <cell r="U92">
            <v>0</v>
          </cell>
        </row>
        <row r="98">
          <cell r="R98">
            <v>0</v>
          </cell>
          <cell r="S98">
            <v>0</v>
          </cell>
          <cell r="T98">
            <v>0</v>
          </cell>
          <cell r="U98">
            <v>0</v>
          </cell>
        </row>
        <row r="99">
          <cell r="R99">
            <v>1</v>
          </cell>
          <cell r="S99">
            <v>1</v>
          </cell>
          <cell r="T99">
            <v>1</v>
          </cell>
          <cell r="U99">
            <v>1</v>
          </cell>
        </row>
        <row r="100">
          <cell r="R100">
            <v>1</v>
          </cell>
          <cell r="S100">
            <v>1</v>
          </cell>
          <cell r="T100">
            <v>1</v>
          </cell>
          <cell r="U100">
            <v>1</v>
          </cell>
        </row>
        <row r="101">
          <cell r="R101">
            <v>0</v>
          </cell>
          <cell r="S101">
            <v>0</v>
          </cell>
          <cell r="T101">
            <v>0</v>
          </cell>
          <cell r="U101">
            <v>0</v>
          </cell>
        </row>
        <row r="102">
          <cell r="R102">
            <v>2</v>
          </cell>
          <cell r="S102">
            <v>2</v>
          </cell>
          <cell r="T102">
            <v>1</v>
          </cell>
          <cell r="U102">
            <v>1</v>
          </cell>
        </row>
        <row r="103">
          <cell r="R103">
            <v>2</v>
          </cell>
          <cell r="S103">
            <v>2</v>
          </cell>
          <cell r="T103">
            <v>3</v>
          </cell>
          <cell r="U103">
            <v>3</v>
          </cell>
        </row>
        <row r="104">
          <cell r="R104">
            <v>5</v>
          </cell>
          <cell r="S104">
            <v>5</v>
          </cell>
          <cell r="T104">
            <v>5</v>
          </cell>
          <cell r="U104">
            <v>5</v>
          </cell>
        </row>
        <row r="105">
          <cell r="R105">
            <v>1</v>
          </cell>
          <cell r="S105">
            <v>1</v>
          </cell>
          <cell r="T105">
            <v>1</v>
          </cell>
          <cell r="U105">
            <v>1</v>
          </cell>
        </row>
        <row r="114">
          <cell r="R114">
            <v>0</v>
          </cell>
          <cell r="S114">
            <v>0</v>
          </cell>
          <cell r="T114">
            <v>0</v>
          </cell>
          <cell r="U114">
            <v>0</v>
          </cell>
        </row>
        <row r="115">
          <cell r="R115">
            <v>1</v>
          </cell>
          <cell r="S115">
            <v>1</v>
          </cell>
          <cell r="T115">
            <v>2</v>
          </cell>
          <cell r="U115">
            <v>1</v>
          </cell>
        </row>
        <row r="116">
          <cell r="R116">
            <v>3</v>
          </cell>
          <cell r="S116">
            <v>3</v>
          </cell>
          <cell r="T116">
            <v>2</v>
          </cell>
          <cell r="U116">
            <v>3</v>
          </cell>
        </row>
        <row r="117">
          <cell r="R117">
            <v>0</v>
          </cell>
          <cell r="S117">
            <v>0</v>
          </cell>
          <cell r="T117">
            <v>0</v>
          </cell>
          <cell r="U117">
            <v>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itución"/>
      <sheetName val="Autoevaluación"/>
      <sheetName val="Directiva"/>
      <sheetName val="Academica"/>
      <sheetName val="Admon"/>
      <sheetName val="Comunidad"/>
    </sheetNames>
    <sheetDataSet>
      <sheetData sheetId="0"/>
      <sheetData sheetId="1">
        <row r="122">
          <cell r="R122">
            <v>1</v>
          </cell>
        </row>
        <row r="128">
          <cell r="T128">
            <v>0</v>
          </cell>
        </row>
        <row r="129">
          <cell r="T129">
            <v>0</v>
          </cell>
        </row>
        <row r="130">
          <cell r="T130">
            <v>4</v>
          </cell>
        </row>
        <row r="131">
          <cell r="T131">
            <v>0</v>
          </cell>
        </row>
        <row r="134">
          <cell r="T134">
            <v>0</v>
          </cell>
        </row>
        <row r="135">
          <cell r="T135">
            <v>2</v>
          </cell>
        </row>
        <row r="136">
          <cell r="T136">
            <v>1</v>
          </cell>
        </row>
        <row r="137">
          <cell r="T137">
            <v>0</v>
          </cell>
        </row>
        <row r="139">
          <cell r="T139">
            <v>1</v>
          </cell>
        </row>
        <row r="140">
          <cell r="T140">
            <v>0</v>
          </cell>
        </row>
        <row r="141">
          <cell r="T141">
            <v>2</v>
          </cell>
        </row>
        <row r="142">
          <cell r="T142">
            <v>0</v>
          </cell>
        </row>
      </sheetData>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65529"/>
  <sheetViews>
    <sheetView showGridLines="0" zoomScale="85" zoomScaleNormal="85" workbookViewId="0">
      <selection activeCell="A30" sqref="A30:C30"/>
    </sheetView>
  </sheetViews>
  <sheetFormatPr baseColWidth="10" defaultColWidth="9.140625" defaultRowHeight="15" x14ac:dyDescent="0.25"/>
  <cols>
    <col min="1" max="2" width="11.42578125" style="3"/>
    <col min="3" max="3" width="15.85546875" style="3" customWidth="1"/>
    <col min="4" max="4" width="21.140625" style="3" customWidth="1"/>
    <col min="5" max="5" width="14.85546875" style="3" customWidth="1"/>
    <col min="6" max="6" width="8.5703125" style="3" customWidth="1"/>
    <col min="7" max="7" width="10.28515625" style="3" customWidth="1"/>
    <col min="8" max="8" width="16.28515625" style="3" customWidth="1"/>
    <col min="9" max="9" width="18.28515625" style="3" customWidth="1"/>
    <col min="10" max="10" width="3.28515625" style="3" customWidth="1"/>
    <col min="11" max="11" width="46.28515625" style="3" customWidth="1"/>
    <col min="12" max="12" width="85.42578125" style="3" customWidth="1"/>
    <col min="13" max="13" width="33.5703125" style="3" customWidth="1"/>
    <col min="14" max="1025" width="11.42578125" style="3"/>
  </cols>
  <sheetData>
    <row r="1" spans="1:13" ht="27" customHeight="1" x14ac:dyDescent="0.25">
      <c r="A1" s="166"/>
      <c r="B1" s="166"/>
      <c r="C1" s="167" t="s">
        <v>0</v>
      </c>
      <c r="D1" s="167"/>
      <c r="E1" s="167"/>
      <c r="F1" s="167"/>
      <c r="G1" s="167"/>
      <c r="H1" s="168" t="s">
        <v>1</v>
      </c>
      <c r="I1" s="168"/>
    </row>
    <row r="2" spans="1:13" ht="18.75" customHeight="1" x14ac:dyDescent="0.25">
      <c r="A2" s="166"/>
      <c r="B2" s="166"/>
      <c r="C2" s="167" t="s">
        <v>2</v>
      </c>
      <c r="D2" s="167"/>
      <c r="E2" s="167"/>
      <c r="F2" s="167"/>
      <c r="G2" s="167"/>
      <c r="H2" s="4">
        <v>41241</v>
      </c>
      <c r="I2" s="2" t="s">
        <v>3</v>
      </c>
    </row>
    <row r="3" spans="1:13" ht="21" customHeight="1" x14ac:dyDescent="0.25">
      <c r="A3" s="166"/>
      <c r="B3" s="166"/>
      <c r="C3" s="167" t="s">
        <v>4</v>
      </c>
      <c r="D3" s="167"/>
      <c r="E3" s="167"/>
      <c r="F3" s="167"/>
      <c r="G3" s="167"/>
      <c r="H3" s="168" t="s">
        <v>5</v>
      </c>
      <c r="I3" s="168"/>
    </row>
    <row r="4" spans="1:13" ht="5.25" customHeight="1" x14ac:dyDescent="0.25"/>
    <row r="5" spans="1:13" ht="34.5" customHeight="1" x14ac:dyDescent="0.25">
      <c r="A5" s="154" t="s">
        <v>6</v>
      </c>
      <c r="B5" s="154"/>
      <c r="C5" s="154"/>
      <c r="D5" s="154"/>
      <c r="E5" s="154"/>
      <c r="F5" s="154"/>
      <c r="G5" s="154"/>
      <c r="H5" s="154"/>
      <c r="I5" s="154"/>
      <c r="K5" s="155" t="s">
        <v>7</v>
      </c>
      <c r="L5" s="155"/>
      <c r="M5" s="155"/>
    </row>
    <row r="6" spans="1:13" ht="23.25" customHeight="1" x14ac:dyDescent="0.25">
      <c r="A6" s="156" t="s">
        <v>8</v>
      </c>
      <c r="B6" s="156"/>
      <c r="C6" s="156"/>
      <c r="D6" s="156"/>
      <c r="E6" s="156"/>
      <c r="F6" s="157" t="s">
        <v>9</v>
      </c>
      <c r="G6" s="157"/>
      <c r="H6" s="157"/>
      <c r="I6" s="157"/>
      <c r="K6" s="5" t="s">
        <v>10</v>
      </c>
      <c r="L6" s="6" t="s">
        <v>11</v>
      </c>
      <c r="M6" s="7" t="s">
        <v>12</v>
      </c>
    </row>
    <row r="7" spans="1:13" ht="20.100000000000001" customHeight="1" x14ac:dyDescent="0.25">
      <c r="A7" s="158" t="s">
        <v>13</v>
      </c>
      <c r="B7" s="158"/>
      <c r="C7" s="158"/>
      <c r="D7" s="158"/>
      <c r="E7" s="158"/>
      <c r="F7" s="159"/>
      <c r="G7" s="159"/>
      <c r="H7" s="159"/>
      <c r="I7" s="159"/>
      <c r="K7" s="160" t="s">
        <v>14</v>
      </c>
      <c r="L7" s="1" t="s">
        <v>15</v>
      </c>
      <c r="M7" s="161" t="s">
        <v>16</v>
      </c>
    </row>
    <row r="8" spans="1:13" ht="33.75" customHeight="1" x14ac:dyDescent="0.25">
      <c r="A8" s="158"/>
      <c r="B8" s="158"/>
      <c r="C8" s="158"/>
      <c r="D8" s="158"/>
      <c r="E8" s="158"/>
      <c r="F8" s="162" t="s">
        <v>17</v>
      </c>
      <c r="G8" s="162"/>
      <c r="H8" s="163">
        <v>154174000155</v>
      </c>
      <c r="I8" s="163"/>
      <c r="K8" s="160"/>
      <c r="L8" s="1" t="s">
        <v>18</v>
      </c>
      <c r="M8" s="161"/>
    </row>
    <row r="9" spans="1:13" ht="20.100000000000001" customHeight="1" x14ac:dyDescent="0.25">
      <c r="A9" s="8" t="s">
        <v>19</v>
      </c>
      <c r="B9" s="9"/>
      <c r="C9" s="151" t="s">
        <v>20</v>
      </c>
      <c r="D9" s="151"/>
      <c r="E9" s="151"/>
      <c r="F9" s="164" t="s">
        <v>21</v>
      </c>
      <c r="G9" s="164"/>
      <c r="H9" s="165" t="s">
        <v>22</v>
      </c>
      <c r="I9" s="165"/>
      <c r="K9" s="160"/>
      <c r="L9" s="1" t="s">
        <v>23</v>
      </c>
      <c r="M9" s="161" t="s">
        <v>24</v>
      </c>
    </row>
    <row r="10" spans="1:13" ht="20.100000000000001" customHeight="1" x14ac:dyDescent="0.25">
      <c r="A10" s="150" t="s">
        <v>25</v>
      </c>
      <c r="B10" s="150"/>
      <c r="C10" s="151" t="s">
        <v>26</v>
      </c>
      <c r="D10" s="151"/>
      <c r="E10" s="151"/>
      <c r="F10" s="151"/>
      <c r="G10" s="10" t="s">
        <v>27</v>
      </c>
      <c r="H10" s="149" t="s">
        <v>28</v>
      </c>
      <c r="I10" s="149"/>
      <c r="K10" s="160"/>
      <c r="L10" s="1" t="s">
        <v>29</v>
      </c>
      <c r="M10" s="161"/>
    </row>
    <row r="11" spans="1:13" ht="20.100000000000001" customHeight="1" x14ac:dyDescent="0.25">
      <c r="A11" s="150" t="s">
        <v>30</v>
      </c>
      <c r="B11" s="150"/>
      <c r="C11" s="151" t="s">
        <v>31</v>
      </c>
      <c r="D11" s="151"/>
      <c r="E11" s="151"/>
      <c r="F11" s="151"/>
      <c r="G11" s="10" t="s">
        <v>32</v>
      </c>
      <c r="H11" s="152"/>
      <c r="I11" s="152"/>
      <c r="K11" s="147"/>
      <c r="L11" s="11"/>
      <c r="M11" s="11"/>
    </row>
    <row r="12" spans="1:13" ht="19.5" customHeight="1" x14ac:dyDescent="0.25">
      <c r="A12" s="153" t="s">
        <v>33</v>
      </c>
      <c r="B12" s="153"/>
      <c r="C12" s="153"/>
      <c r="D12" s="153"/>
      <c r="E12" s="153"/>
      <c r="F12" s="153"/>
      <c r="G12" s="153"/>
      <c r="H12" s="153"/>
      <c r="I12" s="153"/>
      <c r="K12" s="147"/>
      <c r="L12" s="11"/>
      <c r="M12" s="148"/>
    </row>
    <row r="13" spans="1:13" ht="20.100000000000001" customHeight="1" x14ac:dyDescent="0.25">
      <c r="A13" s="145" t="s">
        <v>34</v>
      </c>
      <c r="B13" s="145"/>
      <c r="C13" s="145"/>
      <c r="D13" s="145" t="s">
        <v>35</v>
      </c>
      <c r="E13" s="145"/>
      <c r="F13" s="145"/>
      <c r="G13" s="145" t="s">
        <v>36</v>
      </c>
      <c r="H13" s="145"/>
      <c r="I13" s="145"/>
      <c r="K13" s="147"/>
      <c r="L13" s="11"/>
      <c r="M13" s="148"/>
    </row>
    <row r="14" spans="1:13" ht="20.100000000000001" customHeight="1" x14ac:dyDescent="0.25">
      <c r="A14" s="140" t="s">
        <v>37</v>
      </c>
      <c r="B14" s="140"/>
      <c r="C14" s="140"/>
      <c r="D14" s="140" t="s">
        <v>38</v>
      </c>
      <c r="E14" s="140"/>
      <c r="F14" s="140"/>
      <c r="G14" s="140" t="s">
        <v>39</v>
      </c>
      <c r="H14" s="140"/>
      <c r="I14" s="140"/>
      <c r="K14" s="147"/>
      <c r="L14" s="11"/>
      <c r="M14" s="148"/>
    </row>
    <row r="15" spans="1:13" ht="20.100000000000001" customHeight="1" x14ac:dyDescent="0.25">
      <c r="A15" s="140" t="s">
        <v>40</v>
      </c>
      <c r="B15" s="140"/>
      <c r="C15" s="140"/>
      <c r="D15" s="140" t="s">
        <v>38</v>
      </c>
      <c r="E15" s="140"/>
      <c r="F15" s="140"/>
      <c r="G15" s="140" t="s">
        <v>41</v>
      </c>
      <c r="H15" s="140"/>
      <c r="I15" s="140"/>
      <c r="K15" s="147"/>
      <c r="L15" s="11"/>
      <c r="M15" s="11"/>
    </row>
    <row r="16" spans="1:13" ht="20.100000000000001" customHeight="1" x14ac:dyDescent="0.25">
      <c r="A16" s="140" t="s">
        <v>42</v>
      </c>
      <c r="B16" s="140"/>
      <c r="C16" s="140"/>
      <c r="D16" s="140" t="s">
        <v>38</v>
      </c>
      <c r="E16" s="140"/>
      <c r="F16" s="140"/>
      <c r="G16" s="140" t="s">
        <v>43</v>
      </c>
      <c r="H16" s="140"/>
      <c r="I16" s="140"/>
      <c r="K16" s="147"/>
      <c r="L16" s="11"/>
      <c r="M16" s="11"/>
    </row>
    <row r="17" spans="1:13" ht="20.100000000000001" customHeight="1" x14ac:dyDescent="0.25">
      <c r="A17" s="140" t="s">
        <v>44</v>
      </c>
      <c r="B17" s="140"/>
      <c r="C17" s="140"/>
      <c r="D17" s="140" t="s">
        <v>38</v>
      </c>
      <c r="E17" s="140"/>
      <c r="F17" s="140"/>
      <c r="G17" s="140" t="s">
        <v>45</v>
      </c>
      <c r="H17" s="140"/>
      <c r="I17" s="140"/>
      <c r="K17" s="147"/>
      <c r="L17" s="11"/>
      <c r="M17" s="11"/>
    </row>
    <row r="18" spans="1:13" ht="20.100000000000001" customHeight="1" x14ac:dyDescent="0.25">
      <c r="A18" s="140" t="s">
        <v>46</v>
      </c>
      <c r="B18" s="140"/>
      <c r="C18" s="140"/>
      <c r="D18" s="140" t="s">
        <v>38</v>
      </c>
      <c r="E18" s="140"/>
      <c r="F18" s="140"/>
      <c r="G18" s="140" t="s">
        <v>47</v>
      </c>
      <c r="H18" s="140"/>
      <c r="I18" s="140"/>
      <c r="K18" s="147"/>
      <c r="L18" s="11"/>
      <c r="M18" s="11"/>
    </row>
    <row r="19" spans="1:13" ht="20.100000000000001" customHeight="1" x14ac:dyDescent="0.25">
      <c r="A19" s="140" t="s">
        <v>48</v>
      </c>
      <c r="B19" s="140"/>
      <c r="C19" s="140"/>
      <c r="D19" s="140" t="s">
        <v>38</v>
      </c>
      <c r="E19" s="140"/>
      <c r="F19" s="140"/>
      <c r="G19" s="140" t="s">
        <v>49</v>
      </c>
      <c r="H19" s="140"/>
      <c r="I19" s="140"/>
      <c r="K19" s="147"/>
      <c r="L19" s="11"/>
      <c r="M19" s="11"/>
    </row>
    <row r="20" spans="1:13" ht="20.100000000000001" customHeight="1" x14ac:dyDescent="0.25">
      <c r="A20" s="140" t="s">
        <v>50</v>
      </c>
      <c r="B20" s="140"/>
      <c r="C20" s="140"/>
      <c r="D20" s="140" t="s">
        <v>38</v>
      </c>
      <c r="E20" s="140"/>
      <c r="F20" s="140"/>
      <c r="G20" s="140" t="s">
        <v>51</v>
      </c>
      <c r="H20" s="140"/>
      <c r="I20" s="140"/>
      <c r="K20" s="147"/>
      <c r="L20" s="11"/>
      <c r="M20" s="11"/>
    </row>
    <row r="21" spans="1:13" ht="20.100000000000001" customHeight="1" x14ac:dyDescent="0.25">
      <c r="A21" s="140" t="s">
        <v>52</v>
      </c>
      <c r="B21" s="140"/>
      <c r="C21" s="140"/>
      <c r="D21" s="140" t="s">
        <v>38</v>
      </c>
      <c r="E21" s="140"/>
      <c r="F21" s="140"/>
      <c r="G21" s="140" t="s">
        <v>53</v>
      </c>
      <c r="H21" s="140"/>
      <c r="I21" s="140"/>
      <c r="K21" s="147"/>
      <c r="L21" s="11"/>
      <c r="M21" s="12"/>
    </row>
    <row r="22" spans="1:13" ht="20.100000000000001" customHeight="1" x14ac:dyDescent="0.25">
      <c r="A22" s="140" t="s">
        <v>54</v>
      </c>
      <c r="B22" s="140"/>
      <c r="C22" s="140"/>
      <c r="D22" s="140" t="s">
        <v>38</v>
      </c>
      <c r="E22" s="140"/>
      <c r="F22" s="140"/>
      <c r="G22" s="140" t="s">
        <v>55</v>
      </c>
      <c r="H22" s="140"/>
      <c r="I22" s="140"/>
    </row>
    <row r="23" spans="1:13" s="13" customFormat="1" ht="20.25" x14ac:dyDescent="0.3">
      <c r="A23" s="146"/>
      <c r="B23" s="146"/>
      <c r="C23" s="146"/>
      <c r="D23" s="140"/>
      <c r="E23" s="140"/>
      <c r="F23" s="140"/>
      <c r="G23" s="146"/>
      <c r="H23" s="146"/>
      <c r="I23" s="146"/>
      <c r="K23" s="143"/>
      <c r="L23" s="143"/>
    </row>
    <row r="24" spans="1:13" ht="30" customHeight="1" x14ac:dyDescent="0.25">
      <c r="A24" s="144" t="s">
        <v>56</v>
      </c>
      <c r="B24" s="144"/>
      <c r="C24" s="144"/>
      <c r="D24" s="144"/>
      <c r="E24" s="144"/>
      <c r="F24" s="144"/>
      <c r="G24" s="144"/>
      <c r="H24" s="144"/>
      <c r="I24" s="144"/>
      <c r="K24" s="14"/>
      <c r="L24" s="14"/>
    </row>
    <row r="25" spans="1:13" ht="33.75" customHeight="1" x14ac:dyDescent="0.25">
      <c r="A25" s="145" t="s">
        <v>34</v>
      </c>
      <c r="B25" s="145"/>
      <c r="C25" s="145"/>
      <c r="D25" s="145" t="s">
        <v>35</v>
      </c>
      <c r="E25" s="145"/>
      <c r="F25" s="145"/>
      <c r="G25" s="145" t="s">
        <v>57</v>
      </c>
      <c r="H25" s="145"/>
      <c r="I25" s="145"/>
      <c r="K25" s="15"/>
      <c r="L25" s="16"/>
      <c r="M25" s="3" t="s">
        <v>58</v>
      </c>
    </row>
    <row r="26" spans="1:13" ht="20.100000000000001" customHeight="1" x14ac:dyDescent="0.25">
      <c r="A26" s="140" t="s">
        <v>59</v>
      </c>
      <c r="B26" s="140"/>
      <c r="C26" s="140"/>
      <c r="D26" s="140" t="s">
        <v>743</v>
      </c>
      <c r="E26" s="140"/>
      <c r="F26" s="140"/>
      <c r="G26" s="140" t="s">
        <v>60</v>
      </c>
      <c r="H26" s="140"/>
      <c r="I26" s="140"/>
      <c r="K26" s="15"/>
      <c r="L26" s="16"/>
    </row>
    <row r="27" spans="1:13" ht="20.100000000000001" customHeight="1" x14ac:dyDescent="0.25">
      <c r="A27" s="140" t="s">
        <v>744</v>
      </c>
      <c r="B27" s="140"/>
      <c r="C27" s="140"/>
      <c r="D27" s="140" t="s">
        <v>745</v>
      </c>
      <c r="E27" s="140"/>
      <c r="F27" s="140"/>
      <c r="G27" s="140" t="s">
        <v>61</v>
      </c>
      <c r="H27" s="140"/>
      <c r="I27" s="140"/>
      <c r="K27" s="15"/>
      <c r="L27" s="17"/>
    </row>
    <row r="28" spans="1:13" ht="20.100000000000001" customHeight="1" x14ac:dyDescent="0.25">
      <c r="A28" s="140" t="s">
        <v>746</v>
      </c>
      <c r="B28" s="140"/>
      <c r="C28" s="140"/>
      <c r="D28" s="140" t="s">
        <v>745</v>
      </c>
      <c r="E28" s="140"/>
      <c r="F28" s="140"/>
      <c r="G28" s="140" t="s">
        <v>62</v>
      </c>
      <c r="H28" s="140"/>
      <c r="I28" s="140"/>
      <c r="K28" s="15"/>
      <c r="L28" s="17"/>
    </row>
    <row r="29" spans="1:13" ht="20.100000000000001" customHeight="1" x14ac:dyDescent="0.25">
      <c r="A29" s="140" t="s">
        <v>747</v>
      </c>
      <c r="B29" s="140"/>
      <c r="C29" s="140"/>
      <c r="D29" s="140" t="s">
        <v>745</v>
      </c>
      <c r="E29" s="140"/>
      <c r="F29" s="140"/>
      <c r="G29" s="140" t="s">
        <v>63</v>
      </c>
      <c r="H29" s="140"/>
      <c r="I29" s="140"/>
      <c r="K29" s="15"/>
      <c r="L29" s="16"/>
    </row>
    <row r="30" spans="1:13" ht="20.100000000000001" customHeight="1" x14ac:dyDescent="0.25">
      <c r="A30" s="140"/>
      <c r="B30" s="140"/>
      <c r="C30" s="140"/>
      <c r="D30" s="140"/>
      <c r="E30" s="140"/>
      <c r="F30" s="140"/>
      <c r="G30" s="140"/>
      <c r="H30" s="140"/>
      <c r="I30" s="140"/>
      <c r="K30" s="15"/>
      <c r="L30" s="17"/>
    </row>
    <row r="31" spans="1:13" ht="20.100000000000001" customHeight="1" x14ac:dyDescent="0.25">
      <c r="A31" s="140"/>
      <c r="B31" s="140"/>
      <c r="C31" s="140"/>
      <c r="D31" s="140"/>
      <c r="E31" s="140"/>
      <c r="F31" s="140"/>
      <c r="G31" s="140"/>
      <c r="H31" s="140"/>
      <c r="I31" s="140"/>
      <c r="K31" s="15"/>
      <c r="L31" s="18"/>
    </row>
    <row r="32" spans="1:13" ht="20.100000000000001" customHeight="1" x14ac:dyDescent="0.25">
      <c r="A32" s="140"/>
      <c r="B32" s="140"/>
      <c r="C32" s="140"/>
      <c r="D32" s="140"/>
      <c r="E32" s="140"/>
      <c r="F32" s="140"/>
      <c r="G32" s="140"/>
      <c r="H32" s="140"/>
      <c r="I32" s="140"/>
      <c r="K32" s="141"/>
      <c r="L32" s="16"/>
    </row>
    <row r="33" spans="11:12" ht="15.75" x14ac:dyDescent="0.25">
      <c r="K33" s="141"/>
      <c r="L33" s="19"/>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42" t="s">
        <v>64</v>
      </c>
      <c r="B65526" s="142"/>
      <c r="C65526" s="142"/>
      <c r="D65526" s="142"/>
      <c r="E65526" s="142"/>
    </row>
    <row r="65527" spans="1:5" x14ac:dyDescent="0.25">
      <c r="A65527" s="139" t="s">
        <v>65</v>
      </c>
      <c r="B65527" s="139"/>
      <c r="C65527" s="139"/>
      <c r="D65527" s="139"/>
      <c r="E65527" s="139"/>
    </row>
    <row r="65528" spans="1:5" x14ac:dyDescent="0.25">
      <c r="A65528" s="139" t="s">
        <v>66</v>
      </c>
      <c r="B65528" s="139"/>
      <c r="C65528" s="139"/>
      <c r="D65528" s="139"/>
      <c r="E65528" s="139"/>
    </row>
    <row r="65529" spans="1:5" x14ac:dyDescent="0.25">
      <c r="A65529" s="3" t="s">
        <v>67</v>
      </c>
      <c r="D65529" s="3" t="s">
        <v>68</v>
      </c>
    </row>
  </sheetData>
  <sheetProtection password="F5F0" sheet="1"/>
  <mergeCells count="93">
    <mergeCell ref="A1:B3"/>
    <mergeCell ref="C1:G1"/>
    <mergeCell ref="H1:I1"/>
    <mergeCell ref="C2:G2"/>
    <mergeCell ref="C3:G3"/>
    <mergeCell ref="H3:I3"/>
    <mergeCell ref="A5:I5"/>
    <mergeCell ref="K5:M5"/>
    <mergeCell ref="A6:E6"/>
    <mergeCell ref="F6:I6"/>
    <mergeCell ref="A7:E8"/>
    <mergeCell ref="F7:I7"/>
    <mergeCell ref="K7:K10"/>
    <mergeCell ref="M7:M8"/>
    <mergeCell ref="F8:G8"/>
    <mergeCell ref="H8:I8"/>
    <mergeCell ref="C9:E9"/>
    <mergeCell ref="F9:G9"/>
    <mergeCell ref="H9:I9"/>
    <mergeCell ref="M9:M10"/>
    <mergeCell ref="A10:B10"/>
    <mergeCell ref="C10:F10"/>
    <mergeCell ref="H10:I10"/>
    <mergeCell ref="A11:B11"/>
    <mergeCell ref="C11:F11"/>
    <mergeCell ref="H11:I11"/>
    <mergeCell ref="K11:K17"/>
    <mergeCell ref="A12:I12"/>
    <mergeCell ref="A15:C15"/>
    <mergeCell ref="D15:F15"/>
    <mergeCell ref="G15:I15"/>
    <mergeCell ref="A16:C16"/>
    <mergeCell ref="D16:F16"/>
    <mergeCell ref="G16:I16"/>
    <mergeCell ref="A17:C17"/>
    <mergeCell ref="D17:F17"/>
    <mergeCell ref="G17:I17"/>
    <mergeCell ref="M12:M14"/>
    <mergeCell ref="A13:C13"/>
    <mergeCell ref="D13:F13"/>
    <mergeCell ref="G13:I13"/>
    <mergeCell ref="A14:C14"/>
    <mergeCell ref="D14:F14"/>
    <mergeCell ref="G14:I14"/>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A28:C28"/>
    <mergeCell ref="D28:F28"/>
    <mergeCell ref="G28:I28"/>
    <mergeCell ref="A29:C29"/>
    <mergeCell ref="D29:F29"/>
    <mergeCell ref="G29:I29"/>
    <mergeCell ref="K32:K33"/>
    <mergeCell ref="A65526:E65526"/>
    <mergeCell ref="A30:C30"/>
    <mergeCell ref="D30:F30"/>
    <mergeCell ref="G30:I30"/>
    <mergeCell ref="A31:C31"/>
    <mergeCell ref="D31:F31"/>
    <mergeCell ref="G31:I31"/>
    <mergeCell ref="A65527:E65527"/>
    <mergeCell ref="A65528:E65528"/>
    <mergeCell ref="A32:C32"/>
    <mergeCell ref="D32:F32"/>
    <mergeCell ref="G32:I32"/>
  </mergeCells>
  <hyperlinks>
    <hyperlink ref="A65527" r:id="rId1" xr:uid="{00000000-0004-0000-0000-000000000000}"/>
    <hyperlink ref="A65528" r:id="rId2" xr:uid="{00000000-0004-0000-0000-000001000000}"/>
  </hyperlinks>
  <pageMargins left="0.70833333333333304" right="0.70833333333333304" top="0.74791666666666701" bottom="0.74791666666666701" header="0.51180555555555496" footer="0.51180555555555496"/>
  <pageSetup paperSize="9" firstPageNumber="0" orientation="landscape" horizontalDpi="300" verticalDpi="300"/>
  <headerFooter>
    <oddFooter>&amp;R_x000D_&amp;1#&amp;"Aptos"&amp;10&amp;K000000 Información Pública</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41"/>
  <sheetViews>
    <sheetView showGridLines="0" tabSelected="1" zoomScale="85" zoomScaleNormal="85" workbookViewId="0">
      <pane xSplit="1" topLeftCell="N1" activePane="topRight" state="frozen"/>
      <selection activeCell="A132" sqref="A132"/>
      <selection pane="topRight" activeCell="N7" sqref="N7"/>
    </sheetView>
  </sheetViews>
  <sheetFormatPr baseColWidth="10" defaultColWidth="9.140625" defaultRowHeight="15" x14ac:dyDescent="0.25"/>
  <cols>
    <col min="1" max="1" width="44.7109375" style="20" customWidth="1"/>
    <col min="2" max="2" width="11.7109375" style="20" customWidth="1"/>
    <col min="3" max="4" width="33.7109375" style="21" customWidth="1"/>
    <col min="5" max="5" width="11.7109375" style="20" customWidth="1"/>
    <col min="6" max="7" width="33.7109375" style="21" customWidth="1"/>
    <col min="8" max="8" width="11.7109375" style="20" customWidth="1"/>
    <col min="9" max="10" width="33.7109375" style="21" customWidth="1"/>
    <col min="11" max="11" width="11.7109375" style="20" customWidth="1"/>
    <col min="12" max="12" width="47.42578125" style="21" customWidth="1"/>
    <col min="13" max="13" width="33.7109375" style="21" customWidth="1"/>
    <col min="14" max="14" width="6.140625" style="20" customWidth="1"/>
    <col min="15" max="15" width="49.140625" style="20" customWidth="1"/>
    <col min="16" max="16" width="47.5703125" style="20" customWidth="1"/>
    <col min="17" max="17" width="11.42578125" style="20"/>
    <col min="18" max="18" width="13" style="20" customWidth="1"/>
    <col min="19" max="19" width="15.85546875" style="20" customWidth="1"/>
    <col min="20" max="20" width="13" style="20" customWidth="1"/>
    <col min="21" max="51" width="11.42578125" style="20"/>
    <col min="52" max="55" width="14" style="20" customWidth="1"/>
    <col min="56" max="56" width="11.42578125" style="20"/>
    <col min="57" max="60" width="14.140625" style="20" customWidth="1"/>
    <col min="61" max="61" width="11.42578125" style="20"/>
    <col min="62" max="65" width="13.5703125" style="20" customWidth="1"/>
    <col min="66" max="66" width="11.42578125" style="20"/>
    <col min="67" max="70" width="14.7109375" style="20" customWidth="1"/>
    <col min="71" max="1020" width="11.42578125" style="20"/>
    <col min="1021" max="1025" width="8.85546875" style="22" customWidth="1"/>
  </cols>
  <sheetData>
    <row r="1" spans="1:70" x14ac:dyDescent="0.25">
      <c r="A1" s="179"/>
      <c r="B1" s="179"/>
      <c r="C1" s="179"/>
      <c r="D1" s="179"/>
      <c r="E1" s="179"/>
      <c r="F1" s="179"/>
      <c r="G1" s="179"/>
      <c r="H1" s="179"/>
      <c r="I1" s="179"/>
      <c r="J1" s="23"/>
      <c r="K1" s="23"/>
      <c r="L1" s="23"/>
      <c r="M1" s="23"/>
      <c r="AX1" s="24"/>
      <c r="AY1" s="24"/>
      <c r="AZ1" s="25"/>
      <c r="BA1" s="25"/>
      <c r="BB1" s="25"/>
      <c r="BC1" s="25"/>
      <c r="BD1" s="24"/>
      <c r="BE1" s="24"/>
      <c r="BF1" s="24"/>
      <c r="BG1" s="24"/>
      <c r="BH1" s="24"/>
      <c r="BI1" s="24"/>
      <c r="BJ1" s="24"/>
      <c r="BK1" s="24"/>
      <c r="BL1" s="24"/>
      <c r="BM1" s="24"/>
      <c r="BN1" s="24"/>
      <c r="BO1" s="24"/>
      <c r="BP1" s="24"/>
      <c r="BQ1" s="24"/>
      <c r="BR1" s="24"/>
    </row>
    <row r="2" spans="1:70" ht="13.9" customHeight="1" x14ac:dyDescent="0.25">
      <c r="A2" s="180"/>
      <c r="B2" s="175" t="s">
        <v>69</v>
      </c>
      <c r="C2" s="175"/>
      <c r="D2" s="175"/>
      <c r="E2" s="181" t="s">
        <v>70</v>
      </c>
      <c r="F2" s="181"/>
      <c r="G2" s="181"/>
      <c r="H2" s="177" t="s">
        <v>71</v>
      </c>
      <c r="I2" s="177"/>
      <c r="J2" s="177"/>
      <c r="K2" s="171" t="s">
        <v>72</v>
      </c>
      <c r="L2" s="171"/>
      <c r="M2" s="171"/>
      <c r="N2" s="171" t="s">
        <v>73</v>
      </c>
      <c r="O2" s="171"/>
      <c r="P2" s="171"/>
      <c r="AX2" s="24"/>
      <c r="AY2" s="24"/>
      <c r="AZ2" s="25"/>
      <c r="BA2" s="25"/>
      <c r="BB2" s="25"/>
      <c r="BC2" s="25"/>
      <c r="BD2" s="24"/>
      <c r="BE2" s="24"/>
      <c r="BF2" s="24"/>
      <c r="BG2" s="24"/>
      <c r="BH2" s="24"/>
      <c r="BI2" s="24"/>
      <c r="BJ2" s="24"/>
      <c r="BK2" s="24"/>
      <c r="BL2" s="24"/>
      <c r="BM2" s="24"/>
      <c r="BN2" s="24"/>
      <c r="BO2" s="24"/>
      <c r="BP2" s="24"/>
      <c r="BQ2" s="24"/>
      <c r="BR2" s="24"/>
    </row>
    <row r="3" spans="1:70" ht="13.9" customHeight="1" x14ac:dyDescent="0.25">
      <c r="A3" s="180"/>
      <c r="B3" s="180" t="s">
        <v>74</v>
      </c>
      <c r="C3" s="180" t="s">
        <v>75</v>
      </c>
      <c r="D3" s="180" t="s">
        <v>76</v>
      </c>
      <c r="E3" s="180" t="s">
        <v>74</v>
      </c>
      <c r="F3" s="180" t="s">
        <v>75</v>
      </c>
      <c r="G3" s="180" t="s">
        <v>76</v>
      </c>
      <c r="H3" s="180" t="s">
        <v>74</v>
      </c>
      <c r="I3" s="180" t="s">
        <v>75</v>
      </c>
      <c r="J3" s="180" t="s">
        <v>76</v>
      </c>
      <c r="K3" s="180" t="s">
        <v>74</v>
      </c>
      <c r="L3" s="180" t="s">
        <v>75</v>
      </c>
      <c r="M3" s="180" t="s">
        <v>76</v>
      </c>
      <c r="N3" s="180" t="s">
        <v>74</v>
      </c>
      <c r="O3" s="180" t="s">
        <v>75</v>
      </c>
      <c r="P3" s="180" t="s">
        <v>76</v>
      </c>
      <c r="AX3" s="24"/>
      <c r="AY3" s="24">
        <v>1</v>
      </c>
      <c r="AZ3" s="25"/>
      <c r="BA3" s="25"/>
      <c r="BB3" s="25"/>
      <c r="BC3" s="25"/>
      <c r="BD3" s="24"/>
      <c r="BE3" s="24"/>
      <c r="BF3" s="24"/>
      <c r="BG3" s="24"/>
      <c r="BH3" s="24"/>
      <c r="BI3" s="24"/>
      <c r="BJ3" s="24"/>
      <c r="BK3" s="24"/>
      <c r="BL3" s="24"/>
      <c r="BM3" s="24"/>
      <c r="BN3" s="24"/>
      <c r="BO3" s="24"/>
      <c r="BP3" s="24"/>
      <c r="BQ3" s="24"/>
      <c r="BR3" s="24"/>
    </row>
    <row r="4" spans="1:70" x14ac:dyDescent="0.25">
      <c r="A4" s="180"/>
      <c r="B4" s="180"/>
      <c r="C4" s="180"/>
      <c r="D4" s="180"/>
      <c r="E4" s="180"/>
      <c r="F4" s="180"/>
      <c r="G4" s="180"/>
      <c r="H4" s="180"/>
      <c r="I4" s="180"/>
      <c r="J4" s="180"/>
      <c r="K4" s="180"/>
      <c r="L4" s="180"/>
      <c r="M4" s="180"/>
      <c r="N4" s="180"/>
      <c r="O4" s="180"/>
      <c r="P4" s="180"/>
      <c r="AX4" s="24"/>
      <c r="AY4" s="24">
        <v>2</v>
      </c>
      <c r="AZ4" s="25"/>
      <c r="BA4" s="25"/>
      <c r="BB4" s="25"/>
      <c r="BC4" s="25"/>
      <c r="BD4" s="24"/>
      <c r="BE4" s="24"/>
      <c r="BF4" s="24"/>
      <c r="BG4" s="24"/>
      <c r="BH4" s="24"/>
      <c r="BI4" s="24"/>
      <c r="BJ4" s="24"/>
      <c r="BK4" s="24"/>
      <c r="BL4" s="24"/>
      <c r="BM4" s="24"/>
      <c r="BN4" s="24"/>
      <c r="BO4" s="24"/>
      <c r="BP4" s="24"/>
      <c r="BQ4" s="24"/>
      <c r="BR4" s="24"/>
    </row>
    <row r="5" spans="1:70" x14ac:dyDescent="0.25">
      <c r="A5" s="180"/>
      <c r="B5" s="27"/>
      <c r="C5" s="28"/>
      <c r="D5" s="28"/>
      <c r="E5" s="26"/>
      <c r="F5" s="28"/>
      <c r="G5" s="28"/>
      <c r="H5" s="26"/>
      <c r="I5" s="29"/>
      <c r="J5" s="28"/>
      <c r="K5" s="26"/>
      <c r="L5" s="29"/>
      <c r="M5" s="28"/>
      <c r="N5" s="26"/>
      <c r="O5" s="29"/>
      <c r="P5" s="28"/>
      <c r="AX5" s="24"/>
      <c r="AY5" s="24">
        <v>3</v>
      </c>
      <c r="AZ5" s="25"/>
      <c r="BA5" s="25"/>
      <c r="BB5" s="25"/>
      <c r="BC5" s="25"/>
      <c r="BD5" s="24"/>
      <c r="BE5" s="24"/>
      <c r="BF5" s="24"/>
      <c r="BG5" s="24"/>
      <c r="BH5" s="24"/>
      <c r="BI5" s="24"/>
      <c r="BJ5" s="24"/>
      <c r="BK5" s="24"/>
      <c r="BL5" s="24"/>
      <c r="BM5" s="24"/>
      <c r="BN5" s="24"/>
      <c r="BO5" s="24"/>
      <c r="BP5" s="24"/>
      <c r="BQ5" s="24"/>
      <c r="BR5" s="24"/>
    </row>
    <row r="6" spans="1:70" x14ac:dyDescent="0.25">
      <c r="A6" s="30" t="s">
        <v>77</v>
      </c>
      <c r="B6" s="31"/>
      <c r="C6" s="31"/>
      <c r="D6" s="31"/>
      <c r="E6" s="31"/>
      <c r="F6" s="31" t="e">
        <f>Autoevaluación!BE9/su</f>
        <v>#NAME?</v>
      </c>
      <c r="G6" s="31"/>
      <c r="H6" s="31"/>
      <c r="I6" s="31"/>
      <c r="J6" s="32"/>
      <c r="K6" s="31"/>
      <c r="L6" s="31"/>
      <c r="M6" s="32"/>
      <c r="N6" s="31"/>
      <c r="O6" s="31"/>
      <c r="P6" s="32"/>
      <c r="AX6" s="24"/>
      <c r="AY6" s="24">
        <v>4</v>
      </c>
      <c r="AZ6" s="25"/>
      <c r="BA6" s="25"/>
      <c r="BB6" s="25"/>
      <c r="BC6" s="25"/>
      <c r="BD6" s="24"/>
      <c r="BE6" s="24"/>
      <c r="BF6" s="24"/>
      <c r="BG6" s="24"/>
      <c r="BH6" s="24"/>
      <c r="BI6" s="24"/>
      <c r="BJ6" s="24"/>
      <c r="BK6" s="24"/>
      <c r="BL6" s="24"/>
      <c r="BM6" s="24"/>
      <c r="BN6" s="24"/>
      <c r="BO6" s="24"/>
      <c r="BP6" s="24"/>
      <c r="BQ6" s="24"/>
      <c r="BR6" s="24"/>
    </row>
    <row r="7" spans="1:70" ht="144" customHeight="1" x14ac:dyDescent="0.25">
      <c r="A7" s="33" t="s">
        <v>78</v>
      </c>
      <c r="B7" s="34">
        <v>3</v>
      </c>
      <c r="C7" s="35" t="s">
        <v>79</v>
      </c>
      <c r="D7" s="35" t="s">
        <v>80</v>
      </c>
      <c r="E7" s="36">
        <v>3</v>
      </c>
      <c r="F7" s="37" t="s">
        <v>79</v>
      </c>
      <c r="G7" s="38" t="s">
        <v>81</v>
      </c>
      <c r="H7" s="39">
        <v>3</v>
      </c>
      <c r="I7" s="40" t="s">
        <v>79</v>
      </c>
      <c r="J7" s="41" t="s">
        <v>82</v>
      </c>
      <c r="K7" s="42">
        <v>3</v>
      </c>
      <c r="L7" s="43" t="s">
        <v>83</v>
      </c>
      <c r="M7" s="43" t="s">
        <v>84</v>
      </c>
      <c r="N7" s="121">
        <v>3</v>
      </c>
      <c r="O7" s="122" t="s">
        <v>83</v>
      </c>
      <c r="P7" s="122" t="s">
        <v>84</v>
      </c>
      <c r="AX7" s="24"/>
      <c r="AY7" s="24" t="s">
        <v>85</v>
      </c>
      <c r="AZ7" s="25">
        <f>COUNTIF(B7:B10,"1")</f>
        <v>0</v>
      </c>
      <c r="BA7" s="25">
        <f>COUNTIF(B7:B10,"2")</f>
        <v>2</v>
      </c>
      <c r="BB7" s="25">
        <f>COUNTIF(B7:B10,"3")</f>
        <v>2</v>
      </c>
      <c r="BC7" s="25">
        <f>COUNTIF(B7:B10,"4")</f>
        <v>0</v>
      </c>
      <c r="BD7" s="24"/>
      <c r="BE7" s="24">
        <f>COUNTIF(E7:E10,"1")</f>
        <v>0</v>
      </c>
      <c r="BF7" s="24">
        <f>COUNTIF(E7:E10,"2")</f>
        <v>1</v>
      </c>
      <c r="BG7" s="24">
        <f>COUNTIF(E7:E10,"3")</f>
        <v>3</v>
      </c>
      <c r="BH7" s="24">
        <f>COUNTIF(E7:E10,"4")</f>
        <v>0</v>
      </c>
      <c r="BI7" s="24"/>
      <c r="BJ7" s="24">
        <f>COUNTIF(H7:H10,"1")</f>
        <v>0</v>
      </c>
      <c r="BK7" s="24">
        <f>COUNTIF(H7:H10,"3")</f>
        <v>4</v>
      </c>
      <c r="BL7" s="24">
        <f>COUNTIF(H7:H10,"3")</f>
        <v>4</v>
      </c>
      <c r="BM7" s="24">
        <f>COUNTIF(H7:H10,"4")</f>
        <v>0</v>
      </c>
      <c r="BN7" s="24"/>
      <c r="BO7" s="24">
        <f>COUNTIF(K7:K10,"1")</f>
        <v>0</v>
      </c>
      <c r="BP7" s="24">
        <f>COUNTIF(K7:K10,"2")</f>
        <v>1</v>
      </c>
      <c r="BQ7" s="24">
        <f>COUNTIF(K7:K10,"3")</f>
        <v>3</v>
      </c>
      <c r="BR7" s="24">
        <f>COUNTIF(K7:K10,"4")</f>
        <v>0</v>
      </c>
    </row>
    <row r="8" spans="1:70" ht="110.45" customHeight="1" x14ac:dyDescent="0.25">
      <c r="A8" s="44" t="s">
        <v>86</v>
      </c>
      <c r="B8" s="34">
        <v>2</v>
      </c>
      <c r="C8" s="35" t="s">
        <v>87</v>
      </c>
      <c r="D8" s="35" t="s">
        <v>88</v>
      </c>
      <c r="E8" s="36">
        <v>3</v>
      </c>
      <c r="F8" s="45" t="s">
        <v>89</v>
      </c>
      <c r="G8" s="38" t="s">
        <v>90</v>
      </c>
      <c r="H8" s="39">
        <v>3</v>
      </c>
      <c r="I8" s="46" t="s">
        <v>91</v>
      </c>
      <c r="J8" s="41" t="s">
        <v>92</v>
      </c>
      <c r="K8" s="42">
        <v>3</v>
      </c>
      <c r="L8" s="47" t="s">
        <v>89</v>
      </c>
      <c r="M8" s="43" t="s">
        <v>93</v>
      </c>
      <c r="N8" s="121">
        <v>3</v>
      </c>
      <c r="O8" s="123" t="s">
        <v>748</v>
      </c>
      <c r="P8" s="122" t="s">
        <v>749</v>
      </c>
      <c r="AX8" s="24"/>
      <c r="AY8" s="24" t="s">
        <v>94</v>
      </c>
      <c r="AZ8" s="25">
        <f>COUNTIF(B13:B17,"1")</f>
        <v>0</v>
      </c>
      <c r="BA8" s="25">
        <f>COUNTIF(B7:B10,"2")</f>
        <v>2</v>
      </c>
      <c r="BB8" s="25">
        <f>COUNTIF(E7:E10,"3")</f>
        <v>3</v>
      </c>
      <c r="BC8" s="25">
        <f>COUNTIF(H7:H10,"4")</f>
        <v>0</v>
      </c>
      <c r="BD8" s="24"/>
      <c r="BE8" s="24">
        <f>COUNTIF(E13:E17,"1")</f>
        <v>0</v>
      </c>
      <c r="BF8" s="24">
        <f>COUNTIF(E13:E17,"2")</f>
        <v>2</v>
      </c>
      <c r="BG8" s="24">
        <f>COUNTIF(E13:E17,"3")</f>
        <v>3</v>
      </c>
      <c r="BH8" s="24">
        <f>COUNTIF(E13:E17,"4")</f>
        <v>0</v>
      </c>
      <c r="BI8" s="24"/>
      <c r="BJ8" s="24">
        <f>COUNTIF(H13:H17,"1")</f>
        <v>0</v>
      </c>
      <c r="BK8" s="24">
        <f>COUNTIF(H13:H17,"2")</f>
        <v>1</v>
      </c>
      <c r="BL8" s="24">
        <f>COUNTIF(H13:H17,"3")</f>
        <v>3</v>
      </c>
      <c r="BM8" s="24">
        <f>COUNTIF(H13:H17,"4")</f>
        <v>1</v>
      </c>
      <c r="BN8" s="24"/>
      <c r="BO8" s="24">
        <f>COUNTIF(K13:K17,"1")</f>
        <v>0</v>
      </c>
      <c r="BP8" s="48">
        <f>COUNTIF(K13:K17,"2")</f>
        <v>0</v>
      </c>
      <c r="BQ8" s="24">
        <f>COUNTIF(K13:K17,"3")</f>
        <v>5</v>
      </c>
      <c r="BR8" s="24">
        <f>COUNTIF(K13:K17,"4")</f>
        <v>0</v>
      </c>
    </row>
    <row r="9" spans="1:70" ht="157.9" customHeight="1" x14ac:dyDescent="0.25">
      <c r="A9" s="44" t="s">
        <v>95</v>
      </c>
      <c r="B9" s="34">
        <v>2</v>
      </c>
      <c r="C9" s="35" t="s">
        <v>96</v>
      </c>
      <c r="D9" s="35" t="s">
        <v>97</v>
      </c>
      <c r="E9" s="36">
        <v>2</v>
      </c>
      <c r="F9" s="45" t="s">
        <v>98</v>
      </c>
      <c r="G9" s="38" t="s">
        <v>99</v>
      </c>
      <c r="H9" s="39">
        <v>3</v>
      </c>
      <c r="I9" s="46" t="s">
        <v>100</v>
      </c>
      <c r="J9" s="41" t="s">
        <v>101</v>
      </c>
      <c r="K9" s="42">
        <v>3</v>
      </c>
      <c r="L9" s="47" t="s">
        <v>102</v>
      </c>
      <c r="M9" s="43" t="s">
        <v>103</v>
      </c>
      <c r="N9" s="121">
        <v>3</v>
      </c>
      <c r="O9" s="123" t="s">
        <v>750</v>
      </c>
      <c r="P9" s="122" t="s">
        <v>103</v>
      </c>
      <c r="AX9" s="24"/>
      <c r="AY9" s="24" t="s">
        <v>104</v>
      </c>
      <c r="AZ9" s="25">
        <f>COUNTIF(B13:B17,"2")</f>
        <v>3</v>
      </c>
      <c r="BA9" s="25">
        <f>COUNTIF(B7:B10,"2")</f>
        <v>2</v>
      </c>
      <c r="BB9" s="25">
        <f>COUNTIF(E7:E10,"2")</f>
        <v>1</v>
      </c>
      <c r="BC9" s="25">
        <f>COUNTIF(H7:H10,"2")</f>
        <v>0</v>
      </c>
      <c r="BD9" s="24"/>
      <c r="BE9" s="24">
        <f>COUNTIF(E20:E27,"1")</f>
        <v>0</v>
      </c>
      <c r="BF9" s="24">
        <f>COUNTIF(E20:E27,"2")</f>
        <v>3</v>
      </c>
      <c r="BG9" s="24">
        <f>COUNTIF(E20:E27,"3")</f>
        <v>4</v>
      </c>
      <c r="BH9" s="24">
        <f>COUNTIF(E20:E27,"4")</f>
        <v>1</v>
      </c>
      <c r="BI9" s="24"/>
      <c r="BJ9" s="24">
        <f>COUNTIF(H20:H27,"1")</f>
        <v>0</v>
      </c>
      <c r="BK9" s="24">
        <f>COUNTIF(H20:H27,"2")</f>
        <v>4</v>
      </c>
      <c r="BL9" s="24">
        <f>COUNTIF(H20:H27,"3")</f>
        <v>3</v>
      </c>
      <c r="BM9" s="24">
        <f>COUNTIF(H20:H27,"4")</f>
        <v>1</v>
      </c>
      <c r="BN9" s="24"/>
      <c r="BO9" s="24">
        <f>COUNTIF(K20:K27,"1")</f>
        <v>1</v>
      </c>
      <c r="BP9" s="24">
        <f>COUNTIF(K20:K27,"2")</f>
        <v>3</v>
      </c>
      <c r="BQ9" s="24">
        <f>COUNTIF(K20:K27,"3")</f>
        <v>3</v>
      </c>
      <c r="BR9" s="24">
        <f>COUNTIF(K20:K27,"4")</f>
        <v>1</v>
      </c>
    </row>
    <row r="10" spans="1:70" ht="137.44999999999999" customHeight="1" x14ac:dyDescent="0.25">
      <c r="A10" s="44" t="s">
        <v>105</v>
      </c>
      <c r="B10" s="34">
        <v>3</v>
      </c>
      <c r="C10" s="35" t="s">
        <v>106</v>
      </c>
      <c r="D10" s="35" t="s">
        <v>107</v>
      </c>
      <c r="E10" s="36">
        <v>3</v>
      </c>
      <c r="F10" s="45" t="s">
        <v>108</v>
      </c>
      <c r="G10" s="38" t="s">
        <v>109</v>
      </c>
      <c r="H10" s="39">
        <v>3</v>
      </c>
      <c r="I10" s="46" t="s">
        <v>110</v>
      </c>
      <c r="J10" s="41" t="s">
        <v>111</v>
      </c>
      <c r="K10" s="42">
        <v>2</v>
      </c>
      <c r="L10" s="47" t="s">
        <v>112</v>
      </c>
      <c r="M10" s="43" t="s">
        <v>113</v>
      </c>
      <c r="N10" s="121">
        <v>3</v>
      </c>
      <c r="O10" s="123" t="s">
        <v>751</v>
      </c>
      <c r="P10" s="122" t="s">
        <v>752</v>
      </c>
      <c r="AX10" s="24"/>
      <c r="AY10" s="24" t="s">
        <v>114</v>
      </c>
      <c r="AZ10" s="25">
        <f>COUNTIF(B20:B27, "1")</f>
        <v>1</v>
      </c>
      <c r="BA10" s="25">
        <f>COUNTIF(B7:B10,"2")</f>
        <v>2</v>
      </c>
      <c r="BB10" s="25">
        <f>COUNTIF(E7:E10,"3")</f>
        <v>3</v>
      </c>
      <c r="BC10" s="25">
        <f>COUNTIF(H7:H10,"4")</f>
        <v>0</v>
      </c>
      <c r="BD10" s="24"/>
      <c r="BE10" s="24">
        <f>COUNTIF(E30:E33,"1")</f>
        <v>0</v>
      </c>
      <c r="BF10" s="24">
        <f>COUNTIF(E30:E33,"2")</f>
        <v>0</v>
      </c>
      <c r="BG10" s="24">
        <f>COUNTIF(E30:E33,"3")</f>
        <v>4</v>
      </c>
      <c r="BH10" s="24">
        <f>COUNTIF(E30:E33,"4")</f>
        <v>0</v>
      </c>
      <c r="BI10" s="24"/>
      <c r="BJ10" s="24">
        <f>COUNTIF(H30:H33,"1")</f>
        <v>0</v>
      </c>
      <c r="BK10" s="24">
        <f>COUNTIF(H30:H33,"2")</f>
        <v>0</v>
      </c>
      <c r="BL10" s="24">
        <f>COUNTIF(H30:H33,"3")</f>
        <v>4</v>
      </c>
      <c r="BM10" s="24">
        <f>COUNTIF(H30:H33,"4")</f>
        <v>0</v>
      </c>
      <c r="BN10" s="24"/>
      <c r="BO10" s="24">
        <f>COUNTIF(K30:K33,"1")</f>
        <v>0</v>
      </c>
      <c r="BP10" s="24">
        <f>COUNTIF(K30:K33,"2")</f>
        <v>2</v>
      </c>
      <c r="BQ10" s="24">
        <f>COUNTIF(K30:K33,"3")</f>
        <v>2</v>
      </c>
      <c r="BR10" s="24">
        <f>COUNTIF(K30:K33,"4")</f>
        <v>0</v>
      </c>
    </row>
    <row r="11" spans="1:70" ht="29.25" x14ac:dyDescent="0.25">
      <c r="A11" s="179"/>
      <c r="B11" s="179"/>
      <c r="C11" s="179"/>
      <c r="D11" s="179"/>
      <c r="E11" s="179"/>
      <c r="F11" s="179"/>
      <c r="G11" s="179"/>
      <c r="H11" s="179"/>
      <c r="I11" s="179"/>
      <c r="J11" s="23"/>
      <c r="K11" s="23"/>
      <c r="L11" s="23"/>
      <c r="M11" s="23"/>
      <c r="N11" s="124"/>
      <c r="O11" s="23"/>
      <c r="P11" s="23"/>
      <c r="AX11" s="24"/>
      <c r="AY11" s="24" t="s">
        <v>115</v>
      </c>
      <c r="AZ11" s="25">
        <f>COUNTIF(B20:B27,"1")</f>
        <v>1</v>
      </c>
      <c r="BA11" s="25">
        <f>COUNTIF(B20:B27,"2")</f>
        <v>4</v>
      </c>
      <c r="BB11" s="25">
        <f>COUNTIF(B20:B27,"3")</f>
        <v>3</v>
      </c>
      <c r="BC11" s="25">
        <f>COUNTIF(B20:B27,"4")</f>
        <v>0</v>
      </c>
      <c r="BD11" s="24"/>
      <c r="BE11" s="24">
        <f>COUNTIF(E36:E44,"1")</f>
        <v>0</v>
      </c>
      <c r="BF11" s="24">
        <f>COUNTIF(E36:E44,"2")</f>
        <v>4</v>
      </c>
      <c r="BG11" s="24">
        <f>COUNTIF(E36:E44,"3")</f>
        <v>5</v>
      </c>
      <c r="BH11" s="24">
        <f>COUNTIF(E36:E44,"4")</f>
        <v>0</v>
      </c>
      <c r="BI11" s="24"/>
      <c r="BJ11" s="24">
        <f>COUNTIF(H36:H44,"1")</f>
        <v>0</v>
      </c>
      <c r="BK11" s="24">
        <f>COUNTIF(H36:H44,"2")</f>
        <v>3</v>
      </c>
      <c r="BL11" s="24">
        <f>COUNTIF(H36:H44,"3")</f>
        <v>5</v>
      </c>
      <c r="BM11" s="24">
        <f>COUNTIF(H36:H44,"1")</f>
        <v>0</v>
      </c>
      <c r="BN11" s="24"/>
      <c r="BO11" s="24">
        <f>COUNTIF(K36:K44,"1")</f>
        <v>0</v>
      </c>
      <c r="BP11" s="24">
        <f>COUNTIF(K36:K44,"2")</f>
        <v>3</v>
      </c>
      <c r="BQ11" s="24">
        <f>COUNTIF(K36:K44,"3")</f>
        <v>6</v>
      </c>
      <c r="BR11" s="24">
        <f>COUNTIF(K36:K44,"4")</f>
        <v>0</v>
      </c>
    </row>
    <row r="12" spans="1:70" ht="43.5" x14ac:dyDescent="0.25">
      <c r="A12" s="30" t="s">
        <v>116</v>
      </c>
      <c r="B12" s="49"/>
      <c r="C12" s="49"/>
      <c r="D12" s="49"/>
      <c r="E12" s="49"/>
      <c r="F12" s="49"/>
      <c r="G12" s="49"/>
      <c r="H12" s="49"/>
      <c r="I12" s="50"/>
      <c r="J12" s="51"/>
      <c r="K12" s="49"/>
      <c r="L12" s="50"/>
      <c r="M12" s="51"/>
      <c r="N12" s="125"/>
      <c r="O12" s="126"/>
      <c r="P12" s="127"/>
      <c r="AX12" s="24"/>
      <c r="AY12" s="24" t="s">
        <v>117</v>
      </c>
      <c r="AZ12" s="24">
        <f>COUNTIF(B47:B50,"1")</f>
        <v>0</v>
      </c>
      <c r="BA12" s="24">
        <f>COUNTIF(B47:B50,"2")</f>
        <v>2</v>
      </c>
      <c r="BB12" s="24">
        <f>COUNTIF(B47:B50,"3")</f>
        <v>2</v>
      </c>
      <c r="BC12" s="24">
        <f>COUNTIF(B47:B50,"4")</f>
        <v>0</v>
      </c>
      <c r="BD12" s="24"/>
      <c r="BE12" s="24">
        <f>COUNTIF(E47:E50,"1")</f>
        <v>0</v>
      </c>
      <c r="BF12" s="24">
        <f>COUNTIF(E47:E50,"2")</f>
        <v>0</v>
      </c>
      <c r="BG12" s="24">
        <f>COUNTIF(E47:E50,"3")</f>
        <v>4</v>
      </c>
      <c r="BH12" s="24">
        <f>COUNTIF(E47:E50,"4")</f>
        <v>0</v>
      </c>
      <c r="BI12" s="24"/>
      <c r="BJ12" s="24">
        <f>COUNTIF(H47:H50,"1")</f>
        <v>0</v>
      </c>
      <c r="BK12" s="24">
        <f>COUNTIF(H47:H50,"2")</f>
        <v>0</v>
      </c>
      <c r="BL12" s="24">
        <f>COUNTIF(H47:H50,"3")</f>
        <v>4</v>
      </c>
      <c r="BM12" s="24">
        <f>COUNTIF(H47:H50,"4")</f>
        <v>0</v>
      </c>
      <c r="BN12" s="24"/>
      <c r="BO12" s="24">
        <f>COUNTIF(K47:K50,"1")</f>
        <v>1</v>
      </c>
      <c r="BP12" s="24">
        <f>COUNTIF(K47:K50,"2")</f>
        <v>0</v>
      </c>
      <c r="BQ12" s="24">
        <f>COUNTIF(K47:K50,"3")</f>
        <v>3</v>
      </c>
      <c r="BR12" s="24">
        <f>COUNTIF(K47:K50,"4")</f>
        <v>0</v>
      </c>
    </row>
    <row r="13" spans="1:70" ht="114.75" x14ac:dyDescent="0.25">
      <c r="A13" s="33" t="s">
        <v>118</v>
      </c>
      <c r="B13" s="34">
        <v>3</v>
      </c>
      <c r="C13" s="35" t="s">
        <v>119</v>
      </c>
      <c r="D13" s="35" t="s">
        <v>120</v>
      </c>
      <c r="E13" s="36">
        <v>3</v>
      </c>
      <c r="F13" s="52" t="s">
        <v>121</v>
      </c>
      <c r="G13" s="38" t="s">
        <v>122</v>
      </c>
      <c r="H13" s="39">
        <v>3</v>
      </c>
      <c r="I13" s="53" t="s">
        <v>123</v>
      </c>
      <c r="J13" s="41" t="s">
        <v>124</v>
      </c>
      <c r="K13" s="54">
        <v>3</v>
      </c>
      <c r="L13" s="55" t="s">
        <v>121</v>
      </c>
      <c r="M13" s="55" t="s">
        <v>125</v>
      </c>
      <c r="N13" s="128">
        <v>3</v>
      </c>
      <c r="O13" s="129" t="s">
        <v>121</v>
      </c>
      <c r="P13" s="129" t="s">
        <v>753</v>
      </c>
      <c r="AX13" s="24"/>
      <c r="AY13" s="24"/>
      <c r="AZ13" s="24"/>
      <c r="BA13" s="24"/>
      <c r="BB13" s="24"/>
      <c r="BC13" s="24"/>
      <c r="BD13" s="24"/>
      <c r="BE13" s="24"/>
      <c r="BF13" s="24"/>
      <c r="BG13" s="24"/>
      <c r="BH13" s="24"/>
      <c r="BI13" s="24"/>
      <c r="BJ13" s="24"/>
      <c r="BK13" s="24"/>
      <c r="BL13" s="24"/>
      <c r="BM13" s="24"/>
      <c r="BN13" s="24"/>
      <c r="BO13" s="24"/>
      <c r="BP13" s="24"/>
      <c r="BQ13" s="24"/>
      <c r="BR13" s="24"/>
    </row>
    <row r="14" spans="1:70" ht="127.9" customHeight="1" x14ac:dyDescent="0.25">
      <c r="A14" s="44" t="s">
        <v>126</v>
      </c>
      <c r="B14" s="34">
        <v>2</v>
      </c>
      <c r="C14" s="35" t="s">
        <v>127</v>
      </c>
      <c r="D14" s="35" t="s">
        <v>128</v>
      </c>
      <c r="E14" s="36">
        <v>3</v>
      </c>
      <c r="F14" s="38" t="s">
        <v>129</v>
      </c>
      <c r="G14" s="38" t="s">
        <v>130</v>
      </c>
      <c r="H14" s="39">
        <v>3</v>
      </c>
      <c r="I14" s="41" t="s">
        <v>131</v>
      </c>
      <c r="J14" s="41" t="s">
        <v>132</v>
      </c>
      <c r="K14" s="54">
        <v>3</v>
      </c>
      <c r="L14" s="56" t="s">
        <v>129</v>
      </c>
      <c r="M14" s="55" t="s">
        <v>133</v>
      </c>
      <c r="N14" s="128">
        <v>3</v>
      </c>
      <c r="O14" s="130" t="s">
        <v>129</v>
      </c>
      <c r="P14" s="129" t="s">
        <v>133</v>
      </c>
      <c r="AX14" s="24"/>
      <c r="AY14" s="24"/>
      <c r="AZ14" s="24"/>
      <c r="BA14" s="24"/>
      <c r="BB14" s="24"/>
      <c r="BC14" s="24"/>
      <c r="BD14" s="24"/>
      <c r="BE14" s="24"/>
      <c r="BF14" s="24"/>
      <c r="BG14" s="24"/>
      <c r="BH14" s="24"/>
      <c r="BI14" s="24"/>
      <c r="BJ14" s="24"/>
      <c r="BK14" s="24"/>
      <c r="BL14" s="24"/>
      <c r="BM14" s="24"/>
      <c r="BN14" s="24"/>
      <c r="BO14" s="24"/>
      <c r="BP14" s="24"/>
      <c r="BQ14" s="24"/>
      <c r="BR14" s="24"/>
    </row>
    <row r="15" spans="1:70" ht="243" x14ac:dyDescent="0.25">
      <c r="A15" s="44" t="s">
        <v>134</v>
      </c>
      <c r="B15" s="34">
        <v>3</v>
      </c>
      <c r="C15" s="57" t="s">
        <v>135</v>
      </c>
      <c r="D15" s="35" t="s">
        <v>136</v>
      </c>
      <c r="E15" s="36">
        <v>3</v>
      </c>
      <c r="F15" s="38" t="s">
        <v>137</v>
      </c>
      <c r="G15" s="38" t="s">
        <v>138</v>
      </c>
      <c r="H15" s="39">
        <v>4</v>
      </c>
      <c r="I15" s="41" t="s">
        <v>139</v>
      </c>
      <c r="J15" s="41" t="s">
        <v>140</v>
      </c>
      <c r="K15" s="54">
        <v>3</v>
      </c>
      <c r="L15" s="56" t="s">
        <v>141</v>
      </c>
      <c r="M15" s="55" t="s">
        <v>142</v>
      </c>
      <c r="N15" s="128">
        <v>3</v>
      </c>
      <c r="O15" s="130" t="s">
        <v>141</v>
      </c>
      <c r="P15" s="129" t="s">
        <v>142</v>
      </c>
      <c r="AX15" s="24"/>
      <c r="AY15" s="24" t="s">
        <v>143</v>
      </c>
      <c r="AZ15" s="24">
        <f>COUNTIF(B55:B57,"1")</f>
        <v>0</v>
      </c>
      <c r="BA15" s="24">
        <f>COUNTIF(B55:B57,"2")</f>
        <v>0</v>
      </c>
      <c r="BB15" s="24">
        <f>COUNTIF(B55:B57,"3")</f>
        <v>2</v>
      </c>
      <c r="BC15" s="24">
        <f>COUNTIF(B55:B57,"4")</f>
        <v>1</v>
      </c>
      <c r="BD15" s="24"/>
      <c r="BE15" s="24">
        <f>COUNTIF(E55:E57,"1")</f>
        <v>0</v>
      </c>
      <c r="BF15" s="24">
        <f>COUNTIF(E55:E57,"2")</f>
        <v>0</v>
      </c>
      <c r="BG15" s="24">
        <f>COUNTIF(E55:E57,"3")</f>
        <v>2</v>
      </c>
      <c r="BH15" s="24">
        <f>COUNTIF(E55:E57,"4")</f>
        <v>1</v>
      </c>
      <c r="BI15" s="24"/>
      <c r="BJ15" s="24">
        <f>COUNTIF(H55:H57,"1")</f>
        <v>0</v>
      </c>
      <c r="BK15" s="24">
        <f>COUNTIF(H55:H57,"2")</f>
        <v>0</v>
      </c>
      <c r="BL15" s="24">
        <f>COUNTIF(H55:H57,"3")</f>
        <v>2</v>
      </c>
      <c r="BM15" s="24">
        <f>COUNTIF(H55:H57,"4")</f>
        <v>1</v>
      </c>
      <c r="BN15" s="24"/>
      <c r="BO15" s="24">
        <f>COUNTIF(K55:K57,"1")</f>
        <v>0</v>
      </c>
      <c r="BP15" s="24">
        <f>COUNTIF(K55:K57,"2")</f>
        <v>0</v>
      </c>
      <c r="BQ15" s="24">
        <f>COUNTIF(K55:K57,"3")</f>
        <v>2</v>
      </c>
      <c r="BR15" s="24">
        <f>COUNTIF(K55:K57,"4")</f>
        <v>1</v>
      </c>
    </row>
    <row r="16" spans="1:70" ht="189" customHeight="1" x14ac:dyDescent="0.25">
      <c r="A16" s="44" t="s">
        <v>144</v>
      </c>
      <c r="B16" s="34">
        <v>2</v>
      </c>
      <c r="C16" s="57" t="s">
        <v>145</v>
      </c>
      <c r="D16" s="35" t="s">
        <v>146</v>
      </c>
      <c r="E16" s="36">
        <v>2</v>
      </c>
      <c r="F16" s="38" t="s">
        <v>147</v>
      </c>
      <c r="G16" s="38" t="s">
        <v>148</v>
      </c>
      <c r="H16" s="39">
        <v>3</v>
      </c>
      <c r="I16" s="41" t="s">
        <v>149</v>
      </c>
      <c r="J16" s="41" t="s">
        <v>150</v>
      </c>
      <c r="K16" s="54">
        <v>3</v>
      </c>
      <c r="L16" s="56" t="s">
        <v>151</v>
      </c>
      <c r="M16" s="55" t="s">
        <v>152</v>
      </c>
      <c r="N16" s="128">
        <v>3</v>
      </c>
      <c r="O16" s="130" t="s">
        <v>151</v>
      </c>
      <c r="P16" s="129" t="s">
        <v>152</v>
      </c>
      <c r="AX16" s="24"/>
      <c r="AY16" s="24" t="s">
        <v>153</v>
      </c>
      <c r="AZ16" s="24">
        <f>COUNTIF(B60:B66,"1")</f>
        <v>3</v>
      </c>
      <c r="BA16" s="24">
        <f>COUNTIF(B60:B66,"2")</f>
        <v>4</v>
      </c>
      <c r="BB16" s="24">
        <f>COUNTIF(B60:B66,"3")</f>
        <v>0</v>
      </c>
      <c r="BC16" s="24">
        <f>COUNTIF(B60:B66,"4")</f>
        <v>0</v>
      </c>
      <c r="BD16" s="24"/>
      <c r="BE16" s="24">
        <f>COUNTIF(E60:E66,"1")</f>
        <v>2</v>
      </c>
      <c r="BF16" s="24">
        <f>COUNTIF(E60:E66,"2")</f>
        <v>5</v>
      </c>
      <c r="BG16" s="24">
        <f>COUNTIF(E60:E66,"3")</f>
        <v>0</v>
      </c>
      <c r="BH16" s="24">
        <f>COUNTIF(E60:E66,"4")</f>
        <v>0</v>
      </c>
      <c r="BI16" s="24"/>
      <c r="BJ16" s="24">
        <f>COUNTIF(H60:H66,"1")</f>
        <v>0</v>
      </c>
      <c r="BK16" s="24">
        <f>COUNTIF(H60:H66,"2")</f>
        <v>7</v>
      </c>
      <c r="BL16" s="24">
        <f>COUNTIF(H60:H66,"3")</f>
        <v>0</v>
      </c>
      <c r="BM16" s="24">
        <f>COUNTIF(H60:H66,"4")</f>
        <v>0</v>
      </c>
      <c r="BN16" s="24"/>
      <c r="BO16" s="24">
        <f>COUNTIF(K60:K66,"1")</f>
        <v>0</v>
      </c>
      <c r="BP16" s="24">
        <f>COUNTIF(K60:K66,"2")</f>
        <v>6</v>
      </c>
      <c r="BQ16" s="24">
        <f>COUNTIF(K60:K66,"3")</f>
        <v>1</v>
      </c>
      <c r="BR16" s="24">
        <f>COUNTIF(K60:K66,"4")</f>
        <v>0</v>
      </c>
    </row>
    <row r="17" spans="1:70" ht="146.44999999999999" customHeight="1" x14ac:dyDescent="0.25">
      <c r="A17" s="44" t="s">
        <v>154</v>
      </c>
      <c r="B17" s="34">
        <v>2</v>
      </c>
      <c r="C17" s="57" t="s">
        <v>155</v>
      </c>
      <c r="D17" s="35" t="s">
        <v>156</v>
      </c>
      <c r="E17" s="36">
        <v>2</v>
      </c>
      <c r="F17" s="38" t="s">
        <v>157</v>
      </c>
      <c r="G17" s="38" t="s">
        <v>158</v>
      </c>
      <c r="H17" s="39">
        <v>2</v>
      </c>
      <c r="I17" s="41" t="s">
        <v>159</v>
      </c>
      <c r="J17" s="41" t="s">
        <v>160</v>
      </c>
      <c r="K17" s="54">
        <v>3</v>
      </c>
      <c r="L17" s="58" t="s">
        <v>159</v>
      </c>
      <c r="M17" s="55" t="s">
        <v>161</v>
      </c>
      <c r="N17" s="128">
        <v>2</v>
      </c>
      <c r="O17" s="131" t="s">
        <v>159</v>
      </c>
      <c r="P17" s="129" t="s">
        <v>161</v>
      </c>
      <c r="AX17" s="24"/>
      <c r="AY17" s="24" t="s">
        <v>162</v>
      </c>
      <c r="AZ17" s="24">
        <f>COUNTIF(B69:B70,"1")</f>
        <v>0</v>
      </c>
      <c r="BA17" s="24">
        <f>COUNTIF(B69:B70,"2")</f>
        <v>1</v>
      </c>
      <c r="BB17" s="24">
        <f>COUNTIF(B69:B70,"3")</f>
        <v>1</v>
      </c>
      <c r="BC17" s="24">
        <f>COUNTIF(B69:B70,"4")</f>
        <v>0</v>
      </c>
      <c r="BD17" s="24"/>
      <c r="BE17" s="24">
        <f>COUNTIF(B69:B70,"1")</f>
        <v>0</v>
      </c>
      <c r="BF17" s="24">
        <f>COUNTIF(E69:E70,"2")</f>
        <v>1</v>
      </c>
      <c r="BG17" s="24">
        <f>COUNTIF(E69:E70,"3")</f>
        <v>1</v>
      </c>
      <c r="BH17" s="24">
        <f>COUNTIF(E69:E70,"4")</f>
        <v>0</v>
      </c>
      <c r="BI17" s="24"/>
      <c r="BJ17" s="24">
        <f>COUNTIF(H69:H70,"1")</f>
        <v>0</v>
      </c>
      <c r="BK17" s="24">
        <f>COUNTIF(H69:H70,"2")</f>
        <v>1</v>
      </c>
      <c r="BL17" s="24">
        <f>COUNTIF(H69:H70,"3")</f>
        <v>1</v>
      </c>
      <c r="BM17" s="24">
        <f>COUNTIF(H69:H70,"4")</f>
        <v>0</v>
      </c>
      <c r="BN17" s="24"/>
      <c r="BO17" s="24">
        <f>COUNTIF(K69:K70,"1")</f>
        <v>0</v>
      </c>
      <c r="BP17" s="24">
        <f>COUNTIF(K69:K70,"2")</f>
        <v>1</v>
      </c>
      <c r="BQ17" s="24">
        <f>COUNTIF(K69:K70,"3")</f>
        <v>1</v>
      </c>
      <c r="BR17" s="24">
        <f>COUNTIF(K69:K70,"4")</f>
        <v>0</v>
      </c>
    </row>
    <row r="18" spans="1:70" ht="29.25" x14ac:dyDescent="0.25">
      <c r="A18" s="179"/>
      <c r="B18" s="179"/>
      <c r="C18" s="179"/>
      <c r="D18" s="179"/>
      <c r="E18" s="179"/>
      <c r="F18" s="179"/>
      <c r="G18" s="179"/>
      <c r="H18" s="179"/>
      <c r="I18" s="179"/>
      <c r="J18" s="23"/>
      <c r="K18" s="23"/>
      <c r="L18" s="23"/>
      <c r="M18" s="23"/>
      <c r="N18" s="124"/>
      <c r="O18" s="23"/>
      <c r="P18" s="23"/>
      <c r="AX18" s="24"/>
      <c r="AY18" s="24" t="s">
        <v>163</v>
      </c>
      <c r="AZ18" s="24">
        <f>COUNTIF(B73:B82,"1")</f>
        <v>1</v>
      </c>
      <c r="BA18" s="24">
        <f>COUNTIF(B73:B82,"2")</f>
        <v>3</v>
      </c>
      <c r="BB18" s="24">
        <f>COUNTIF(B73:B82,"3")</f>
        <v>5</v>
      </c>
      <c r="BC18" s="24">
        <f>COUNTIF(B73:B82,"4")</f>
        <v>1</v>
      </c>
      <c r="BD18" s="24"/>
      <c r="BE18" s="24">
        <f>COUNTIF(E73:E82,"1")</f>
        <v>1</v>
      </c>
      <c r="BF18" s="24">
        <f>COUNTIF(E73:E82,"2")</f>
        <v>3</v>
      </c>
      <c r="BG18" s="24">
        <f>COUNTIF(E73:E82,"3")</f>
        <v>5</v>
      </c>
      <c r="BH18" s="24">
        <f>COUNTIF(E73:E82,"4")</f>
        <v>1</v>
      </c>
      <c r="BI18" s="24"/>
      <c r="BJ18" s="24">
        <f>COUNTIF(H73:H82,"1")</f>
        <v>1</v>
      </c>
      <c r="BK18" s="24">
        <f>COUNTIF(H73:H82,"2")</f>
        <v>3</v>
      </c>
      <c r="BL18" s="24">
        <f>COUNTIF(H73:H82,"3")</f>
        <v>5</v>
      </c>
      <c r="BM18" s="24">
        <f>COUNTIF(H73:H82,"4")</f>
        <v>1</v>
      </c>
      <c r="BN18" s="24"/>
      <c r="BO18" s="24">
        <f>COUNTIF(K73:K82,"1")</f>
        <v>1</v>
      </c>
      <c r="BP18" s="24">
        <f>COUNTIF(K73:K82,"2")</f>
        <v>3</v>
      </c>
      <c r="BQ18" s="24">
        <f>COUNTIF(K73:K82,"3")</f>
        <v>5</v>
      </c>
      <c r="BR18" s="24">
        <f>COUNTIF(K73:K82,"4")</f>
        <v>1</v>
      </c>
    </row>
    <row r="19" spans="1:70" ht="43.5" x14ac:dyDescent="0.25">
      <c r="A19" s="30" t="s">
        <v>164</v>
      </c>
      <c r="B19" s="49"/>
      <c r="C19" s="49"/>
      <c r="D19" s="49"/>
      <c r="E19" s="49"/>
      <c r="F19" s="49"/>
      <c r="G19" s="49"/>
      <c r="H19" s="49"/>
      <c r="I19" s="50"/>
      <c r="J19" s="51"/>
      <c r="K19" s="49"/>
      <c r="L19" s="50"/>
      <c r="M19" s="51"/>
      <c r="N19" s="125"/>
      <c r="O19" s="126"/>
      <c r="P19" s="127"/>
      <c r="AX19" s="24"/>
      <c r="AY19" s="24" t="s">
        <v>165</v>
      </c>
      <c r="AZ19" s="24">
        <f>COUNTIF(B85:B88,"1")</f>
        <v>0</v>
      </c>
      <c r="BA19" s="24">
        <f>COUNTIF(B85:B88,"2")</f>
        <v>2</v>
      </c>
      <c r="BB19" s="24">
        <f>COUNTIF(B85:B88,"3")</f>
        <v>2</v>
      </c>
      <c r="BC19" s="24">
        <f>COUNTIF(B85:B88,"4")</f>
        <v>0</v>
      </c>
      <c r="BD19" s="24"/>
      <c r="BE19" s="24">
        <f>COUNTIF(E85:E88,"1")</f>
        <v>0</v>
      </c>
      <c r="BF19" s="24">
        <f>COUNTIF(E85:E88,"2")</f>
        <v>1</v>
      </c>
      <c r="BG19" s="24">
        <f>COUNTIF(E85:E88,"3")</f>
        <v>3</v>
      </c>
      <c r="BH19" s="24">
        <f>COUNTIF(E85:E88,"4")</f>
        <v>0</v>
      </c>
      <c r="BI19" s="24"/>
      <c r="BJ19" s="24">
        <f>COUNTIF(H85:H88,"1")</f>
        <v>0</v>
      </c>
      <c r="BK19" s="24">
        <f>COUNTIF(H85:H88,"2")</f>
        <v>1</v>
      </c>
      <c r="BL19" s="24">
        <f>COUNTIF(H85:H88,"3")</f>
        <v>3</v>
      </c>
      <c r="BM19" s="24">
        <f>COUNTIF(H85:H88,"4")</f>
        <v>0</v>
      </c>
      <c r="BN19" s="24"/>
      <c r="BO19" s="24">
        <f>COUNTIF(K85:K88,"1")</f>
        <v>0</v>
      </c>
      <c r="BP19" s="24">
        <f>COUNTIF(K85:K88,"2")</f>
        <v>0</v>
      </c>
      <c r="BQ19" s="24">
        <f>COUNTIF(K85:K88,"3")</f>
        <v>3</v>
      </c>
      <c r="BR19" s="24">
        <f>COUNTIF(K85:K88,"4")</f>
        <v>1</v>
      </c>
    </row>
    <row r="20" spans="1:70" ht="80.45" customHeight="1" x14ac:dyDescent="0.25">
      <c r="A20" s="59" t="s">
        <v>166</v>
      </c>
      <c r="B20" s="34">
        <v>3</v>
      </c>
      <c r="C20" s="35" t="s">
        <v>167</v>
      </c>
      <c r="D20" s="35" t="s">
        <v>168</v>
      </c>
      <c r="E20" s="36">
        <v>2</v>
      </c>
      <c r="F20" s="52" t="s">
        <v>169</v>
      </c>
      <c r="G20" s="38" t="s">
        <v>170</v>
      </c>
      <c r="H20" s="39">
        <v>3</v>
      </c>
      <c r="I20" s="53" t="s">
        <v>171</v>
      </c>
      <c r="J20" s="41" t="s">
        <v>172</v>
      </c>
      <c r="K20" s="54">
        <v>2</v>
      </c>
      <c r="L20" s="55" t="s">
        <v>173</v>
      </c>
      <c r="M20" s="55" t="s">
        <v>174</v>
      </c>
      <c r="N20" s="128">
        <v>3</v>
      </c>
      <c r="O20" s="129" t="s">
        <v>754</v>
      </c>
      <c r="P20" s="129" t="s">
        <v>755</v>
      </c>
      <c r="AX20" s="24"/>
      <c r="AY20" s="24"/>
      <c r="AZ20" s="24"/>
      <c r="BA20" s="24"/>
      <c r="BB20" s="24"/>
      <c r="BC20" s="24"/>
      <c r="BD20" s="24"/>
      <c r="BE20" s="24"/>
      <c r="BF20" s="24"/>
      <c r="BG20" s="24"/>
      <c r="BH20" s="24"/>
      <c r="BI20" s="24"/>
      <c r="BJ20" s="24"/>
      <c r="BK20" s="24"/>
      <c r="BL20" s="24"/>
      <c r="BM20" s="24"/>
      <c r="BN20" s="24"/>
      <c r="BO20" s="24"/>
      <c r="BP20" s="24"/>
      <c r="BQ20" s="24"/>
      <c r="BR20" s="24"/>
    </row>
    <row r="21" spans="1:70" ht="100.15" customHeight="1" x14ac:dyDescent="0.25">
      <c r="A21" s="60" t="s">
        <v>175</v>
      </c>
      <c r="B21" s="34">
        <v>2</v>
      </c>
      <c r="C21" s="57" t="s">
        <v>176</v>
      </c>
      <c r="D21" s="35" t="s">
        <v>177</v>
      </c>
      <c r="E21" s="36">
        <v>3</v>
      </c>
      <c r="F21" s="38" t="s">
        <v>178</v>
      </c>
      <c r="G21" s="38" t="s">
        <v>177</v>
      </c>
      <c r="H21" s="39">
        <v>3</v>
      </c>
      <c r="I21" s="41" t="s">
        <v>179</v>
      </c>
      <c r="J21" s="41" t="s">
        <v>177</v>
      </c>
      <c r="K21" s="54">
        <v>3</v>
      </c>
      <c r="L21" s="56" t="s">
        <v>180</v>
      </c>
      <c r="M21" s="55" t="s">
        <v>174</v>
      </c>
      <c r="N21" s="128">
        <v>3</v>
      </c>
      <c r="O21" s="130" t="s">
        <v>180</v>
      </c>
      <c r="P21" s="129" t="s">
        <v>756</v>
      </c>
      <c r="AX21" s="24"/>
      <c r="AY21" s="24" t="s">
        <v>181</v>
      </c>
      <c r="AZ21" s="24">
        <f>COUNTIF(B93:B97,"1")</f>
        <v>0</v>
      </c>
      <c r="BA21" s="24">
        <f>COUNTIF(B93:B97,"2")</f>
        <v>2</v>
      </c>
      <c r="BB21" s="24">
        <f>COUNTIF(B93:B97,"3")</f>
        <v>3</v>
      </c>
      <c r="BC21" s="24">
        <f>COUNTIF(B93:B97,"4")</f>
        <v>0</v>
      </c>
      <c r="BD21" s="24"/>
      <c r="BE21" s="24">
        <f>COUNTIF(E93:E97,"1")</f>
        <v>0</v>
      </c>
      <c r="BF21" s="24">
        <f>COUNTIF(E93:E97,"2")</f>
        <v>3</v>
      </c>
      <c r="BG21" s="24">
        <f>COUNTIF(E93:E97,"3")</f>
        <v>1</v>
      </c>
      <c r="BH21" s="24">
        <f>COUNTIF(E93:E97,"4")</f>
        <v>1</v>
      </c>
      <c r="BI21" s="24"/>
      <c r="BJ21" s="24">
        <f>COUNTIF(H93:H97,"1")</f>
        <v>0</v>
      </c>
      <c r="BK21" s="24">
        <f>COUNTIF(H93:H97,"2")</f>
        <v>3</v>
      </c>
      <c r="BL21" s="24">
        <f>COUNTIF(H93:H97,"3")</f>
        <v>1</v>
      </c>
      <c r="BM21" s="24">
        <f>COUNTIF(H93:H97,"4")</f>
        <v>1</v>
      </c>
      <c r="BN21" s="24"/>
      <c r="BO21" s="24">
        <f>COUNTIF(K93:K97,"1")</f>
        <v>0</v>
      </c>
      <c r="BP21" s="24">
        <f>COUNTIF(K93:K97,"2")</f>
        <v>3</v>
      </c>
      <c r="BQ21" s="24">
        <f>COUNTIF(K93:K97,"3")</f>
        <v>1</v>
      </c>
      <c r="BR21" s="24">
        <f>COUNTIF(K93:K97,"4")</f>
        <v>1</v>
      </c>
    </row>
    <row r="22" spans="1:70" ht="114.75" x14ac:dyDescent="0.25">
      <c r="A22" s="60" t="s">
        <v>182</v>
      </c>
      <c r="B22" s="34">
        <v>3</v>
      </c>
      <c r="C22" s="57" t="s">
        <v>183</v>
      </c>
      <c r="D22" s="35" t="s">
        <v>184</v>
      </c>
      <c r="E22" s="36">
        <v>3</v>
      </c>
      <c r="F22" s="38" t="s">
        <v>183</v>
      </c>
      <c r="G22" s="38" t="s">
        <v>177</v>
      </c>
      <c r="H22" s="39">
        <v>3</v>
      </c>
      <c r="I22" s="41" t="s">
        <v>185</v>
      </c>
      <c r="J22" s="41" t="s">
        <v>177</v>
      </c>
      <c r="K22" s="54">
        <v>2</v>
      </c>
      <c r="L22" s="56" t="s">
        <v>186</v>
      </c>
      <c r="M22" s="55" t="s">
        <v>172</v>
      </c>
      <c r="N22" s="128">
        <v>3</v>
      </c>
      <c r="O22" s="130" t="s">
        <v>757</v>
      </c>
      <c r="P22" s="129" t="s">
        <v>758</v>
      </c>
      <c r="AX22" s="24"/>
      <c r="AY22" s="24" t="s">
        <v>187</v>
      </c>
      <c r="AZ22" s="24">
        <f>COUNTIF(B100:B103,"1")</f>
        <v>0</v>
      </c>
      <c r="BA22" s="24">
        <f>COUNTIF(B100:B103,"2")</f>
        <v>1</v>
      </c>
      <c r="BB22" s="24">
        <f>COUNTIF(B100:B103,"3")</f>
        <v>3</v>
      </c>
      <c r="BC22" s="24">
        <f>COUNTIF(B100:B103,"4")</f>
        <v>0</v>
      </c>
      <c r="BD22" s="24"/>
      <c r="BE22" s="24">
        <f>COUNTIF(E100:E103,"1")</f>
        <v>1</v>
      </c>
      <c r="BF22" s="24">
        <f>COUNTIF(E100:E103,"2")</f>
        <v>1</v>
      </c>
      <c r="BG22" s="24">
        <f>COUNTIF(E100:E103,"3")</f>
        <v>2</v>
      </c>
      <c r="BH22" s="24">
        <f>COUNTIF(E100:E103,"4")</f>
        <v>0</v>
      </c>
      <c r="BI22" s="24"/>
      <c r="BJ22" s="24">
        <f>COUNTIF(H100:H103,"1")</f>
        <v>0</v>
      </c>
      <c r="BK22" s="24">
        <f>COUNTIF(H100:H103,"2")</f>
        <v>2</v>
      </c>
      <c r="BL22" s="24">
        <f>COUNTIF(H100:H103,"3")</f>
        <v>2</v>
      </c>
      <c r="BM22" s="24">
        <f>COUNTIF(H100:H103,"4")</f>
        <v>0</v>
      </c>
      <c r="BN22" s="24"/>
      <c r="BO22" s="24">
        <f>COUNTIF(K100:K103,"1")</f>
        <v>0</v>
      </c>
      <c r="BP22" s="24">
        <f>COUNTIF(K100:K103,"2")</f>
        <v>2</v>
      </c>
      <c r="BQ22" s="24">
        <f>COUNTIF(K100:K103,"3")</f>
        <v>2</v>
      </c>
      <c r="BR22" s="24">
        <f>COUNTIF(K100:K103,"4")</f>
        <v>0</v>
      </c>
    </row>
    <row r="23" spans="1:70" ht="129" x14ac:dyDescent="0.25">
      <c r="A23" s="60" t="s">
        <v>188</v>
      </c>
      <c r="B23" s="34">
        <v>3</v>
      </c>
      <c r="C23" s="57" t="s">
        <v>189</v>
      </c>
      <c r="D23" s="35" t="s">
        <v>184</v>
      </c>
      <c r="E23" s="36">
        <v>4</v>
      </c>
      <c r="F23" s="38" t="s">
        <v>190</v>
      </c>
      <c r="G23" s="38" t="s">
        <v>177</v>
      </c>
      <c r="H23" s="39">
        <v>4</v>
      </c>
      <c r="I23" s="41" t="s">
        <v>191</v>
      </c>
      <c r="J23" s="41" t="s">
        <v>177</v>
      </c>
      <c r="K23" s="54">
        <v>4</v>
      </c>
      <c r="L23" s="56" t="s">
        <v>192</v>
      </c>
      <c r="M23" s="55" t="s">
        <v>193</v>
      </c>
      <c r="N23" s="128">
        <v>4</v>
      </c>
      <c r="O23" s="130" t="s">
        <v>192</v>
      </c>
      <c r="P23" s="129" t="s">
        <v>193</v>
      </c>
      <c r="AX23" s="24"/>
      <c r="AY23" s="24" t="s">
        <v>194</v>
      </c>
      <c r="AZ23" s="24">
        <f>COUNTIF(B106:B109,"1")</f>
        <v>0</v>
      </c>
      <c r="BA23" s="24">
        <f>COUNTIF(B106:B109,"2")</f>
        <v>2</v>
      </c>
      <c r="BB23" s="24">
        <f>COUNTIF(B106:B109,"3")</f>
        <v>2</v>
      </c>
      <c r="BC23" s="24">
        <f>COUNTIF(B106:B109,"4")</f>
        <v>0</v>
      </c>
      <c r="BD23" s="24"/>
      <c r="BE23" s="24">
        <f>COUNTIF(E106:E109,"1")</f>
        <v>0</v>
      </c>
      <c r="BF23" s="24">
        <f>COUNTIF(E106:E109,"2")</f>
        <v>2</v>
      </c>
      <c r="BG23" s="24">
        <f>COUNTIF(E106:E109,"3")</f>
        <v>1</v>
      </c>
      <c r="BH23" s="24">
        <f>COUNTIF(E106:E109,"4")</f>
        <v>1</v>
      </c>
      <c r="BI23" s="24"/>
      <c r="BJ23" s="24">
        <f>COUNTIF(H106:H109,"1")</f>
        <v>0</v>
      </c>
      <c r="BK23" s="24">
        <f>COUNTIF(H106:H109,"2")</f>
        <v>1</v>
      </c>
      <c r="BL23" s="24">
        <f>COUNTIF(H106:H109,"3")</f>
        <v>2</v>
      </c>
      <c r="BM23" s="24">
        <f>COUNTIF(H106:H109,"4")</f>
        <v>1</v>
      </c>
      <c r="BN23" s="24"/>
      <c r="BO23" s="24">
        <f>COUNTIF(K106:K109,"1")</f>
        <v>0</v>
      </c>
      <c r="BP23" s="24">
        <f>COUNTIF(K106:K109,"2")</f>
        <v>1</v>
      </c>
      <c r="BQ23" s="24">
        <f>COUNTIF(K106:K109,"3")</f>
        <v>2</v>
      </c>
      <c r="BR23" s="24">
        <f>COUNTIF(K106:K109,"4")</f>
        <v>1</v>
      </c>
    </row>
    <row r="24" spans="1:70" ht="103.15" customHeight="1" x14ac:dyDescent="0.25">
      <c r="A24" s="60" t="s">
        <v>195</v>
      </c>
      <c r="B24" s="34">
        <v>1</v>
      </c>
      <c r="C24" s="57" t="s">
        <v>196</v>
      </c>
      <c r="D24" s="35" t="s">
        <v>197</v>
      </c>
      <c r="E24" s="36">
        <v>2</v>
      </c>
      <c r="F24" s="38" t="s">
        <v>198</v>
      </c>
      <c r="G24" s="38" t="s">
        <v>199</v>
      </c>
      <c r="H24" s="39">
        <v>2</v>
      </c>
      <c r="I24" s="41" t="s">
        <v>198</v>
      </c>
      <c r="J24" s="41" t="s">
        <v>200</v>
      </c>
      <c r="K24" s="54">
        <v>2</v>
      </c>
      <c r="L24" s="56" t="s">
        <v>201</v>
      </c>
      <c r="M24" s="55" t="s">
        <v>172</v>
      </c>
      <c r="N24" s="128">
        <v>3</v>
      </c>
      <c r="O24" s="130" t="s">
        <v>759</v>
      </c>
      <c r="P24" s="129" t="s">
        <v>760</v>
      </c>
      <c r="AX24" s="24"/>
      <c r="AY24" s="24" t="s">
        <v>202</v>
      </c>
      <c r="AZ24" s="24">
        <f>COUNTIF(B112:B117,"1")</f>
        <v>2</v>
      </c>
      <c r="BA24" s="24">
        <f>COUNTIF(B112:B117,"2")</f>
        <v>4</v>
      </c>
      <c r="BB24" s="24">
        <f>COUNTIF(B112:B117,"3")</f>
        <v>0</v>
      </c>
      <c r="BC24" s="24">
        <f>COUNTIF(B112:B117,"4")</f>
        <v>0</v>
      </c>
      <c r="BD24" s="24"/>
      <c r="BE24" s="24">
        <f>COUNTIF(E112:E117,"1")</f>
        <v>1</v>
      </c>
      <c r="BF24" s="24">
        <f>COUNTIF(E112:E117,"2")</f>
        <v>2</v>
      </c>
      <c r="BG24" s="24">
        <f>COUNTIF(E112:E117,"3")</f>
        <v>3</v>
      </c>
      <c r="BH24" s="24">
        <f>COUNTIF(E112:E117,"4")</f>
        <v>0</v>
      </c>
      <c r="BI24" s="24"/>
      <c r="BJ24" s="24">
        <f>COUNTIF(H112:H117,"1")</f>
        <v>1</v>
      </c>
      <c r="BK24" s="24">
        <f>COUNTIF(H112:H117,"2")</f>
        <v>1</v>
      </c>
      <c r="BL24" s="24">
        <f>COUNTIF(H112:H117,"3")</f>
        <v>4</v>
      </c>
      <c r="BM24" s="24">
        <f>COUNTIF(H112:H117,"4")</f>
        <v>0</v>
      </c>
      <c r="BN24" s="24"/>
      <c r="BO24" s="24">
        <f>COUNTIF(K112:K117,"1")</f>
        <v>0</v>
      </c>
      <c r="BP24" s="24">
        <f>COUNTIF(K112:K117,"2")</f>
        <v>3</v>
      </c>
      <c r="BQ24" s="24">
        <f>COUNTIF(K112:K117,"3")</f>
        <v>3</v>
      </c>
      <c r="BR24" s="24">
        <f>COUNTIF(K112:K117,"4")</f>
        <v>0</v>
      </c>
    </row>
    <row r="25" spans="1:70" ht="129" x14ac:dyDescent="0.25">
      <c r="A25" s="60" t="s">
        <v>203</v>
      </c>
      <c r="B25" s="34">
        <v>2</v>
      </c>
      <c r="C25" s="57" t="s">
        <v>204</v>
      </c>
      <c r="D25" s="35" t="s">
        <v>205</v>
      </c>
      <c r="E25" s="36">
        <v>2</v>
      </c>
      <c r="F25" s="38" t="s">
        <v>206</v>
      </c>
      <c r="G25" s="38" t="s">
        <v>207</v>
      </c>
      <c r="H25" s="39">
        <v>2</v>
      </c>
      <c r="I25" s="41" t="s">
        <v>208</v>
      </c>
      <c r="J25" s="41" t="s">
        <v>209</v>
      </c>
      <c r="K25" s="54">
        <v>3</v>
      </c>
      <c r="L25" s="56" t="s">
        <v>210</v>
      </c>
      <c r="M25" s="55" t="s">
        <v>211</v>
      </c>
      <c r="N25" s="128">
        <v>4</v>
      </c>
      <c r="O25" s="130" t="s">
        <v>761</v>
      </c>
      <c r="P25" s="129" t="s">
        <v>762</v>
      </c>
      <c r="AX25" s="24"/>
      <c r="AY25" s="24"/>
      <c r="AZ25" s="24"/>
      <c r="BA25" s="24"/>
      <c r="BB25" s="24"/>
      <c r="BC25" s="24"/>
      <c r="BD25" s="24"/>
      <c r="BE25" s="24"/>
      <c r="BF25" s="24"/>
      <c r="BG25" s="24"/>
      <c r="BH25" s="24"/>
      <c r="BI25" s="24"/>
      <c r="BJ25" s="24"/>
      <c r="BK25" s="24"/>
      <c r="BL25" s="24"/>
      <c r="BM25" s="24"/>
      <c r="BN25" s="24"/>
      <c r="BO25" s="24"/>
      <c r="BP25" s="24"/>
      <c r="BQ25" s="24"/>
      <c r="BR25" s="24"/>
    </row>
    <row r="26" spans="1:70" ht="43.5" x14ac:dyDescent="0.25">
      <c r="A26" s="60" t="s">
        <v>212</v>
      </c>
      <c r="B26" s="34">
        <v>2</v>
      </c>
      <c r="C26" s="57" t="s">
        <v>213</v>
      </c>
      <c r="D26" s="35" t="s">
        <v>214</v>
      </c>
      <c r="E26" s="36">
        <v>3</v>
      </c>
      <c r="F26" s="38" t="s">
        <v>215</v>
      </c>
      <c r="G26" s="38" t="s">
        <v>216</v>
      </c>
      <c r="H26" s="39">
        <v>2</v>
      </c>
      <c r="I26" s="41" t="s">
        <v>215</v>
      </c>
      <c r="J26" s="41" t="s">
        <v>217</v>
      </c>
      <c r="K26" s="54">
        <v>1</v>
      </c>
      <c r="L26" s="56" t="s">
        <v>218</v>
      </c>
      <c r="M26" s="55" t="s">
        <v>219</v>
      </c>
      <c r="N26" s="128">
        <v>3</v>
      </c>
      <c r="O26" s="130" t="s">
        <v>763</v>
      </c>
      <c r="P26" s="129" t="s">
        <v>760</v>
      </c>
      <c r="AX26" s="24"/>
      <c r="AY26" s="24"/>
      <c r="AZ26" s="24"/>
      <c r="BA26" s="24"/>
      <c r="BB26" s="24"/>
      <c r="BC26" s="24"/>
      <c r="BD26" s="24"/>
      <c r="BE26" s="24"/>
      <c r="BF26" s="24"/>
      <c r="BG26" s="24"/>
      <c r="BH26" s="24"/>
      <c r="BI26" s="24"/>
      <c r="BJ26" s="24"/>
      <c r="BK26" s="24"/>
      <c r="BL26" s="24"/>
      <c r="BM26" s="24"/>
      <c r="BN26" s="24"/>
      <c r="BO26" s="24"/>
      <c r="BP26" s="24"/>
      <c r="BQ26" s="24"/>
      <c r="BR26" s="24"/>
    </row>
    <row r="27" spans="1:70" ht="60" x14ac:dyDescent="0.25">
      <c r="A27" s="60" t="s">
        <v>220</v>
      </c>
      <c r="B27" s="34">
        <v>2</v>
      </c>
      <c r="C27" s="57" t="s">
        <v>213</v>
      </c>
      <c r="D27" s="35" t="s">
        <v>214</v>
      </c>
      <c r="E27" s="36">
        <v>3</v>
      </c>
      <c r="F27" s="38" t="s">
        <v>221</v>
      </c>
      <c r="G27" s="38" t="s">
        <v>222</v>
      </c>
      <c r="H27" s="39">
        <v>2</v>
      </c>
      <c r="I27" s="41" t="s">
        <v>223</v>
      </c>
      <c r="J27" s="41" t="s">
        <v>217</v>
      </c>
      <c r="K27" s="54">
        <v>3</v>
      </c>
      <c r="L27" s="56" t="s">
        <v>224</v>
      </c>
      <c r="M27" s="55" t="s">
        <v>172</v>
      </c>
      <c r="N27" s="128">
        <v>3</v>
      </c>
      <c r="O27" s="130" t="s">
        <v>764</v>
      </c>
      <c r="P27" s="129" t="s">
        <v>193</v>
      </c>
      <c r="AX27" s="24"/>
      <c r="AY27" s="24"/>
      <c r="AZ27" s="24"/>
      <c r="BA27" s="24"/>
      <c r="BB27" s="24"/>
      <c r="BC27" s="24"/>
      <c r="BD27" s="24"/>
      <c r="BE27" s="24"/>
      <c r="BF27" s="24"/>
      <c r="BG27" s="24"/>
      <c r="BH27" s="24"/>
      <c r="BI27" s="24"/>
      <c r="BJ27" s="24"/>
      <c r="BK27" s="24"/>
      <c r="BL27" s="24"/>
      <c r="BM27" s="24"/>
      <c r="BN27" s="24"/>
      <c r="BO27" s="24"/>
      <c r="BP27" s="24"/>
      <c r="BQ27" s="24"/>
      <c r="BR27" s="24"/>
    </row>
    <row r="28" spans="1:70" x14ac:dyDescent="0.25">
      <c r="A28" s="179"/>
      <c r="B28" s="179"/>
      <c r="C28" s="179"/>
      <c r="D28" s="179"/>
      <c r="E28" s="179"/>
      <c r="F28" s="179"/>
      <c r="G28" s="179"/>
      <c r="H28" s="179"/>
      <c r="I28" s="179"/>
      <c r="J28" s="23"/>
      <c r="K28" s="23"/>
      <c r="L28" s="23"/>
      <c r="M28" s="23"/>
      <c r="N28" s="124"/>
      <c r="O28" s="23"/>
      <c r="P28" s="23"/>
      <c r="AX28" s="24"/>
      <c r="AY28" s="24"/>
      <c r="AZ28" s="24"/>
      <c r="BA28" s="24"/>
      <c r="BB28" s="24"/>
      <c r="BC28" s="24"/>
      <c r="BD28" s="24"/>
      <c r="BE28" s="24"/>
      <c r="BF28" s="24"/>
      <c r="BG28" s="24"/>
      <c r="BH28" s="24"/>
      <c r="BI28" s="24"/>
      <c r="BJ28" s="24"/>
      <c r="BK28" s="24"/>
      <c r="BL28" s="24"/>
      <c r="BM28" s="24"/>
      <c r="BN28" s="24"/>
      <c r="BO28" s="24"/>
      <c r="BP28" s="24"/>
      <c r="BQ28" s="24"/>
      <c r="BR28" s="24"/>
    </row>
    <row r="29" spans="1:70" x14ac:dyDescent="0.25">
      <c r="A29" s="30" t="s">
        <v>225</v>
      </c>
      <c r="B29" s="49"/>
      <c r="C29" s="49"/>
      <c r="D29" s="49"/>
      <c r="E29" s="49"/>
      <c r="F29" s="49"/>
      <c r="G29" s="49"/>
      <c r="H29" s="49"/>
      <c r="I29" s="50"/>
      <c r="J29" s="51"/>
      <c r="K29" s="49"/>
      <c r="L29" s="50"/>
      <c r="M29" s="51"/>
      <c r="N29" s="125"/>
      <c r="O29" s="126"/>
      <c r="P29" s="127"/>
      <c r="AX29" s="24"/>
      <c r="AY29" s="24"/>
      <c r="AZ29" s="24"/>
      <c r="BA29" s="24"/>
      <c r="BB29" s="24"/>
      <c r="BC29" s="24"/>
      <c r="BD29" s="24"/>
      <c r="BE29" s="24"/>
      <c r="BF29" s="24"/>
      <c r="BG29" s="24"/>
      <c r="BH29" s="24"/>
      <c r="BI29" s="24"/>
      <c r="BJ29" s="24"/>
      <c r="BK29" s="24"/>
      <c r="BL29" s="24"/>
      <c r="BM29" s="24"/>
      <c r="BN29" s="24"/>
      <c r="BO29" s="24"/>
      <c r="BP29" s="24"/>
      <c r="BQ29" s="24"/>
      <c r="BR29" s="24"/>
    </row>
    <row r="30" spans="1:70" ht="110.45" customHeight="1" x14ac:dyDescent="0.25">
      <c r="A30" s="33" t="s">
        <v>226</v>
      </c>
      <c r="B30" s="34">
        <v>3</v>
      </c>
      <c r="C30" s="35" t="s">
        <v>227</v>
      </c>
      <c r="D30" s="35" t="s">
        <v>228</v>
      </c>
      <c r="E30" s="36">
        <v>3</v>
      </c>
      <c r="F30" s="52" t="s">
        <v>229</v>
      </c>
      <c r="G30" s="38" t="s">
        <v>230</v>
      </c>
      <c r="H30" s="39">
        <v>3</v>
      </c>
      <c r="I30" s="53" t="s">
        <v>231</v>
      </c>
      <c r="J30" s="41" t="s">
        <v>230</v>
      </c>
      <c r="K30" s="54">
        <v>3</v>
      </c>
      <c r="L30" s="55" t="s">
        <v>232</v>
      </c>
      <c r="M30" s="55" t="s">
        <v>233</v>
      </c>
      <c r="N30" s="128">
        <v>3</v>
      </c>
      <c r="O30" s="129" t="s">
        <v>232</v>
      </c>
      <c r="P30" s="129" t="s">
        <v>765</v>
      </c>
      <c r="AX30" s="24"/>
      <c r="AY30" s="24" t="s">
        <v>234</v>
      </c>
      <c r="AZ30" s="24">
        <f>COUNTIF(B122:B125,"1")</f>
        <v>0</v>
      </c>
      <c r="BA30" s="24">
        <f>COUNTIF(B122:B125,"2")</f>
        <v>1</v>
      </c>
      <c r="BB30" s="24">
        <f>COUNTIF(B122:B125,"3")</f>
        <v>3</v>
      </c>
      <c r="BC30" s="24">
        <f>COUNTIF(B122:B125,"4")</f>
        <v>0</v>
      </c>
      <c r="BD30" s="24"/>
      <c r="BE30" s="24">
        <f>COUNTIF(E122:E125,"1")</f>
        <v>0</v>
      </c>
      <c r="BF30" s="24">
        <f>COUNTIF(E122:E125,"2")</f>
        <v>2</v>
      </c>
      <c r="BG30" s="24">
        <f>COUNTIF(E122:E125,"3")</f>
        <v>1</v>
      </c>
      <c r="BH30" s="24">
        <f>COUNTIF(E122:E125,"4")</f>
        <v>0</v>
      </c>
      <c r="BI30" s="24"/>
      <c r="BJ30" s="24">
        <f>COUNTIF(H122:H125,"1")</f>
        <v>0</v>
      </c>
      <c r="BK30" s="24">
        <f>COUNTIF(H122:H125,"2")</f>
        <v>2</v>
      </c>
      <c r="BL30" s="24">
        <f>COUNTIF(H122:H125,"3")</f>
        <v>1</v>
      </c>
      <c r="BM30" s="24">
        <f>COUNTIF(H122:H125,"4")</f>
        <v>0</v>
      </c>
      <c r="BN30" s="24"/>
      <c r="BO30" s="24">
        <f>COUNTIF(K122:K125,"1")</f>
        <v>0</v>
      </c>
      <c r="BP30" s="24">
        <f>COUNTIF(K122:K125,"2")</f>
        <v>1</v>
      </c>
      <c r="BQ30" s="24">
        <f>COUNTIF(K122:K125,"3")</f>
        <v>2</v>
      </c>
      <c r="BR30" s="24">
        <f>COUNTIF(K122:K125,"4")</f>
        <v>0</v>
      </c>
    </row>
    <row r="31" spans="1:70" ht="141.6" customHeight="1" x14ac:dyDescent="0.25">
      <c r="A31" s="44" t="s">
        <v>235</v>
      </c>
      <c r="B31" s="34">
        <v>2</v>
      </c>
      <c r="C31" s="57" t="s">
        <v>236</v>
      </c>
      <c r="D31" s="35" t="s">
        <v>237</v>
      </c>
      <c r="E31" s="36">
        <v>3</v>
      </c>
      <c r="F31" s="38" t="s">
        <v>238</v>
      </c>
      <c r="G31" s="38" t="s">
        <v>239</v>
      </c>
      <c r="H31" s="39">
        <v>3</v>
      </c>
      <c r="I31" s="41" t="s">
        <v>240</v>
      </c>
      <c r="J31" s="41" t="s">
        <v>241</v>
      </c>
      <c r="K31" s="54">
        <v>2</v>
      </c>
      <c r="L31" s="56" t="s">
        <v>242</v>
      </c>
      <c r="M31" s="55" t="s">
        <v>243</v>
      </c>
      <c r="N31" s="128">
        <v>3</v>
      </c>
      <c r="O31" s="130" t="s">
        <v>766</v>
      </c>
      <c r="P31" s="129" t="s">
        <v>767</v>
      </c>
      <c r="AX31" s="24"/>
      <c r="AY31" s="24" t="s">
        <v>244</v>
      </c>
      <c r="AZ31" s="24">
        <f>COUNTIF(B128:B131,"1")</f>
        <v>0</v>
      </c>
      <c r="BA31" s="24">
        <f>COUNTIF(B128:B131,"2")</f>
        <v>0</v>
      </c>
      <c r="BB31" s="24">
        <f>COUNTIF(B128:B131,"3")</f>
        <v>4</v>
      </c>
      <c r="BC31" s="24">
        <f>COUNTIF(B128:B131,"4")</f>
        <v>0</v>
      </c>
      <c r="BD31" s="24"/>
      <c r="BE31" s="24">
        <f>COUNTIF(E128:E131,"1")</f>
        <v>0</v>
      </c>
      <c r="BF31" s="24">
        <f>COUNTIF(E128:E131,"2")</f>
        <v>0</v>
      </c>
      <c r="BG31" s="24">
        <f>COUNTIF(E128:E131,"3")</f>
        <v>4</v>
      </c>
      <c r="BH31" s="24">
        <f>COUNTIF(E128:E131,"4")</f>
        <v>0</v>
      </c>
      <c r="BI31" s="24"/>
      <c r="BJ31" s="24">
        <f>COUNTIF(H128:H131,"1")</f>
        <v>0</v>
      </c>
      <c r="BK31" s="24">
        <f>COUNTIF(H128:H131,"2")</f>
        <v>1</v>
      </c>
      <c r="BL31" s="24">
        <f>COUNTIF(H128:H131,"3")</f>
        <v>2</v>
      </c>
      <c r="BM31" s="24">
        <f>COUNTIF(H128:H131,"4")</f>
        <v>1</v>
      </c>
      <c r="BN31" s="24"/>
      <c r="BO31" s="24">
        <f>COUNTIF(K128:K131,"1")</f>
        <v>0</v>
      </c>
      <c r="BP31" s="24">
        <f>COUNTIF(K128:K131,"2")</f>
        <v>0</v>
      </c>
      <c r="BQ31" s="24">
        <f>COUNTIF(K128:K131,"3")</f>
        <v>3</v>
      </c>
      <c r="BR31" s="24">
        <f>COUNTIF(K128:K131,"4")</f>
        <v>1</v>
      </c>
    </row>
    <row r="32" spans="1:70" ht="114.75" x14ac:dyDescent="0.25">
      <c r="A32" s="44" t="s">
        <v>245</v>
      </c>
      <c r="B32" s="34">
        <v>2</v>
      </c>
      <c r="C32" s="57" t="s">
        <v>246</v>
      </c>
      <c r="D32" s="35" t="s">
        <v>247</v>
      </c>
      <c r="E32" s="36">
        <v>3</v>
      </c>
      <c r="F32" s="38" t="s">
        <v>248</v>
      </c>
      <c r="G32" s="38" t="s">
        <v>249</v>
      </c>
      <c r="H32" s="39">
        <v>3</v>
      </c>
      <c r="I32" s="41" t="s">
        <v>248</v>
      </c>
      <c r="J32" s="41" t="s">
        <v>250</v>
      </c>
      <c r="K32" s="54">
        <v>3</v>
      </c>
      <c r="L32" s="56" t="s">
        <v>251</v>
      </c>
      <c r="M32" s="55" t="s">
        <v>252</v>
      </c>
      <c r="N32" s="128">
        <v>3</v>
      </c>
      <c r="O32" s="130" t="s">
        <v>251</v>
      </c>
      <c r="P32" s="129" t="s">
        <v>252</v>
      </c>
      <c r="AX32" s="24"/>
      <c r="AY32" s="24" t="s">
        <v>253</v>
      </c>
      <c r="AZ32" s="24">
        <f>COUNTIF(B133:B136,"1")</f>
        <v>0</v>
      </c>
      <c r="BA32" s="24">
        <f>COUNTIF(B133:B136,"2")</f>
        <v>2</v>
      </c>
      <c r="BB32" s="24">
        <f>COUNTIF(B133:B136,"3")</f>
        <v>1</v>
      </c>
      <c r="BC32" s="24">
        <f>COUNTIF(B133:B136,"4")</f>
        <v>0</v>
      </c>
      <c r="BD32" s="24"/>
      <c r="BE32" s="24">
        <f>COUNTIF(E133:E136,"1")</f>
        <v>0</v>
      </c>
      <c r="BF32" s="24">
        <f>COUNTIF(E133:E136,"2")</f>
        <v>3</v>
      </c>
      <c r="BG32" s="24">
        <f>COUNTIF(E133:E136,"3")</f>
        <v>0</v>
      </c>
      <c r="BH32" s="24">
        <f>COUNTIF(E133:E136,"4")</f>
        <v>0</v>
      </c>
      <c r="BI32" s="24"/>
      <c r="BJ32" s="24">
        <f>COUNTIF(H133:H136,"1")</f>
        <v>0</v>
      </c>
      <c r="BK32" s="24">
        <f>COUNTIF(H133:H136,"2")</f>
        <v>1</v>
      </c>
      <c r="BL32" s="24">
        <f>COUNTIF(H133:H136,"3")</f>
        <v>2</v>
      </c>
      <c r="BM32" s="24">
        <f>COUNTIF(H133:H136,"4")</f>
        <v>0</v>
      </c>
      <c r="BN32" s="24"/>
      <c r="BO32" s="24">
        <f>COUNTIF(K133:K136,"1")</f>
        <v>0</v>
      </c>
      <c r="BP32" s="24">
        <f>COUNTIF(K133:K136,"2")</f>
        <v>0</v>
      </c>
      <c r="BQ32" s="24">
        <f>COUNTIF(K133:K136,"3")</f>
        <v>3</v>
      </c>
      <c r="BR32" s="24">
        <f>COUNTIF(K133:K136,"4")</f>
        <v>0</v>
      </c>
    </row>
    <row r="33" spans="1:70" ht="135.6" customHeight="1" x14ac:dyDescent="0.25">
      <c r="A33" s="44" t="s">
        <v>254</v>
      </c>
      <c r="B33" s="34">
        <v>2</v>
      </c>
      <c r="C33" s="57" t="s">
        <v>255</v>
      </c>
      <c r="D33" s="35" t="s">
        <v>256</v>
      </c>
      <c r="E33" s="36">
        <v>3</v>
      </c>
      <c r="F33" s="38" t="s">
        <v>257</v>
      </c>
      <c r="G33" s="38" t="s">
        <v>258</v>
      </c>
      <c r="H33" s="39">
        <v>3</v>
      </c>
      <c r="I33" s="41" t="s">
        <v>257</v>
      </c>
      <c r="J33" s="41" t="s">
        <v>259</v>
      </c>
      <c r="K33" s="54">
        <v>2</v>
      </c>
      <c r="L33" s="56" t="s">
        <v>260</v>
      </c>
      <c r="M33" s="55" t="s">
        <v>261</v>
      </c>
      <c r="N33" s="128">
        <v>3</v>
      </c>
      <c r="O33" s="130" t="s">
        <v>768</v>
      </c>
      <c r="P33" s="129" t="s">
        <v>769</v>
      </c>
      <c r="AX33" s="24"/>
      <c r="AY33" s="24" t="s">
        <v>262</v>
      </c>
      <c r="AZ33" s="24">
        <f>COUNTIF(B139:B141,"1")</f>
        <v>1</v>
      </c>
      <c r="BA33" s="24">
        <f>COUNTIF(B139:B141,"2")</f>
        <v>0</v>
      </c>
      <c r="BB33" s="24">
        <f>COUNTIF(B139:B141,"3")</f>
        <v>2</v>
      </c>
      <c r="BC33" s="24">
        <f>COUNTIF(B139:B141,"4")</f>
        <v>0</v>
      </c>
      <c r="BD33" s="24"/>
      <c r="BE33" s="24">
        <f>COUNTIF(E139:E141,"1")</f>
        <v>0</v>
      </c>
      <c r="BF33" s="24">
        <f>COUNTIF(E139:E141,"2")</f>
        <v>2</v>
      </c>
      <c r="BG33" s="24">
        <f>COUNTIF(E139:E141,"3")</f>
        <v>1</v>
      </c>
      <c r="BH33" s="24">
        <f>COUNTIF(E139:E141,"4")</f>
        <v>0</v>
      </c>
      <c r="BI33" s="24"/>
      <c r="BJ33" s="24">
        <f>COUNTIF(H139:H141,"1")</f>
        <v>0</v>
      </c>
      <c r="BK33" s="24">
        <f>COUNTIF(H139:H141,"2")</f>
        <v>2</v>
      </c>
      <c r="BL33" s="24">
        <f>COUNTIF(H139:H141,"3")</f>
        <v>1</v>
      </c>
      <c r="BM33" s="24">
        <f>COUNTIF(H139:H141,"4")</f>
        <v>0</v>
      </c>
      <c r="BN33" s="24"/>
      <c r="BO33" s="24">
        <f>COUNTIF(K139:MH141,"1")</f>
        <v>0</v>
      </c>
      <c r="BP33" s="24">
        <f>COUNTIF(K139:MH141,"2")</f>
        <v>4</v>
      </c>
      <c r="BQ33" s="24">
        <f>COUNTIF(K139:MH141,"3")</f>
        <v>2</v>
      </c>
      <c r="BR33" s="24">
        <f>COUNTIF(K139:MH141,"4")</f>
        <v>0</v>
      </c>
    </row>
    <row r="34" spans="1:70" x14ac:dyDescent="0.25">
      <c r="A34" s="179"/>
      <c r="B34" s="179"/>
      <c r="C34" s="179"/>
      <c r="D34" s="179"/>
      <c r="E34" s="179"/>
      <c r="F34" s="179"/>
      <c r="G34" s="179"/>
      <c r="H34" s="179"/>
      <c r="I34" s="179"/>
      <c r="J34" s="23"/>
      <c r="K34" s="23"/>
      <c r="L34" s="23"/>
      <c r="M34" s="23"/>
      <c r="N34" s="124"/>
      <c r="O34" s="23"/>
      <c r="P34" s="23"/>
      <c r="AX34" s="24"/>
      <c r="AY34" s="24"/>
      <c r="AZ34" s="24"/>
      <c r="BA34" s="24"/>
      <c r="BB34" s="24"/>
      <c r="BC34" s="24"/>
      <c r="BD34" s="24"/>
      <c r="BE34" s="24"/>
      <c r="BF34" s="24"/>
      <c r="BG34" s="24"/>
      <c r="BH34" s="24"/>
      <c r="BI34" s="24"/>
      <c r="BJ34" s="24"/>
      <c r="BK34" s="24"/>
      <c r="BL34" s="24"/>
      <c r="BM34" s="24"/>
      <c r="BN34" s="24"/>
      <c r="BO34" s="24"/>
      <c r="BP34" s="24"/>
      <c r="BQ34" s="24"/>
      <c r="BR34" s="24"/>
    </row>
    <row r="35" spans="1:70" x14ac:dyDescent="0.25">
      <c r="A35" s="61" t="s">
        <v>263</v>
      </c>
      <c r="B35" s="178"/>
      <c r="C35" s="178"/>
      <c r="D35" s="178"/>
      <c r="E35" s="178"/>
      <c r="F35" s="178"/>
      <c r="G35" s="178"/>
      <c r="H35" s="178"/>
      <c r="I35" s="178"/>
      <c r="J35" s="62"/>
      <c r="K35" s="63"/>
      <c r="L35" s="63"/>
      <c r="M35" s="62"/>
      <c r="N35" s="132"/>
      <c r="O35" s="132"/>
      <c r="P35" s="133"/>
      <c r="AX35" s="24"/>
      <c r="AY35" s="24"/>
      <c r="AZ35" s="24"/>
      <c r="BA35" s="24"/>
      <c r="BB35" s="24"/>
      <c r="BC35" s="24"/>
      <c r="BD35" s="24"/>
      <c r="BE35" s="24"/>
      <c r="BF35" s="24"/>
      <c r="BG35" s="24"/>
      <c r="BH35" s="24"/>
      <c r="BI35" s="24"/>
      <c r="BJ35" s="24"/>
      <c r="BK35" s="24"/>
      <c r="BL35" s="24"/>
      <c r="BM35" s="24"/>
      <c r="BN35" s="24"/>
      <c r="BO35" s="24"/>
      <c r="BP35" s="24"/>
      <c r="BQ35" s="24"/>
      <c r="BR35" s="24"/>
    </row>
    <row r="36" spans="1:70" ht="154.15" customHeight="1" x14ac:dyDescent="0.25">
      <c r="A36" s="33" t="s">
        <v>264</v>
      </c>
      <c r="B36" s="34">
        <v>2</v>
      </c>
      <c r="C36" s="35" t="s">
        <v>265</v>
      </c>
      <c r="D36" s="35" t="s">
        <v>266</v>
      </c>
      <c r="E36" s="36">
        <v>2</v>
      </c>
      <c r="F36" s="52" t="s">
        <v>267</v>
      </c>
      <c r="G36" s="38" t="s">
        <v>268</v>
      </c>
      <c r="H36" s="39">
        <v>2</v>
      </c>
      <c r="I36" s="53" t="s">
        <v>269</v>
      </c>
      <c r="J36" s="41" t="s">
        <v>270</v>
      </c>
      <c r="K36" s="54">
        <v>2</v>
      </c>
      <c r="L36" s="55" t="s">
        <v>271</v>
      </c>
      <c r="M36" s="55" t="s">
        <v>272</v>
      </c>
      <c r="N36" s="128">
        <v>3</v>
      </c>
      <c r="O36" s="129" t="s">
        <v>770</v>
      </c>
      <c r="P36" s="129" t="s">
        <v>771</v>
      </c>
      <c r="AX36" s="24"/>
      <c r="AY36" s="24"/>
      <c r="AZ36" s="24"/>
      <c r="BA36" s="24"/>
      <c r="BB36" s="24"/>
      <c r="BC36" s="24"/>
      <c r="BD36" s="24"/>
      <c r="BE36" s="24"/>
      <c r="BF36" s="24"/>
      <c r="BG36" s="24"/>
      <c r="BH36" s="24"/>
      <c r="BI36" s="24"/>
      <c r="BJ36" s="24"/>
      <c r="BK36" s="24"/>
      <c r="BL36" s="24"/>
      <c r="BM36" s="24"/>
      <c r="BN36" s="24"/>
      <c r="BO36" s="24"/>
      <c r="BP36" s="24"/>
      <c r="BQ36" s="24"/>
      <c r="BR36" s="24"/>
    </row>
    <row r="37" spans="1:70" ht="132.6" customHeight="1" x14ac:dyDescent="0.25">
      <c r="A37" s="44" t="s">
        <v>273</v>
      </c>
      <c r="B37" s="34">
        <v>2</v>
      </c>
      <c r="C37" s="57" t="s">
        <v>274</v>
      </c>
      <c r="D37" s="35" t="s">
        <v>275</v>
      </c>
      <c r="E37" s="36">
        <v>2</v>
      </c>
      <c r="F37" s="38" t="s">
        <v>276</v>
      </c>
      <c r="G37" s="38" t="s">
        <v>277</v>
      </c>
      <c r="H37" s="39">
        <v>2</v>
      </c>
      <c r="I37" s="41" t="s">
        <v>278</v>
      </c>
      <c r="J37" s="41" t="s">
        <v>279</v>
      </c>
      <c r="K37" s="54">
        <v>3</v>
      </c>
      <c r="L37" s="56" t="s">
        <v>280</v>
      </c>
      <c r="M37" s="55" t="s">
        <v>281</v>
      </c>
      <c r="N37" s="128">
        <v>3</v>
      </c>
      <c r="O37" s="130" t="s">
        <v>280</v>
      </c>
      <c r="P37" s="129" t="s">
        <v>281</v>
      </c>
      <c r="AX37" s="24"/>
      <c r="AY37" s="24"/>
      <c r="AZ37" s="24"/>
      <c r="BA37" s="24"/>
      <c r="BB37" s="24"/>
      <c r="BC37" s="24"/>
      <c r="BD37" s="24"/>
      <c r="BE37" s="24"/>
      <c r="BF37" s="24"/>
      <c r="BG37" s="24"/>
      <c r="BH37" s="24"/>
      <c r="BI37" s="24"/>
      <c r="BJ37" s="24"/>
      <c r="BK37" s="24"/>
      <c r="BL37" s="24"/>
      <c r="BM37" s="24"/>
      <c r="BN37" s="24"/>
      <c r="BO37" s="24"/>
      <c r="BP37" s="24"/>
      <c r="BQ37" s="24"/>
      <c r="BR37" s="24"/>
    </row>
    <row r="38" spans="1:70" ht="102.6" customHeight="1" x14ac:dyDescent="0.25">
      <c r="A38" s="44" t="s">
        <v>282</v>
      </c>
      <c r="B38" s="34">
        <v>1</v>
      </c>
      <c r="C38" s="57" t="s">
        <v>283</v>
      </c>
      <c r="D38" s="35" t="s">
        <v>284</v>
      </c>
      <c r="E38" s="36">
        <v>2</v>
      </c>
      <c r="F38" s="38" t="s">
        <v>285</v>
      </c>
      <c r="G38" s="38" t="s">
        <v>286</v>
      </c>
      <c r="H38" s="39">
        <v>2</v>
      </c>
      <c r="I38" s="41" t="s">
        <v>285</v>
      </c>
      <c r="J38" s="41" t="s">
        <v>286</v>
      </c>
      <c r="K38" s="54">
        <v>2</v>
      </c>
      <c r="L38" s="56" t="s">
        <v>287</v>
      </c>
      <c r="M38" s="55" t="s">
        <v>288</v>
      </c>
      <c r="N38" s="128">
        <v>2</v>
      </c>
      <c r="O38" s="130" t="s">
        <v>287</v>
      </c>
      <c r="P38" s="129" t="s">
        <v>288</v>
      </c>
      <c r="AX38" s="24"/>
      <c r="AY38" s="24"/>
      <c r="AZ38" s="24"/>
      <c r="BA38" s="24"/>
      <c r="BB38" s="24"/>
      <c r="BC38" s="24"/>
      <c r="BD38" s="24"/>
      <c r="BE38" s="24"/>
      <c r="BF38" s="24"/>
      <c r="BG38" s="24"/>
      <c r="BH38" s="24"/>
      <c r="BI38" s="24"/>
      <c r="BJ38" s="24"/>
      <c r="BK38" s="24"/>
      <c r="BL38" s="24"/>
      <c r="BM38" s="24"/>
      <c r="BN38" s="24"/>
      <c r="BO38" s="24"/>
      <c r="BP38" s="24"/>
      <c r="BQ38" s="24"/>
      <c r="BR38" s="24"/>
    </row>
    <row r="39" spans="1:70" ht="79.150000000000006" customHeight="1" x14ac:dyDescent="0.25">
      <c r="A39" s="44" t="s">
        <v>289</v>
      </c>
      <c r="B39" s="34">
        <v>2</v>
      </c>
      <c r="C39" s="57" t="s">
        <v>290</v>
      </c>
      <c r="D39" s="35" t="s">
        <v>291</v>
      </c>
      <c r="E39" s="36">
        <v>2</v>
      </c>
      <c r="F39" s="38" t="s">
        <v>292</v>
      </c>
      <c r="G39" s="38" t="s">
        <v>293</v>
      </c>
      <c r="H39" s="39">
        <v>3</v>
      </c>
      <c r="I39" s="41" t="s">
        <v>292</v>
      </c>
      <c r="J39" s="41" t="s">
        <v>294</v>
      </c>
      <c r="K39" s="54">
        <v>2</v>
      </c>
      <c r="L39" s="56" t="s">
        <v>295</v>
      </c>
      <c r="M39" s="55" t="s">
        <v>293</v>
      </c>
      <c r="N39" s="128">
        <v>2</v>
      </c>
      <c r="O39" s="130" t="s">
        <v>295</v>
      </c>
      <c r="P39" s="129" t="s">
        <v>293</v>
      </c>
      <c r="AX39" s="24"/>
      <c r="AY39" s="24"/>
      <c r="AZ39" s="24"/>
      <c r="BA39" s="24"/>
      <c r="BB39" s="24"/>
      <c r="BC39" s="24"/>
      <c r="BD39" s="24"/>
      <c r="BE39" s="24"/>
      <c r="BF39" s="24"/>
      <c r="BG39" s="24"/>
      <c r="BH39" s="24"/>
      <c r="BI39" s="24"/>
      <c r="BJ39" s="24"/>
      <c r="BK39" s="24"/>
      <c r="BL39" s="24"/>
      <c r="BM39" s="24"/>
      <c r="BN39" s="24"/>
      <c r="BO39" s="24"/>
      <c r="BP39" s="24"/>
      <c r="BQ39" s="24"/>
      <c r="BR39" s="24"/>
    </row>
    <row r="40" spans="1:70" ht="109.15" customHeight="1" x14ac:dyDescent="0.25">
      <c r="A40" s="44" t="s">
        <v>296</v>
      </c>
      <c r="B40" s="34">
        <v>2</v>
      </c>
      <c r="C40" s="57" t="s">
        <v>297</v>
      </c>
      <c r="D40" s="35" t="s">
        <v>298</v>
      </c>
      <c r="E40" s="36">
        <v>3</v>
      </c>
      <c r="F40" s="38" t="s">
        <v>299</v>
      </c>
      <c r="G40" s="38" t="s">
        <v>300</v>
      </c>
      <c r="H40" s="39">
        <v>4</v>
      </c>
      <c r="I40" s="41" t="s">
        <v>301</v>
      </c>
      <c r="J40" s="41" t="s">
        <v>302</v>
      </c>
      <c r="K40" s="54">
        <v>3</v>
      </c>
      <c r="L40" s="56" t="s">
        <v>303</v>
      </c>
      <c r="M40" s="55" t="s">
        <v>304</v>
      </c>
      <c r="N40" s="128">
        <v>3</v>
      </c>
      <c r="O40" s="130" t="s">
        <v>303</v>
      </c>
      <c r="P40" s="129" t="s">
        <v>304</v>
      </c>
      <c r="AX40" s="24"/>
      <c r="AY40" s="24"/>
      <c r="AZ40" s="24"/>
      <c r="BA40" s="24"/>
      <c r="BB40" s="24"/>
      <c r="BC40" s="24"/>
      <c r="BD40" s="24"/>
      <c r="BE40" s="24"/>
      <c r="BF40" s="24"/>
      <c r="BG40" s="24"/>
      <c r="BH40" s="24"/>
      <c r="BI40" s="24"/>
      <c r="BJ40" s="24"/>
      <c r="BK40" s="24"/>
      <c r="BL40" s="24"/>
      <c r="BM40" s="24"/>
      <c r="BN40" s="24"/>
      <c r="BO40" s="24"/>
      <c r="BP40" s="24"/>
      <c r="BQ40" s="24"/>
      <c r="BR40" s="24"/>
    </row>
    <row r="41" spans="1:70" ht="132.6" customHeight="1" x14ac:dyDescent="0.25">
      <c r="A41" s="44" t="s">
        <v>305</v>
      </c>
      <c r="B41" s="34">
        <v>3</v>
      </c>
      <c r="C41" s="57" t="s">
        <v>306</v>
      </c>
      <c r="D41" s="35" t="s">
        <v>307</v>
      </c>
      <c r="E41" s="36">
        <v>3</v>
      </c>
      <c r="F41" s="38" t="s">
        <v>306</v>
      </c>
      <c r="G41" s="38" t="s">
        <v>307</v>
      </c>
      <c r="H41" s="39">
        <v>3</v>
      </c>
      <c r="I41" s="41" t="s">
        <v>308</v>
      </c>
      <c r="J41" s="41" t="s">
        <v>309</v>
      </c>
      <c r="K41" s="54">
        <v>3</v>
      </c>
      <c r="L41" s="55" t="s">
        <v>310</v>
      </c>
      <c r="M41" s="55" t="s">
        <v>311</v>
      </c>
      <c r="N41" s="128">
        <v>3</v>
      </c>
      <c r="O41" s="129" t="s">
        <v>310</v>
      </c>
      <c r="P41" s="129" t="s">
        <v>311</v>
      </c>
      <c r="AX41" s="24"/>
      <c r="AY41" s="24"/>
      <c r="AZ41" s="24"/>
      <c r="BA41" s="24"/>
      <c r="BB41" s="24"/>
      <c r="BC41" s="24"/>
      <c r="BD41" s="24"/>
      <c r="BE41" s="24"/>
      <c r="BF41" s="24"/>
      <c r="BG41" s="24"/>
      <c r="BH41" s="24"/>
      <c r="BI41" s="24"/>
      <c r="BJ41" s="24"/>
      <c r="BK41" s="24"/>
      <c r="BL41" s="24"/>
      <c r="BM41" s="24"/>
      <c r="BN41" s="24"/>
      <c r="BO41" s="24"/>
      <c r="BP41" s="24"/>
      <c r="BQ41" s="24"/>
      <c r="BR41" s="24"/>
    </row>
    <row r="42" spans="1:70" ht="114.75" x14ac:dyDescent="0.25">
      <c r="A42" s="44" t="s">
        <v>312</v>
      </c>
      <c r="B42" s="34">
        <v>2</v>
      </c>
      <c r="C42" s="57" t="s">
        <v>313</v>
      </c>
      <c r="D42" s="35" t="s">
        <v>314</v>
      </c>
      <c r="E42" s="36">
        <v>3</v>
      </c>
      <c r="F42" s="38" t="s">
        <v>315</v>
      </c>
      <c r="G42" s="38" t="s">
        <v>316</v>
      </c>
      <c r="H42" s="39">
        <v>3</v>
      </c>
      <c r="I42" s="41" t="s">
        <v>317</v>
      </c>
      <c r="J42" s="41" t="s">
        <v>318</v>
      </c>
      <c r="K42" s="54">
        <v>3</v>
      </c>
      <c r="L42" s="56" t="s">
        <v>319</v>
      </c>
      <c r="M42" s="55"/>
      <c r="N42" s="128">
        <v>3</v>
      </c>
      <c r="O42" s="130" t="s">
        <v>319</v>
      </c>
      <c r="P42" s="129" t="s">
        <v>772</v>
      </c>
      <c r="AX42" s="24"/>
      <c r="AY42" s="24"/>
      <c r="AZ42" s="24"/>
      <c r="BA42" s="24"/>
      <c r="BB42" s="24"/>
      <c r="BC42" s="24"/>
      <c r="BD42" s="24"/>
      <c r="BE42" s="24"/>
      <c r="BF42" s="24"/>
      <c r="BG42" s="24"/>
      <c r="BH42" s="24"/>
      <c r="BI42" s="24"/>
      <c r="BJ42" s="24"/>
      <c r="BK42" s="24"/>
      <c r="BL42" s="24"/>
      <c r="BM42" s="24"/>
      <c r="BN42" s="24"/>
      <c r="BO42" s="24"/>
      <c r="BP42" s="24"/>
      <c r="BQ42" s="24"/>
      <c r="BR42" s="24"/>
    </row>
    <row r="43" spans="1:70" ht="94.9" customHeight="1" x14ac:dyDescent="0.25">
      <c r="A43" s="44" t="s">
        <v>320</v>
      </c>
      <c r="B43" s="34">
        <v>2</v>
      </c>
      <c r="C43" s="57" t="s">
        <v>321</v>
      </c>
      <c r="D43" s="35" t="s">
        <v>322</v>
      </c>
      <c r="E43" s="36">
        <v>3</v>
      </c>
      <c r="F43" s="38" t="s">
        <v>323</v>
      </c>
      <c r="G43" s="38" t="s">
        <v>324</v>
      </c>
      <c r="H43" s="39">
        <v>3</v>
      </c>
      <c r="I43" s="41" t="s">
        <v>325</v>
      </c>
      <c r="J43" s="41" t="s">
        <v>326</v>
      </c>
      <c r="K43" s="54">
        <v>3</v>
      </c>
      <c r="L43" s="56" t="s">
        <v>327</v>
      </c>
      <c r="M43" s="55" t="s">
        <v>172</v>
      </c>
      <c r="N43" s="128">
        <v>3</v>
      </c>
      <c r="O43" s="130" t="s">
        <v>327</v>
      </c>
      <c r="P43" s="129" t="s">
        <v>172</v>
      </c>
      <c r="AX43" s="24"/>
      <c r="AY43" s="24"/>
      <c r="AZ43" s="24"/>
      <c r="BA43" s="24"/>
      <c r="BB43" s="24"/>
      <c r="BC43" s="24"/>
      <c r="BD43" s="24"/>
      <c r="BE43" s="24"/>
      <c r="BF43" s="24"/>
      <c r="BG43" s="24"/>
      <c r="BH43" s="24"/>
      <c r="BI43" s="24"/>
      <c r="BJ43" s="24"/>
      <c r="BK43" s="24"/>
      <c r="BL43" s="24"/>
      <c r="BM43" s="24"/>
      <c r="BN43" s="24"/>
      <c r="BO43" s="24"/>
      <c r="BP43" s="24"/>
      <c r="BQ43" s="24"/>
      <c r="BR43" s="24"/>
    </row>
    <row r="44" spans="1:70" ht="141" customHeight="1" x14ac:dyDescent="0.25">
      <c r="A44" s="44" t="s">
        <v>328</v>
      </c>
      <c r="B44" s="34">
        <v>2</v>
      </c>
      <c r="C44" s="57" t="s">
        <v>329</v>
      </c>
      <c r="D44" s="35" t="s">
        <v>330</v>
      </c>
      <c r="E44" s="36">
        <v>3</v>
      </c>
      <c r="F44" s="38" t="s">
        <v>331</v>
      </c>
      <c r="G44" s="38" t="s">
        <v>332</v>
      </c>
      <c r="H44" s="39">
        <v>3</v>
      </c>
      <c r="I44" s="41" t="s">
        <v>331</v>
      </c>
      <c r="J44" s="41" t="s">
        <v>333</v>
      </c>
      <c r="K44" s="54">
        <v>3</v>
      </c>
      <c r="L44" s="56" t="s">
        <v>334</v>
      </c>
      <c r="M44" s="55" t="s">
        <v>172</v>
      </c>
      <c r="N44" s="128">
        <v>3</v>
      </c>
      <c r="O44" s="130" t="s">
        <v>334</v>
      </c>
      <c r="P44" s="129" t="s">
        <v>172</v>
      </c>
      <c r="AX44" s="24"/>
      <c r="AY44" s="24"/>
      <c r="AZ44" s="24"/>
      <c r="BA44" s="24"/>
      <c r="BB44" s="24"/>
      <c r="BC44" s="24"/>
      <c r="BD44" s="24"/>
      <c r="BE44" s="24"/>
      <c r="BF44" s="24"/>
      <c r="BG44" s="24"/>
      <c r="BH44" s="24"/>
      <c r="BI44" s="24"/>
      <c r="BJ44" s="24"/>
      <c r="BK44" s="24"/>
      <c r="BL44" s="24"/>
      <c r="BM44" s="24"/>
      <c r="BN44" s="24"/>
      <c r="BO44" s="24"/>
      <c r="BP44" s="24"/>
      <c r="BQ44" s="24"/>
      <c r="BR44" s="24"/>
    </row>
    <row r="45" spans="1:70" x14ac:dyDescent="0.25">
      <c r="A45" s="179"/>
      <c r="B45" s="179"/>
      <c r="C45" s="179"/>
      <c r="D45" s="179"/>
      <c r="E45" s="179"/>
      <c r="F45" s="179"/>
      <c r="G45" s="179"/>
      <c r="H45" s="179"/>
      <c r="I45" s="179"/>
      <c r="J45" s="23"/>
      <c r="K45" s="23"/>
      <c r="L45" s="23"/>
      <c r="M45" s="23"/>
      <c r="N45" s="124"/>
      <c r="O45" s="23"/>
      <c r="P45" s="23"/>
      <c r="AX45" s="24"/>
      <c r="AY45" s="24"/>
      <c r="AZ45" s="24"/>
      <c r="BA45" s="24"/>
      <c r="BB45" s="24"/>
      <c r="BC45" s="24"/>
      <c r="BD45" s="24"/>
      <c r="BE45" s="24"/>
      <c r="BF45" s="24"/>
      <c r="BG45" s="24"/>
      <c r="BH45" s="24"/>
      <c r="BI45" s="24"/>
      <c r="BJ45" s="24"/>
      <c r="BK45" s="24"/>
      <c r="BL45" s="24"/>
      <c r="BM45" s="24"/>
      <c r="BN45" s="24"/>
      <c r="BO45" s="24"/>
      <c r="BP45" s="24"/>
      <c r="BQ45" s="24"/>
      <c r="BR45" s="24"/>
    </row>
    <row r="46" spans="1:70" x14ac:dyDescent="0.25">
      <c r="A46" s="30" t="s">
        <v>335</v>
      </c>
      <c r="B46" s="49"/>
      <c r="C46" s="49"/>
      <c r="D46" s="49"/>
      <c r="E46" s="49"/>
      <c r="F46" s="49"/>
      <c r="G46" s="49"/>
      <c r="H46" s="49"/>
      <c r="I46" s="50"/>
      <c r="J46" s="51"/>
      <c r="K46" s="49"/>
      <c r="L46" s="50"/>
      <c r="M46" s="51"/>
      <c r="N46" s="125"/>
      <c r="O46" s="126"/>
      <c r="P46" s="127"/>
      <c r="AX46" s="24"/>
      <c r="AY46" s="24"/>
      <c r="AZ46" s="24"/>
      <c r="BA46" s="24"/>
      <c r="BB46" s="24"/>
      <c r="BC46" s="24"/>
      <c r="BD46" s="24"/>
      <c r="BE46" s="24"/>
      <c r="BF46" s="24"/>
      <c r="BG46" s="24"/>
      <c r="BH46" s="24"/>
      <c r="BI46" s="24"/>
      <c r="BJ46" s="24"/>
      <c r="BK46" s="24"/>
      <c r="BL46" s="24"/>
      <c r="BM46" s="24"/>
      <c r="BN46" s="24"/>
      <c r="BO46" s="24"/>
      <c r="BP46" s="24"/>
      <c r="BQ46" s="24"/>
      <c r="BR46" s="24"/>
    </row>
    <row r="47" spans="1:70" ht="114.75" x14ac:dyDescent="0.25">
      <c r="A47" s="33" t="s">
        <v>336</v>
      </c>
      <c r="B47" s="34">
        <v>3</v>
      </c>
      <c r="C47" s="35" t="s">
        <v>337</v>
      </c>
      <c r="D47" s="35" t="s">
        <v>338</v>
      </c>
      <c r="E47" s="36">
        <v>3</v>
      </c>
      <c r="F47" s="52" t="s">
        <v>339</v>
      </c>
      <c r="G47" s="38" t="s">
        <v>217</v>
      </c>
      <c r="H47" s="39">
        <v>3</v>
      </c>
      <c r="I47" s="53" t="s">
        <v>340</v>
      </c>
      <c r="J47" s="41" t="s">
        <v>217</v>
      </c>
      <c r="K47" s="54">
        <v>3</v>
      </c>
      <c r="L47" s="55" t="s">
        <v>341</v>
      </c>
      <c r="M47" s="55" t="s">
        <v>342</v>
      </c>
      <c r="N47" s="134">
        <v>3</v>
      </c>
      <c r="O47" s="135" t="s">
        <v>341</v>
      </c>
      <c r="P47" s="135" t="s">
        <v>342</v>
      </c>
      <c r="AX47" s="24"/>
      <c r="AY47" s="24"/>
      <c r="AZ47" s="24"/>
      <c r="BA47" s="24"/>
      <c r="BB47" s="24"/>
      <c r="BC47" s="24"/>
      <c r="BD47" s="24"/>
      <c r="BE47" s="24"/>
      <c r="BF47" s="24"/>
      <c r="BG47" s="24"/>
      <c r="BH47" s="24"/>
      <c r="BI47" s="24"/>
      <c r="BJ47" s="24"/>
      <c r="BK47" s="24"/>
      <c r="BL47" s="24"/>
      <c r="BM47" s="24"/>
      <c r="BN47" s="24"/>
      <c r="BO47" s="24"/>
      <c r="BP47" s="24"/>
      <c r="BQ47" s="24"/>
      <c r="BR47" s="24"/>
    </row>
    <row r="48" spans="1:70" ht="143.25" x14ac:dyDescent="0.25">
      <c r="A48" s="44" t="s">
        <v>343</v>
      </c>
      <c r="B48" s="34">
        <v>3</v>
      </c>
      <c r="C48" s="57" t="s">
        <v>344</v>
      </c>
      <c r="D48" s="35" t="s">
        <v>345</v>
      </c>
      <c r="E48" s="36">
        <v>3</v>
      </c>
      <c r="F48" s="38" t="s">
        <v>344</v>
      </c>
      <c r="G48" s="38" t="s">
        <v>346</v>
      </c>
      <c r="H48" s="39">
        <v>3</v>
      </c>
      <c r="I48" s="41" t="s">
        <v>347</v>
      </c>
      <c r="J48" s="41" t="s">
        <v>346</v>
      </c>
      <c r="K48" s="54">
        <v>3</v>
      </c>
      <c r="L48" s="56" t="s">
        <v>348</v>
      </c>
      <c r="M48" s="55" t="s">
        <v>349</v>
      </c>
      <c r="N48" s="134">
        <v>3</v>
      </c>
      <c r="O48" s="136" t="s">
        <v>348</v>
      </c>
      <c r="P48" s="135" t="s">
        <v>349</v>
      </c>
      <c r="AX48" s="24"/>
      <c r="AY48" s="24"/>
      <c r="AZ48" s="24"/>
      <c r="BA48" s="24"/>
      <c r="BB48" s="24"/>
      <c r="BC48" s="24"/>
      <c r="BD48" s="24"/>
      <c r="BE48" s="24"/>
      <c r="BF48" s="24"/>
      <c r="BG48" s="24"/>
      <c r="BH48" s="24"/>
      <c r="BI48" s="24"/>
      <c r="BJ48" s="24"/>
      <c r="BK48" s="24"/>
      <c r="BL48" s="24"/>
      <c r="BM48" s="24"/>
      <c r="BN48" s="24"/>
      <c r="BO48" s="24"/>
      <c r="BP48" s="24"/>
      <c r="BQ48" s="24"/>
      <c r="BR48" s="24"/>
    </row>
    <row r="49" spans="1:70" ht="157.5" x14ac:dyDescent="0.25">
      <c r="A49" s="44" t="s">
        <v>350</v>
      </c>
      <c r="B49" s="34">
        <v>2</v>
      </c>
      <c r="C49" s="57" t="s">
        <v>351</v>
      </c>
      <c r="D49" s="35" t="s">
        <v>352</v>
      </c>
      <c r="E49" s="36">
        <v>3</v>
      </c>
      <c r="F49" s="38" t="s">
        <v>353</v>
      </c>
      <c r="G49" s="38" t="s">
        <v>354</v>
      </c>
      <c r="H49" s="39">
        <v>3</v>
      </c>
      <c r="I49" s="41" t="s">
        <v>355</v>
      </c>
      <c r="J49" s="41" t="s">
        <v>356</v>
      </c>
      <c r="K49" s="54">
        <v>3</v>
      </c>
      <c r="L49" s="56" t="s">
        <v>357</v>
      </c>
      <c r="M49" s="55" t="s">
        <v>358</v>
      </c>
      <c r="N49" s="134">
        <v>3</v>
      </c>
      <c r="O49" s="136" t="s">
        <v>357</v>
      </c>
      <c r="P49" s="135" t="s">
        <v>358</v>
      </c>
      <c r="AX49" s="24"/>
      <c r="AY49" s="24"/>
      <c r="AZ49" s="24"/>
      <c r="BA49" s="24"/>
      <c r="BB49" s="24"/>
      <c r="BC49" s="24"/>
      <c r="BD49" s="24"/>
      <c r="BE49" s="24"/>
      <c r="BF49" s="24"/>
      <c r="BG49" s="24"/>
      <c r="BH49" s="24"/>
      <c r="BI49" s="24"/>
      <c r="BJ49" s="24"/>
      <c r="BK49" s="24"/>
      <c r="BL49" s="24"/>
      <c r="BM49" s="24"/>
      <c r="BN49" s="24"/>
      <c r="BO49" s="24"/>
      <c r="BP49" s="24"/>
      <c r="BQ49" s="24"/>
      <c r="BR49" s="24"/>
    </row>
    <row r="50" spans="1:70" ht="117" customHeight="1" x14ac:dyDescent="0.25">
      <c r="A50" s="44" t="s">
        <v>359</v>
      </c>
      <c r="B50" s="34">
        <v>2</v>
      </c>
      <c r="C50" s="57" t="s">
        <v>360</v>
      </c>
      <c r="D50" s="35" t="s">
        <v>361</v>
      </c>
      <c r="E50" s="36">
        <v>3</v>
      </c>
      <c r="F50" s="38" t="s">
        <v>362</v>
      </c>
      <c r="G50" s="38" t="s">
        <v>363</v>
      </c>
      <c r="H50" s="39">
        <v>3</v>
      </c>
      <c r="I50" s="41" t="s">
        <v>364</v>
      </c>
      <c r="J50" s="41" t="s">
        <v>365</v>
      </c>
      <c r="K50" s="54">
        <v>1</v>
      </c>
      <c r="L50" s="56" t="s">
        <v>366</v>
      </c>
      <c r="M50" s="55"/>
      <c r="N50" s="134">
        <v>1</v>
      </c>
      <c r="O50" s="136" t="s">
        <v>366</v>
      </c>
      <c r="P50" s="135"/>
      <c r="AX50" s="24"/>
      <c r="AY50" s="24"/>
      <c r="AZ50" s="24"/>
      <c r="BA50" s="24"/>
      <c r="BB50" s="24"/>
      <c r="BC50" s="24"/>
      <c r="BD50" s="24"/>
      <c r="BE50" s="24"/>
      <c r="BF50" s="24"/>
      <c r="BG50" s="24"/>
      <c r="BH50" s="24"/>
      <c r="BI50" s="24"/>
      <c r="BJ50" s="24"/>
      <c r="BK50" s="24"/>
      <c r="BL50" s="24"/>
      <c r="BM50" s="24"/>
      <c r="BN50" s="24"/>
      <c r="BO50" s="24"/>
      <c r="BP50" s="24"/>
      <c r="BQ50" s="24"/>
      <c r="BR50" s="24"/>
    </row>
    <row r="51" spans="1:70" x14ac:dyDescent="0.25">
      <c r="A51" s="179"/>
      <c r="B51" s="179"/>
      <c r="C51" s="179"/>
      <c r="D51" s="179"/>
      <c r="E51" s="179"/>
      <c r="F51" s="179"/>
      <c r="G51" s="179"/>
      <c r="H51" s="179"/>
      <c r="I51" s="179"/>
      <c r="J51" s="23"/>
      <c r="K51" s="23"/>
      <c r="L51" s="23"/>
      <c r="M51" s="23"/>
    </row>
    <row r="52" spans="1:70" ht="13.9" customHeight="1" x14ac:dyDescent="0.25">
      <c r="A52" s="174"/>
      <c r="B52" s="175" t="s">
        <v>69</v>
      </c>
      <c r="C52" s="175"/>
      <c r="D52" s="175"/>
      <c r="E52" s="176">
        <v>2022</v>
      </c>
      <c r="F52" s="176"/>
      <c r="G52" s="176"/>
      <c r="H52" s="177">
        <v>2023</v>
      </c>
      <c r="I52" s="177"/>
      <c r="J52" s="177"/>
      <c r="K52" s="170">
        <v>2024</v>
      </c>
      <c r="L52" s="170"/>
      <c r="M52" s="170"/>
      <c r="N52" s="171" t="s">
        <v>73</v>
      </c>
      <c r="O52" s="171"/>
      <c r="P52" s="171"/>
    </row>
    <row r="53" spans="1:70" ht="45" x14ac:dyDescent="0.25">
      <c r="A53" s="174"/>
      <c r="B53" s="64" t="s">
        <v>74</v>
      </c>
      <c r="C53" s="64" t="s">
        <v>75</v>
      </c>
      <c r="D53" s="64"/>
      <c r="E53" s="64" t="s">
        <v>74</v>
      </c>
      <c r="F53" s="64" t="s">
        <v>75</v>
      </c>
      <c r="G53" s="64" t="s">
        <v>76</v>
      </c>
      <c r="H53" s="64" t="s">
        <v>74</v>
      </c>
      <c r="I53" s="64" t="s">
        <v>75</v>
      </c>
      <c r="J53" s="65" t="s">
        <v>76</v>
      </c>
      <c r="K53" s="64" t="s">
        <v>74</v>
      </c>
      <c r="L53" s="64" t="s">
        <v>75</v>
      </c>
      <c r="M53" s="65" t="s">
        <v>76</v>
      </c>
      <c r="N53" s="64" t="s">
        <v>74</v>
      </c>
      <c r="O53" s="64" t="s">
        <v>75</v>
      </c>
      <c r="P53" s="65" t="s">
        <v>76</v>
      </c>
    </row>
    <row r="54" spans="1:70" ht="13.9" customHeight="1" x14ac:dyDescent="0.25">
      <c r="A54" s="169" t="s">
        <v>367</v>
      </c>
      <c r="B54" s="169"/>
      <c r="C54" s="169"/>
      <c r="D54" s="169"/>
      <c r="E54" s="169"/>
      <c r="F54" s="169"/>
      <c r="G54" s="169"/>
      <c r="H54" s="169"/>
      <c r="I54" s="169"/>
      <c r="J54" s="67"/>
      <c r="K54" s="68"/>
      <c r="L54" s="68"/>
      <c r="M54" s="67"/>
      <c r="N54" s="68"/>
      <c r="O54" s="68"/>
      <c r="P54" s="67"/>
    </row>
    <row r="55" spans="1:70" ht="81.599999999999994" customHeight="1" x14ac:dyDescent="0.25">
      <c r="A55" s="33" t="s">
        <v>368</v>
      </c>
      <c r="B55" s="34">
        <v>3</v>
      </c>
      <c r="C55" s="57" t="s">
        <v>369</v>
      </c>
      <c r="D55" s="57" t="s">
        <v>370</v>
      </c>
      <c r="E55" s="36">
        <v>3</v>
      </c>
      <c r="F55" s="38" t="s">
        <v>371</v>
      </c>
      <c r="G55" s="38" t="s">
        <v>372</v>
      </c>
      <c r="H55" s="39">
        <v>3</v>
      </c>
      <c r="I55" s="41" t="s">
        <v>373</v>
      </c>
      <c r="J55" s="41" t="s">
        <v>372</v>
      </c>
      <c r="K55" s="69">
        <v>3</v>
      </c>
      <c r="L55" s="70" t="s">
        <v>373</v>
      </c>
      <c r="M55" s="70" t="s">
        <v>374</v>
      </c>
      <c r="N55" s="69">
        <v>3</v>
      </c>
      <c r="O55" s="70" t="s">
        <v>373</v>
      </c>
      <c r="P55" s="70" t="s">
        <v>374</v>
      </c>
    </row>
    <row r="56" spans="1:70" ht="141.6" customHeight="1" x14ac:dyDescent="0.25">
      <c r="A56" s="44" t="s">
        <v>375</v>
      </c>
      <c r="B56" s="34">
        <v>3</v>
      </c>
      <c r="C56" s="57" t="s">
        <v>376</v>
      </c>
      <c r="D56" s="57" t="s">
        <v>377</v>
      </c>
      <c r="E56" s="36">
        <v>3</v>
      </c>
      <c r="F56" s="38" t="s">
        <v>378</v>
      </c>
      <c r="G56" s="38" t="s">
        <v>379</v>
      </c>
      <c r="H56" s="39">
        <v>3</v>
      </c>
      <c r="I56" s="41" t="s">
        <v>378</v>
      </c>
      <c r="J56" s="41" t="s">
        <v>379</v>
      </c>
      <c r="K56" s="69">
        <v>3</v>
      </c>
      <c r="L56" s="70" t="s">
        <v>378</v>
      </c>
      <c r="M56" s="70" t="s">
        <v>379</v>
      </c>
      <c r="N56" s="69">
        <v>3</v>
      </c>
      <c r="O56" s="70" t="s">
        <v>378</v>
      </c>
      <c r="P56" s="70" t="s">
        <v>379</v>
      </c>
    </row>
    <row r="57" spans="1:70" ht="146.44999999999999" customHeight="1" x14ac:dyDescent="0.25">
      <c r="A57" s="44" t="s">
        <v>380</v>
      </c>
      <c r="B57" s="34">
        <v>4</v>
      </c>
      <c r="C57" s="57" t="s">
        <v>381</v>
      </c>
      <c r="D57" s="57" t="s">
        <v>377</v>
      </c>
      <c r="E57" s="36">
        <v>4</v>
      </c>
      <c r="F57" s="38" t="s">
        <v>381</v>
      </c>
      <c r="G57" s="38" t="s">
        <v>377</v>
      </c>
      <c r="H57" s="39">
        <v>4</v>
      </c>
      <c r="I57" s="41" t="s">
        <v>381</v>
      </c>
      <c r="J57" s="41" t="s">
        <v>382</v>
      </c>
      <c r="K57" s="69">
        <v>4</v>
      </c>
      <c r="L57" s="70" t="s">
        <v>381</v>
      </c>
      <c r="M57" s="70" t="s">
        <v>382</v>
      </c>
      <c r="N57" s="69">
        <v>4</v>
      </c>
      <c r="O57" s="70" t="s">
        <v>381</v>
      </c>
      <c r="P57" s="70" t="s">
        <v>382</v>
      </c>
    </row>
    <row r="58" spans="1:70" x14ac:dyDescent="0.25">
      <c r="A58" s="71"/>
      <c r="B58" s="72"/>
      <c r="C58" s="73"/>
      <c r="D58" s="73"/>
      <c r="E58" s="72"/>
      <c r="F58" s="73"/>
      <c r="G58" s="73"/>
      <c r="H58" s="72"/>
      <c r="I58" s="73"/>
      <c r="K58" s="72"/>
      <c r="L58" s="73"/>
      <c r="N58" s="72"/>
      <c r="O58" s="73"/>
      <c r="P58" s="21"/>
    </row>
    <row r="59" spans="1:70" ht="13.9" customHeight="1" x14ac:dyDescent="0.25">
      <c r="A59" s="169" t="s">
        <v>383</v>
      </c>
      <c r="B59" s="169"/>
      <c r="C59" s="169"/>
      <c r="D59" s="169"/>
      <c r="E59" s="169"/>
      <c r="F59" s="169"/>
      <c r="G59" s="169"/>
      <c r="H59" s="169"/>
      <c r="I59" s="169"/>
      <c r="J59" s="74"/>
      <c r="K59" s="74"/>
      <c r="L59" s="74"/>
      <c r="M59" s="74"/>
      <c r="N59" s="74"/>
      <c r="O59" s="74"/>
      <c r="P59" s="74"/>
    </row>
    <row r="60" spans="1:70" ht="76.150000000000006" customHeight="1" x14ac:dyDescent="0.25">
      <c r="A60" s="33" t="s">
        <v>384</v>
      </c>
      <c r="B60" s="34">
        <v>2</v>
      </c>
      <c r="C60" s="35" t="s">
        <v>385</v>
      </c>
      <c r="D60" s="57" t="s">
        <v>386</v>
      </c>
      <c r="E60" s="36">
        <v>2</v>
      </c>
      <c r="F60" s="52" t="s">
        <v>387</v>
      </c>
      <c r="G60" s="38" t="s">
        <v>386</v>
      </c>
      <c r="H60" s="39">
        <v>2</v>
      </c>
      <c r="I60" s="53" t="s">
        <v>387</v>
      </c>
      <c r="J60" s="41" t="s">
        <v>386</v>
      </c>
      <c r="K60" s="69">
        <v>2</v>
      </c>
      <c r="L60" s="75" t="s">
        <v>387</v>
      </c>
      <c r="M60" s="70" t="s">
        <v>386</v>
      </c>
      <c r="N60" s="69">
        <v>2</v>
      </c>
      <c r="O60" s="75" t="s">
        <v>388</v>
      </c>
      <c r="P60" s="70" t="s">
        <v>389</v>
      </c>
    </row>
    <row r="61" spans="1:70" ht="67.900000000000006" customHeight="1" x14ac:dyDescent="0.25">
      <c r="A61" s="44" t="s">
        <v>390</v>
      </c>
      <c r="B61" s="34">
        <v>2</v>
      </c>
      <c r="C61" s="57" t="s">
        <v>391</v>
      </c>
      <c r="D61" s="35" t="s">
        <v>392</v>
      </c>
      <c r="E61" s="36">
        <v>2</v>
      </c>
      <c r="F61" s="38" t="s">
        <v>391</v>
      </c>
      <c r="G61" s="52" t="s">
        <v>392</v>
      </c>
      <c r="H61" s="39">
        <v>2</v>
      </c>
      <c r="I61" s="41" t="s">
        <v>391</v>
      </c>
      <c r="J61" s="53" t="s">
        <v>392</v>
      </c>
      <c r="K61" s="69">
        <v>2</v>
      </c>
      <c r="L61" s="70" t="s">
        <v>391</v>
      </c>
      <c r="M61" s="75" t="s">
        <v>392</v>
      </c>
      <c r="N61" s="69">
        <v>2</v>
      </c>
      <c r="O61" s="70" t="s">
        <v>393</v>
      </c>
      <c r="P61" s="75" t="s">
        <v>392</v>
      </c>
    </row>
    <row r="62" spans="1:70" ht="119.45" customHeight="1" x14ac:dyDescent="0.25">
      <c r="A62" s="44" t="s">
        <v>394</v>
      </c>
      <c r="B62" s="34">
        <v>1</v>
      </c>
      <c r="C62" s="57" t="s">
        <v>395</v>
      </c>
      <c r="D62" s="57" t="s">
        <v>396</v>
      </c>
      <c r="E62" s="36">
        <v>2</v>
      </c>
      <c r="F62" s="38" t="s">
        <v>397</v>
      </c>
      <c r="G62" s="38" t="s">
        <v>398</v>
      </c>
      <c r="H62" s="39">
        <v>2</v>
      </c>
      <c r="I62" s="41" t="s">
        <v>397</v>
      </c>
      <c r="J62" s="41" t="s">
        <v>398</v>
      </c>
      <c r="K62" s="69">
        <v>2</v>
      </c>
      <c r="L62" s="70" t="s">
        <v>397</v>
      </c>
      <c r="M62" s="70" t="s">
        <v>398</v>
      </c>
      <c r="N62" s="69">
        <v>2</v>
      </c>
      <c r="O62" s="70" t="s">
        <v>399</v>
      </c>
      <c r="P62" s="70" t="s">
        <v>400</v>
      </c>
    </row>
    <row r="63" spans="1:70" ht="130.9" customHeight="1" x14ac:dyDescent="0.25">
      <c r="A63" s="44" t="s">
        <v>401</v>
      </c>
      <c r="B63" s="34">
        <v>1</v>
      </c>
      <c r="C63" s="57" t="s">
        <v>402</v>
      </c>
      <c r="D63" s="57" t="s">
        <v>403</v>
      </c>
      <c r="E63" s="36">
        <v>1</v>
      </c>
      <c r="F63" s="38" t="s">
        <v>402</v>
      </c>
      <c r="G63" s="38" t="s">
        <v>404</v>
      </c>
      <c r="H63" s="39">
        <v>2</v>
      </c>
      <c r="I63" s="41" t="s">
        <v>405</v>
      </c>
      <c r="J63" s="41" t="s">
        <v>406</v>
      </c>
      <c r="K63" s="69">
        <v>2</v>
      </c>
      <c r="L63" s="70" t="s">
        <v>405</v>
      </c>
      <c r="M63" s="70" t="s">
        <v>406</v>
      </c>
      <c r="N63" s="69">
        <v>2</v>
      </c>
      <c r="O63" s="70" t="s">
        <v>407</v>
      </c>
      <c r="P63" s="70" t="s">
        <v>408</v>
      </c>
    </row>
    <row r="64" spans="1:70" ht="95.45" customHeight="1" x14ac:dyDescent="0.25">
      <c r="A64" s="44" t="s">
        <v>409</v>
      </c>
      <c r="B64" s="34">
        <v>2</v>
      </c>
      <c r="C64" s="57" t="s">
        <v>410</v>
      </c>
      <c r="D64" s="57" t="s">
        <v>411</v>
      </c>
      <c r="E64" s="36">
        <v>2</v>
      </c>
      <c r="F64" s="38" t="s">
        <v>410</v>
      </c>
      <c r="G64" s="38" t="s">
        <v>411</v>
      </c>
      <c r="H64" s="39">
        <v>2</v>
      </c>
      <c r="I64" s="41" t="s">
        <v>412</v>
      </c>
      <c r="J64" s="41" t="s">
        <v>413</v>
      </c>
      <c r="K64" s="42">
        <v>3</v>
      </c>
      <c r="L64" s="70" t="s">
        <v>414</v>
      </c>
      <c r="M64" s="70" t="s">
        <v>413</v>
      </c>
      <c r="N64" s="69">
        <v>2</v>
      </c>
      <c r="O64" s="70" t="s">
        <v>412</v>
      </c>
      <c r="P64" s="70" t="s">
        <v>413</v>
      </c>
    </row>
    <row r="65" spans="1:61" ht="95.45" customHeight="1" x14ac:dyDescent="0.25">
      <c r="A65" s="44" t="s">
        <v>415</v>
      </c>
      <c r="B65" s="34">
        <v>1</v>
      </c>
      <c r="C65" s="57" t="s">
        <v>416</v>
      </c>
      <c r="D65" s="35" t="s">
        <v>417</v>
      </c>
      <c r="E65" s="36">
        <v>1</v>
      </c>
      <c r="F65" s="38" t="s">
        <v>416</v>
      </c>
      <c r="G65" s="52" t="s">
        <v>417</v>
      </c>
      <c r="H65" s="39">
        <v>2</v>
      </c>
      <c r="I65" s="41" t="s">
        <v>418</v>
      </c>
      <c r="J65" s="53" t="s">
        <v>419</v>
      </c>
      <c r="K65" s="69">
        <v>2</v>
      </c>
      <c r="L65" s="70" t="s">
        <v>418</v>
      </c>
      <c r="M65" s="75" t="s">
        <v>419</v>
      </c>
      <c r="N65" s="69">
        <v>2</v>
      </c>
      <c r="O65" s="70" t="s">
        <v>418</v>
      </c>
      <c r="P65" s="75" t="s">
        <v>419</v>
      </c>
    </row>
    <row r="66" spans="1:61" ht="143.25" x14ac:dyDescent="0.25">
      <c r="A66" s="44" t="s">
        <v>420</v>
      </c>
      <c r="B66" s="34">
        <v>2</v>
      </c>
      <c r="C66" s="57" t="s">
        <v>421</v>
      </c>
      <c r="D66" s="57" t="s">
        <v>422</v>
      </c>
      <c r="E66" s="36">
        <v>2</v>
      </c>
      <c r="F66" s="38" t="s">
        <v>423</v>
      </c>
      <c r="G66" s="38" t="s">
        <v>422</v>
      </c>
      <c r="H66" s="39">
        <v>2</v>
      </c>
      <c r="I66" s="41" t="s">
        <v>424</v>
      </c>
      <c r="J66" s="41" t="s">
        <v>422</v>
      </c>
      <c r="K66" s="69">
        <v>2</v>
      </c>
      <c r="L66" s="70" t="s">
        <v>425</v>
      </c>
      <c r="M66" s="70" t="s">
        <v>422</v>
      </c>
      <c r="N66" s="69">
        <v>2</v>
      </c>
      <c r="O66" s="70" t="s">
        <v>425</v>
      </c>
      <c r="P66" s="70" t="s">
        <v>422</v>
      </c>
    </row>
    <row r="67" spans="1:61" x14ac:dyDescent="0.25">
      <c r="A67" s="71"/>
      <c r="B67" s="72"/>
      <c r="C67" s="73"/>
      <c r="D67" s="73"/>
      <c r="E67" s="72"/>
      <c r="F67" s="73"/>
      <c r="G67" s="73"/>
      <c r="H67" s="72"/>
      <c r="I67" s="76"/>
      <c r="K67" s="72"/>
      <c r="L67" s="76"/>
      <c r="N67" s="72"/>
      <c r="O67" s="76"/>
      <c r="P67" s="21"/>
    </row>
    <row r="68" spans="1:61" ht="13.9" customHeight="1" x14ac:dyDescent="0.25">
      <c r="A68" s="172" t="s">
        <v>426</v>
      </c>
      <c r="B68" s="172"/>
      <c r="C68" s="172"/>
      <c r="D68" s="172"/>
      <c r="E68" s="172"/>
      <c r="F68" s="172"/>
      <c r="G68" s="172"/>
      <c r="H68" s="172"/>
      <c r="I68" s="172"/>
      <c r="J68" s="172"/>
      <c r="K68" s="74"/>
      <c r="L68" s="74"/>
      <c r="M68" s="77"/>
      <c r="N68" s="74"/>
      <c r="O68" s="74"/>
      <c r="P68" s="77"/>
    </row>
    <row r="69" spans="1:61" ht="92.45" customHeight="1" x14ac:dyDescent="0.25">
      <c r="A69" s="33" t="s">
        <v>427</v>
      </c>
      <c r="B69" s="34">
        <v>2</v>
      </c>
      <c r="C69" s="57" t="s">
        <v>428</v>
      </c>
      <c r="D69" s="57" t="s">
        <v>429</v>
      </c>
      <c r="E69" s="36">
        <v>2</v>
      </c>
      <c r="F69" s="38" t="s">
        <v>430</v>
      </c>
      <c r="G69" s="38" t="s">
        <v>431</v>
      </c>
      <c r="H69" s="39">
        <v>2</v>
      </c>
      <c r="I69" s="41" t="s">
        <v>430</v>
      </c>
      <c r="J69" s="41" t="s">
        <v>431</v>
      </c>
      <c r="K69" s="69">
        <v>3</v>
      </c>
      <c r="L69" s="70" t="s">
        <v>432</v>
      </c>
      <c r="M69" s="70" t="s">
        <v>433</v>
      </c>
      <c r="N69" s="69">
        <v>3</v>
      </c>
      <c r="O69" s="70" t="s">
        <v>432</v>
      </c>
      <c r="P69" s="70" t="s">
        <v>433</v>
      </c>
    </row>
    <row r="70" spans="1:61" ht="111" customHeight="1" x14ac:dyDescent="0.25">
      <c r="A70" s="44" t="s">
        <v>434</v>
      </c>
      <c r="B70" s="34">
        <v>3</v>
      </c>
      <c r="C70" s="57" t="s">
        <v>435</v>
      </c>
      <c r="D70" s="57" t="s">
        <v>436</v>
      </c>
      <c r="E70" s="36">
        <v>3</v>
      </c>
      <c r="F70" s="38" t="s">
        <v>435</v>
      </c>
      <c r="G70" s="38" t="s">
        <v>436</v>
      </c>
      <c r="H70" s="39">
        <v>3</v>
      </c>
      <c r="I70" s="41" t="s">
        <v>435</v>
      </c>
      <c r="J70" s="41" t="s">
        <v>436</v>
      </c>
      <c r="K70" s="69">
        <v>2</v>
      </c>
      <c r="L70" s="70" t="s">
        <v>437</v>
      </c>
      <c r="M70" s="70" t="s">
        <v>436</v>
      </c>
      <c r="N70" s="69">
        <v>2</v>
      </c>
      <c r="O70" s="70" t="s">
        <v>437</v>
      </c>
      <c r="P70" s="70" t="s">
        <v>436</v>
      </c>
    </row>
    <row r="71" spans="1:61" x14ac:dyDescent="0.25">
      <c r="A71" s="71"/>
      <c r="B71" s="72"/>
      <c r="C71" s="73"/>
      <c r="D71" s="73"/>
      <c r="E71" s="72"/>
      <c r="F71" s="73"/>
      <c r="G71" s="73"/>
      <c r="H71" s="72"/>
      <c r="I71" s="76"/>
      <c r="K71" s="72"/>
      <c r="L71" s="76"/>
      <c r="N71" s="72"/>
      <c r="O71" s="76"/>
      <c r="P71" s="21"/>
    </row>
    <row r="72" spans="1:61" ht="13.9" customHeight="1" x14ac:dyDescent="0.25">
      <c r="A72" s="169" t="s">
        <v>438</v>
      </c>
      <c r="B72" s="169"/>
      <c r="C72" s="169"/>
      <c r="D72" s="169"/>
      <c r="E72" s="169"/>
      <c r="F72" s="169"/>
      <c r="G72" s="169"/>
      <c r="H72" s="169"/>
      <c r="I72" s="169"/>
      <c r="J72" s="74"/>
      <c r="K72" s="74"/>
      <c r="L72" s="74"/>
      <c r="M72" s="74"/>
      <c r="N72" s="74"/>
      <c r="O72" s="74"/>
      <c r="P72" s="74"/>
    </row>
    <row r="73" spans="1:61" ht="140.44999999999999" customHeight="1" x14ac:dyDescent="0.25">
      <c r="A73" s="33" t="s">
        <v>439</v>
      </c>
      <c r="B73" s="34">
        <v>3</v>
      </c>
      <c r="C73" s="57" t="s">
        <v>440</v>
      </c>
      <c r="D73" s="57" t="s">
        <v>441</v>
      </c>
      <c r="E73" s="36">
        <v>3</v>
      </c>
      <c r="F73" s="38" t="s">
        <v>440</v>
      </c>
      <c r="G73" s="38" t="s">
        <v>442</v>
      </c>
      <c r="H73" s="39">
        <v>3</v>
      </c>
      <c r="I73" s="41" t="s">
        <v>440</v>
      </c>
      <c r="J73" s="41" t="s">
        <v>442</v>
      </c>
      <c r="K73" s="69">
        <v>3</v>
      </c>
      <c r="L73" s="70" t="s">
        <v>440</v>
      </c>
      <c r="M73" s="70" t="s">
        <v>442</v>
      </c>
      <c r="N73" s="69">
        <v>3</v>
      </c>
      <c r="O73" s="70" t="s">
        <v>440</v>
      </c>
      <c r="P73" s="70" t="s">
        <v>442</v>
      </c>
    </row>
    <row r="74" spans="1:61" ht="57.6" customHeight="1" x14ac:dyDescent="0.25">
      <c r="A74" s="44" t="s">
        <v>443</v>
      </c>
      <c r="B74" s="34">
        <v>2</v>
      </c>
      <c r="C74" s="57" t="s">
        <v>444</v>
      </c>
      <c r="D74" s="57" t="s">
        <v>445</v>
      </c>
      <c r="E74" s="36">
        <v>2</v>
      </c>
      <c r="F74" s="38" t="s">
        <v>444</v>
      </c>
      <c r="G74" s="38" t="s">
        <v>445</v>
      </c>
      <c r="H74" s="39">
        <v>1</v>
      </c>
      <c r="I74" s="41" t="s">
        <v>446</v>
      </c>
      <c r="J74" s="41" t="s">
        <v>447</v>
      </c>
      <c r="K74" s="69">
        <v>1</v>
      </c>
      <c r="L74" s="70" t="s">
        <v>446</v>
      </c>
      <c r="M74" s="70" t="s">
        <v>447</v>
      </c>
      <c r="N74" s="69">
        <v>1</v>
      </c>
      <c r="O74" s="70" t="s">
        <v>446</v>
      </c>
      <c r="P74" s="70" t="s">
        <v>447</v>
      </c>
    </row>
    <row r="75" spans="1:61" ht="58.9" customHeight="1" x14ac:dyDescent="0.25">
      <c r="A75" s="44" t="s">
        <v>448</v>
      </c>
      <c r="B75" s="34">
        <v>2</v>
      </c>
      <c r="C75" s="57" t="s">
        <v>449</v>
      </c>
      <c r="D75" s="57" t="s">
        <v>450</v>
      </c>
      <c r="E75" s="36">
        <v>2</v>
      </c>
      <c r="F75" s="38" t="s">
        <v>449</v>
      </c>
      <c r="G75" s="38" t="s">
        <v>450</v>
      </c>
      <c r="H75" s="39">
        <v>2</v>
      </c>
      <c r="I75" s="41" t="s">
        <v>449</v>
      </c>
      <c r="J75" s="41" t="s">
        <v>450</v>
      </c>
      <c r="K75" s="69">
        <v>2</v>
      </c>
      <c r="L75" s="70" t="s">
        <v>449</v>
      </c>
      <c r="M75" s="70" t="s">
        <v>450</v>
      </c>
      <c r="N75" s="69">
        <v>2</v>
      </c>
      <c r="O75" s="70" t="s">
        <v>449</v>
      </c>
      <c r="P75" s="70" t="s">
        <v>450</v>
      </c>
    </row>
    <row r="76" spans="1:61" ht="103.15" customHeight="1" x14ac:dyDescent="0.25">
      <c r="A76" s="44" t="s">
        <v>451</v>
      </c>
      <c r="B76" s="34">
        <v>3</v>
      </c>
      <c r="C76" s="57" t="s">
        <v>452</v>
      </c>
      <c r="D76" s="57" t="s">
        <v>453</v>
      </c>
      <c r="E76" s="36">
        <v>3</v>
      </c>
      <c r="F76" s="38" t="s">
        <v>452</v>
      </c>
      <c r="G76" s="38" t="s">
        <v>453</v>
      </c>
      <c r="H76" s="39">
        <v>3</v>
      </c>
      <c r="I76" s="41" t="s">
        <v>452</v>
      </c>
      <c r="J76" s="41" t="s">
        <v>453</v>
      </c>
      <c r="K76" s="69">
        <v>3</v>
      </c>
      <c r="L76" s="70" t="s">
        <v>452</v>
      </c>
      <c r="M76" s="70" t="s">
        <v>453</v>
      </c>
      <c r="N76" s="69">
        <v>3</v>
      </c>
      <c r="O76" s="70" t="s">
        <v>452</v>
      </c>
      <c r="P76" s="70" t="s">
        <v>453</v>
      </c>
    </row>
    <row r="77" spans="1:61" ht="84" customHeight="1" x14ac:dyDescent="0.25">
      <c r="A77" s="44" t="s">
        <v>454</v>
      </c>
      <c r="B77" s="34">
        <v>3</v>
      </c>
      <c r="C77" s="57" t="s">
        <v>455</v>
      </c>
      <c r="D77" s="57" t="s">
        <v>456</v>
      </c>
      <c r="E77" s="36">
        <v>3</v>
      </c>
      <c r="F77" s="38" t="s">
        <v>455</v>
      </c>
      <c r="G77" s="38" t="s">
        <v>456</v>
      </c>
      <c r="H77" s="39">
        <v>3</v>
      </c>
      <c r="I77" s="41" t="s">
        <v>455</v>
      </c>
      <c r="J77" s="41" t="s">
        <v>456</v>
      </c>
      <c r="K77" s="69">
        <v>3</v>
      </c>
      <c r="L77" s="70" t="s">
        <v>455</v>
      </c>
      <c r="M77" s="70" t="s">
        <v>456</v>
      </c>
      <c r="N77" s="69">
        <v>3</v>
      </c>
      <c r="O77" s="70" t="s">
        <v>455</v>
      </c>
      <c r="P77" s="70" t="s">
        <v>456</v>
      </c>
    </row>
    <row r="78" spans="1:61" ht="142.9" customHeight="1" x14ac:dyDescent="0.25">
      <c r="A78" s="44" t="s">
        <v>457</v>
      </c>
      <c r="B78" s="34">
        <v>2</v>
      </c>
      <c r="C78" s="57" t="s">
        <v>458</v>
      </c>
      <c r="D78" s="57" t="s">
        <v>459</v>
      </c>
      <c r="E78" s="36">
        <v>2</v>
      </c>
      <c r="F78" s="38" t="s">
        <v>458</v>
      </c>
      <c r="G78" s="38" t="s">
        <v>459</v>
      </c>
      <c r="H78" s="39">
        <v>2</v>
      </c>
      <c r="I78" s="41" t="s">
        <v>458</v>
      </c>
      <c r="J78" s="41" t="s">
        <v>459</v>
      </c>
      <c r="K78" s="69">
        <v>2</v>
      </c>
      <c r="L78" s="70" t="s">
        <v>458</v>
      </c>
      <c r="M78" s="70" t="s">
        <v>459</v>
      </c>
      <c r="N78" s="69">
        <v>2</v>
      </c>
      <c r="O78" s="70" t="s">
        <v>458</v>
      </c>
      <c r="P78" s="70" t="s">
        <v>459</v>
      </c>
    </row>
    <row r="79" spans="1:61" ht="84" customHeight="1" x14ac:dyDescent="0.25">
      <c r="A79" s="44" t="s">
        <v>460</v>
      </c>
      <c r="B79" s="34">
        <v>3</v>
      </c>
      <c r="C79" s="57" t="s">
        <v>461</v>
      </c>
      <c r="D79" s="57" t="s">
        <v>456</v>
      </c>
      <c r="E79" s="36">
        <v>3</v>
      </c>
      <c r="F79" s="38" t="s">
        <v>461</v>
      </c>
      <c r="G79" s="38" t="s">
        <v>456</v>
      </c>
      <c r="H79" s="39">
        <v>3</v>
      </c>
      <c r="I79" s="41" t="s">
        <v>461</v>
      </c>
      <c r="J79" s="41" t="s">
        <v>456</v>
      </c>
      <c r="K79" s="69">
        <v>3</v>
      </c>
      <c r="L79" s="70" t="s">
        <v>461</v>
      </c>
      <c r="M79" s="70" t="s">
        <v>456</v>
      </c>
      <c r="N79" s="69">
        <v>3</v>
      </c>
      <c r="O79" s="70" t="s">
        <v>461</v>
      </c>
      <c r="P79" s="70" t="s">
        <v>456</v>
      </c>
      <c r="AA79" s="25"/>
      <c r="AB79" s="25"/>
      <c r="AC79" s="25"/>
      <c r="AD79" s="25"/>
      <c r="AE79" s="25"/>
      <c r="AF79" s="25"/>
      <c r="AG79" s="25"/>
      <c r="AH79" s="25"/>
      <c r="AI79" s="25"/>
      <c r="AJ79" s="25"/>
      <c r="AK79" s="25"/>
      <c r="AL79" s="25"/>
      <c r="AM79" s="25"/>
      <c r="AN79" s="25"/>
      <c r="AO79" s="25"/>
      <c r="AP79" s="25"/>
      <c r="AQ79" s="25"/>
      <c r="AR79" s="25"/>
      <c r="AS79" s="25"/>
      <c r="AZ79" s="25"/>
      <c r="BA79" s="25"/>
      <c r="BB79" s="25"/>
      <c r="BC79" s="25"/>
      <c r="BD79" s="25"/>
      <c r="BE79" s="25"/>
      <c r="BF79" s="25"/>
      <c r="BG79" s="25"/>
      <c r="BH79" s="25"/>
      <c r="BI79" s="25"/>
    </row>
    <row r="80" spans="1:61" ht="72" x14ac:dyDescent="0.25">
      <c r="A80" s="44" t="s">
        <v>462</v>
      </c>
      <c r="B80" s="34">
        <v>1</v>
      </c>
      <c r="C80" s="57" t="s">
        <v>463</v>
      </c>
      <c r="D80" s="57" t="s">
        <v>464</v>
      </c>
      <c r="E80" s="36">
        <v>1</v>
      </c>
      <c r="F80" s="38" t="s">
        <v>463</v>
      </c>
      <c r="G80" s="38" t="s">
        <v>465</v>
      </c>
      <c r="H80" s="39">
        <v>2</v>
      </c>
      <c r="I80" s="41" t="s">
        <v>466</v>
      </c>
      <c r="J80" s="41" t="s">
        <v>465</v>
      </c>
      <c r="K80" s="69">
        <v>2</v>
      </c>
      <c r="L80" s="70" t="s">
        <v>466</v>
      </c>
      <c r="M80" s="70" t="s">
        <v>465</v>
      </c>
      <c r="N80" s="69">
        <v>2</v>
      </c>
      <c r="O80" s="70" t="s">
        <v>466</v>
      </c>
      <c r="P80" s="70" t="s">
        <v>465</v>
      </c>
      <c r="AA80" s="25"/>
      <c r="AB80" s="25"/>
      <c r="AC80" s="25"/>
      <c r="AD80" s="25"/>
      <c r="AE80" s="25"/>
      <c r="AF80" s="25"/>
      <c r="AG80" s="25"/>
      <c r="AH80" s="25"/>
      <c r="AI80" s="25"/>
      <c r="AJ80" s="25"/>
      <c r="AK80" s="25"/>
      <c r="AL80" s="25"/>
      <c r="AM80" s="25"/>
      <c r="AN80" s="25"/>
      <c r="AO80" s="25"/>
      <c r="AP80" s="25"/>
      <c r="AQ80" s="25"/>
      <c r="AR80" s="25"/>
      <c r="AS80" s="25"/>
      <c r="AZ80" s="25"/>
      <c r="BA80" s="25"/>
      <c r="BB80" s="25"/>
      <c r="BC80" s="25"/>
      <c r="BD80" s="25"/>
      <c r="BE80" s="25"/>
      <c r="BF80" s="25"/>
      <c r="BG80" s="25"/>
      <c r="BH80" s="25"/>
      <c r="BI80" s="25"/>
    </row>
    <row r="81" spans="1:61" ht="100.15" customHeight="1" x14ac:dyDescent="0.25">
      <c r="A81" s="44" t="s">
        <v>467</v>
      </c>
      <c r="B81" s="34">
        <v>4</v>
      </c>
      <c r="C81" s="57" t="s">
        <v>468</v>
      </c>
      <c r="D81" s="57" t="s">
        <v>469</v>
      </c>
      <c r="E81" s="36">
        <v>4</v>
      </c>
      <c r="F81" s="38" t="s">
        <v>468</v>
      </c>
      <c r="G81" s="38" t="s">
        <v>470</v>
      </c>
      <c r="H81" s="39">
        <v>4</v>
      </c>
      <c r="I81" s="41" t="s">
        <v>468</v>
      </c>
      <c r="J81" s="41" t="s">
        <v>470</v>
      </c>
      <c r="K81" s="69">
        <v>4</v>
      </c>
      <c r="L81" s="70" t="s">
        <v>468</v>
      </c>
      <c r="M81" s="70" t="s">
        <v>470</v>
      </c>
      <c r="N81" s="69">
        <v>4</v>
      </c>
      <c r="O81" s="70" t="s">
        <v>468</v>
      </c>
      <c r="P81" s="70" t="s">
        <v>470</v>
      </c>
      <c r="AA81" s="25"/>
      <c r="AB81" s="25"/>
      <c r="AC81" s="25"/>
      <c r="AD81" s="25"/>
      <c r="AE81" s="25"/>
      <c r="AF81" s="25"/>
      <c r="AG81" s="25"/>
      <c r="AH81" s="25"/>
      <c r="AI81" s="25"/>
      <c r="AJ81" s="25"/>
      <c r="AK81" s="25"/>
      <c r="AL81" s="25"/>
      <c r="AM81" s="25"/>
      <c r="AN81" s="25"/>
      <c r="AO81" s="25"/>
      <c r="AP81" s="25"/>
      <c r="AQ81" s="25"/>
      <c r="AR81" s="25"/>
      <c r="AS81" s="25"/>
      <c r="AZ81" s="25"/>
      <c r="BA81" s="25"/>
      <c r="BB81" s="25"/>
      <c r="BC81" s="25"/>
      <c r="BD81" s="25"/>
      <c r="BE81" s="25"/>
      <c r="BF81" s="25"/>
      <c r="BG81" s="25"/>
      <c r="BH81" s="25"/>
      <c r="BI81" s="25"/>
    </row>
    <row r="82" spans="1:61" ht="43.5" x14ac:dyDescent="0.25">
      <c r="A82" s="44" t="s">
        <v>471</v>
      </c>
      <c r="B82" s="34">
        <v>3</v>
      </c>
      <c r="C82" s="57" t="s">
        <v>472</v>
      </c>
      <c r="D82" s="57" t="s">
        <v>473</v>
      </c>
      <c r="E82" s="36">
        <v>3</v>
      </c>
      <c r="F82" s="38" t="s">
        <v>474</v>
      </c>
      <c r="G82" s="38" t="s">
        <v>475</v>
      </c>
      <c r="H82" s="39">
        <v>3</v>
      </c>
      <c r="I82" s="41" t="s">
        <v>474</v>
      </c>
      <c r="J82" s="41" t="s">
        <v>475</v>
      </c>
      <c r="K82" s="69">
        <v>3</v>
      </c>
      <c r="L82" s="70" t="s">
        <v>474</v>
      </c>
      <c r="M82" s="70" t="s">
        <v>475</v>
      </c>
      <c r="N82" s="69">
        <v>3</v>
      </c>
      <c r="O82" s="70" t="s">
        <v>474</v>
      </c>
      <c r="P82" s="70" t="s">
        <v>475</v>
      </c>
      <c r="AA82" s="25"/>
      <c r="AB82" s="25"/>
      <c r="AC82" s="25"/>
      <c r="AD82" s="25"/>
      <c r="AE82" s="25"/>
      <c r="AF82" s="25"/>
      <c r="AG82" s="25"/>
      <c r="AH82" s="25"/>
      <c r="AI82" s="25"/>
      <c r="AJ82" s="25"/>
      <c r="AK82" s="25"/>
      <c r="AL82" s="25"/>
      <c r="AM82" s="25"/>
      <c r="AN82" s="25"/>
      <c r="AO82" s="25"/>
      <c r="AP82" s="25"/>
      <c r="AQ82" s="25"/>
      <c r="AR82" s="25"/>
      <c r="AS82" s="25"/>
      <c r="AZ82" s="25"/>
      <c r="BA82" s="25"/>
      <c r="BB82" s="25"/>
      <c r="BC82" s="25"/>
      <c r="BD82" s="25"/>
      <c r="BE82" s="25"/>
      <c r="BF82" s="25"/>
      <c r="BG82" s="25"/>
      <c r="BH82" s="25"/>
      <c r="BI82" s="25"/>
    </row>
    <row r="83" spans="1:61" x14ac:dyDescent="0.25">
      <c r="A83" s="78"/>
      <c r="B83" s="79"/>
      <c r="C83" s="80"/>
      <c r="D83" s="80"/>
      <c r="E83" s="79"/>
      <c r="F83" s="80"/>
      <c r="G83" s="80"/>
      <c r="H83" s="79"/>
      <c r="I83" s="81"/>
      <c r="K83" s="79"/>
      <c r="L83" s="81"/>
      <c r="N83" s="79"/>
      <c r="O83" s="81"/>
      <c r="P83" s="21"/>
      <c r="AA83" s="25"/>
      <c r="AB83" s="25"/>
      <c r="AC83" s="25"/>
      <c r="AD83" s="25"/>
      <c r="AE83" s="25"/>
      <c r="AF83" s="25"/>
      <c r="AG83" s="25"/>
      <c r="AH83" s="25"/>
      <c r="AI83" s="25"/>
      <c r="AJ83" s="25"/>
      <c r="AK83" s="25"/>
      <c r="AL83" s="25"/>
      <c r="AM83" s="25"/>
      <c r="AN83" s="25"/>
      <c r="AO83" s="25"/>
      <c r="AP83" s="25"/>
      <c r="AQ83" s="25"/>
      <c r="AR83" s="25"/>
      <c r="AS83" s="25"/>
      <c r="AZ83" s="25"/>
      <c r="BA83" s="25"/>
      <c r="BB83" s="25"/>
      <c r="BC83" s="25"/>
      <c r="BD83" s="25"/>
      <c r="BE83" s="25"/>
      <c r="BF83" s="25"/>
      <c r="BG83" s="25"/>
      <c r="BH83" s="25"/>
      <c r="BI83" s="25"/>
    </row>
    <row r="84" spans="1:61" ht="13.9" customHeight="1" x14ac:dyDescent="0.25">
      <c r="A84" s="169" t="s">
        <v>476</v>
      </c>
      <c r="B84" s="169"/>
      <c r="C84" s="169"/>
      <c r="D84" s="169"/>
      <c r="E84" s="169"/>
      <c r="F84" s="169"/>
      <c r="G84" s="169"/>
      <c r="H84" s="169"/>
      <c r="I84" s="169"/>
      <c r="J84" s="74"/>
      <c r="K84" s="74"/>
      <c r="L84" s="74"/>
      <c r="M84" s="74"/>
      <c r="N84" s="74"/>
      <c r="O84" s="74"/>
      <c r="P84" s="74"/>
      <c r="AA84" s="25"/>
      <c r="AB84" s="25"/>
      <c r="AC84" s="25"/>
      <c r="AD84" s="25"/>
      <c r="AE84" s="25"/>
      <c r="AF84" s="25"/>
      <c r="AG84" s="25"/>
      <c r="AH84" s="25"/>
      <c r="AI84" s="25"/>
      <c r="AJ84" s="25"/>
      <c r="AK84" s="25"/>
      <c r="AL84" s="25"/>
      <c r="AM84" s="25"/>
      <c r="AN84" s="25"/>
      <c r="AO84" s="25"/>
      <c r="AP84" s="25"/>
      <c r="AQ84" s="25"/>
      <c r="AR84" s="25"/>
      <c r="AS84" s="25"/>
      <c r="AZ84" s="25"/>
      <c r="BA84" s="25"/>
      <c r="BB84" s="25"/>
      <c r="BC84" s="25"/>
      <c r="BD84" s="25"/>
      <c r="BE84" s="25"/>
      <c r="BF84" s="25"/>
      <c r="BG84" s="25"/>
      <c r="BH84" s="25"/>
      <c r="BI84" s="25"/>
    </row>
    <row r="85" spans="1:61" ht="69" customHeight="1" x14ac:dyDescent="0.25">
      <c r="A85" s="44" t="s">
        <v>477</v>
      </c>
      <c r="B85" s="34">
        <v>2</v>
      </c>
      <c r="C85" s="57" t="s">
        <v>478</v>
      </c>
      <c r="D85" s="57" t="s">
        <v>479</v>
      </c>
      <c r="E85" s="36">
        <v>3</v>
      </c>
      <c r="F85" s="38" t="s">
        <v>478</v>
      </c>
      <c r="G85" s="38" t="s">
        <v>479</v>
      </c>
      <c r="H85" s="39">
        <v>3</v>
      </c>
      <c r="I85" s="41" t="s">
        <v>478</v>
      </c>
      <c r="J85" s="41" t="s">
        <v>479</v>
      </c>
      <c r="K85" s="69">
        <v>3</v>
      </c>
      <c r="L85" s="70" t="s">
        <v>478</v>
      </c>
      <c r="M85" s="70" t="s">
        <v>479</v>
      </c>
      <c r="N85" s="69">
        <v>3</v>
      </c>
      <c r="O85" s="70" t="s">
        <v>478</v>
      </c>
      <c r="P85" s="70" t="s">
        <v>479</v>
      </c>
      <c r="AA85" s="25"/>
      <c r="AB85" s="25"/>
      <c r="AC85" s="25"/>
      <c r="AD85" s="25"/>
      <c r="AE85" s="25"/>
      <c r="AF85" s="25"/>
      <c r="AG85" s="25"/>
      <c r="AH85" s="25"/>
      <c r="AI85" s="25"/>
      <c r="AJ85" s="25"/>
      <c r="AK85" s="25"/>
      <c r="AL85" s="25"/>
      <c r="AM85" s="25"/>
      <c r="AN85" s="25"/>
      <c r="AO85" s="25"/>
      <c r="AP85" s="25"/>
      <c r="AQ85" s="25"/>
      <c r="AR85" s="25"/>
      <c r="AS85" s="25"/>
      <c r="AZ85" s="25"/>
      <c r="BA85" s="25"/>
      <c r="BB85" s="25"/>
      <c r="BC85" s="25"/>
      <c r="BD85" s="25"/>
      <c r="BE85" s="25"/>
      <c r="BF85" s="25"/>
      <c r="BG85" s="25"/>
      <c r="BH85" s="25"/>
      <c r="BI85" s="25"/>
    </row>
    <row r="86" spans="1:61" ht="58.9" customHeight="1" x14ac:dyDescent="0.25">
      <c r="A86" s="44" t="s">
        <v>480</v>
      </c>
      <c r="B86" s="34">
        <v>3</v>
      </c>
      <c r="C86" s="57" t="s">
        <v>481</v>
      </c>
      <c r="D86" s="57" t="s">
        <v>479</v>
      </c>
      <c r="E86" s="36">
        <v>3</v>
      </c>
      <c r="F86" s="38" t="s">
        <v>481</v>
      </c>
      <c r="G86" s="38" t="s">
        <v>479</v>
      </c>
      <c r="H86" s="39">
        <v>3</v>
      </c>
      <c r="I86" s="41" t="s">
        <v>481</v>
      </c>
      <c r="J86" s="41" t="s">
        <v>479</v>
      </c>
      <c r="K86" s="69">
        <v>3</v>
      </c>
      <c r="L86" s="70" t="s">
        <v>481</v>
      </c>
      <c r="M86" s="70" t="s">
        <v>479</v>
      </c>
      <c r="N86" s="69">
        <v>3</v>
      </c>
      <c r="O86" s="70" t="s">
        <v>481</v>
      </c>
      <c r="P86" s="70" t="s">
        <v>479</v>
      </c>
      <c r="AA86" s="25"/>
      <c r="AB86" s="25"/>
      <c r="AC86" s="25"/>
      <c r="AD86" s="25"/>
      <c r="AE86" s="25"/>
      <c r="AF86" s="25"/>
      <c r="AG86" s="25"/>
      <c r="AH86" s="25"/>
      <c r="AI86" s="25"/>
      <c r="AJ86" s="25"/>
      <c r="AK86" s="25"/>
      <c r="AL86" s="25"/>
      <c r="AM86" s="25"/>
      <c r="AN86" s="25"/>
      <c r="AO86" s="25"/>
      <c r="AP86" s="25"/>
      <c r="AQ86" s="25"/>
      <c r="AR86" s="25"/>
      <c r="AS86" s="25"/>
      <c r="AZ86" s="25"/>
      <c r="BA86" s="25"/>
      <c r="BB86" s="25"/>
      <c r="BC86" s="25"/>
      <c r="BD86" s="25"/>
      <c r="BE86" s="25"/>
      <c r="BF86" s="25"/>
      <c r="BG86" s="25"/>
      <c r="BH86" s="25"/>
      <c r="BI86" s="25"/>
    </row>
    <row r="87" spans="1:61" ht="100.5" x14ac:dyDescent="0.25">
      <c r="A87" s="44" t="s">
        <v>482</v>
      </c>
      <c r="B87" s="34">
        <v>2</v>
      </c>
      <c r="C87" s="57" t="s">
        <v>483</v>
      </c>
      <c r="D87" s="57" t="s">
        <v>479</v>
      </c>
      <c r="E87" s="36">
        <v>2</v>
      </c>
      <c r="F87" s="38" t="s">
        <v>483</v>
      </c>
      <c r="G87" s="38" t="s">
        <v>479</v>
      </c>
      <c r="H87" s="39">
        <v>2</v>
      </c>
      <c r="I87" s="41" t="s">
        <v>483</v>
      </c>
      <c r="J87" s="41" t="s">
        <v>479</v>
      </c>
      <c r="K87" s="69">
        <v>3</v>
      </c>
      <c r="L87" s="70" t="s">
        <v>483</v>
      </c>
      <c r="M87" s="70" t="s">
        <v>479</v>
      </c>
      <c r="N87" s="69">
        <v>3</v>
      </c>
      <c r="O87" s="70" t="s">
        <v>483</v>
      </c>
      <c r="P87" s="70" t="s">
        <v>479</v>
      </c>
      <c r="AA87" s="25"/>
      <c r="AB87" s="25"/>
      <c r="AC87" s="25"/>
      <c r="AD87" s="25"/>
      <c r="AE87" s="25"/>
      <c r="AF87" s="25"/>
      <c r="AG87" s="25"/>
      <c r="AH87" s="25"/>
      <c r="AI87" s="25"/>
      <c r="AJ87" s="25"/>
      <c r="AK87" s="25"/>
      <c r="AL87" s="25"/>
      <c r="AM87" s="25"/>
      <c r="AN87" s="25"/>
      <c r="AO87" s="25"/>
      <c r="AP87" s="25"/>
      <c r="AQ87" s="25"/>
      <c r="AR87" s="25"/>
      <c r="AS87" s="25"/>
    </row>
    <row r="88" spans="1:61" ht="64.150000000000006" customHeight="1" x14ac:dyDescent="0.25">
      <c r="A88" s="44" t="s">
        <v>484</v>
      </c>
      <c r="B88" s="34">
        <v>3</v>
      </c>
      <c r="C88" s="57" t="s">
        <v>485</v>
      </c>
      <c r="D88" s="57" t="s">
        <v>479</v>
      </c>
      <c r="E88" s="36">
        <v>3</v>
      </c>
      <c r="F88" s="38" t="s">
        <v>485</v>
      </c>
      <c r="G88" s="38" t="s">
        <v>479</v>
      </c>
      <c r="H88" s="39">
        <v>3</v>
      </c>
      <c r="I88" s="41" t="s">
        <v>485</v>
      </c>
      <c r="J88" s="41" t="s">
        <v>479</v>
      </c>
      <c r="K88" s="69">
        <v>4</v>
      </c>
      <c r="L88" s="70" t="s">
        <v>485</v>
      </c>
      <c r="M88" s="70" t="s">
        <v>479</v>
      </c>
      <c r="N88" s="69">
        <v>4</v>
      </c>
      <c r="O88" s="70" t="s">
        <v>485</v>
      </c>
      <c r="P88" s="70" t="s">
        <v>479</v>
      </c>
      <c r="AA88" s="25"/>
      <c r="AB88" s="25"/>
      <c r="AC88" s="25"/>
      <c r="AD88" s="25"/>
      <c r="AE88" s="25"/>
      <c r="AF88" s="25"/>
      <c r="AG88" s="25"/>
      <c r="AH88" s="25"/>
      <c r="AI88" s="25"/>
      <c r="AJ88" s="25"/>
      <c r="AK88" s="25"/>
      <c r="AL88" s="25"/>
      <c r="AM88" s="25"/>
      <c r="AN88" s="25"/>
      <c r="AO88" s="25"/>
      <c r="AP88" s="25"/>
      <c r="AQ88" s="25"/>
      <c r="AR88" s="25"/>
      <c r="AS88" s="25"/>
    </row>
    <row r="90" spans="1:61" ht="13.9" customHeight="1" x14ac:dyDescent="0.25">
      <c r="A90" s="174"/>
      <c r="B90" s="175">
        <v>2021</v>
      </c>
      <c r="C90" s="175"/>
      <c r="D90" s="175"/>
      <c r="E90" s="176">
        <v>2022</v>
      </c>
      <c r="F90" s="176"/>
      <c r="G90" s="176"/>
      <c r="H90" s="177">
        <v>2023</v>
      </c>
      <c r="I90" s="177"/>
      <c r="J90" s="177"/>
      <c r="K90" s="170">
        <v>2024</v>
      </c>
      <c r="L90" s="170"/>
      <c r="M90" s="170"/>
      <c r="N90" s="171" t="s">
        <v>73</v>
      </c>
      <c r="O90" s="171"/>
      <c r="P90" s="171"/>
    </row>
    <row r="91" spans="1:61" ht="45" x14ac:dyDescent="0.25">
      <c r="A91" s="174"/>
      <c r="B91" s="64" t="s">
        <v>74</v>
      </c>
      <c r="C91" s="64" t="s">
        <v>75</v>
      </c>
      <c r="D91" s="64" t="s">
        <v>76</v>
      </c>
      <c r="E91" s="64" t="s">
        <v>74</v>
      </c>
      <c r="F91" s="64" t="s">
        <v>75</v>
      </c>
      <c r="G91" s="64" t="s">
        <v>76</v>
      </c>
      <c r="H91" s="64" t="s">
        <v>74</v>
      </c>
      <c r="I91" s="64" t="s">
        <v>75</v>
      </c>
      <c r="J91" s="65" t="s">
        <v>76</v>
      </c>
      <c r="K91" s="64" t="s">
        <v>74</v>
      </c>
      <c r="L91" s="64" t="s">
        <v>486</v>
      </c>
      <c r="M91" s="65" t="s">
        <v>76</v>
      </c>
      <c r="N91" s="64" t="s">
        <v>74</v>
      </c>
      <c r="O91" s="64" t="s">
        <v>486</v>
      </c>
      <c r="P91" s="65" t="s">
        <v>76</v>
      </c>
    </row>
    <row r="92" spans="1:61" ht="13.9" customHeight="1" x14ac:dyDescent="0.25">
      <c r="A92" s="172" t="s">
        <v>487</v>
      </c>
      <c r="B92" s="172"/>
      <c r="C92" s="172"/>
      <c r="D92" s="172"/>
      <c r="E92" s="172"/>
      <c r="F92" s="172"/>
      <c r="G92" s="172"/>
      <c r="H92" s="172"/>
      <c r="I92" s="172"/>
      <c r="J92" s="66"/>
      <c r="K92" s="74"/>
      <c r="L92" s="74"/>
      <c r="M92" s="66"/>
      <c r="N92" s="74"/>
      <c r="O92" s="74"/>
      <c r="P92" s="66"/>
    </row>
    <row r="93" spans="1:61" ht="78.599999999999994" customHeight="1" x14ac:dyDescent="0.25">
      <c r="A93" s="33" t="s">
        <v>488</v>
      </c>
      <c r="B93" s="34">
        <v>2</v>
      </c>
      <c r="C93" s="35" t="s">
        <v>489</v>
      </c>
      <c r="D93" s="35" t="s">
        <v>490</v>
      </c>
      <c r="E93" s="36">
        <v>2</v>
      </c>
      <c r="F93" s="52" t="s">
        <v>491</v>
      </c>
      <c r="G93" s="38" t="s">
        <v>492</v>
      </c>
      <c r="H93" s="39">
        <v>2</v>
      </c>
      <c r="I93" s="53" t="s">
        <v>491</v>
      </c>
      <c r="J93" s="41" t="s">
        <v>492</v>
      </c>
      <c r="K93" s="54">
        <v>2</v>
      </c>
      <c r="L93" s="55" t="s">
        <v>491</v>
      </c>
      <c r="M93" s="56" t="s">
        <v>492</v>
      </c>
      <c r="N93" s="54">
        <v>2</v>
      </c>
      <c r="O93" s="55" t="s">
        <v>491</v>
      </c>
      <c r="P93" s="56" t="s">
        <v>493</v>
      </c>
    </row>
    <row r="94" spans="1:61" ht="125.45" customHeight="1" x14ac:dyDescent="0.25">
      <c r="A94" s="44" t="s">
        <v>494</v>
      </c>
      <c r="B94" s="34">
        <v>2</v>
      </c>
      <c r="C94" s="57" t="s">
        <v>495</v>
      </c>
      <c r="D94" s="35" t="s">
        <v>496</v>
      </c>
      <c r="E94" s="36">
        <v>2</v>
      </c>
      <c r="F94" s="38" t="s">
        <v>497</v>
      </c>
      <c r="G94" s="38" t="s">
        <v>498</v>
      </c>
      <c r="H94" s="39">
        <v>2</v>
      </c>
      <c r="I94" s="41" t="s">
        <v>497</v>
      </c>
      <c r="J94" s="41" t="s">
        <v>498</v>
      </c>
      <c r="K94" s="54">
        <v>2</v>
      </c>
      <c r="L94" s="56" t="s">
        <v>497</v>
      </c>
      <c r="M94" s="56" t="s">
        <v>498</v>
      </c>
      <c r="N94" s="54">
        <v>3</v>
      </c>
      <c r="O94" s="56" t="s">
        <v>499</v>
      </c>
      <c r="P94" s="82" t="s">
        <v>500</v>
      </c>
    </row>
    <row r="95" spans="1:61" ht="129.6" customHeight="1" x14ac:dyDescent="0.25">
      <c r="A95" s="44" t="s">
        <v>501</v>
      </c>
      <c r="B95" s="34">
        <v>3</v>
      </c>
      <c r="C95" s="57" t="s">
        <v>502</v>
      </c>
      <c r="D95" s="35" t="s">
        <v>503</v>
      </c>
      <c r="E95" s="36">
        <v>2</v>
      </c>
      <c r="F95" s="38" t="s">
        <v>504</v>
      </c>
      <c r="G95" s="38" t="s">
        <v>505</v>
      </c>
      <c r="H95" s="39">
        <v>2</v>
      </c>
      <c r="I95" s="41" t="s">
        <v>504</v>
      </c>
      <c r="J95" s="41" t="s">
        <v>505</v>
      </c>
      <c r="K95" s="54">
        <v>2</v>
      </c>
      <c r="L95" s="56" t="s">
        <v>504</v>
      </c>
      <c r="M95" s="56" t="s">
        <v>505</v>
      </c>
      <c r="N95" s="54">
        <v>3</v>
      </c>
      <c r="O95" s="56" t="s">
        <v>506</v>
      </c>
      <c r="P95" s="82" t="s">
        <v>505</v>
      </c>
    </row>
    <row r="96" spans="1:61" ht="86.1" customHeight="1" x14ac:dyDescent="0.25">
      <c r="A96" s="44" t="s">
        <v>507</v>
      </c>
      <c r="B96" s="34">
        <v>3</v>
      </c>
      <c r="C96" s="57" t="s">
        <v>508</v>
      </c>
      <c r="D96" s="35" t="s">
        <v>509</v>
      </c>
      <c r="E96" s="36">
        <v>3</v>
      </c>
      <c r="F96" s="38" t="s">
        <v>510</v>
      </c>
      <c r="G96" s="38" t="s">
        <v>511</v>
      </c>
      <c r="H96" s="39">
        <v>3</v>
      </c>
      <c r="I96" s="41" t="s">
        <v>512</v>
      </c>
      <c r="J96" s="41" t="s">
        <v>511</v>
      </c>
      <c r="K96" s="54">
        <v>3</v>
      </c>
      <c r="L96" s="56" t="s">
        <v>512</v>
      </c>
      <c r="M96" s="56" t="s">
        <v>511</v>
      </c>
      <c r="N96" s="54">
        <v>3</v>
      </c>
      <c r="O96" s="56" t="s">
        <v>512</v>
      </c>
      <c r="P96" s="56" t="s">
        <v>511</v>
      </c>
    </row>
    <row r="97" spans="1:16" ht="133.15" customHeight="1" x14ac:dyDescent="0.25">
      <c r="A97" s="44" t="s">
        <v>513</v>
      </c>
      <c r="B97" s="34">
        <v>3</v>
      </c>
      <c r="C97" s="57" t="s">
        <v>514</v>
      </c>
      <c r="D97" s="35" t="s">
        <v>515</v>
      </c>
      <c r="E97" s="36">
        <v>4</v>
      </c>
      <c r="F97" s="38" t="s">
        <v>516</v>
      </c>
      <c r="G97" s="38" t="s">
        <v>517</v>
      </c>
      <c r="H97" s="39">
        <v>4</v>
      </c>
      <c r="I97" s="41" t="s">
        <v>516</v>
      </c>
      <c r="J97" s="41" t="s">
        <v>517</v>
      </c>
      <c r="K97" s="54">
        <v>4</v>
      </c>
      <c r="L97" s="56" t="s">
        <v>518</v>
      </c>
      <c r="M97" s="56" t="s">
        <v>517</v>
      </c>
      <c r="N97" s="54">
        <v>4</v>
      </c>
      <c r="O97" s="56" t="s">
        <v>519</v>
      </c>
      <c r="P97" s="56" t="s">
        <v>517</v>
      </c>
    </row>
    <row r="98" spans="1:16" x14ac:dyDescent="0.25">
      <c r="A98" s="71"/>
      <c r="B98" s="72"/>
      <c r="C98" s="73"/>
      <c r="D98" s="73"/>
      <c r="E98" s="72"/>
      <c r="F98" s="73"/>
      <c r="G98" s="73"/>
      <c r="H98" s="72"/>
      <c r="I98" s="73"/>
      <c r="K98" s="72"/>
      <c r="L98" s="73"/>
      <c r="N98" s="72"/>
      <c r="O98" s="73"/>
      <c r="P98" s="83" t="s">
        <v>58</v>
      </c>
    </row>
    <row r="99" spans="1:16" ht="14.45" customHeight="1" x14ac:dyDescent="0.25">
      <c r="A99" s="172" t="s">
        <v>520</v>
      </c>
      <c r="B99" s="172"/>
      <c r="C99" s="172"/>
      <c r="D99" s="172"/>
      <c r="E99" s="172"/>
      <c r="F99" s="172"/>
      <c r="G99" s="172"/>
      <c r="H99" s="172"/>
      <c r="I99" s="172"/>
      <c r="J99" s="74"/>
      <c r="K99" s="74"/>
      <c r="L99" s="74"/>
      <c r="M99" s="74"/>
      <c r="N99" s="74"/>
      <c r="O99" s="74"/>
      <c r="P99" s="84" t="s">
        <v>58</v>
      </c>
    </row>
    <row r="100" spans="1:16" ht="93.6" customHeight="1" x14ac:dyDescent="0.25">
      <c r="A100" s="33" t="s">
        <v>521</v>
      </c>
      <c r="B100" s="34">
        <v>3</v>
      </c>
      <c r="C100" s="35" t="s">
        <v>522</v>
      </c>
      <c r="D100" s="35" t="s">
        <v>523</v>
      </c>
      <c r="E100" s="36">
        <v>3</v>
      </c>
      <c r="F100" s="38" t="s">
        <v>524</v>
      </c>
      <c r="G100" s="38" t="s">
        <v>525</v>
      </c>
      <c r="H100" s="39">
        <v>3</v>
      </c>
      <c r="I100" s="41" t="s">
        <v>524</v>
      </c>
      <c r="J100" s="41" t="s">
        <v>525</v>
      </c>
      <c r="K100" s="54">
        <v>3</v>
      </c>
      <c r="L100" s="56" t="s">
        <v>524</v>
      </c>
      <c r="M100" s="56" t="s">
        <v>525</v>
      </c>
      <c r="N100" s="54">
        <v>3</v>
      </c>
      <c r="O100" s="56" t="s">
        <v>524</v>
      </c>
      <c r="P100" s="56" t="s">
        <v>525</v>
      </c>
    </row>
    <row r="101" spans="1:16" ht="60.75" customHeight="1" x14ac:dyDescent="0.25">
      <c r="A101" s="44" t="s">
        <v>526</v>
      </c>
      <c r="B101" s="34">
        <v>2</v>
      </c>
      <c r="C101" s="57" t="s">
        <v>527</v>
      </c>
      <c r="D101" s="35" t="s">
        <v>528</v>
      </c>
      <c r="E101" s="36">
        <v>1</v>
      </c>
      <c r="F101" s="38" t="s">
        <v>529</v>
      </c>
      <c r="G101" s="38" t="s">
        <v>530</v>
      </c>
      <c r="H101" s="39">
        <v>2</v>
      </c>
      <c r="I101" s="41" t="s">
        <v>529</v>
      </c>
      <c r="J101" s="41" t="s">
        <v>530</v>
      </c>
      <c r="K101" s="54">
        <v>2</v>
      </c>
      <c r="L101" s="56" t="s">
        <v>531</v>
      </c>
      <c r="M101" s="56" t="s">
        <v>530</v>
      </c>
      <c r="N101" s="54">
        <v>2</v>
      </c>
      <c r="O101" s="56" t="s">
        <v>531</v>
      </c>
      <c r="P101" s="56" t="s">
        <v>530</v>
      </c>
    </row>
    <row r="102" spans="1:16" ht="132.19999999999999" customHeight="1" x14ac:dyDescent="0.25">
      <c r="A102" s="44" t="s">
        <v>532</v>
      </c>
      <c r="B102" s="34">
        <v>3</v>
      </c>
      <c r="C102" s="57" t="s">
        <v>533</v>
      </c>
      <c r="D102" s="35" t="s">
        <v>534</v>
      </c>
      <c r="E102" s="36">
        <v>2</v>
      </c>
      <c r="F102" s="38" t="s">
        <v>535</v>
      </c>
      <c r="G102" s="38" t="s">
        <v>505</v>
      </c>
      <c r="H102" s="39">
        <v>2</v>
      </c>
      <c r="I102" s="41" t="s">
        <v>535</v>
      </c>
      <c r="J102" s="41" t="s">
        <v>505</v>
      </c>
      <c r="K102" s="54">
        <v>2</v>
      </c>
      <c r="L102" s="56" t="s">
        <v>535</v>
      </c>
      <c r="M102" s="56" t="s">
        <v>505</v>
      </c>
      <c r="N102" s="54">
        <v>2</v>
      </c>
      <c r="O102" s="56" t="s">
        <v>535</v>
      </c>
      <c r="P102" s="56" t="s">
        <v>505</v>
      </c>
    </row>
    <row r="103" spans="1:16" ht="108.6" customHeight="1" x14ac:dyDescent="0.25">
      <c r="A103" s="44" t="s">
        <v>536</v>
      </c>
      <c r="B103" s="34">
        <v>3</v>
      </c>
      <c r="C103" s="57" t="s">
        <v>537</v>
      </c>
      <c r="D103" s="35" t="s">
        <v>538</v>
      </c>
      <c r="E103" s="36">
        <v>3</v>
      </c>
      <c r="F103" s="38" t="s">
        <v>539</v>
      </c>
      <c r="G103" s="38" t="s">
        <v>540</v>
      </c>
      <c r="H103" s="39">
        <v>3</v>
      </c>
      <c r="I103" s="41" t="s">
        <v>539</v>
      </c>
      <c r="J103" s="41" t="s">
        <v>540</v>
      </c>
      <c r="K103" s="54">
        <v>3</v>
      </c>
      <c r="L103" s="56" t="s">
        <v>541</v>
      </c>
      <c r="M103" s="56" t="s">
        <v>542</v>
      </c>
      <c r="N103" s="54">
        <v>3</v>
      </c>
      <c r="O103" s="56" t="s">
        <v>541</v>
      </c>
      <c r="P103" s="56" t="s">
        <v>542</v>
      </c>
    </row>
    <row r="104" spans="1:16" x14ac:dyDescent="0.25">
      <c r="A104" s="173"/>
      <c r="B104" s="173"/>
      <c r="C104" s="173"/>
      <c r="D104" s="173"/>
      <c r="E104" s="173"/>
      <c r="F104" s="173"/>
      <c r="G104" s="173"/>
      <c r="H104" s="173"/>
      <c r="I104" s="173"/>
      <c r="J104" s="23"/>
      <c r="K104" s="23"/>
      <c r="L104" s="23"/>
      <c r="M104" s="23"/>
      <c r="N104" s="23"/>
      <c r="O104" s="23"/>
      <c r="P104" s="23"/>
    </row>
    <row r="105" spans="1:16" ht="13.9" customHeight="1" x14ac:dyDescent="0.25">
      <c r="A105" s="172" t="s">
        <v>543</v>
      </c>
      <c r="B105" s="172"/>
      <c r="C105" s="172"/>
      <c r="D105" s="172"/>
      <c r="E105" s="172"/>
      <c r="F105" s="172"/>
      <c r="G105" s="172"/>
      <c r="H105" s="172"/>
      <c r="I105" s="172"/>
      <c r="J105" s="85"/>
      <c r="K105" s="85"/>
      <c r="L105" s="85"/>
      <c r="M105" s="85"/>
      <c r="N105" s="85"/>
      <c r="O105" s="85"/>
      <c r="P105" s="85"/>
    </row>
    <row r="106" spans="1:16" ht="93.95" customHeight="1" x14ac:dyDescent="0.25">
      <c r="A106" s="33" t="s">
        <v>544</v>
      </c>
      <c r="B106" s="34">
        <v>2</v>
      </c>
      <c r="C106" s="35" t="s">
        <v>545</v>
      </c>
      <c r="D106" s="35" t="s">
        <v>546</v>
      </c>
      <c r="E106" s="36">
        <v>2</v>
      </c>
      <c r="F106" s="38" t="s">
        <v>547</v>
      </c>
      <c r="G106" s="38" t="s">
        <v>548</v>
      </c>
      <c r="H106" s="39">
        <v>3</v>
      </c>
      <c r="I106" s="53" t="s">
        <v>549</v>
      </c>
      <c r="J106" s="41" t="s">
        <v>550</v>
      </c>
      <c r="K106" s="54">
        <v>3</v>
      </c>
      <c r="L106" s="86" t="s">
        <v>551</v>
      </c>
      <c r="M106" s="87" t="s">
        <v>550</v>
      </c>
      <c r="N106" s="54">
        <v>3</v>
      </c>
      <c r="O106" s="137" t="s">
        <v>551</v>
      </c>
      <c r="P106" s="138" t="s">
        <v>550</v>
      </c>
    </row>
    <row r="107" spans="1:16" ht="84" customHeight="1" x14ac:dyDescent="0.25">
      <c r="A107" s="44" t="s">
        <v>552</v>
      </c>
      <c r="B107" s="34">
        <v>3</v>
      </c>
      <c r="C107" s="57" t="s">
        <v>553</v>
      </c>
      <c r="D107" s="35" t="s">
        <v>554</v>
      </c>
      <c r="E107" s="36">
        <v>3</v>
      </c>
      <c r="F107" s="38" t="s">
        <v>555</v>
      </c>
      <c r="G107" s="38" t="s">
        <v>556</v>
      </c>
      <c r="H107" s="39">
        <v>3</v>
      </c>
      <c r="I107" s="41" t="s">
        <v>555</v>
      </c>
      <c r="J107" s="41" t="s">
        <v>556</v>
      </c>
      <c r="K107" s="54">
        <v>3</v>
      </c>
      <c r="L107" s="87" t="s">
        <v>555</v>
      </c>
      <c r="M107" s="87" t="s">
        <v>556</v>
      </c>
      <c r="N107" s="54">
        <v>3</v>
      </c>
      <c r="O107" s="138" t="s">
        <v>555</v>
      </c>
      <c r="P107" s="138" t="s">
        <v>556</v>
      </c>
    </row>
    <row r="108" spans="1:16" ht="74.849999999999994" customHeight="1" x14ac:dyDescent="0.25">
      <c r="A108" s="44" t="s">
        <v>557</v>
      </c>
      <c r="B108" s="34">
        <v>2</v>
      </c>
      <c r="C108" s="57" t="s">
        <v>558</v>
      </c>
      <c r="D108" s="35" t="s">
        <v>559</v>
      </c>
      <c r="E108" s="36">
        <v>2</v>
      </c>
      <c r="F108" s="38" t="s">
        <v>560</v>
      </c>
      <c r="G108" s="38" t="s">
        <v>561</v>
      </c>
      <c r="H108" s="39">
        <v>2</v>
      </c>
      <c r="I108" s="41" t="s">
        <v>560</v>
      </c>
      <c r="J108" s="41" t="s">
        <v>562</v>
      </c>
      <c r="K108" s="54">
        <v>2</v>
      </c>
      <c r="L108" s="87" t="s">
        <v>560</v>
      </c>
      <c r="M108" s="87" t="s">
        <v>562</v>
      </c>
      <c r="N108" s="54">
        <v>2</v>
      </c>
      <c r="O108" s="138" t="s">
        <v>560</v>
      </c>
      <c r="P108" s="138" t="s">
        <v>562</v>
      </c>
    </row>
    <row r="109" spans="1:16" ht="96.4" customHeight="1" x14ac:dyDescent="0.25">
      <c r="A109" s="44" t="s">
        <v>563</v>
      </c>
      <c r="B109" s="34">
        <v>3</v>
      </c>
      <c r="C109" s="57" t="s">
        <v>564</v>
      </c>
      <c r="D109" s="35" t="s">
        <v>565</v>
      </c>
      <c r="E109" s="36">
        <v>4</v>
      </c>
      <c r="F109" s="38" t="s">
        <v>566</v>
      </c>
      <c r="G109" s="38" t="s">
        <v>567</v>
      </c>
      <c r="H109" s="39">
        <v>4</v>
      </c>
      <c r="I109" s="41" t="s">
        <v>568</v>
      </c>
      <c r="J109" s="41" t="s">
        <v>567</v>
      </c>
      <c r="K109" s="54">
        <v>4</v>
      </c>
      <c r="L109" s="87" t="s">
        <v>568</v>
      </c>
      <c r="M109" s="87" t="s">
        <v>567</v>
      </c>
      <c r="N109" s="54">
        <v>4</v>
      </c>
      <c r="O109" s="138" t="s">
        <v>568</v>
      </c>
      <c r="P109" s="138" t="s">
        <v>567</v>
      </c>
    </row>
    <row r="110" spans="1:16" x14ac:dyDescent="0.25">
      <c r="A110" s="173"/>
      <c r="B110" s="173"/>
      <c r="C110" s="173"/>
      <c r="D110" s="173"/>
      <c r="E110" s="173"/>
      <c r="F110" s="173"/>
      <c r="G110" s="173"/>
      <c r="H110" s="173"/>
      <c r="I110" s="173"/>
      <c r="J110" s="23"/>
      <c r="K110" s="23"/>
      <c r="L110" s="23"/>
      <c r="M110" s="23"/>
      <c r="N110" s="23"/>
      <c r="O110" s="23"/>
      <c r="P110" s="23"/>
    </row>
    <row r="111" spans="1:16" ht="13.9" customHeight="1" x14ac:dyDescent="0.25">
      <c r="A111" s="172" t="s">
        <v>569</v>
      </c>
      <c r="B111" s="172"/>
      <c r="C111" s="172"/>
      <c r="D111" s="172"/>
      <c r="E111" s="172"/>
      <c r="F111" s="172"/>
      <c r="G111" s="172"/>
      <c r="H111" s="172"/>
      <c r="I111" s="172"/>
      <c r="J111" s="74"/>
      <c r="K111" s="74"/>
      <c r="L111" s="74"/>
      <c r="M111" s="74"/>
      <c r="N111" s="74"/>
      <c r="O111" s="74"/>
      <c r="P111" s="74"/>
    </row>
    <row r="112" spans="1:16" ht="146.85" customHeight="1" x14ac:dyDescent="0.25">
      <c r="A112" s="33" t="s">
        <v>570</v>
      </c>
      <c r="B112" s="34">
        <v>2</v>
      </c>
      <c r="C112" s="35" t="s">
        <v>571</v>
      </c>
      <c r="D112" s="35" t="s">
        <v>572</v>
      </c>
      <c r="E112" s="36">
        <v>2</v>
      </c>
      <c r="F112" s="38" t="s">
        <v>571</v>
      </c>
      <c r="G112" s="52" t="s">
        <v>573</v>
      </c>
      <c r="H112" s="39">
        <v>3</v>
      </c>
      <c r="I112" s="88" t="s">
        <v>574</v>
      </c>
      <c r="J112" s="35" t="s">
        <v>575</v>
      </c>
      <c r="K112" s="54">
        <v>3</v>
      </c>
      <c r="L112" s="55" t="s">
        <v>576</v>
      </c>
      <c r="M112" s="55" t="s">
        <v>577</v>
      </c>
      <c r="N112" s="54">
        <v>3</v>
      </c>
      <c r="O112" s="55" t="s">
        <v>576</v>
      </c>
      <c r="P112" s="55" t="s">
        <v>578</v>
      </c>
    </row>
    <row r="113" spans="1:16" ht="104.45" customHeight="1" x14ac:dyDescent="0.25">
      <c r="A113" s="44" t="s">
        <v>579</v>
      </c>
      <c r="B113" s="34">
        <v>1</v>
      </c>
      <c r="C113" s="57" t="s">
        <v>580</v>
      </c>
      <c r="D113" s="35" t="s">
        <v>581</v>
      </c>
      <c r="E113" s="36">
        <v>2</v>
      </c>
      <c r="F113" s="38" t="s">
        <v>582</v>
      </c>
      <c r="G113" s="38" t="s">
        <v>583</v>
      </c>
      <c r="H113" s="39">
        <v>3</v>
      </c>
      <c r="I113" s="41" t="s">
        <v>582</v>
      </c>
      <c r="J113" s="41" t="s">
        <v>584</v>
      </c>
      <c r="K113" s="54">
        <v>2</v>
      </c>
      <c r="L113" s="56" t="s">
        <v>582</v>
      </c>
      <c r="M113" s="56" t="s">
        <v>583</v>
      </c>
      <c r="N113" s="54">
        <v>2</v>
      </c>
      <c r="O113" s="56" t="s">
        <v>585</v>
      </c>
      <c r="P113" s="56" t="s">
        <v>583</v>
      </c>
    </row>
    <row r="114" spans="1:16" ht="92.1" customHeight="1" x14ac:dyDescent="0.25">
      <c r="A114" s="44" t="s">
        <v>586</v>
      </c>
      <c r="B114" s="34">
        <v>2</v>
      </c>
      <c r="C114" s="57" t="s">
        <v>587</v>
      </c>
      <c r="D114" s="35" t="s">
        <v>588</v>
      </c>
      <c r="E114" s="36">
        <v>3</v>
      </c>
      <c r="F114" s="38" t="s">
        <v>589</v>
      </c>
      <c r="G114" s="38" t="s">
        <v>590</v>
      </c>
      <c r="H114" s="39">
        <v>2</v>
      </c>
      <c r="I114" s="41" t="s">
        <v>591</v>
      </c>
      <c r="J114" s="41" t="s">
        <v>590</v>
      </c>
      <c r="K114" s="54">
        <v>2</v>
      </c>
      <c r="L114" s="56" t="s">
        <v>592</v>
      </c>
      <c r="M114" s="56" t="s">
        <v>590</v>
      </c>
      <c r="N114" s="54">
        <v>2</v>
      </c>
      <c r="O114" s="56" t="s">
        <v>592</v>
      </c>
      <c r="P114" s="56" t="s">
        <v>590</v>
      </c>
    </row>
    <row r="115" spans="1:16" ht="63.95" customHeight="1" x14ac:dyDescent="0.25">
      <c r="A115" s="44" t="s">
        <v>593</v>
      </c>
      <c r="B115" s="34">
        <v>2</v>
      </c>
      <c r="C115" s="57" t="s">
        <v>594</v>
      </c>
      <c r="D115" s="35" t="s">
        <v>595</v>
      </c>
      <c r="E115" s="36">
        <v>3</v>
      </c>
      <c r="F115" s="38" t="s">
        <v>596</v>
      </c>
      <c r="G115" s="38" t="s">
        <v>597</v>
      </c>
      <c r="H115" s="39">
        <v>3</v>
      </c>
      <c r="I115" s="41" t="s">
        <v>596</v>
      </c>
      <c r="J115" s="41" t="s">
        <v>597</v>
      </c>
      <c r="K115" s="54">
        <v>3</v>
      </c>
      <c r="L115" s="56" t="s">
        <v>596</v>
      </c>
      <c r="M115" s="56" t="s">
        <v>597</v>
      </c>
      <c r="N115" s="54">
        <v>3</v>
      </c>
      <c r="O115" s="56" t="s">
        <v>596</v>
      </c>
      <c r="P115" s="56" t="s">
        <v>597</v>
      </c>
    </row>
    <row r="116" spans="1:16" ht="75.95" customHeight="1" x14ac:dyDescent="0.25">
      <c r="A116" s="44" t="s">
        <v>598</v>
      </c>
      <c r="B116" s="34">
        <v>2</v>
      </c>
      <c r="C116" s="57" t="s">
        <v>599</v>
      </c>
      <c r="D116" s="35" t="s">
        <v>600</v>
      </c>
      <c r="E116" s="36">
        <v>3</v>
      </c>
      <c r="F116" s="38" t="s">
        <v>601</v>
      </c>
      <c r="G116" s="38" t="s">
        <v>600</v>
      </c>
      <c r="H116" s="39">
        <v>3</v>
      </c>
      <c r="I116" s="41" t="s">
        <v>601</v>
      </c>
      <c r="J116" s="41" t="s">
        <v>600</v>
      </c>
      <c r="K116" s="54">
        <v>3</v>
      </c>
      <c r="L116" s="56" t="s">
        <v>601</v>
      </c>
      <c r="M116" s="56" t="s">
        <v>602</v>
      </c>
      <c r="N116" s="54">
        <v>3</v>
      </c>
      <c r="O116" s="56" t="s">
        <v>601</v>
      </c>
      <c r="P116" s="56" t="s">
        <v>602</v>
      </c>
    </row>
    <row r="117" spans="1:16" ht="54.2" customHeight="1" x14ac:dyDescent="0.25">
      <c r="A117" s="44" t="s">
        <v>603</v>
      </c>
      <c r="B117" s="34">
        <v>1</v>
      </c>
      <c r="C117" s="57" t="s">
        <v>604</v>
      </c>
      <c r="D117" s="35" t="s">
        <v>605</v>
      </c>
      <c r="E117" s="36">
        <v>1</v>
      </c>
      <c r="F117" s="38" t="s">
        <v>604</v>
      </c>
      <c r="G117" s="38" t="s">
        <v>606</v>
      </c>
      <c r="H117" s="39">
        <v>1</v>
      </c>
      <c r="I117" s="41" t="s">
        <v>604</v>
      </c>
      <c r="J117" s="41" t="s">
        <v>606</v>
      </c>
      <c r="K117" s="54">
        <v>2</v>
      </c>
      <c r="L117" s="56" t="s">
        <v>607</v>
      </c>
      <c r="M117" s="56" t="s">
        <v>606</v>
      </c>
      <c r="N117" s="54">
        <v>2</v>
      </c>
      <c r="O117" s="56" t="s">
        <v>607</v>
      </c>
      <c r="P117" s="56" t="s">
        <v>606</v>
      </c>
    </row>
    <row r="118" spans="1:16" x14ac:dyDescent="0.25">
      <c r="O118" s="21"/>
      <c r="P118" s="21"/>
    </row>
    <row r="119" spans="1:16" ht="13.9" customHeight="1" x14ac:dyDescent="0.25">
      <c r="A119" s="174"/>
      <c r="B119" s="175">
        <v>2021</v>
      </c>
      <c r="C119" s="175"/>
      <c r="D119" s="175"/>
      <c r="E119" s="176">
        <v>2022</v>
      </c>
      <c r="F119" s="176"/>
      <c r="G119" s="176"/>
      <c r="H119" s="177">
        <v>2023</v>
      </c>
      <c r="I119" s="177"/>
      <c r="J119" s="177"/>
      <c r="K119" s="170">
        <v>2024</v>
      </c>
      <c r="L119" s="170"/>
      <c r="M119" s="170"/>
      <c r="N119" s="171" t="s">
        <v>73</v>
      </c>
      <c r="O119" s="171"/>
      <c r="P119" s="171"/>
    </row>
    <row r="120" spans="1:16" ht="45" x14ac:dyDescent="0.25">
      <c r="A120" s="174"/>
      <c r="B120" s="64" t="s">
        <v>74</v>
      </c>
      <c r="C120" s="64" t="s">
        <v>75</v>
      </c>
      <c r="D120" s="64"/>
      <c r="E120" s="64" t="s">
        <v>74</v>
      </c>
      <c r="F120" s="64" t="s">
        <v>75</v>
      </c>
      <c r="G120" s="64"/>
      <c r="H120" s="64" t="s">
        <v>74</v>
      </c>
      <c r="I120" s="64" t="s">
        <v>75</v>
      </c>
      <c r="J120" s="89" t="s">
        <v>76</v>
      </c>
      <c r="K120" s="64" t="s">
        <v>74</v>
      </c>
      <c r="L120" s="64" t="s">
        <v>75</v>
      </c>
      <c r="M120" s="89"/>
      <c r="N120" s="64" t="s">
        <v>74</v>
      </c>
      <c r="O120" s="64" t="s">
        <v>75</v>
      </c>
      <c r="P120" s="89"/>
    </row>
    <row r="121" spans="1:16" ht="13.9" customHeight="1" x14ac:dyDescent="0.25">
      <c r="A121" s="169" t="s">
        <v>608</v>
      </c>
      <c r="B121" s="169"/>
      <c r="C121" s="169"/>
      <c r="D121" s="169"/>
      <c r="E121" s="169"/>
      <c r="F121" s="169"/>
      <c r="G121" s="169"/>
      <c r="H121" s="169"/>
      <c r="I121" s="169"/>
      <c r="J121" s="74"/>
      <c r="K121" s="74"/>
      <c r="L121" s="74"/>
      <c r="M121" s="74"/>
      <c r="N121" s="74"/>
      <c r="O121" s="74"/>
      <c r="P121" s="74"/>
    </row>
    <row r="122" spans="1:16" ht="72.95" customHeight="1" x14ac:dyDescent="0.25">
      <c r="A122" s="33" t="s">
        <v>609</v>
      </c>
      <c r="B122" s="34">
        <v>3</v>
      </c>
      <c r="C122" s="35" t="s">
        <v>610</v>
      </c>
      <c r="D122" s="35" t="s">
        <v>611</v>
      </c>
      <c r="E122" s="36">
        <v>3</v>
      </c>
      <c r="F122" s="52" t="s">
        <v>610</v>
      </c>
      <c r="G122" s="52" t="s">
        <v>611</v>
      </c>
      <c r="H122" s="39">
        <v>3</v>
      </c>
      <c r="I122" s="53" t="s">
        <v>610</v>
      </c>
      <c r="J122" s="53" t="s">
        <v>611</v>
      </c>
      <c r="K122" s="54">
        <v>3</v>
      </c>
      <c r="L122" s="56" t="s">
        <v>612</v>
      </c>
      <c r="M122" s="56" t="s">
        <v>613</v>
      </c>
      <c r="N122" s="54">
        <v>3</v>
      </c>
      <c r="O122" s="56" t="s">
        <v>773</v>
      </c>
      <c r="P122" s="56" t="s">
        <v>613</v>
      </c>
    </row>
    <row r="123" spans="1:16" ht="29.1" customHeight="1" x14ac:dyDescent="0.25">
      <c r="A123" s="44" t="s">
        <v>614</v>
      </c>
      <c r="B123" s="34">
        <v>3</v>
      </c>
      <c r="C123" s="57" t="s">
        <v>615</v>
      </c>
      <c r="D123" s="35" t="s">
        <v>616</v>
      </c>
      <c r="E123" s="36"/>
      <c r="F123" s="52" t="s">
        <v>616</v>
      </c>
      <c r="G123" s="52" t="s">
        <v>616</v>
      </c>
      <c r="H123" s="39"/>
      <c r="I123" s="53" t="s">
        <v>616</v>
      </c>
      <c r="J123" s="53" t="s">
        <v>616</v>
      </c>
      <c r="K123" s="54"/>
      <c r="L123" s="56" t="s">
        <v>617</v>
      </c>
      <c r="M123" s="56" t="s">
        <v>618</v>
      </c>
      <c r="N123" s="54"/>
      <c r="O123" s="56" t="s">
        <v>617</v>
      </c>
      <c r="P123" s="56" t="s">
        <v>618</v>
      </c>
    </row>
    <row r="124" spans="1:16" ht="81.95" customHeight="1" x14ac:dyDescent="0.25">
      <c r="A124" s="44" t="s">
        <v>619</v>
      </c>
      <c r="B124" s="34">
        <v>3</v>
      </c>
      <c r="C124" s="57" t="s">
        <v>620</v>
      </c>
      <c r="D124" s="35" t="s">
        <v>621</v>
      </c>
      <c r="E124" s="36">
        <v>2</v>
      </c>
      <c r="F124" s="38" t="s">
        <v>622</v>
      </c>
      <c r="G124" s="38" t="s">
        <v>623</v>
      </c>
      <c r="H124" s="39">
        <v>2</v>
      </c>
      <c r="I124" s="41" t="s">
        <v>622</v>
      </c>
      <c r="J124" s="41" t="s">
        <v>623</v>
      </c>
      <c r="K124" s="54">
        <v>3</v>
      </c>
      <c r="L124" s="56" t="s">
        <v>624</v>
      </c>
      <c r="M124" s="56" t="s">
        <v>625</v>
      </c>
      <c r="N124" s="54">
        <v>3</v>
      </c>
      <c r="O124" s="56" t="s">
        <v>774</v>
      </c>
      <c r="P124" s="56" t="s">
        <v>775</v>
      </c>
    </row>
    <row r="125" spans="1:16" ht="66.400000000000006" customHeight="1" x14ac:dyDescent="0.25">
      <c r="A125" s="44" t="s">
        <v>626</v>
      </c>
      <c r="B125" s="34">
        <v>2</v>
      </c>
      <c r="C125" s="57" t="s">
        <v>627</v>
      </c>
      <c r="D125" s="35" t="s">
        <v>628</v>
      </c>
      <c r="E125" s="36">
        <v>2</v>
      </c>
      <c r="F125" s="38" t="s">
        <v>629</v>
      </c>
      <c r="G125" s="38" t="s">
        <v>630</v>
      </c>
      <c r="H125" s="39">
        <v>2</v>
      </c>
      <c r="I125" s="41" t="s">
        <v>629</v>
      </c>
      <c r="J125" s="41" t="s">
        <v>630</v>
      </c>
      <c r="K125" s="54">
        <v>2</v>
      </c>
      <c r="L125" s="56" t="s">
        <v>631</v>
      </c>
      <c r="M125" s="56" t="s">
        <v>632</v>
      </c>
      <c r="N125" s="54">
        <v>3</v>
      </c>
      <c r="O125" s="56" t="s">
        <v>776</v>
      </c>
      <c r="P125" s="56" t="s">
        <v>777</v>
      </c>
    </row>
    <row r="126" spans="1:16" x14ac:dyDescent="0.25">
      <c r="A126" s="71"/>
      <c r="B126" s="72"/>
      <c r="C126" s="73"/>
      <c r="D126" s="73"/>
      <c r="E126" s="72"/>
      <c r="F126" s="73"/>
      <c r="G126" s="73"/>
      <c r="H126" s="72"/>
      <c r="I126" s="76"/>
      <c r="K126" s="72"/>
      <c r="L126" s="76"/>
      <c r="N126" s="72"/>
      <c r="O126" s="76"/>
      <c r="P126" s="21"/>
    </row>
    <row r="127" spans="1:16" ht="13.9" customHeight="1" x14ac:dyDescent="0.25">
      <c r="A127" s="169" t="s">
        <v>633</v>
      </c>
      <c r="B127" s="169"/>
      <c r="C127" s="169"/>
      <c r="D127" s="169"/>
      <c r="E127" s="169"/>
      <c r="F127" s="169"/>
      <c r="G127" s="169"/>
      <c r="H127" s="169"/>
      <c r="I127" s="169"/>
      <c r="J127" s="74"/>
      <c r="K127" s="74"/>
      <c r="L127" s="74"/>
      <c r="M127" s="74"/>
      <c r="N127" s="74"/>
      <c r="O127" s="74"/>
      <c r="P127" s="74"/>
    </row>
    <row r="128" spans="1:16" ht="71.25" customHeight="1" x14ac:dyDescent="0.25">
      <c r="A128" s="33" t="s">
        <v>634</v>
      </c>
      <c r="B128" s="34">
        <v>3</v>
      </c>
      <c r="C128" s="35" t="s">
        <v>635</v>
      </c>
      <c r="D128" s="35" t="s">
        <v>636</v>
      </c>
      <c r="E128" s="36">
        <v>3</v>
      </c>
      <c r="F128" s="52" t="s">
        <v>635</v>
      </c>
      <c r="G128" s="52" t="s">
        <v>636</v>
      </c>
      <c r="H128" s="39">
        <v>4</v>
      </c>
      <c r="I128" s="53" t="s">
        <v>637</v>
      </c>
      <c r="J128" s="53" t="s">
        <v>636</v>
      </c>
      <c r="K128" s="54">
        <v>4</v>
      </c>
      <c r="L128" s="56" t="s">
        <v>638</v>
      </c>
      <c r="M128" s="56" t="s">
        <v>639</v>
      </c>
      <c r="N128" s="54">
        <v>4</v>
      </c>
      <c r="O128" s="56" t="s">
        <v>778</v>
      </c>
      <c r="P128" s="56" t="s">
        <v>779</v>
      </c>
    </row>
    <row r="129" spans="1:16" ht="65.849999999999994" customHeight="1" x14ac:dyDescent="0.25">
      <c r="A129" s="44" t="s">
        <v>640</v>
      </c>
      <c r="B129" s="34">
        <v>3</v>
      </c>
      <c r="C129" s="57" t="s">
        <v>641</v>
      </c>
      <c r="D129" s="35" t="s">
        <v>642</v>
      </c>
      <c r="E129" s="36">
        <v>3</v>
      </c>
      <c r="F129" s="38" t="s">
        <v>643</v>
      </c>
      <c r="G129" s="38" t="s">
        <v>644</v>
      </c>
      <c r="H129" s="39">
        <v>3</v>
      </c>
      <c r="I129" s="41" t="s">
        <v>645</v>
      </c>
      <c r="J129" s="41" t="s">
        <v>644</v>
      </c>
      <c r="K129" s="54">
        <v>3</v>
      </c>
      <c r="L129" s="56" t="s">
        <v>646</v>
      </c>
      <c r="M129" s="56" t="s">
        <v>647</v>
      </c>
      <c r="N129" s="54">
        <v>3</v>
      </c>
      <c r="O129" s="56" t="s">
        <v>780</v>
      </c>
      <c r="P129" s="56" t="s">
        <v>781</v>
      </c>
    </row>
    <row r="130" spans="1:16" ht="29.1" customHeight="1" x14ac:dyDescent="0.25">
      <c r="A130" s="44" t="s">
        <v>648</v>
      </c>
      <c r="B130" s="34">
        <v>3</v>
      </c>
      <c r="C130" s="57" t="s">
        <v>649</v>
      </c>
      <c r="D130" s="35" t="s">
        <v>650</v>
      </c>
      <c r="E130" s="36">
        <v>3</v>
      </c>
      <c r="F130" s="38" t="s">
        <v>649</v>
      </c>
      <c r="G130" s="52" t="s">
        <v>650</v>
      </c>
      <c r="H130" s="39">
        <v>3</v>
      </c>
      <c r="I130" s="41" t="s">
        <v>649</v>
      </c>
      <c r="J130" s="53" t="s">
        <v>650</v>
      </c>
      <c r="K130" s="54">
        <v>3</v>
      </c>
      <c r="L130" s="56" t="s">
        <v>651</v>
      </c>
      <c r="M130" s="56" t="s">
        <v>652</v>
      </c>
      <c r="N130" s="54">
        <v>3</v>
      </c>
      <c r="O130" s="56" t="s">
        <v>782</v>
      </c>
      <c r="P130" s="56" t="s">
        <v>783</v>
      </c>
    </row>
    <row r="131" spans="1:16" ht="44.65" customHeight="1" x14ac:dyDescent="0.25">
      <c r="A131" s="44" t="s">
        <v>653</v>
      </c>
      <c r="B131" s="34">
        <v>3</v>
      </c>
      <c r="C131" s="57" t="s">
        <v>654</v>
      </c>
      <c r="D131" s="35" t="s">
        <v>655</v>
      </c>
      <c r="E131" s="36">
        <v>3</v>
      </c>
      <c r="F131" s="38" t="s">
        <v>654</v>
      </c>
      <c r="G131" s="52" t="s">
        <v>655</v>
      </c>
      <c r="H131" s="39">
        <v>2</v>
      </c>
      <c r="I131" s="41" t="s">
        <v>654</v>
      </c>
      <c r="J131" s="53" t="s">
        <v>655</v>
      </c>
      <c r="K131" s="54">
        <v>3</v>
      </c>
      <c r="L131" s="56" t="s">
        <v>656</v>
      </c>
      <c r="M131" s="56" t="s">
        <v>657</v>
      </c>
      <c r="N131" s="54">
        <v>3</v>
      </c>
      <c r="O131" s="56" t="s">
        <v>784</v>
      </c>
      <c r="P131" s="56" t="s">
        <v>785</v>
      </c>
    </row>
    <row r="132" spans="1:16" x14ac:dyDescent="0.25">
      <c r="A132" s="71"/>
      <c r="B132" s="72"/>
      <c r="C132" s="73"/>
      <c r="D132" s="73"/>
      <c r="E132" s="72"/>
      <c r="F132" s="73"/>
      <c r="G132" s="73"/>
      <c r="H132" s="72"/>
      <c r="I132" s="76"/>
      <c r="K132" s="72"/>
      <c r="L132" s="76"/>
      <c r="N132" s="72"/>
      <c r="O132" s="76"/>
      <c r="P132" s="21"/>
    </row>
    <row r="133" spans="1:16" ht="13.9" customHeight="1" x14ac:dyDescent="0.25">
      <c r="A133" s="169" t="s">
        <v>658</v>
      </c>
      <c r="B133" s="169"/>
      <c r="C133" s="169"/>
      <c r="D133" s="169"/>
      <c r="E133" s="169"/>
      <c r="F133" s="169"/>
      <c r="G133" s="169"/>
      <c r="H133" s="169"/>
      <c r="I133" s="169"/>
      <c r="J133" s="74"/>
      <c r="K133" s="74"/>
      <c r="L133" s="74"/>
      <c r="M133" s="74"/>
      <c r="N133" s="74"/>
      <c r="O133" s="74"/>
      <c r="P133" s="74"/>
    </row>
    <row r="134" spans="1:16" ht="100.5" customHeight="1" x14ac:dyDescent="0.25">
      <c r="A134" s="33" t="s">
        <v>659</v>
      </c>
      <c r="B134" s="34">
        <v>2</v>
      </c>
      <c r="C134" s="35" t="s">
        <v>660</v>
      </c>
      <c r="D134" s="35" t="s">
        <v>661</v>
      </c>
      <c r="E134" s="36">
        <v>2</v>
      </c>
      <c r="F134" s="52" t="s">
        <v>662</v>
      </c>
      <c r="G134" s="52" t="s">
        <v>661</v>
      </c>
      <c r="H134" s="39">
        <v>3</v>
      </c>
      <c r="I134" s="53" t="s">
        <v>663</v>
      </c>
      <c r="J134" s="53" t="s">
        <v>661</v>
      </c>
      <c r="K134" s="54">
        <v>3</v>
      </c>
      <c r="L134" s="56" t="s">
        <v>664</v>
      </c>
      <c r="M134" s="56" t="s">
        <v>665</v>
      </c>
      <c r="N134" s="54">
        <v>4</v>
      </c>
      <c r="O134" s="56" t="s">
        <v>786</v>
      </c>
      <c r="P134" s="56" t="s">
        <v>665</v>
      </c>
    </row>
    <row r="135" spans="1:16" ht="97.5" customHeight="1" x14ac:dyDescent="0.25">
      <c r="A135" s="44" t="s">
        <v>666</v>
      </c>
      <c r="B135" s="34">
        <v>3</v>
      </c>
      <c r="C135" s="35" t="s">
        <v>667</v>
      </c>
      <c r="D135" s="35" t="s">
        <v>668</v>
      </c>
      <c r="E135" s="36">
        <v>2</v>
      </c>
      <c r="F135" s="52" t="s">
        <v>667</v>
      </c>
      <c r="G135" s="52" t="s">
        <v>669</v>
      </c>
      <c r="H135" s="39">
        <v>3</v>
      </c>
      <c r="I135" s="53" t="s">
        <v>667</v>
      </c>
      <c r="J135" s="53" t="s">
        <v>669</v>
      </c>
      <c r="K135" s="54">
        <v>3</v>
      </c>
      <c r="L135" s="56" t="s">
        <v>670</v>
      </c>
      <c r="M135" s="56" t="s">
        <v>671</v>
      </c>
      <c r="N135" s="54">
        <v>4</v>
      </c>
      <c r="O135" s="56" t="s">
        <v>787</v>
      </c>
      <c r="P135" s="56" t="s">
        <v>671</v>
      </c>
    </row>
    <row r="136" spans="1:16" ht="140.25" customHeight="1" x14ac:dyDescent="0.25">
      <c r="A136" s="44" t="s">
        <v>672</v>
      </c>
      <c r="B136" s="34">
        <v>2</v>
      </c>
      <c r="C136" s="57" t="s">
        <v>673</v>
      </c>
      <c r="D136" s="35" t="s">
        <v>674</v>
      </c>
      <c r="E136" s="36">
        <v>2</v>
      </c>
      <c r="F136" s="38" t="s">
        <v>673</v>
      </c>
      <c r="G136" s="52" t="s">
        <v>675</v>
      </c>
      <c r="H136" s="39">
        <v>2</v>
      </c>
      <c r="I136" s="41" t="s">
        <v>673</v>
      </c>
      <c r="J136" s="53" t="s">
        <v>675</v>
      </c>
      <c r="K136" s="54">
        <v>3</v>
      </c>
      <c r="L136" s="56" t="s">
        <v>676</v>
      </c>
      <c r="M136" s="56" t="s">
        <v>677</v>
      </c>
      <c r="N136" s="54">
        <v>2</v>
      </c>
      <c r="O136" s="56" t="s">
        <v>788</v>
      </c>
      <c r="P136" s="56" t="s">
        <v>677</v>
      </c>
    </row>
    <row r="137" spans="1:16" x14ac:dyDescent="0.25">
      <c r="A137" s="71"/>
      <c r="B137" s="72"/>
      <c r="C137" s="73"/>
      <c r="D137" s="73"/>
      <c r="E137" s="72"/>
      <c r="F137" s="73"/>
      <c r="G137" s="73"/>
      <c r="H137" s="72"/>
      <c r="I137" s="76"/>
      <c r="K137" s="72"/>
      <c r="L137" s="76"/>
      <c r="N137" s="72"/>
      <c r="O137" s="76"/>
      <c r="P137" s="21"/>
    </row>
    <row r="138" spans="1:16" ht="13.9" customHeight="1" x14ac:dyDescent="0.25">
      <c r="A138" s="169" t="s">
        <v>678</v>
      </c>
      <c r="B138" s="169"/>
      <c r="C138" s="169"/>
      <c r="D138" s="169"/>
      <c r="E138" s="169"/>
      <c r="F138" s="169"/>
      <c r="G138" s="169"/>
      <c r="H138" s="169"/>
      <c r="I138" s="169"/>
      <c r="J138" s="74"/>
      <c r="K138" s="74"/>
      <c r="L138" s="74"/>
      <c r="M138" s="74"/>
      <c r="N138" s="74"/>
      <c r="O138" s="74"/>
      <c r="P138" s="74"/>
    </row>
    <row r="139" spans="1:16" ht="81.75" customHeight="1" x14ac:dyDescent="0.25">
      <c r="A139" s="33" t="s">
        <v>679</v>
      </c>
      <c r="B139" s="34">
        <v>1</v>
      </c>
      <c r="C139" s="35" t="s">
        <v>680</v>
      </c>
      <c r="D139" s="35" t="s">
        <v>681</v>
      </c>
      <c r="E139" s="36">
        <v>2</v>
      </c>
      <c r="F139" s="38" t="s">
        <v>682</v>
      </c>
      <c r="G139" s="38" t="s">
        <v>683</v>
      </c>
      <c r="H139" s="39">
        <v>2</v>
      </c>
      <c r="I139" s="41" t="s">
        <v>684</v>
      </c>
      <c r="J139" s="41" t="s">
        <v>683</v>
      </c>
      <c r="K139" s="54">
        <v>2</v>
      </c>
      <c r="L139" s="56" t="s">
        <v>685</v>
      </c>
      <c r="M139" s="56" t="s">
        <v>686</v>
      </c>
      <c r="N139" s="54">
        <v>2</v>
      </c>
      <c r="O139" s="56" t="s">
        <v>789</v>
      </c>
      <c r="P139" s="56" t="s">
        <v>790</v>
      </c>
    </row>
    <row r="140" spans="1:16" ht="104.25" customHeight="1" x14ac:dyDescent="0.25">
      <c r="A140" s="44" t="s">
        <v>687</v>
      </c>
      <c r="B140" s="34">
        <v>3</v>
      </c>
      <c r="C140" s="57" t="s">
        <v>688</v>
      </c>
      <c r="D140" s="35" t="s">
        <v>689</v>
      </c>
      <c r="E140" s="36">
        <v>3</v>
      </c>
      <c r="F140" s="38" t="s">
        <v>688</v>
      </c>
      <c r="G140" s="52" t="s">
        <v>689</v>
      </c>
      <c r="H140" s="39">
        <v>3</v>
      </c>
      <c r="I140" s="41" t="s">
        <v>688</v>
      </c>
      <c r="J140" s="53" t="s">
        <v>689</v>
      </c>
      <c r="K140" s="54">
        <v>3</v>
      </c>
      <c r="L140" s="56" t="s">
        <v>690</v>
      </c>
      <c r="M140" s="56" t="s">
        <v>691</v>
      </c>
      <c r="N140" s="54">
        <v>3</v>
      </c>
      <c r="O140" s="56" t="s">
        <v>791</v>
      </c>
      <c r="P140" s="56" t="s">
        <v>691</v>
      </c>
    </row>
    <row r="141" spans="1:16" ht="89.25" customHeight="1" x14ac:dyDescent="0.25">
      <c r="A141" s="44" t="s">
        <v>692</v>
      </c>
      <c r="B141" s="34">
        <v>3</v>
      </c>
      <c r="C141" s="57" t="s">
        <v>693</v>
      </c>
      <c r="D141" s="35" t="s">
        <v>694</v>
      </c>
      <c r="E141" s="36">
        <v>2</v>
      </c>
      <c r="F141" s="38" t="s">
        <v>695</v>
      </c>
      <c r="G141" s="38" t="s">
        <v>696</v>
      </c>
      <c r="H141" s="39">
        <v>2</v>
      </c>
      <c r="I141" s="41" t="s">
        <v>697</v>
      </c>
      <c r="J141" s="41" t="s">
        <v>698</v>
      </c>
      <c r="K141" s="54">
        <v>2</v>
      </c>
      <c r="L141" s="56" t="s">
        <v>699</v>
      </c>
      <c r="M141" s="56" t="s">
        <v>700</v>
      </c>
      <c r="N141" s="54">
        <v>2</v>
      </c>
      <c r="O141" s="56" t="s">
        <v>792</v>
      </c>
      <c r="P141" s="56" t="s">
        <v>793</v>
      </c>
    </row>
  </sheetData>
  <mergeCells count="62">
    <mergeCell ref="A1:I1"/>
    <mergeCell ref="A2:A5"/>
    <mergeCell ref="B2:D2"/>
    <mergeCell ref="E2:G2"/>
    <mergeCell ref="H2:J2"/>
    <mergeCell ref="K2:M2"/>
    <mergeCell ref="N2:P2"/>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A11:I11"/>
    <mergeCell ref="A18:I18"/>
    <mergeCell ref="A28:I28"/>
    <mergeCell ref="A34:I34"/>
    <mergeCell ref="B35:I35"/>
    <mergeCell ref="A45:I45"/>
    <mergeCell ref="A51:I51"/>
    <mergeCell ref="A52:A53"/>
    <mergeCell ref="B52:D52"/>
    <mergeCell ref="E52:G52"/>
    <mergeCell ref="H52:J52"/>
    <mergeCell ref="K52:M52"/>
    <mergeCell ref="N52:P52"/>
    <mergeCell ref="A54:I54"/>
    <mergeCell ref="A59:I59"/>
    <mergeCell ref="A68:J68"/>
    <mergeCell ref="A72:I72"/>
    <mergeCell ref="A84:I84"/>
    <mergeCell ref="A90:A91"/>
    <mergeCell ref="B90:D90"/>
    <mergeCell ref="E90:G90"/>
    <mergeCell ref="H90:J90"/>
    <mergeCell ref="K90:M90"/>
    <mergeCell ref="N90:P90"/>
    <mergeCell ref="A92:I92"/>
    <mergeCell ref="A99:I99"/>
    <mergeCell ref="A104:I104"/>
    <mergeCell ref="A105:I105"/>
    <mergeCell ref="A110:I110"/>
    <mergeCell ref="A111:I111"/>
    <mergeCell ref="A119:A120"/>
    <mergeCell ref="B119:D119"/>
    <mergeCell ref="E119:G119"/>
    <mergeCell ref="H119:J119"/>
    <mergeCell ref="A138:I138"/>
    <mergeCell ref="K119:M119"/>
    <mergeCell ref="N119:P119"/>
    <mergeCell ref="A121:I121"/>
    <mergeCell ref="A127:I127"/>
    <mergeCell ref="A133:I133"/>
  </mergeCells>
  <conditionalFormatting sqref="B7:B10">
    <cfRule type="iconSet" priority="8">
      <iconSet iconSet="4TrafficLights">
        <cfvo type="percent" val="0"/>
        <cfvo type="num" val="1"/>
        <cfvo type="num" val="3"/>
        <cfvo type="num" val="4"/>
      </iconSet>
    </cfRule>
  </conditionalFormatting>
  <conditionalFormatting sqref="B13:B17">
    <cfRule type="iconSet" priority="9">
      <iconSet iconSet="4TrafficLights">
        <cfvo type="percent" val="0"/>
        <cfvo type="num" val="1"/>
        <cfvo type="num" val="3"/>
        <cfvo type="num" val="4"/>
      </iconSet>
    </cfRule>
  </conditionalFormatting>
  <conditionalFormatting sqref="B20:B27">
    <cfRule type="iconSet" priority="10">
      <iconSet iconSet="4TrafficLights">
        <cfvo type="percent" val="0"/>
        <cfvo type="num" val="1"/>
        <cfvo type="num" val="3"/>
        <cfvo type="num" val="4"/>
      </iconSet>
    </cfRule>
  </conditionalFormatting>
  <conditionalFormatting sqref="B30:B33">
    <cfRule type="iconSet" priority="11">
      <iconSet iconSet="4TrafficLights">
        <cfvo type="percent" val="0"/>
        <cfvo type="num" val="1"/>
        <cfvo type="num" val="3"/>
        <cfvo type="num" val="4"/>
      </iconSet>
    </cfRule>
  </conditionalFormatting>
  <conditionalFormatting sqref="B36:B44">
    <cfRule type="iconSet" priority="12">
      <iconSet iconSet="4TrafficLights">
        <cfvo type="percent" val="0"/>
        <cfvo type="num" val="1"/>
        <cfvo type="num" val="3"/>
        <cfvo type="num" val="4"/>
      </iconSet>
    </cfRule>
  </conditionalFormatting>
  <conditionalFormatting sqref="B47:B50">
    <cfRule type="iconSet" priority="13">
      <iconSet iconSet="4TrafficLights">
        <cfvo type="percent" val="0"/>
        <cfvo type="num" val="1"/>
        <cfvo type="num" val="3"/>
        <cfvo type="num" val="4"/>
      </iconSet>
    </cfRule>
  </conditionalFormatting>
  <conditionalFormatting sqref="B55:B57">
    <cfRule type="iconSet" priority="14">
      <iconSet iconSet="4TrafficLights">
        <cfvo type="percent" val="0"/>
        <cfvo type="num" val="1"/>
        <cfvo type="num" val="3"/>
        <cfvo type="num" val="4"/>
      </iconSet>
    </cfRule>
  </conditionalFormatting>
  <conditionalFormatting sqref="B60:B66">
    <cfRule type="iconSet" priority="15">
      <iconSet iconSet="4TrafficLights">
        <cfvo type="percent" val="0"/>
        <cfvo type="num" val="1"/>
        <cfvo type="num" val="3"/>
        <cfvo type="num" val="4"/>
      </iconSet>
    </cfRule>
  </conditionalFormatting>
  <conditionalFormatting sqref="B69:B70">
    <cfRule type="iconSet" priority="16">
      <iconSet iconSet="4TrafficLights">
        <cfvo type="percent" val="0"/>
        <cfvo type="num" val="1"/>
        <cfvo type="num" val="3"/>
        <cfvo type="num" val="4"/>
      </iconSet>
    </cfRule>
  </conditionalFormatting>
  <conditionalFormatting sqref="B73:B82">
    <cfRule type="iconSet" priority="17">
      <iconSet iconSet="4TrafficLights">
        <cfvo type="percent" val="0"/>
        <cfvo type="num" val="1"/>
        <cfvo type="num" val="3"/>
        <cfvo type="num" val="4"/>
      </iconSet>
    </cfRule>
  </conditionalFormatting>
  <conditionalFormatting sqref="B85:B88">
    <cfRule type="iconSet" priority="18">
      <iconSet iconSet="4TrafficLights">
        <cfvo type="percent" val="0"/>
        <cfvo type="num" val="1"/>
        <cfvo type="num" val="3"/>
        <cfvo type="num" val="4"/>
      </iconSet>
    </cfRule>
  </conditionalFormatting>
  <conditionalFormatting sqref="B93">
    <cfRule type="iconSet" priority="19">
      <iconSet iconSet="4TrafficLights">
        <cfvo type="percent" val="0"/>
        <cfvo type="num" val="1"/>
        <cfvo type="num" val="3"/>
        <cfvo type="num" val="4"/>
      </iconSet>
    </cfRule>
  </conditionalFormatting>
  <conditionalFormatting sqref="B94">
    <cfRule type="iconSet" priority="20">
      <iconSet iconSet="4TrafficLights">
        <cfvo type="percent" val="0"/>
        <cfvo type="num" val="1"/>
        <cfvo type="num" val="3"/>
        <cfvo type="num" val="4"/>
      </iconSet>
    </cfRule>
  </conditionalFormatting>
  <conditionalFormatting sqref="B95">
    <cfRule type="iconSet" priority="21">
      <iconSet iconSet="4TrafficLights">
        <cfvo type="percent" val="0"/>
        <cfvo type="num" val="1"/>
        <cfvo type="num" val="3"/>
        <cfvo type="num" val="4"/>
      </iconSet>
    </cfRule>
  </conditionalFormatting>
  <conditionalFormatting sqref="B96">
    <cfRule type="iconSet" priority="22">
      <iconSet iconSet="4TrafficLights">
        <cfvo type="percent" val="0"/>
        <cfvo type="num" val="1"/>
        <cfvo type="num" val="3"/>
        <cfvo type="num" val="4"/>
      </iconSet>
    </cfRule>
  </conditionalFormatting>
  <conditionalFormatting sqref="B97">
    <cfRule type="iconSet" priority="23">
      <iconSet iconSet="4TrafficLights">
        <cfvo type="percent" val="0"/>
        <cfvo type="num" val="1"/>
        <cfvo type="num" val="3"/>
        <cfvo type="num" val="4"/>
      </iconSet>
    </cfRule>
  </conditionalFormatting>
  <conditionalFormatting sqref="B100">
    <cfRule type="iconSet" priority="24">
      <iconSet iconSet="4TrafficLights">
        <cfvo type="percent" val="0"/>
        <cfvo type="num" val="1"/>
        <cfvo type="num" val="3"/>
        <cfvo type="num" val="4"/>
      </iconSet>
    </cfRule>
  </conditionalFormatting>
  <conditionalFormatting sqref="B101">
    <cfRule type="iconSet" priority="25">
      <iconSet iconSet="4TrafficLights">
        <cfvo type="percent" val="0"/>
        <cfvo type="num" val="1"/>
        <cfvo type="num" val="3"/>
        <cfvo type="num" val="4"/>
      </iconSet>
    </cfRule>
  </conditionalFormatting>
  <conditionalFormatting sqref="B102">
    <cfRule type="iconSet" priority="26">
      <iconSet iconSet="4TrafficLights">
        <cfvo type="percent" val="0"/>
        <cfvo type="num" val="1"/>
        <cfvo type="num" val="3"/>
        <cfvo type="num" val="4"/>
      </iconSet>
    </cfRule>
  </conditionalFormatting>
  <conditionalFormatting sqref="B103">
    <cfRule type="iconSet" priority="27">
      <iconSet iconSet="4TrafficLights">
        <cfvo type="percent" val="0"/>
        <cfvo type="num" val="1"/>
        <cfvo type="num" val="3"/>
        <cfvo type="num" val="4"/>
      </iconSet>
    </cfRule>
  </conditionalFormatting>
  <conditionalFormatting sqref="B112">
    <cfRule type="iconSet" priority="28">
      <iconSet iconSet="4TrafficLights">
        <cfvo type="percent" val="0"/>
        <cfvo type="num" val="1"/>
        <cfvo type="num" val="3"/>
        <cfvo type="num" val="4"/>
      </iconSet>
    </cfRule>
  </conditionalFormatting>
  <conditionalFormatting sqref="B114:B116">
    <cfRule type="iconSet" priority="29">
      <iconSet iconSet="4TrafficLights">
        <cfvo type="percent" val="0"/>
        <cfvo type="num" val="1"/>
        <cfvo type="num" val="3"/>
        <cfvo type="num" val="4"/>
      </iconSet>
    </cfRule>
  </conditionalFormatting>
  <conditionalFormatting sqref="B117">
    <cfRule type="iconSet" priority="30">
      <iconSet iconSet="4TrafficLights">
        <cfvo type="percent" val="0"/>
        <cfvo type="num" val="1"/>
        <cfvo type="num" val="3"/>
        <cfvo type="num" val="4"/>
      </iconSet>
    </cfRule>
  </conditionalFormatting>
  <conditionalFormatting sqref="B122:B125">
    <cfRule type="iconSet" priority="31">
      <iconSet iconSet="4TrafficLights">
        <cfvo type="percent" val="0"/>
        <cfvo type="num" val="1"/>
        <cfvo type="num" val="3"/>
        <cfvo type="num" val="4"/>
      </iconSet>
    </cfRule>
  </conditionalFormatting>
  <conditionalFormatting sqref="B128:B131">
    <cfRule type="iconSet" priority="32">
      <iconSet iconSet="4TrafficLights">
        <cfvo type="percent" val="0"/>
        <cfvo type="num" val="1"/>
        <cfvo type="num" val="3"/>
        <cfvo type="num" val="4"/>
      </iconSet>
    </cfRule>
  </conditionalFormatting>
  <conditionalFormatting sqref="B134:B136">
    <cfRule type="iconSet" priority="34">
      <iconSet iconSet="4TrafficLights">
        <cfvo type="percent" val="0"/>
        <cfvo type="num" val="1"/>
        <cfvo type="num" val="3"/>
        <cfvo type="num" val="4"/>
      </iconSet>
    </cfRule>
    <cfRule type="iconSet" priority="33">
      <iconSet iconSet="4TrafficLights">
        <cfvo type="percent" val="0"/>
        <cfvo type="num" val="1"/>
        <cfvo type="num" val="3"/>
        <cfvo type="num" val="4"/>
      </iconSet>
    </cfRule>
  </conditionalFormatting>
  <conditionalFormatting sqref="B139:B141">
    <cfRule type="iconSet" priority="35">
      <iconSet iconSet="4TrafficLights">
        <cfvo type="percent" val="0"/>
        <cfvo type="num" val="1"/>
        <cfvo type="num" val="3"/>
        <cfvo type="num" val="4"/>
      </iconSet>
    </cfRule>
  </conditionalFormatting>
  <conditionalFormatting sqref="E7:E10">
    <cfRule type="iconSet" priority="36">
      <iconSet iconSet="4TrafficLights">
        <cfvo type="percent" val="0"/>
        <cfvo type="num" val="1"/>
        <cfvo type="num" val="3"/>
        <cfvo type="num" val="4"/>
      </iconSet>
    </cfRule>
  </conditionalFormatting>
  <conditionalFormatting sqref="E13:E17">
    <cfRule type="iconSet" priority="37">
      <iconSet iconSet="4TrafficLights">
        <cfvo type="percent" val="0"/>
        <cfvo type="num" val="1"/>
        <cfvo type="num" val="3"/>
        <cfvo type="num" val="4"/>
      </iconSet>
    </cfRule>
  </conditionalFormatting>
  <conditionalFormatting sqref="E20:E27">
    <cfRule type="iconSet" priority="38">
      <iconSet iconSet="4TrafficLights">
        <cfvo type="percent" val="0"/>
        <cfvo type="num" val="1"/>
        <cfvo type="num" val="3"/>
        <cfvo type="num" val="4"/>
      </iconSet>
    </cfRule>
  </conditionalFormatting>
  <conditionalFormatting sqref="E30:E33">
    <cfRule type="iconSet" priority="39">
      <iconSet iconSet="4TrafficLights">
        <cfvo type="percent" val="0"/>
        <cfvo type="num" val="1"/>
        <cfvo type="num" val="3"/>
        <cfvo type="num" val="4"/>
      </iconSet>
    </cfRule>
  </conditionalFormatting>
  <conditionalFormatting sqref="E36:E44">
    <cfRule type="iconSet" priority="40">
      <iconSet iconSet="4TrafficLights">
        <cfvo type="percent" val="0"/>
        <cfvo type="num" val="1"/>
        <cfvo type="num" val="3"/>
        <cfvo type="num" val="4"/>
      </iconSet>
    </cfRule>
  </conditionalFormatting>
  <conditionalFormatting sqref="E47:E50">
    <cfRule type="iconSet" priority="41">
      <iconSet iconSet="4TrafficLights">
        <cfvo type="percent" val="0"/>
        <cfvo type="num" val="1"/>
        <cfvo type="num" val="3"/>
        <cfvo type="num" val="4"/>
      </iconSet>
    </cfRule>
  </conditionalFormatting>
  <conditionalFormatting sqref="E55:E57">
    <cfRule type="iconSet" priority="42">
      <iconSet iconSet="4TrafficLights">
        <cfvo type="percent" val="0"/>
        <cfvo type="num" val="1"/>
        <cfvo type="num" val="3"/>
        <cfvo type="num" val="4"/>
      </iconSet>
    </cfRule>
  </conditionalFormatting>
  <conditionalFormatting sqref="E60:E66">
    <cfRule type="iconSet" priority="43">
      <iconSet iconSet="4TrafficLights">
        <cfvo type="percent" val="0"/>
        <cfvo type="num" val="1"/>
        <cfvo type="num" val="3"/>
        <cfvo type="num" val="4"/>
      </iconSet>
    </cfRule>
  </conditionalFormatting>
  <conditionalFormatting sqref="E69:E70">
    <cfRule type="iconSet" priority="44">
      <iconSet iconSet="4TrafficLights">
        <cfvo type="percent" val="0"/>
        <cfvo type="num" val="1"/>
        <cfvo type="num" val="3"/>
        <cfvo type="num" val="4"/>
      </iconSet>
    </cfRule>
  </conditionalFormatting>
  <conditionalFormatting sqref="E73:E82">
    <cfRule type="iconSet" priority="45">
      <iconSet iconSet="4TrafficLights">
        <cfvo type="percent" val="0"/>
        <cfvo type="num" val="1"/>
        <cfvo type="num" val="3"/>
        <cfvo type="num" val="4"/>
      </iconSet>
    </cfRule>
  </conditionalFormatting>
  <conditionalFormatting sqref="E85:E88">
    <cfRule type="iconSet" priority="46">
      <iconSet iconSet="4TrafficLights">
        <cfvo type="percent" val="0"/>
        <cfvo type="num" val="1"/>
        <cfvo type="num" val="3"/>
        <cfvo type="num" val="4"/>
      </iconSet>
    </cfRule>
  </conditionalFormatting>
  <conditionalFormatting sqref="E93">
    <cfRule type="iconSet" priority="47">
      <iconSet iconSet="4TrafficLights">
        <cfvo type="percent" val="0"/>
        <cfvo type="num" val="1"/>
        <cfvo type="num" val="3"/>
        <cfvo type="num" val="4"/>
      </iconSet>
    </cfRule>
  </conditionalFormatting>
  <conditionalFormatting sqref="E94">
    <cfRule type="iconSet" priority="48">
      <iconSet iconSet="4TrafficLights">
        <cfvo type="percent" val="0"/>
        <cfvo type="num" val="1"/>
        <cfvo type="num" val="3"/>
        <cfvo type="num" val="4"/>
      </iconSet>
    </cfRule>
  </conditionalFormatting>
  <conditionalFormatting sqref="E95">
    <cfRule type="iconSet" priority="49">
      <iconSet iconSet="4TrafficLights">
        <cfvo type="percent" val="0"/>
        <cfvo type="num" val="1"/>
        <cfvo type="num" val="3"/>
        <cfvo type="num" val="4"/>
      </iconSet>
    </cfRule>
  </conditionalFormatting>
  <conditionalFormatting sqref="E96">
    <cfRule type="iconSet" priority="50">
      <iconSet iconSet="4TrafficLights">
        <cfvo type="percent" val="0"/>
        <cfvo type="num" val="1"/>
        <cfvo type="num" val="3"/>
        <cfvo type="num" val="4"/>
      </iconSet>
    </cfRule>
  </conditionalFormatting>
  <conditionalFormatting sqref="E97">
    <cfRule type="iconSet" priority="51">
      <iconSet iconSet="4TrafficLights">
        <cfvo type="percent" val="0"/>
        <cfvo type="num" val="1"/>
        <cfvo type="num" val="3"/>
        <cfvo type="num" val="4"/>
      </iconSet>
    </cfRule>
  </conditionalFormatting>
  <conditionalFormatting sqref="E100">
    <cfRule type="iconSet" priority="52">
      <iconSet iconSet="4TrafficLights">
        <cfvo type="percent" val="0"/>
        <cfvo type="num" val="1"/>
        <cfvo type="num" val="3"/>
        <cfvo type="num" val="4"/>
      </iconSet>
    </cfRule>
  </conditionalFormatting>
  <conditionalFormatting sqref="E101">
    <cfRule type="iconSet" priority="53">
      <iconSet iconSet="4TrafficLights">
        <cfvo type="percent" val="0"/>
        <cfvo type="num" val="1"/>
        <cfvo type="num" val="3"/>
        <cfvo type="num" val="4"/>
      </iconSet>
    </cfRule>
  </conditionalFormatting>
  <conditionalFormatting sqref="E102">
    <cfRule type="iconSet" priority="54">
      <iconSet iconSet="4TrafficLights">
        <cfvo type="percent" val="0"/>
        <cfvo type="num" val="1"/>
        <cfvo type="num" val="3"/>
        <cfvo type="num" val="4"/>
      </iconSet>
    </cfRule>
  </conditionalFormatting>
  <conditionalFormatting sqref="E103">
    <cfRule type="iconSet" priority="55">
      <iconSet iconSet="4TrafficLights">
        <cfvo type="percent" val="0"/>
        <cfvo type="num" val="1"/>
        <cfvo type="num" val="3"/>
        <cfvo type="num" val="4"/>
      </iconSet>
    </cfRule>
  </conditionalFormatting>
  <conditionalFormatting sqref="E106">
    <cfRule type="iconSet" priority="56">
      <iconSet iconSet="4TrafficLights">
        <cfvo type="percent" val="0"/>
        <cfvo type="num" val="1"/>
        <cfvo type="num" val="3"/>
        <cfvo type="num" val="4"/>
      </iconSet>
    </cfRule>
  </conditionalFormatting>
  <conditionalFormatting sqref="E107">
    <cfRule type="iconSet" priority="57">
      <iconSet iconSet="4TrafficLights">
        <cfvo type="percent" val="0"/>
        <cfvo type="num" val="1"/>
        <cfvo type="num" val="3"/>
        <cfvo type="num" val="4"/>
      </iconSet>
    </cfRule>
  </conditionalFormatting>
  <conditionalFormatting sqref="E108">
    <cfRule type="iconSet" priority="58">
      <iconSet iconSet="4TrafficLights">
        <cfvo type="percent" val="0"/>
        <cfvo type="num" val="1"/>
        <cfvo type="num" val="3"/>
        <cfvo type="num" val="4"/>
      </iconSet>
    </cfRule>
  </conditionalFormatting>
  <conditionalFormatting sqref="E109">
    <cfRule type="iconSet" priority="59">
      <iconSet iconSet="4TrafficLights">
        <cfvo type="percent" val="0"/>
        <cfvo type="num" val="1"/>
        <cfvo type="num" val="3"/>
        <cfvo type="num" val="4"/>
      </iconSet>
    </cfRule>
  </conditionalFormatting>
  <conditionalFormatting sqref="E112">
    <cfRule type="iconSet" priority="60">
      <iconSet iconSet="4TrafficLights">
        <cfvo type="percent" val="0"/>
        <cfvo type="num" val="1"/>
        <cfvo type="num" val="3"/>
        <cfvo type="num" val="4"/>
      </iconSet>
    </cfRule>
  </conditionalFormatting>
  <conditionalFormatting sqref="E113">
    <cfRule type="iconSet" priority="61">
      <iconSet iconSet="4TrafficLights">
        <cfvo type="percent" val="0"/>
        <cfvo type="num" val="1"/>
        <cfvo type="num" val="3"/>
        <cfvo type="num" val="4"/>
      </iconSet>
    </cfRule>
  </conditionalFormatting>
  <conditionalFormatting sqref="E114">
    <cfRule type="iconSet" priority="62">
      <iconSet iconSet="4TrafficLights">
        <cfvo type="percent" val="0"/>
        <cfvo type="num" val="1"/>
        <cfvo type="num" val="3"/>
        <cfvo type="num" val="4"/>
      </iconSet>
    </cfRule>
  </conditionalFormatting>
  <conditionalFormatting sqref="E115">
    <cfRule type="iconSet" priority="63">
      <iconSet iconSet="4TrafficLights">
        <cfvo type="percent" val="0"/>
        <cfvo type="num" val="1"/>
        <cfvo type="num" val="3"/>
        <cfvo type="num" val="4"/>
      </iconSet>
    </cfRule>
  </conditionalFormatting>
  <conditionalFormatting sqref="E116">
    <cfRule type="iconSet" priority="64">
      <iconSet iconSet="4TrafficLights">
        <cfvo type="percent" val="0"/>
        <cfvo type="num" val="1"/>
        <cfvo type="num" val="3"/>
        <cfvo type="num" val="4"/>
      </iconSet>
    </cfRule>
  </conditionalFormatting>
  <conditionalFormatting sqref="E122:E125">
    <cfRule type="iconSet" priority="65">
      <iconSet iconSet="4TrafficLights">
        <cfvo type="percent" val="0"/>
        <cfvo type="num" val="1"/>
        <cfvo type="num" val="3"/>
        <cfvo type="num" val="4"/>
      </iconSet>
    </cfRule>
  </conditionalFormatting>
  <conditionalFormatting sqref="E128:E131">
    <cfRule type="iconSet" priority="66">
      <iconSet iconSet="4TrafficLights">
        <cfvo type="percent" val="0"/>
        <cfvo type="num" val="1"/>
        <cfvo type="num" val="3"/>
        <cfvo type="num" val="4"/>
      </iconSet>
    </cfRule>
  </conditionalFormatting>
  <conditionalFormatting sqref="E134:E136">
    <cfRule type="iconSet" priority="67">
      <iconSet iconSet="4TrafficLights">
        <cfvo type="percent" val="0"/>
        <cfvo type="num" val="1"/>
        <cfvo type="num" val="3"/>
        <cfvo type="num" val="4"/>
      </iconSet>
    </cfRule>
  </conditionalFormatting>
  <conditionalFormatting sqref="E139:E141">
    <cfRule type="iconSet" priority="68">
      <iconSet iconSet="4TrafficLights">
        <cfvo type="percent" val="0"/>
        <cfvo type="num" val="1"/>
        <cfvo type="num" val="3"/>
        <cfvo type="num" val="4"/>
      </iconSet>
    </cfRule>
  </conditionalFormatting>
  <conditionalFormatting sqref="H7:H10">
    <cfRule type="iconSet" priority="69">
      <iconSet iconSet="4TrafficLights">
        <cfvo type="percent" val="0"/>
        <cfvo type="num" val="1"/>
        <cfvo type="num" val="3"/>
        <cfvo type="num" val="4"/>
      </iconSet>
    </cfRule>
  </conditionalFormatting>
  <conditionalFormatting sqref="H13:H17">
    <cfRule type="iconSet" priority="70">
      <iconSet iconSet="4TrafficLights">
        <cfvo type="percent" val="0"/>
        <cfvo type="num" val="1"/>
        <cfvo type="num" val="3"/>
        <cfvo type="num" val="4"/>
      </iconSet>
    </cfRule>
  </conditionalFormatting>
  <conditionalFormatting sqref="H20:H27">
    <cfRule type="iconSet" priority="71">
      <iconSet iconSet="4TrafficLights">
        <cfvo type="percent" val="0"/>
        <cfvo type="num" val="1"/>
        <cfvo type="num" val="3"/>
        <cfvo type="num" val="4"/>
      </iconSet>
    </cfRule>
  </conditionalFormatting>
  <conditionalFormatting sqref="H30:H33">
    <cfRule type="iconSet" priority="72">
      <iconSet iconSet="4TrafficLights">
        <cfvo type="percent" val="0"/>
        <cfvo type="num" val="1"/>
        <cfvo type="num" val="3"/>
        <cfvo type="num" val="4"/>
      </iconSet>
    </cfRule>
  </conditionalFormatting>
  <conditionalFormatting sqref="H36:H44">
    <cfRule type="iconSet" priority="73">
      <iconSet iconSet="4TrafficLights">
        <cfvo type="percent" val="0"/>
        <cfvo type="num" val="1"/>
        <cfvo type="num" val="3"/>
        <cfvo type="num" val="4"/>
      </iconSet>
    </cfRule>
  </conditionalFormatting>
  <conditionalFormatting sqref="H47:H50">
    <cfRule type="iconSet" priority="74">
      <iconSet iconSet="4TrafficLights">
        <cfvo type="percent" val="0"/>
        <cfvo type="num" val="1"/>
        <cfvo type="num" val="3"/>
        <cfvo type="num" val="4"/>
      </iconSet>
    </cfRule>
  </conditionalFormatting>
  <conditionalFormatting sqref="H55:H57">
    <cfRule type="iconSet" priority="75">
      <iconSet iconSet="4TrafficLights">
        <cfvo type="percent" val="0"/>
        <cfvo type="num" val="1"/>
        <cfvo type="num" val="3"/>
        <cfvo type="num" val="4"/>
      </iconSet>
    </cfRule>
  </conditionalFormatting>
  <conditionalFormatting sqref="H60:H66">
    <cfRule type="iconSet" priority="76">
      <iconSet iconSet="4TrafficLights">
        <cfvo type="percent" val="0"/>
        <cfvo type="num" val="1"/>
        <cfvo type="num" val="3"/>
        <cfvo type="num" val="4"/>
      </iconSet>
    </cfRule>
  </conditionalFormatting>
  <conditionalFormatting sqref="H69:H70">
    <cfRule type="iconSet" priority="77">
      <iconSet iconSet="4TrafficLights">
        <cfvo type="percent" val="0"/>
        <cfvo type="num" val="1"/>
        <cfvo type="num" val="3"/>
        <cfvo type="num" val="4"/>
      </iconSet>
    </cfRule>
  </conditionalFormatting>
  <conditionalFormatting sqref="H73:H81">
    <cfRule type="iconSet" priority="78">
      <iconSet iconSet="4TrafficLights">
        <cfvo type="percent" val="0"/>
        <cfvo type="num" val="1"/>
        <cfvo type="num" val="3"/>
        <cfvo type="num" val="4"/>
      </iconSet>
    </cfRule>
  </conditionalFormatting>
  <conditionalFormatting sqref="H82">
    <cfRule type="iconSet" priority="79">
      <iconSet iconSet="4TrafficLights">
        <cfvo type="percent" val="0"/>
        <cfvo type="num" val="1"/>
        <cfvo type="num" val="3"/>
        <cfvo type="num" val="4"/>
      </iconSet>
    </cfRule>
  </conditionalFormatting>
  <conditionalFormatting sqref="H85:H88">
    <cfRule type="iconSet" priority="80">
      <iconSet iconSet="4TrafficLights">
        <cfvo type="percent" val="0"/>
        <cfvo type="num" val="1"/>
        <cfvo type="num" val="3"/>
        <cfvo type="num" val="4"/>
      </iconSet>
    </cfRule>
  </conditionalFormatting>
  <conditionalFormatting sqref="H93:H97">
    <cfRule type="iconSet" priority="81">
      <iconSet iconSet="4TrafficLights">
        <cfvo type="percent" val="0"/>
        <cfvo type="num" val="1"/>
        <cfvo type="num" val="3"/>
        <cfvo type="num" val="4"/>
      </iconSet>
    </cfRule>
  </conditionalFormatting>
  <conditionalFormatting sqref="H100:H103">
    <cfRule type="iconSet" priority="82">
      <iconSet iconSet="4TrafficLights">
        <cfvo type="percent" val="0"/>
        <cfvo type="num" val="1"/>
        <cfvo type="num" val="3"/>
        <cfvo type="num" val="4"/>
      </iconSet>
    </cfRule>
  </conditionalFormatting>
  <conditionalFormatting sqref="H106:H109">
    <cfRule type="iconSet" priority="83">
      <iconSet iconSet="4TrafficLights">
        <cfvo type="percent" val="0"/>
        <cfvo type="num" val="1"/>
        <cfvo type="num" val="3"/>
        <cfvo type="num" val="4"/>
      </iconSet>
    </cfRule>
  </conditionalFormatting>
  <conditionalFormatting sqref="H112:H117">
    <cfRule type="iconSet" priority="84">
      <iconSet iconSet="4TrafficLights">
        <cfvo type="percent" val="0"/>
        <cfvo type="num" val="1"/>
        <cfvo type="num" val="3"/>
        <cfvo type="num" val="4"/>
      </iconSet>
    </cfRule>
  </conditionalFormatting>
  <conditionalFormatting sqref="H122:H125">
    <cfRule type="iconSet" priority="85">
      <iconSet iconSet="4TrafficLights">
        <cfvo type="percent" val="0"/>
        <cfvo type="num" val="1"/>
        <cfvo type="num" val="3"/>
        <cfvo type="num" val="4"/>
      </iconSet>
    </cfRule>
  </conditionalFormatting>
  <conditionalFormatting sqref="H128">
    <cfRule type="iconSet" priority="86">
      <iconSet iconSet="4TrafficLights">
        <cfvo type="percent" val="0"/>
        <cfvo type="num" val="1"/>
        <cfvo type="num" val="3"/>
        <cfvo type="num" val="4"/>
      </iconSet>
    </cfRule>
  </conditionalFormatting>
  <conditionalFormatting sqref="H129">
    <cfRule type="iconSet" priority="87">
      <iconSet iconSet="4TrafficLights">
        <cfvo type="percent" val="0"/>
        <cfvo type="num" val="1"/>
        <cfvo type="num" val="3"/>
        <cfvo type="num" val="4"/>
      </iconSet>
    </cfRule>
  </conditionalFormatting>
  <conditionalFormatting sqref="H130">
    <cfRule type="iconSet" priority="88">
      <iconSet iconSet="4TrafficLights">
        <cfvo type="percent" val="0"/>
        <cfvo type="num" val="1"/>
        <cfvo type="num" val="3"/>
        <cfvo type="num" val="4"/>
      </iconSet>
    </cfRule>
  </conditionalFormatting>
  <conditionalFormatting sqref="H131">
    <cfRule type="iconSet" priority="89">
      <iconSet iconSet="4TrafficLights">
        <cfvo type="percent" val="0"/>
        <cfvo type="num" val="1"/>
        <cfvo type="num" val="3"/>
        <cfvo type="num" val="4"/>
      </iconSet>
    </cfRule>
  </conditionalFormatting>
  <conditionalFormatting sqref="H134:H135">
    <cfRule type="iconSet" priority="90">
      <iconSet iconSet="4TrafficLights">
        <cfvo type="percent" val="0"/>
        <cfvo type="num" val="1"/>
        <cfvo type="num" val="3"/>
        <cfvo type="num" val="4"/>
      </iconSet>
    </cfRule>
  </conditionalFormatting>
  <conditionalFormatting sqref="H136">
    <cfRule type="iconSet" priority="91">
      <iconSet iconSet="4TrafficLights">
        <cfvo type="percent" val="0"/>
        <cfvo type="num" val="1"/>
        <cfvo type="num" val="3"/>
        <cfvo type="num" val="4"/>
      </iconSet>
    </cfRule>
  </conditionalFormatting>
  <conditionalFormatting sqref="H139">
    <cfRule type="iconSet" priority="92">
      <iconSet iconSet="4TrafficLights">
        <cfvo type="percent" val="0"/>
        <cfvo type="num" val="1"/>
        <cfvo type="num" val="3"/>
        <cfvo type="num" val="4"/>
      </iconSet>
    </cfRule>
  </conditionalFormatting>
  <conditionalFormatting sqref="H140">
    <cfRule type="iconSet" priority="93">
      <iconSet iconSet="4TrafficLights">
        <cfvo type="percent" val="0"/>
        <cfvo type="num" val="1"/>
        <cfvo type="num" val="3"/>
        <cfvo type="num" val="4"/>
      </iconSet>
    </cfRule>
  </conditionalFormatting>
  <conditionalFormatting sqref="H141">
    <cfRule type="iconSet" priority="94">
      <iconSet iconSet="4TrafficLights">
        <cfvo type="percent" val="0"/>
        <cfvo type="num" val="1"/>
        <cfvo type="num" val="3"/>
        <cfvo type="num" val="4"/>
      </iconSet>
    </cfRule>
  </conditionalFormatting>
  <conditionalFormatting sqref="K7:K10">
    <cfRule type="iconSet" priority="95">
      <iconSet iconSet="4TrafficLights">
        <cfvo type="percent" val="0"/>
        <cfvo type="num" val="1"/>
        <cfvo type="num" val="3"/>
        <cfvo type="num" val="4"/>
      </iconSet>
    </cfRule>
  </conditionalFormatting>
  <conditionalFormatting sqref="K13:K17">
    <cfRule type="iconSet" priority="96">
      <iconSet iconSet="4TrafficLights">
        <cfvo type="percent" val="0"/>
        <cfvo type="num" val="1"/>
        <cfvo type="num" val="3"/>
        <cfvo type="num" val="4"/>
      </iconSet>
    </cfRule>
  </conditionalFormatting>
  <conditionalFormatting sqref="K20:K27">
    <cfRule type="iconSet" priority="97">
      <iconSet iconSet="4TrafficLights">
        <cfvo type="percent" val="0"/>
        <cfvo type="num" val="1"/>
        <cfvo type="num" val="3"/>
        <cfvo type="num" val="4"/>
      </iconSet>
    </cfRule>
  </conditionalFormatting>
  <conditionalFormatting sqref="K30:K33">
    <cfRule type="iconSet" priority="98">
      <iconSet iconSet="4TrafficLights">
        <cfvo type="percent" val="0"/>
        <cfvo type="num" val="1"/>
        <cfvo type="num" val="3"/>
        <cfvo type="num" val="4"/>
      </iconSet>
    </cfRule>
  </conditionalFormatting>
  <conditionalFormatting sqref="K36:K44">
    <cfRule type="iconSet" priority="99">
      <iconSet iconSet="4TrafficLights">
        <cfvo type="percent" val="0"/>
        <cfvo type="num" val="1"/>
        <cfvo type="num" val="3"/>
        <cfvo type="num" val="4"/>
      </iconSet>
    </cfRule>
  </conditionalFormatting>
  <conditionalFormatting sqref="K47:K50">
    <cfRule type="iconSet" priority="100">
      <iconSet iconSet="4TrafficLights">
        <cfvo type="percent" val="0"/>
        <cfvo type="num" val="1"/>
        <cfvo type="num" val="3"/>
        <cfvo type="num" val="4"/>
      </iconSet>
    </cfRule>
  </conditionalFormatting>
  <conditionalFormatting sqref="K55:K57">
    <cfRule type="iconSet" priority="101">
      <iconSet iconSet="4TrafficLights">
        <cfvo type="percent" val="0"/>
        <cfvo type="num" val="1"/>
        <cfvo type="num" val="3"/>
        <cfvo type="num" val="4"/>
      </iconSet>
    </cfRule>
  </conditionalFormatting>
  <conditionalFormatting sqref="K60:K63 K65:K66">
    <cfRule type="iconSet" priority="102">
      <iconSet iconSet="4TrafficLights">
        <cfvo type="percent" val="0"/>
        <cfvo type="num" val="1"/>
        <cfvo type="num" val="3"/>
        <cfvo type="num" val="4"/>
      </iconSet>
    </cfRule>
  </conditionalFormatting>
  <conditionalFormatting sqref="K64">
    <cfRule type="iconSet" priority="103">
      <iconSet iconSet="4TrafficLights">
        <cfvo type="percent" val="0"/>
        <cfvo type="num" val="1"/>
        <cfvo type="num" val="3"/>
        <cfvo type="num" val="4"/>
      </iconSet>
    </cfRule>
  </conditionalFormatting>
  <conditionalFormatting sqref="K69:K70">
    <cfRule type="iconSet" priority="104">
      <iconSet iconSet="4TrafficLights">
        <cfvo type="percent" val="0"/>
        <cfvo type="num" val="1"/>
        <cfvo type="num" val="3"/>
        <cfvo type="num" val="4"/>
      </iconSet>
    </cfRule>
  </conditionalFormatting>
  <conditionalFormatting sqref="K73:K81">
    <cfRule type="iconSet" priority="105">
      <iconSet iconSet="4TrafficLights">
        <cfvo type="percent" val="0"/>
        <cfvo type="num" val="1"/>
        <cfvo type="num" val="3"/>
        <cfvo type="num" val="4"/>
      </iconSet>
    </cfRule>
  </conditionalFormatting>
  <conditionalFormatting sqref="K82">
    <cfRule type="iconSet" priority="106">
      <iconSet iconSet="4TrafficLights">
        <cfvo type="percent" val="0"/>
        <cfvo type="num" val="1"/>
        <cfvo type="num" val="3"/>
        <cfvo type="num" val="4"/>
      </iconSet>
    </cfRule>
  </conditionalFormatting>
  <conditionalFormatting sqref="K85:K88">
    <cfRule type="iconSet" priority="107">
      <iconSet iconSet="4TrafficLights">
        <cfvo type="percent" val="0"/>
        <cfvo type="num" val="1"/>
        <cfvo type="num" val="3"/>
        <cfvo type="num" val="4"/>
      </iconSet>
    </cfRule>
  </conditionalFormatting>
  <conditionalFormatting sqref="K93">
    <cfRule type="iconSet" priority="108">
      <iconSet iconSet="4TrafficLights">
        <cfvo type="percent" val="0"/>
        <cfvo type="num" val="1"/>
        <cfvo type="num" val="3"/>
        <cfvo type="num" val="4"/>
      </iconSet>
    </cfRule>
  </conditionalFormatting>
  <conditionalFormatting sqref="K94">
    <cfRule type="iconSet" priority="109">
      <iconSet iconSet="4TrafficLights">
        <cfvo type="percent" val="0"/>
        <cfvo type="num" val="1"/>
        <cfvo type="num" val="3"/>
        <cfvo type="num" val="4"/>
      </iconSet>
    </cfRule>
  </conditionalFormatting>
  <conditionalFormatting sqref="K95">
    <cfRule type="iconSet" priority="110">
      <iconSet iconSet="4TrafficLights">
        <cfvo type="percent" val="0"/>
        <cfvo type="num" val="1"/>
        <cfvo type="num" val="3"/>
        <cfvo type="num" val="4"/>
      </iconSet>
    </cfRule>
  </conditionalFormatting>
  <conditionalFormatting sqref="K96">
    <cfRule type="iconSet" priority="111">
      <iconSet iconSet="4TrafficLights">
        <cfvo type="percent" val="0"/>
        <cfvo type="num" val="1"/>
        <cfvo type="num" val="3"/>
        <cfvo type="num" val="4"/>
      </iconSet>
    </cfRule>
  </conditionalFormatting>
  <conditionalFormatting sqref="K97">
    <cfRule type="iconSet" priority="112">
      <iconSet iconSet="4TrafficLights">
        <cfvo type="percent" val="0"/>
        <cfvo type="num" val="1"/>
        <cfvo type="num" val="3"/>
        <cfvo type="num" val="4"/>
      </iconSet>
    </cfRule>
  </conditionalFormatting>
  <conditionalFormatting sqref="K100">
    <cfRule type="iconSet" priority="113">
      <iconSet iconSet="4TrafficLights">
        <cfvo type="percent" val="0"/>
        <cfvo type="num" val="1"/>
        <cfvo type="num" val="3"/>
        <cfvo type="num" val="4"/>
      </iconSet>
    </cfRule>
  </conditionalFormatting>
  <conditionalFormatting sqref="K101">
    <cfRule type="iconSet" priority="114">
      <iconSet iconSet="4TrafficLights">
        <cfvo type="percent" val="0"/>
        <cfvo type="num" val="1"/>
        <cfvo type="num" val="3"/>
        <cfvo type="num" val="4"/>
      </iconSet>
    </cfRule>
  </conditionalFormatting>
  <conditionalFormatting sqref="K103">
    <cfRule type="iconSet" priority="115">
      <iconSet iconSet="4TrafficLights">
        <cfvo type="percent" val="0"/>
        <cfvo type="num" val="1"/>
        <cfvo type="num" val="3"/>
        <cfvo type="num" val="4"/>
      </iconSet>
    </cfRule>
  </conditionalFormatting>
  <conditionalFormatting sqref="K106">
    <cfRule type="iconSet" priority="116">
      <iconSet iconSet="4TrafficLights">
        <cfvo type="percent" val="0"/>
        <cfvo type="num" val="1"/>
        <cfvo type="num" val="3"/>
        <cfvo type="num" val="4"/>
      </iconSet>
    </cfRule>
  </conditionalFormatting>
  <conditionalFormatting sqref="K107">
    <cfRule type="iconSet" priority="117">
      <iconSet iconSet="4TrafficLights">
        <cfvo type="percent" val="0"/>
        <cfvo type="num" val="1"/>
        <cfvo type="num" val="3"/>
        <cfvo type="num" val="4"/>
      </iconSet>
    </cfRule>
  </conditionalFormatting>
  <conditionalFormatting sqref="K108">
    <cfRule type="iconSet" priority="118">
      <iconSet iconSet="4TrafficLights">
        <cfvo type="percent" val="0"/>
        <cfvo type="num" val="1"/>
        <cfvo type="num" val="3"/>
        <cfvo type="num" val="4"/>
      </iconSet>
    </cfRule>
  </conditionalFormatting>
  <conditionalFormatting sqref="K109">
    <cfRule type="iconSet" priority="119">
      <iconSet iconSet="4TrafficLights">
        <cfvo type="percent" val="0"/>
        <cfvo type="num" val="1"/>
        <cfvo type="num" val="3"/>
        <cfvo type="num" val="4"/>
      </iconSet>
    </cfRule>
  </conditionalFormatting>
  <conditionalFormatting sqref="K112">
    <cfRule type="iconSet" priority="120">
      <iconSet iconSet="4TrafficLights">
        <cfvo type="percent" val="0"/>
        <cfvo type="num" val="1"/>
        <cfvo type="num" val="3"/>
        <cfvo type="num" val="4"/>
      </iconSet>
    </cfRule>
  </conditionalFormatting>
  <conditionalFormatting sqref="K113">
    <cfRule type="iconSet" priority="121">
      <iconSet iconSet="4TrafficLights">
        <cfvo type="percent" val="0"/>
        <cfvo type="num" val="1"/>
        <cfvo type="num" val="3"/>
        <cfvo type="num" val="4"/>
      </iconSet>
    </cfRule>
  </conditionalFormatting>
  <conditionalFormatting sqref="K114">
    <cfRule type="iconSet" priority="122">
      <iconSet iconSet="4TrafficLights">
        <cfvo type="percent" val="0"/>
        <cfvo type="num" val="1"/>
        <cfvo type="num" val="3"/>
        <cfvo type="num" val="4"/>
      </iconSet>
    </cfRule>
  </conditionalFormatting>
  <conditionalFormatting sqref="K115">
    <cfRule type="iconSet" priority="123">
      <iconSet iconSet="4TrafficLights">
        <cfvo type="percent" val="0"/>
        <cfvo type="num" val="1"/>
        <cfvo type="num" val="3"/>
        <cfvo type="num" val="4"/>
      </iconSet>
    </cfRule>
  </conditionalFormatting>
  <conditionalFormatting sqref="K116">
    <cfRule type="iconSet" priority="124">
      <iconSet iconSet="4TrafficLights">
        <cfvo type="percent" val="0"/>
        <cfvo type="num" val="1"/>
        <cfvo type="num" val="3"/>
        <cfvo type="num" val="4"/>
      </iconSet>
    </cfRule>
  </conditionalFormatting>
  <conditionalFormatting sqref="K117">
    <cfRule type="iconSet" priority="163">
      <iconSet iconSet="4TrafficLights">
        <cfvo type="percent" val="0"/>
        <cfvo type="num" val="1"/>
        <cfvo type="num" val="3"/>
        <cfvo type="num" val="4"/>
      </iconSet>
    </cfRule>
  </conditionalFormatting>
  <conditionalFormatting sqref="K122:K125">
    <cfRule type="iconSet" priority="125">
      <iconSet iconSet="4TrafficLights">
        <cfvo type="percent" val="0"/>
        <cfvo type="num" val="1"/>
        <cfvo type="num" val="3"/>
        <cfvo type="num" val="4"/>
      </iconSet>
    </cfRule>
  </conditionalFormatting>
  <conditionalFormatting sqref="K128:K131">
    <cfRule type="iconSet" priority="126">
      <iconSet iconSet="4TrafficLights">
        <cfvo type="percent" val="0"/>
        <cfvo type="num" val="1"/>
        <cfvo type="num" val="3"/>
        <cfvo type="num" val="4"/>
      </iconSet>
    </cfRule>
  </conditionalFormatting>
  <conditionalFormatting sqref="K134:K136">
    <cfRule type="iconSet" priority="127">
      <iconSet iconSet="4TrafficLights">
        <cfvo type="percent" val="0"/>
        <cfvo type="num" val="1"/>
        <cfvo type="num" val="3"/>
        <cfvo type="num" val="4"/>
      </iconSet>
    </cfRule>
  </conditionalFormatting>
  <conditionalFormatting sqref="K139:K141">
    <cfRule type="iconSet" priority="128">
      <iconSet iconSet="4TrafficLights">
        <cfvo type="percent" val="0"/>
        <cfvo type="num" val="1"/>
        <cfvo type="num" val="3"/>
        <cfvo type="num" val="4"/>
      </iconSet>
    </cfRule>
  </conditionalFormatting>
  <conditionalFormatting sqref="N7:N10">
    <cfRule type="iconSet" priority="1">
      <iconSet iconSet="4TrafficLights">
        <cfvo type="percent" val="0"/>
        <cfvo type="num" val="1"/>
        <cfvo type="num" val="3"/>
        <cfvo type="num" val="4"/>
      </iconSet>
    </cfRule>
  </conditionalFormatting>
  <conditionalFormatting sqref="N13:N17">
    <cfRule type="iconSet" priority="2">
      <iconSet iconSet="4TrafficLights">
        <cfvo type="percent" val="0"/>
        <cfvo type="num" val="1"/>
        <cfvo type="num" val="3"/>
        <cfvo type="num" val="4"/>
      </iconSet>
    </cfRule>
  </conditionalFormatting>
  <conditionalFormatting sqref="N20:N27">
    <cfRule type="iconSet" priority="3">
      <iconSet iconSet="4TrafficLights">
        <cfvo type="percent" val="0"/>
        <cfvo type="num" val="1"/>
        <cfvo type="num" val="3"/>
        <cfvo type="num" val="4"/>
      </iconSet>
    </cfRule>
  </conditionalFormatting>
  <conditionalFormatting sqref="N30:N33">
    <cfRule type="iconSet" priority="4">
      <iconSet iconSet="4TrafficLights">
        <cfvo type="percent" val="0"/>
        <cfvo type="num" val="1"/>
        <cfvo type="num" val="3"/>
        <cfvo type="num" val="4"/>
      </iconSet>
    </cfRule>
  </conditionalFormatting>
  <conditionalFormatting sqref="N36:N44">
    <cfRule type="iconSet" priority="5">
      <iconSet iconSet="4TrafficLights">
        <cfvo type="percent" val="0"/>
        <cfvo type="num" val="1"/>
        <cfvo type="num" val="3"/>
        <cfvo type="num" val="4"/>
      </iconSet>
    </cfRule>
  </conditionalFormatting>
  <conditionalFormatting sqref="N47:N50">
    <cfRule type="iconSet" priority="6">
      <iconSet iconSet="4TrafficLights">
        <cfvo type="percent" val="0"/>
        <cfvo type="num" val="1"/>
        <cfvo type="num" val="3"/>
        <cfvo type="num" val="4"/>
      </iconSet>
    </cfRule>
  </conditionalFormatting>
  <conditionalFormatting sqref="N55:N57">
    <cfRule type="iconSet" priority="129">
      <iconSet iconSet="4TrafficLights">
        <cfvo type="percent" val="0"/>
        <cfvo type="num" val="1"/>
        <cfvo type="num" val="3"/>
        <cfvo type="num" val="4"/>
      </iconSet>
    </cfRule>
  </conditionalFormatting>
  <conditionalFormatting sqref="N60:N66">
    <cfRule type="iconSet" priority="130">
      <iconSet iconSet="4TrafficLights">
        <cfvo type="percent" val="0"/>
        <cfvo type="num" val="1"/>
        <cfvo type="num" val="3"/>
        <cfvo type="num" val="4"/>
      </iconSet>
    </cfRule>
  </conditionalFormatting>
  <conditionalFormatting sqref="N69:N70">
    <cfRule type="iconSet" priority="131">
      <iconSet iconSet="4TrafficLights">
        <cfvo type="percent" val="0"/>
        <cfvo type="num" val="1"/>
        <cfvo type="num" val="3"/>
        <cfvo type="num" val="4"/>
      </iconSet>
    </cfRule>
  </conditionalFormatting>
  <conditionalFormatting sqref="N73:N81">
    <cfRule type="iconSet" priority="132">
      <iconSet iconSet="4TrafficLights">
        <cfvo type="percent" val="0"/>
        <cfvo type="num" val="1"/>
        <cfvo type="num" val="3"/>
        <cfvo type="num" val="4"/>
      </iconSet>
    </cfRule>
  </conditionalFormatting>
  <conditionalFormatting sqref="N82">
    <cfRule type="iconSet" priority="133">
      <iconSet iconSet="4TrafficLights">
        <cfvo type="percent" val="0"/>
        <cfvo type="num" val="1"/>
        <cfvo type="num" val="3"/>
        <cfvo type="num" val="4"/>
      </iconSet>
    </cfRule>
  </conditionalFormatting>
  <conditionalFormatting sqref="N85:N88">
    <cfRule type="iconSet" priority="134">
      <iconSet iconSet="4TrafficLights">
        <cfvo type="percent" val="0"/>
        <cfvo type="num" val="1"/>
        <cfvo type="num" val="3"/>
        <cfvo type="num" val="4"/>
      </iconSet>
    </cfRule>
  </conditionalFormatting>
  <conditionalFormatting sqref="N93">
    <cfRule type="iconSet" priority="143">
      <iconSet iconSet="4TrafficLights">
        <cfvo type="percent" val="0"/>
        <cfvo type="num" val="1"/>
        <cfvo type="num" val="3"/>
        <cfvo type="num" val="4"/>
      </iconSet>
    </cfRule>
  </conditionalFormatting>
  <conditionalFormatting sqref="N94">
    <cfRule type="iconSet" priority="144">
      <iconSet iconSet="4TrafficLights">
        <cfvo type="percent" val="0"/>
        <cfvo type="num" val="1"/>
        <cfvo type="num" val="3"/>
        <cfvo type="num" val="4"/>
      </iconSet>
    </cfRule>
  </conditionalFormatting>
  <conditionalFormatting sqref="N95">
    <cfRule type="iconSet" priority="145">
      <iconSet iconSet="4TrafficLights">
        <cfvo type="percent" val="0"/>
        <cfvo type="num" val="1"/>
        <cfvo type="num" val="3"/>
        <cfvo type="num" val="4"/>
      </iconSet>
    </cfRule>
  </conditionalFormatting>
  <conditionalFormatting sqref="N96">
    <cfRule type="iconSet" priority="146">
      <iconSet iconSet="4TrafficLights">
        <cfvo type="percent" val="0"/>
        <cfvo type="num" val="1"/>
        <cfvo type="num" val="3"/>
        <cfvo type="num" val="4"/>
      </iconSet>
    </cfRule>
  </conditionalFormatting>
  <conditionalFormatting sqref="N97">
    <cfRule type="iconSet" priority="147">
      <iconSet iconSet="4TrafficLights">
        <cfvo type="percent" val="0"/>
        <cfvo type="num" val="1"/>
        <cfvo type="num" val="3"/>
        <cfvo type="num" val="4"/>
      </iconSet>
    </cfRule>
  </conditionalFormatting>
  <conditionalFormatting sqref="N100">
    <cfRule type="iconSet" priority="148">
      <iconSet iconSet="4TrafficLights">
        <cfvo type="percent" val="0"/>
        <cfvo type="num" val="1"/>
        <cfvo type="num" val="3"/>
        <cfvo type="num" val="4"/>
      </iconSet>
    </cfRule>
  </conditionalFormatting>
  <conditionalFormatting sqref="N101">
    <cfRule type="iconSet" priority="149">
      <iconSet iconSet="4TrafficLights">
        <cfvo type="percent" val="0"/>
        <cfvo type="num" val="1"/>
        <cfvo type="num" val="3"/>
        <cfvo type="num" val="4"/>
      </iconSet>
    </cfRule>
  </conditionalFormatting>
  <conditionalFormatting sqref="N102">
    <cfRule type="iconSet" priority="153">
      <iconSet iconSet="4TrafficLights">
        <cfvo type="percent" val="0"/>
        <cfvo type="num" val="1"/>
        <cfvo type="num" val="3"/>
        <cfvo type="num" val="4"/>
      </iconSet>
    </cfRule>
  </conditionalFormatting>
  <conditionalFormatting sqref="N103">
    <cfRule type="iconSet" priority="154">
      <iconSet iconSet="4TrafficLights">
        <cfvo type="percent" val="0"/>
        <cfvo type="num" val="1"/>
        <cfvo type="num" val="3"/>
        <cfvo type="num" val="4"/>
      </iconSet>
    </cfRule>
  </conditionalFormatting>
  <conditionalFormatting sqref="N106">
    <cfRule type="iconSet" priority="155">
      <iconSet iconSet="4TrafficLights">
        <cfvo type="percent" val="0"/>
        <cfvo type="num" val="1"/>
        <cfvo type="num" val="3"/>
        <cfvo type="num" val="4"/>
      </iconSet>
    </cfRule>
  </conditionalFormatting>
  <conditionalFormatting sqref="N107">
    <cfRule type="iconSet" priority="156">
      <iconSet iconSet="4TrafficLights">
        <cfvo type="percent" val="0"/>
        <cfvo type="num" val="1"/>
        <cfvo type="num" val="3"/>
        <cfvo type="num" val="4"/>
      </iconSet>
    </cfRule>
  </conditionalFormatting>
  <conditionalFormatting sqref="N108">
    <cfRule type="iconSet" priority="157">
      <iconSet iconSet="4TrafficLights">
        <cfvo type="percent" val="0"/>
        <cfvo type="num" val="1"/>
        <cfvo type="num" val="3"/>
        <cfvo type="num" val="4"/>
      </iconSet>
    </cfRule>
  </conditionalFormatting>
  <conditionalFormatting sqref="N109">
    <cfRule type="iconSet" priority="158">
      <iconSet iconSet="4TrafficLights">
        <cfvo type="percent" val="0"/>
        <cfvo type="num" val="1"/>
        <cfvo type="num" val="3"/>
        <cfvo type="num" val="4"/>
      </iconSet>
    </cfRule>
  </conditionalFormatting>
  <conditionalFormatting sqref="N112">
    <cfRule type="iconSet" priority="159">
      <iconSet iconSet="4TrafficLights">
        <cfvo type="percent" val="0"/>
        <cfvo type="num" val="1"/>
        <cfvo type="num" val="3"/>
        <cfvo type="num" val="4"/>
      </iconSet>
    </cfRule>
  </conditionalFormatting>
  <conditionalFormatting sqref="N113">
    <cfRule type="iconSet" priority="150">
      <iconSet iconSet="4TrafficLights">
        <cfvo type="percent" val="0"/>
        <cfvo type="num" val="1"/>
        <cfvo type="num" val="3"/>
        <cfvo type="num" val="4"/>
      </iconSet>
    </cfRule>
  </conditionalFormatting>
  <conditionalFormatting sqref="N114">
    <cfRule type="iconSet" priority="160">
      <iconSet iconSet="4TrafficLights">
        <cfvo type="percent" val="0"/>
        <cfvo type="num" val="1"/>
        <cfvo type="num" val="3"/>
        <cfvo type="num" val="4"/>
      </iconSet>
    </cfRule>
  </conditionalFormatting>
  <conditionalFormatting sqref="N115">
    <cfRule type="iconSet" priority="161">
      <iconSet iconSet="4TrafficLights">
        <cfvo type="percent" val="0"/>
        <cfvo type="num" val="1"/>
        <cfvo type="num" val="3"/>
        <cfvo type="num" val="4"/>
      </iconSet>
    </cfRule>
  </conditionalFormatting>
  <conditionalFormatting sqref="N116">
    <cfRule type="iconSet" priority="162">
      <iconSet iconSet="4TrafficLights">
        <cfvo type="percent" val="0"/>
        <cfvo type="num" val="1"/>
        <cfvo type="num" val="3"/>
        <cfvo type="num" val="4"/>
      </iconSet>
    </cfRule>
  </conditionalFormatting>
  <conditionalFormatting sqref="N117">
    <cfRule type="iconSet" priority="164">
      <iconSet iconSet="4TrafficLights">
        <cfvo type="percent" val="0"/>
        <cfvo type="num" val="1"/>
        <cfvo type="num" val="3"/>
        <cfvo type="num" val="4"/>
      </iconSet>
    </cfRule>
  </conditionalFormatting>
  <conditionalFormatting sqref="N122">
    <cfRule type="iconSet" priority="165">
      <iconSet iconSet="4TrafficLights">
        <cfvo type="percent" val="0"/>
        <cfvo type="num" val="1"/>
        <cfvo type="num" val="3"/>
        <cfvo type="num" val="4"/>
      </iconSet>
    </cfRule>
  </conditionalFormatting>
  <conditionalFormatting sqref="N123">
    <cfRule type="iconSet" priority="166">
      <iconSet iconSet="4TrafficLights">
        <cfvo type="percent" val="0"/>
        <cfvo type="num" val="1"/>
        <cfvo type="num" val="3"/>
        <cfvo type="num" val="4"/>
      </iconSet>
    </cfRule>
  </conditionalFormatting>
  <conditionalFormatting sqref="N124">
    <cfRule type="iconSet" priority="167">
      <iconSet iconSet="4TrafficLights">
        <cfvo type="percent" val="0"/>
        <cfvo type="num" val="1"/>
        <cfvo type="num" val="3"/>
        <cfvo type="num" val="4"/>
      </iconSet>
    </cfRule>
  </conditionalFormatting>
  <conditionalFormatting sqref="N125">
    <cfRule type="iconSet" priority="168">
      <iconSet iconSet="4TrafficLights">
        <cfvo type="percent" val="0"/>
        <cfvo type="num" val="1"/>
        <cfvo type="num" val="3"/>
        <cfvo type="num" val="4"/>
      </iconSet>
    </cfRule>
  </conditionalFormatting>
  <conditionalFormatting sqref="N128">
    <cfRule type="iconSet" priority="169">
      <iconSet iconSet="4TrafficLights">
        <cfvo type="percent" val="0"/>
        <cfvo type="num" val="1"/>
        <cfvo type="num" val="3"/>
        <cfvo type="num" val="4"/>
      </iconSet>
    </cfRule>
  </conditionalFormatting>
  <conditionalFormatting sqref="N129">
    <cfRule type="iconSet" priority="170">
      <iconSet iconSet="4TrafficLights">
        <cfvo type="percent" val="0"/>
        <cfvo type="num" val="1"/>
        <cfvo type="num" val="3"/>
        <cfvo type="num" val="4"/>
      </iconSet>
    </cfRule>
  </conditionalFormatting>
  <conditionalFormatting sqref="N130">
    <cfRule type="iconSet" priority="171">
      <iconSet iconSet="4TrafficLights">
        <cfvo type="percent" val="0"/>
        <cfvo type="num" val="1"/>
        <cfvo type="num" val="3"/>
        <cfvo type="num" val="4"/>
      </iconSet>
    </cfRule>
  </conditionalFormatting>
  <conditionalFormatting sqref="N131">
    <cfRule type="iconSet" priority="172">
      <iconSet iconSet="4TrafficLights">
        <cfvo type="percent" val="0"/>
        <cfvo type="num" val="1"/>
        <cfvo type="num" val="3"/>
        <cfvo type="num" val="4"/>
      </iconSet>
    </cfRule>
  </conditionalFormatting>
  <conditionalFormatting sqref="N134">
    <cfRule type="iconSet" priority="173">
      <iconSet iconSet="4TrafficLights">
        <cfvo type="percent" val="0"/>
        <cfvo type="num" val="1"/>
        <cfvo type="num" val="3"/>
        <cfvo type="num" val="4"/>
      </iconSet>
    </cfRule>
  </conditionalFormatting>
  <conditionalFormatting sqref="N135:N136">
    <cfRule type="iconSet" priority="151">
      <iconSet iconSet="4TrafficLights">
        <cfvo type="percent" val="0"/>
        <cfvo type="num" val="1"/>
        <cfvo type="num" val="3"/>
        <cfvo type="num" val="4"/>
      </iconSet>
    </cfRule>
  </conditionalFormatting>
  <conditionalFormatting sqref="N139:N141">
    <cfRule type="iconSet" priority="152">
      <iconSet iconSet="4TrafficLights">
        <cfvo type="percent" val="0"/>
        <cfvo type="num" val="1"/>
        <cfvo type="num" val="3"/>
        <cfvo type="num" val="4"/>
      </iconSet>
    </cfRule>
  </conditionalFormatting>
  <conditionalFormatting sqref="AX8:AX10">
    <cfRule type="iconSet" priority="135">
      <iconSet iconSet="3Flags">
        <cfvo type="percent" val="0"/>
        <cfvo type="num" val="0"/>
        <cfvo type="num" val="1"/>
      </iconSet>
    </cfRule>
  </conditionalFormatting>
  <conditionalFormatting sqref="AY8">
    <cfRule type="cellIs" dxfId="1" priority="136" operator="lessThan">
      <formula>$AY$8</formula>
    </cfRule>
  </conditionalFormatting>
  <dataValidations count="3">
    <dataValidation type="list" allowBlank="1" showInputMessage="1" showErrorMessage="1" sqref="B7:B10 E7:E10 H7:H10 K7:K10 H73:H82 B13:B17 E13:E17 H13:H17 K13:K17 H85:H88 B20:B27 E20:E27 H20:H27 K20:K27 H122:H125 B30:B33 E30:E33 H30:H33 K30:K33 H128:H131 B36:B44 E36:E44 H36:H44 K36:K44 H134:H136 B47:B50 E47:E50 H47:H50 K47:K50 H139:H141 B55:B57 E55:E57 E60:E66 K64 B60:B66 B69:B70 E69:E70 B73:B82 E73:E82 B85:B88 E85:E88 B93:B97 E93:E97 K93:K97 N93:N97 B100:B103 E100:E103 K100:K101 N100:N103 K103 E106:E109 K106:K109 N106:N109 B112 E112:E116 K112:K117 N112:N117 B114:B117 B122:B125 E122:E125 K122:K125 N122:N125 B128:B131 E128:E131 K128:K131 N128:N131 B134:B136 E134:E136 K134:K136 N134:N136 B139:B141 E139:E141 K139:K141 N139:N141 H55:H57 H60:H66 H69:H70 N7:N10 N13:N17 N20:N27 N30:N33 N36:N44 N47:N50" xr:uid="{00000000-0002-0000-0100-000000000000}">
      <formula1>$AY$3:$AY$6</formula1>
      <formula2>0</formula2>
    </dataValidation>
    <dataValidation type="list" allowBlank="1" showInputMessage="1" showErrorMessage="1" sqref="H93:H97 H100:H103 H106:H109 H112:H117" xr:uid="{00000000-0002-0000-0100-000002000000}">
      <formula1>#REF!</formula1>
      <formula2>0</formula2>
    </dataValidation>
    <dataValidation type="list" allowBlank="1" showInputMessage="1" showErrorMessage="1" sqref="K55:K57 N55:N57 K60:K63 N60:N66 K65:K66 K69:K70 N69:N70 K73:K82 N73:N82 K85:K88 N85:N88" xr:uid="{00000000-0002-0000-0100-000003000000}">
      <formula1>$AZ$3:$AZ$6</formula1>
      <formula2>0</formula2>
    </dataValidation>
  </dataValidations>
  <pageMargins left="0.70833333333333304" right="0.70833333333333304" top="0.74791666666666701" bottom="0.74791666666666701" header="0.51180555555555496" footer="0.51180555555555496"/>
  <pageSetup paperSize="14" scale="70" firstPageNumber="0" orientation="landscape" horizontalDpi="300" verticalDpi="300"/>
  <headerFooter>
    <oddFooter>&amp;R_x000D_&amp;1#&amp;"Aptos"&amp;10&amp;K000000 Información Pública</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K65498"/>
  <sheetViews>
    <sheetView showGridLines="0" zoomScale="85" zoomScaleNormal="85" workbookViewId="0">
      <selection activeCell="E8" sqref="E8"/>
    </sheetView>
  </sheetViews>
  <sheetFormatPr baseColWidth="10" defaultColWidth="9.140625" defaultRowHeight="15.75" x14ac:dyDescent="0.25"/>
  <cols>
    <col min="1" max="1" width="1.42578125" style="90" customWidth="1"/>
    <col min="2" max="2" width="34.7109375" style="90" customWidth="1"/>
    <col min="3" max="6" width="9.7109375" style="90" customWidth="1"/>
    <col min="7" max="7" width="1.7109375" style="90" customWidth="1"/>
    <col min="8" max="8" width="12.7109375" style="90" customWidth="1"/>
    <col min="9" max="11" width="7.7109375" style="90" customWidth="1"/>
    <col min="12" max="12" width="1.7109375" style="90" customWidth="1"/>
    <col min="13" max="14" width="12.7109375" style="90" customWidth="1"/>
    <col min="15" max="16" width="7.7109375" style="90" customWidth="1"/>
    <col min="17" max="17" width="2.140625" style="90" customWidth="1"/>
    <col min="18" max="21" width="7.7109375" style="90" customWidth="1"/>
    <col min="22" max="22" width="11.42578125" style="90"/>
    <col min="23" max="23" width="12.42578125" style="90" customWidth="1"/>
    <col min="24" max="27" width="11.42578125" style="90"/>
    <col min="28" max="28" width="2" style="90" customWidth="1"/>
    <col min="29" max="33" width="11.42578125" style="90"/>
    <col min="34" max="34" width="1.85546875" style="90" customWidth="1"/>
    <col min="35" max="1025" width="11.42578125" style="90"/>
  </cols>
  <sheetData>
    <row r="1" spans="2:23" ht="6" customHeight="1" x14ac:dyDescent="0.25"/>
    <row r="2" spans="2:23" ht="22.5" customHeight="1" x14ac:dyDescent="0.25">
      <c r="B2" s="196" t="s">
        <v>701</v>
      </c>
      <c r="C2" s="194" t="s">
        <v>69</v>
      </c>
      <c r="D2" s="194"/>
      <c r="E2" s="194"/>
      <c r="F2" s="194"/>
      <c r="G2" s="91"/>
      <c r="H2" s="197" t="s">
        <v>70</v>
      </c>
      <c r="I2" s="197"/>
      <c r="J2" s="197"/>
      <c r="K2" s="197"/>
      <c r="L2" s="91"/>
      <c r="M2" s="198" t="s">
        <v>71</v>
      </c>
      <c r="N2" s="198"/>
      <c r="O2" s="198"/>
      <c r="P2" s="198"/>
      <c r="Q2" s="92"/>
      <c r="R2" s="199" t="s">
        <v>72</v>
      </c>
      <c r="S2" s="199"/>
      <c r="T2" s="199"/>
      <c r="U2" s="199"/>
      <c r="V2" s="191"/>
    </row>
    <row r="3" spans="2:23" ht="24.75" customHeight="1" x14ac:dyDescent="0.25">
      <c r="B3" s="196"/>
      <c r="C3" s="93">
        <v>1</v>
      </c>
      <c r="D3" s="93">
        <v>2</v>
      </c>
      <c r="E3" s="94">
        <v>3</v>
      </c>
      <c r="F3" s="95">
        <v>4</v>
      </c>
      <c r="G3" s="192"/>
      <c r="H3" s="93">
        <v>1</v>
      </c>
      <c r="I3" s="93">
        <v>2</v>
      </c>
      <c r="J3" s="94">
        <v>3</v>
      </c>
      <c r="K3" s="95">
        <v>4</v>
      </c>
      <c r="L3" s="193"/>
      <c r="M3" s="93">
        <v>1</v>
      </c>
      <c r="N3" s="93">
        <v>2</v>
      </c>
      <c r="O3" s="94">
        <v>3</v>
      </c>
      <c r="P3" s="95">
        <v>4</v>
      </c>
      <c r="Q3" s="92"/>
      <c r="R3" s="93">
        <v>1</v>
      </c>
      <c r="S3" s="93">
        <v>2</v>
      </c>
      <c r="T3" s="94">
        <v>3</v>
      </c>
      <c r="U3" s="95">
        <v>4</v>
      </c>
      <c r="V3" s="191"/>
    </row>
    <row r="4" spans="2:23" ht="38.1" customHeight="1" x14ac:dyDescent="0.25">
      <c r="B4" s="96" t="s">
        <v>77</v>
      </c>
      <c r="C4" s="97">
        <f>Autoevaluación!AZ7/SUM(Autoevaluación!AZ7:BC7)</f>
        <v>0</v>
      </c>
      <c r="D4" s="98">
        <f>Autoevaluación!BA7/SUM(Autoevaluación!AZ7:BC7)</f>
        <v>0.5</v>
      </c>
      <c r="E4" s="98">
        <f>Autoevaluación!BB7/SUM(Autoevaluación!AZ7:BC7)</f>
        <v>0.5</v>
      </c>
      <c r="F4" s="98">
        <f>Autoevaluación!BC7/SUM(Autoevaluación!AZ7:BC7)</f>
        <v>0</v>
      </c>
      <c r="G4" s="192"/>
      <c r="H4" s="98">
        <f>Autoevaluación!BE7/SUM(Autoevaluación!BE7:BH7)</f>
        <v>0</v>
      </c>
      <c r="I4" s="98">
        <f>Autoevaluación!BF7/SUM(Autoevaluación!BE7:BH7)</f>
        <v>0.25</v>
      </c>
      <c r="J4" s="98">
        <f>Autoevaluación!BG7/SUM(Autoevaluación!BE7:BH7)</f>
        <v>0.75</v>
      </c>
      <c r="K4" s="98">
        <f>Autoevaluación!BH7/SUM(Autoevaluación!BE7:BH7)</f>
        <v>0</v>
      </c>
      <c r="L4" s="193"/>
      <c r="M4" s="99">
        <f>Autoevaluación!BJ7/SUM(Autoevaluación!BJ7:BM7)</f>
        <v>0</v>
      </c>
      <c r="N4" s="99">
        <f>Autoevaluación!BK7/SUM(Autoevaluación!BJ7:BM7)</f>
        <v>0.5</v>
      </c>
      <c r="O4" s="99">
        <f>Autoevaluación!BL7/SUM(Autoevaluación!BJ7:BM7)</f>
        <v>0.5</v>
      </c>
      <c r="P4" s="99">
        <f>Autoevaluación!BM7/SUM(Autoevaluación!BJ7:BM7)</f>
        <v>0</v>
      </c>
      <c r="Q4" s="100"/>
      <c r="R4" s="98">
        <f>Autoevaluación!BO7/SUM(Autoevaluación!BO7:BR7)</f>
        <v>0</v>
      </c>
      <c r="S4" s="98">
        <f>Autoevaluación!BP7/SUM(Autoevaluación!BO7:BR7)</f>
        <v>0.25</v>
      </c>
      <c r="T4" s="98">
        <f>Autoevaluación!BQ7/SUM(Autoevaluación!BO7:BR7)</f>
        <v>0.75</v>
      </c>
      <c r="U4" s="98">
        <f>Autoevaluación!BR7/SUM(Autoevaluación!BO7:BR7)</f>
        <v>0</v>
      </c>
      <c r="W4" s="90">
        <f>Autoevaluación!AZ8/SUM(Autoevaluación!AZ8:AZ11)</f>
        <v>0</v>
      </c>
    </row>
    <row r="5" spans="2:23" ht="38.1" customHeight="1" x14ac:dyDescent="0.25">
      <c r="B5" s="96" t="s">
        <v>116</v>
      </c>
      <c r="C5" s="97">
        <f>Autoevaluación!AZ8/SUM(Autoevaluación!AZ8:BC8)</f>
        <v>0</v>
      </c>
      <c r="D5" s="98">
        <f>Autoevaluación!BA8/SUM(Autoevaluación!AZ8:BC8)</f>
        <v>0.4</v>
      </c>
      <c r="E5" s="98">
        <f>Autoevaluación!BB8/SUM(Autoevaluación!AZ8:BC8)</f>
        <v>0.6</v>
      </c>
      <c r="F5" s="98">
        <f>Autoevaluación!BC8/SUM(Autoevaluación!AZ8:BC8)</f>
        <v>0</v>
      </c>
      <c r="G5" s="192"/>
      <c r="H5" s="98">
        <f>Autoevaluación!BE8/SUM(Autoevaluación!BE8:BH8)</f>
        <v>0</v>
      </c>
      <c r="I5" s="98">
        <f>Autoevaluación!BF8/SUM(Autoevaluación!BE8:BH8)</f>
        <v>0.4</v>
      </c>
      <c r="J5" s="98">
        <f>Autoevaluación!BG8/SUM(Autoevaluación!BE8:BH8)</f>
        <v>0.6</v>
      </c>
      <c r="K5" s="98">
        <f>Autoevaluación!BH8/SUM(Autoevaluación!BE8:BH8)</f>
        <v>0</v>
      </c>
      <c r="L5" s="193"/>
      <c r="M5" s="98">
        <f>Autoevaluación!BJ8/SUM(Autoevaluación!BJ8:BM8)</f>
        <v>0</v>
      </c>
      <c r="N5" s="98">
        <f>Autoevaluación!BK8/SUM(Autoevaluación!BJ8:BM8)</f>
        <v>0.2</v>
      </c>
      <c r="O5" s="98">
        <f>Autoevaluación!BL8/SUM(Autoevaluación!BJ8:BM8)</f>
        <v>0.6</v>
      </c>
      <c r="P5" s="98">
        <f>Autoevaluación!BM8/SUM(Autoevaluación!BJ8:BM8)</f>
        <v>0.2</v>
      </c>
      <c r="Q5" s="100"/>
      <c r="R5" s="98">
        <f>Autoevaluación!BO8/SUM(Autoevaluación!BO8:BR8)</f>
        <v>0</v>
      </c>
      <c r="S5" s="98">
        <f>Autoevaluación!BP8/SUM(Autoevaluación!BO8:BR8)</f>
        <v>0</v>
      </c>
      <c r="T5" s="98">
        <f>Autoevaluación!BQ8/SUM(Autoevaluación!BO8:BR8)</f>
        <v>1</v>
      </c>
      <c r="U5" s="98">
        <f>Autoevaluación!BR8/SUM(Autoevaluación!BO8:BR8)</f>
        <v>0</v>
      </c>
    </row>
    <row r="6" spans="2:23" ht="38.1" customHeight="1" x14ac:dyDescent="0.25">
      <c r="B6" s="96" t="s">
        <v>164</v>
      </c>
      <c r="C6" s="97">
        <f>Autoevaluación!AZ9/SUM(Autoevaluación!AZ9:BC9)</f>
        <v>0.5</v>
      </c>
      <c r="D6" s="98">
        <f>Autoevaluación!BA9/SUM(Autoevaluación!AZ9:BC9)</f>
        <v>0.33333333333333331</v>
      </c>
      <c r="E6" s="98">
        <f>Autoevaluación!BB9/SUM(Autoevaluación!AZ9:BC9)</f>
        <v>0.16666666666666666</v>
      </c>
      <c r="F6" s="98">
        <f>Autoevaluación!BC9/SUM(Autoevaluación!AZ9:BC9)</f>
        <v>0</v>
      </c>
      <c r="G6" s="192"/>
      <c r="H6" s="98">
        <f>Autoevaluación!BE9/SUM(Autoevaluación!BE9:BH9)</f>
        <v>0</v>
      </c>
      <c r="I6" s="98">
        <f>Autoevaluación!BF9/SUM(Autoevaluación!BE9:BH9)</f>
        <v>0.375</v>
      </c>
      <c r="J6" s="98">
        <f>Autoevaluación!BG9/SUM(Autoevaluación!BE9:BH9)</f>
        <v>0.5</v>
      </c>
      <c r="K6" s="98">
        <f>Autoevaluación!BH9/SUM(Autoevaluación!BE9:BH9)</f>
        <v>0.125</v>
      </c>
      <c r="L6" s="193"/>
      <c r="M6" s="98">
        <f>Autoevaluación!BJ9/SUM(Autoevaluación!BJ9:BM9)</f>
        <v>0</v>
      </c>
      <c r="N6" s="98">
        <f>Autoevaluación!BK9/SUM(Autoevaluación!BJ9:BM9)</f>
        <v>0.5</v>
      </c>
      <c r="O6" s="98">
        <f>Autoevaluación!BL9/SUM(Autoevaluación!BJ9:BM9)</f>
        <v>0.375</v>
      </c>
      <c r="P6" s="98">
        <f>Autoevaluación!BM9/SUM(Autoevaluación!BJ9:BM9)</f>
        <v>0.125</v>
      </c>
      <c r="Q6" s="100"/>
      <c r="R6" s="98">
        <f>Autoevaluación!BO9/SUM(Autoevaluación!BO9:BR9)</f>
        <v>0.125</v>
      </c>
      <c r="S6" s="98">
        <f>Autoevaluación!BP9/SUM(Autoevaluación!BO9:BR9)</f>
        <v>0.375</v>
      </c>
      <c r="T6" s="98">
        <f>Autoevaluación!BQ9/SUM(Autoevaluación!BO9:BR9)</f>
        <v>0.375</v>
      </c>
      <c r="U6" s="98">
        <f>Autoevaluación!BR9/SUM(Autoevaluación!BO9:BR9)</f>
        <v>0.125</v>
      </c>
      <c r="V6" s="101"/>
    </row>
    <row r="7" spans="2:23" ht="38.1" customHeight="1" x14ac:dyDescent="0.25">
      <c r="B7" s="96" t="s">
        <v>225</v>
      </c>
      <c r="C7" s="97">
        <f>Autoevaluación!AZ10/SUM(Autoevaluación!AZ10:BC10)</f>
        <v>0.16666666666666666</v>
      </c>
      <c r="D7" s="98">
        <f>Autoevaluación!BA10/SUM(Autoevaluación!AZ10:BC10)</f>
        <v>0.33333333333333331</v>
      </c>
      <c r="E7" s="98">
        <f>Autoevaluación!BB10/SUM(Autoevaluación!AZ10:BC10)</f>
        <v>0.5</v>
      </c>
      <c r="F7" s="98">
        <f>Autoevaluación!BC10/SUM(Autoevaluación!AZ10:BC10)</f>
        <v>0</v>
      </c>
      <c r="G7" s="192"/>
      <c r="H7" s="98">
        <f>Autoevaluación!BE10/SUM(Autoevaluación!BE10:BH10)</f>
        <v>0</v>
      </c>
      <c r="I7" s="98">
        <f>Autoevaluación!BF10/SUM(Autoevaluación!BE10:BH10)</f>
        <v>0</v>
      </c>
      <c r="J7" s="98">
        <f>Autoevaluación!BG10/SUM(Autoevaluación!BE10:BH10)</f>
        <v>1</v>
      </c>
      <c r="K7" s="98">
        <f>Autoevaluación!BH10/SUM(Autoevaluación!BE10:BH10)</f>
        <v>0</v>
      </c>
      <c r="L7" s="193"/>
      <c r="M7" s="98">
        <f>Autoevaluación!BJ10/SUM(Autoevaluación!BJ10:BM10)</f>
        <v>0</v>
      </c>
      <c r="N7" s="98">
        <f>Autoevaluación!BK10/SUM(Autoevaluación!BJ10:BM10)</f>
        <v>0</v>
      </c>
      <c r="O7" s="98">
        <f>Autoevaluación!BL10/SUM(Autoevaluación!BJ10:BM10)</f>
        <v>1</v>
      </c>
      <c r="P7" s="98">
        <f>Autoevaluación!BM10/SUM(Autoevaluación!BJ10:BM10)</f>
        <v>0</v>
      </c>
      <c r="Q7" s="100"/>
      <c r="R7" s="98">
        <f>Autoevaluación!BO10/SUM(Autoevaluación!BO10:BR10)</f>
        <v>0</v>
      </c>
      <c r="S7" s="98">
        <f>Autoevaluación!BP10/SUM(Autoevaluación!BO10:BR10)</f>
        <v>0.5</v>
      </c>
      <c r="T7" s="98">
        <f>Autoevaluación!BQ10/SUM(Autoevaluación!BO10:BR10)</f>
        <v>0.5</v>
      </c>
      <c r="U7" s="98">
        <f>Autoevaluación!BR10/SUM(Autoevaluación!BO10:BR10)</f>
        <v>0</v>
      </c>
    </row>
    <row r="8" spans="2:23" ht="38.1" customHeight="1" x14ac:dyDescent="0.25">
      <c r="B8" s="96" t="s">
        <v>263</v>
      </c>
      <c r="C8" s="97">
        <f>Autoevaluación!AZ11/SUM(Autoevaluación!AZ11:BC11)</f>
        <v>0.125</v>
      </c>
      <c r="D8" s="98">
        <f>Autoevaluación!BA11/SUM(Autoevaluación!AZ11:BC11)</f>
        <v>0.5</v>
      </c>
      <c r="E8" s="98">
        <f>Autoevaluación!BB11/SUM(Autoevaluación!AZ11:BC11)</f>
        <v>0.375</v>
      </c>
      <c r="F8" s="98">
        <f>Autoevaluación!BC11/SUM(Autoevaluación!AZ11:BC11)</f>
        <v>0</v>
      </c>
      <c r="G8" s="192"/>
      <c r="H8" s="98">
        <f>Autoevaluación!BE11/SUM(Autoevaluación!BE11:BH11)</f>
        <v>0</v>
      </c>
      <c r="I8" s="98">
        <f>Autoevaluación!BF11/SUM(Autoevaluación!BE11:BH11)</f>
        <v>0.44444444444444442</v>
      </c>
      <c r="J8" s="98">
        <f>Autoevaluación!BG11/SUM(Autoevaluación!BE11:BH11)</f>
        <v>0.55555555555555558</v>
      </c>
      <c r="K8" s="98">
        <f>Autoevaluación!BH11/SUM(Autoevaluación!BE11:BH11)</f>
        <v>0</v>
      </c>
      <c r="L8" s="193"/>
      <c r="M8" s="98">
        <f>Autoevaluación!BJ11/SUM(Autoevaluación!BJ11:BM11)</f>
        <v>0</v>
      </c>
      <c r="N8" s="98">
        <f>Autoevaluación!BK11/SUM(Autoevaluación!BJ11:BM11)</f>
        <v>0.375</v>
      </c>
      <c r="O8" s="98">
        <f>Autoevaluación!BL11/SUM(Autoevaluación!BJ11:BM11)</f>
        <v>0.625</v>
      </c>
      <c r="P8" s="98">
        <f>Autoevaluación!BM11/SUM(Autoevaluación!BJ11:BM11)</f>
        <v>0</v>
      </c>
      <c r="Q8" s="100"/>
      <c r="R8" s="98">
        <f>Autoevaluación!BO11/SUM(Autoevaluación!BO11:BR11)</f>
        <v>0</v>
      </c>
      <c r="S8" s="98">
        <f>Autoevaluación!BP11/SUM(Autoevaluación!BO11:BR11)</f>
        <v>0.33333333333333331</v>
      </c>
      <c r="T8" s="98">
        <f>Autoevaluación!BQ11/SUM(Autoevaluación!BO11:BR11)</f>
        <v>0.66666666666666663</v>
      </c>
      <c r="U8" s="98">
        <f>Autoevaluación!BR11/SUM(Autoevaluación!BO11:BR11)</f>
        <v>0</v>
      </c>
    </row>
    <row r="9" spans="2:23" ht="38.1" customHeight="1" x14ac:dyDescent="0.25">
      <c r="B9" s="96" t="s">
        <v>335</v>
      </c>
      <c r="C9" s="97">
        <f>Autoevaluación!AZ12/SUM(Autoevaluación!AZ12:BC12)</f>
        <v>0</v>
      </c>
      <c r="D9" s="98">
        <f>Autoevaluación!BA12/SUM(Autoevaluación!AZ12:BC12)</f>
        <v>0.5</v>
      </c>
      <c r="E9" s="98">
        <f>Autoevaluación!BB12/SUM(Autoevaluación!AZ12:BC12)</f>
        <v>0.5</v>
      </c>
      <c r="F9" s="98">
        <f>Autoevaluación!BC12/SUM(Autoevaluación!AZ12:BC12)</f>
        <v>0</v>
      </c>
      <c r="G9" s="192"/>
      <c r="H9" s="98">
        <f>Autoevaluación!BE12/SUM(Autoevaluación!BE12:BH12)</f>
        <v>0</v>
      </c>
      <c r="I9" s="98">
        <f>Autoevaluación!BF12/SUM(Autoevaluación!BE12:BH12)</f>
        <v>0</v>
      </c>
      <c r="J9" s="98">
        <f>Autoevaluación!BG12/SUM(Autoevaluación!BE12:BH12)</f>
        <v>1</v>
      </c>
      <c r="K9" s="98">
        <f>Autoevaluación!BH12/SUM(Autoevaluación!BE12:BH12)</f>
        <v>0</v>
      </c>
      <c r="L9" s="193"/>
      <c r="M9" s="98">
        <f>Autoevaluación!BJ12/SUM(Autoevaluación!BJ12:BM12)</f>
        <v>0</v>
      </c>
      <c r="N9" s="98">
        <f>Autoevaluación!BK12/SUM(Autoevaluación!BJ12:BM12)</f>
        <v>0</v>
      </c>
      <c r="O9" s="98">
        <f>Autoevaluación!BL12/SUM(Autoevaluación!BJ12:BM12)</f>
        <v>1</v>
      </c>
      <c r="P9" s="98">
        <f>Autoevaluación!BM12/SUM(Autoevaluación!BJ12:BM12)</f>
        <v>0</v>
      </c>
      <c r="Q9" s="100"/>
      <c r="R9" s="98">
        <f>Autoevaluación!BO12/SUM(Autoevaluación!BO12:BR12)</f>
        <v>0.25</v>
      </c>
      <c r="S9" s="98">
        <f>Autoevaluación!BP12/SUM(Autoevaluación!BO12:BR12)</f>
        <v>0</v>
      </c>
      <c r="T9" s="98">
        <f>Autoevaluación!BQ12/SUM(Autoevaluación!BO12:BR12)</f>
        <v>0.75</v>
      </c>
      <c r="U9" s="98">
        <f>Autoevaluación!BR12/SUM(Autoevaluación!BO12:BR12)</f>
        <v>0</v>
      </c>
    </row>
    <row r="10" spans="2:23" ht="38.1" customHeight="1" x14ac:dyDescent="0.25">
      <c r="B10" s="102" t="s">
        <v>702</v>
      </c>
      <c r="C10" s="103">
        <f>AVERAGE(C4:C9)</f>
        <v>0.13194444444444445</v>
      </c>
      <c r="D10" s="103">
        <f>AVERAGE(D4:D9)</f>
        <v>0.42777777777777776</v>
      </c>
      <c r="E10" s="103">
        <f>AVERAGE(E4:E9)</f>
        <v>0.44027777777777777</v>
      </c>
      <c r="F10" s="103">
        <f>AVERAGE(F4:F9)</f>
        <v>0</v>
      </c>
      <c r="G10" s="104"/>
      <c r="H10" s="103">
        <f>AVERAGE(H4:H9)</f>
        <v>0</v>
      </c>
      <c r="I10" s="103">
        <f>AVERAGE(I4:I9)</f>
        <v>0.24490740740740738</v>
      </c>
      <c r="J10" s="103">
        <f>AVERAGE(J4:J9)</f>
        <v>0.73425925925925928</v>
      </c>
      <c r="K10" s="103">
        <f>AVERAGE(K4:K9)</f>
        <v>2.0833333333333332E-2</v>
      </c>
      <c r="L10" s="104"/>
      <c r="M10" s="103">
        <f>AVERAGE(M5:M9)</f>
        <v>0</v>
      </c>
      <c r="N10" s="103">
        <f>AVERAGE(N5:N9)</f>
        <v>0.215</v>
      </c>
      <c r="O10" s="103">
        <f>AVERAGE(O5:O9)</f>
        <v>0.72</v>
      </c>
      <c r="P10" s="103">
        <f>AVERAGE(P5:P9)</f>
        <v>6.5000000000000002E-2</v>
      </c>
      <c r="Q10" s="105"/>
      <c r="R10" s="103">
        <f>AVERAGE(R4:R9)</f>
        <v>6.25E-2</v>
      </c>
      <c r="S10" s="103">
        <f>AVERAGE(S4:S9)</f>
        <v>0.24305555555555555</v>
      </c>
      <c r="T10" s="103">
        <f>AVERAGE(T4:T9)</f>
        <v>0.67361111111111105</v>
      </c>
      <c r="U10" s="103">
        <f>AVERAGE(U4:U9)</f>
        <v>2.0833333333333332E-2</v>
      </c>
    </row>
    <row r="11" spans="2:23" x14ac:dyDescent="0.25">
      <c r="B11" s="106"/>
      <c r="C11" s="106"/>
      <c r="D11" s="107"/>
      <c r="E11" s="106"/>
      <c r="F11" s="104"/>
      <c r="G11" s="104"/>
      <c r="H11" s="104"/>
      <c r="I11" s="104"/>
      <c r="J11" s="104"/>
      <c r="K11" s="104"/>
      <c r="L11" s="104"/>
      <c r="M11" s="104"/>
      <c r="N11" s="104"/>
      <c r="O11" s="104"/>
      <c r="P11" s="104"/>
      <c r="Q11" s="104"/>
      <c r="R11" s="104"/>
      <c r="S11" s="104"/>
      <c r="T11" s="104"/>
      <c r="U11" s="104"/>
    </row>
    <row r="12" spans="2:23" ht="21.95" customHeight="1" x14ac:dyDescent="0.25">
      <c r="B12" s="194">
        <v>2020</v>
      </c>
      <c r="C12" s="194"/>
      <c r="D12" s="194"/>
      <c r="E12" s="194"/>
      <c r="F12" s="194"/>
      <c r="G12" s="194"/>
      <c r="H12" s="194"/>
      <c r="I12" s="194"/>
      <c r="J12" s="194"/>
      <c r="K12" s="194"/>
      <c r="L12" s="194"/>
      <c r="M12" s="194"/>
      <c r="N12" s="194"/>
      <c r="O12" s="194"/>
      <c r="P12" s="194"/>
      <c r="Q12" s="194"/>
      <c r="R12" s="194"/>
      <c r="S12" s="194"/>
      <c r="T12" s="194"/>
      <c r="U12" s="194"/>
    </row>
    <row r="13" spans="2:23" ht="24.95" customHeight="1" x14ac:dyDescent="0.25">
      <c r="B13" s="195" t="s">
        <v>703</v>
      </c>
      <c r="C13" s="195"/>
      <c r="D13" s="195"/>
      <c r="E13" s="195"/>
      <c r="F13" s="195"/>
      <c r="G13" s="195"/>
      <c r="H13" s="195"/>
      <c r="I13" s="195"/>
      <c r="J13" s="195"/>
      <c r="K13" s="195"/>
      <c r="L13" s="195"/>
      <c r="M13" s="195"/>
      <c r="N13" s="195"/>
      <c r="O13" s="195"/>
      <c r="P13" s="195"/>
      <c r="Q13" s="195"/>
      <c r="R13" s="195"/>
      <c r="S13" s="195"/>
      <c r="T13" s="195"/>
      <c r="U13" s="195"/>
    </row>
    <row r="14" spans="2:23" ht="60" customHeight="1" x14ac:dyDescent="0.25">
      <c r="B14" s="183"/>
      <c r="C14" s="183"/>
      <c r="D14" s="183"/>
      <c r="E14" s="183"/>
      <c r="F14" s="183"/>
      <c r="G14" s="183"/>
      <c r="H14" s="183"/>
      <c r="I14" s="183"/>
      <c r="J14" s="183"/>
      <c r="K14" s="183"/>
      <c r="L14" s="183"/>
      <c r="M14" s="183"/>
      <c r="N14" s="183"/>
      <c r="O14" s="183"/>
      <c r="P14" s="183"/>
      <c r="Q14" s="183"/>
      <c r="R14" s="183"/>
      <c r="S14" s="183"/>
      <c r="T14" s="183"/>
      <c r="U14" s="183"/>
    </row>
    <row r="15" spans="2:23" ht="60" customHeight="1" x14ac:dyDescent="0.25">
      <c r="B15" s="183"/>
      <c r="C15" s="183"/>
      <c r="D15" s="183"/>
      <c r="E15" s="183"/>
      <c r="F15" s="183"/>
      <c r="G15" s="183"/>
      <c r="H15" s="183"/>
      <c r="I15" s="183"/>
      <c r="J15" s="183"/>
      <c r="K15" s="183"/>
      <c r="L15" s="183"/>
      <c r="M15" s="183"/>
      <c r="N15" s="183"/>
      <c r="O15" s="183"/>
      <c r="P15" s="183"/>
      <c r="Q15" s="183"/>
      <c r="R15" s="183"/>
      <c r="S15" s="183"/>
      <c r="T15" s="183"/>
      <c r="U15" s="183"/>
    </row>
    <row r="16" spans="2:23" s="108" customFormat="1" ht="24.95" customHeight="1" x14ac:dyDescent="0.25">
      <c r="B16" s="182" t="s">
        <v>704</v>
      </c>
      <c r="C16" s="182"/>
      <c r="D16" s="182"/>
      <c r="E16" s="182"/>
      <c r="F16" s="182"/>
      <c r="G16" s="182"/>
      <c r="H16" s="182"/>
      <c r="I16" s="182"/>
      <c r="J16" s="182"/>
      <c r="K16" s="182"/>
      <c r="L16" s="182"/>
      <c r="M16" s="182"/>
      <c r="N16" s="182"/>
      <c r="O16" s="182"/>
      <c r="P16" s="182"/>
      <c r="Q16" s="182"/>
      <c r="R16" s="182"/>
      <c r="S16" s="182"/>
      <c r="T16" s="182"/>
      <c r="U16" s="182"/>
    </row>
    <row r="17" spans="2:21" ht="60" customHeight="1" x14ac:dyDescent="0.25">
      <c r="B17" s="183"/>
      <c r="C17" s="183"/>
      <c r="D17" s="183"/>
      <c r="E17" s="183"/>
      <c r="F17" s="183"/>
      <c r="G17" s="183"/>
      <c r="H17" s="183"/>
      <c r="I17" s="183"/>
      <c r="J17" s="183"/>
      <c r="K17" s="183"/>
      <c r="L17" s="183"/>
      <c r="M17" s="183"/>
      <c r="N17" s="183"/>
      <c r="O17" s="183"/>
      <c r="P17" s="183"/>
      <c r="Q17" s="183"/>
      <c r="R17" s="183"/>
      <c r="S17" s="183"/>
      <c r="T17" s="183"/>
      <c r="U17" s="183"/>
    </row>
    <row r="18" spans="2:21" ht="60" customHeight="1" x14ac:dyDescent="0.25">
      <c r="B18" s="183"/>
      <c r="C18" s="183"/>
      <c r="D18" s="183"/>
      <c r="E18" s="183"/>
      <c r="F18" s="183"/>
      <c r="G18" s="183"/>
      <c r="H18" s="183"/>
      <c r="I18" s="183"/>
      <c r="J18" s="183"/>
      <c r="K18" s="183"/>
      <c r="L18" s="183"/>
      <c r="M18" s="183"/>
      <c r="N18" s="183"/>
      <c r="O18" s="183"/>
      <c r="P18" s="183"/>
      <c r="Q18" s="183"/>
      <c r="R18" s="183"/>
      <c r="S18" s="183"/>
      <c r="T18" s="183"/>
      <c r="U18" s="183"/>
    </row>
    <row r="19" spans="2:21" ht="60" customHeight="1" x14ac:dyDescent="0.25">
      <c r="B19" s="183"/>
      <c r="C19" s="183"/>
      <c r="D19" s="183"/>
      <c r="E19" s="183"/>
      <c r="F19" s="183"/>
      <c r="G19" s="183"/>
      <c r="H19" s="183"/>
      <c r="I19" s="183"/>
      <c r="J19" s="183"/>
      <c r="K19" s="183"/>
      <c r="L19" s="183"/>
      <c r="M19" s="183"/>
      <c r="N19" s="183"/>
      <c r="O19" s="183"/>
      <c r="P19" s="183"/>
      <c r="Q19" s="183"/>
      <c r="R19" s="183"/>
      <c r="S19" s="183"/>
      <c r="T19" s="183"/>
      <c r="U19" s="183"/>
    </row>
    <row r="20" spans="2:21" ht="16.5" customHeight="1" x14ac:dyDescent="0.25">
      <c r="B20" s="109"/>
      <c r="C20" s="109"/>
      <c r="D20" s="109"/>
      <c r="E20" s="109"/>
      <c r="F20" s="109"/>
      <c r="G20" s="109"/>
      <c r="H20" s="109"/>
      <c r="I20" s="109"/>
      <c r="J20" s="109"/>
      <c r="K20" s="109"/>
      <c r="L20" s="109"/>
      <c r="M20" s="109"/>
      <c r="N20" s="109"/>
      <c r="O20" s="109"/>
      <c r="P20" s="109"/>
      <c r="Q20" s="109"/>
      <c r="R20" s="109"/>
      <c r="S20" s="109"/>
      <c r="T20" s="109"/>
      <c r="U20" s="109"/>
    </row>
    <row r="21" spans="2:21" ht="21.95" customHeight="1" x14ac:dyDescent="0.25">
      <c r="B21" s="189">
        <v>2021</v>
      </c>
      <c r="C21" s="189"/>
      <c r="D21" s="189"/>
      <c r="E21" s="189"/>
      <c r="F21" s="189"/>
      <c r="G21" s="189"/>
      <c r="H21" s="189"/>
      <c r="I21" s="189"/>
      <c r="J21" s="189"/>
      <c r="K21" s="189"/>
      <c r="L21" s="189"/>
      <c r="M21" s="189"/>
      <c r="N21" s="189"/>
      <c r="O21" s="189"/>
      <c r="P21" s="189"/>
      <c r="Q21" s="189"/>
      <c r="R21" s="189"/>
      <c r="S21" s="189"/>
      <c r="T21" s="189"/>
      <c r="U21" s="189"/>
    </row>
    <row r="22" spans="2:21" ht="24.95" customHeight="1" x14ac:dyDescent="0.25">
      <c r="B22" s="190" t="s">
        <v>703</v>
      </c>
      <c r="C22" s="190"/>
      <c r="D22" s="190"/>
      <c r="E22" s="190"/>
      <c r="F22" s="190"/>
      <c r="G22" s="190"/>
      <c r="H22" s="190"/>
      <c r="I22" s="190"/>
      <c r="J22" s="190"/>
      <c r="K22" s="190"/>
      <c r="L22" s="190"/>
      <c r="M22" s="190"/>
      <c r="N22" s="190"/>
      <c r="O22" s="190"/>
      <c r="P22" s="190"/>
      <c r="Q22" s="190"/>
      <c r="R22" s="190"/>
      <c r="S22" s="190"/>
      <c r="T22" s="190"/>
      <c r="U22" s="190"/>
    </row>
    <row r="23" spans="2:21" ht="60" customHeight="1" x14ac:dyDescent="0.25">
      <c r="B23" s="183" t="s">
        <v>705</v>
      </c>
      <c r="C23" s="183"/>
      <c r="D23" s="183"/>
      <c r="E23" s="183"/>
      <c r="F23" s="183"/>
      <c r="G23" s="183"/>
      <c r="H23" s="183"/>
      <c r="I23" s="183"/>
      <c r="J23" s="183"/>
      <c r="K23" s="183"/>
      <c r="L23" s="183"/>
      <c r="M23" s="183"/>
      <c r="N23" s="183"/>
      <c r="O23" s="183"/>
      <c r="P23" s="183"/>
      <c r="Q23" s="183"/>
      <c r="R23" s="183"/>
      <c r="S23" s="183"/>
      <c r="T23" s="183"/>
      <c r="U23" s="183"/>
    </row>
    <row r="24" spans="2:21" ht="60" customHeight="1" x14ac:dyDescent="0.25">
      <c r="B24" s="183" t="s">
        <v>706</v>
      </c>
      <c r="C24" s="183"/>
      <c r="D24" s="183"/>
      <c r="E24" s="183"/>
      <c r="F24" s="183"/>
      <c r="G24" s="183"/>
      <c r="H24" s="183"/>
      <c r="I24" s="183"/>
      <c r="J24" s="183"/>
      <c r="K24" s="183"/>
      <c r="L24" s="183"/>
      <c r="M24" s="183"/>
      <c r="N24" s="183"/>
      <c r="O24" s="183"/>
      <c r="P24" s="183"/>
      <c r="Q24" s="183"/>
      <c r="R24" s="183"/>
      <c r="S24" s="183"/>
      <c r="T24" s="183"/>
      <c r="U24" s="183"/>
    </row>
    <row r="25" spans="2:21" s="108" customFormat="1" ht="24.95" customHeight="1" x14ac:dyDescent="0.25">
      <c r="B25" s="182" t="s">
        <v>704</v>
      </c>
      <c r="C25" s="182"/>
      <c r="D25" s="182"/>
      <c r="E25" s="182"/>
      <c r="F25" s="182"/>
      <c r="G25" s="182"/>
      <c r="H25" s="182"/>
      <c r="I25" s="182"/>
      <c r="J25" s="182"/>
      <c r="K25" s="182"/>
      <c r="L25" s="182"/>
      <c r="M25" s="182"/>
      <c r="N25" s="182"/>
      <c r="O25" s="182"/>
      <c r="P25" s="182"/>
      <c r="Q25" s="182"/>
      <c r="R25" s="182"/>
      <c r="S25" s="182"/>
      <c r="T25" s="182"/>
      <c r="U25" s="182"/>
    </row>
    <row r="26" spans="2:21" ht="60" customHeight="1" x14ac:dyDescent="0.25">
      <c r="B26" s="186" t="s">
        <v>707</v>
      </c>
      <c r="C26" s="186"/>
      <c r="D26" s="186"/>
      <c r="E26" s="186"/>
      <c r="F26" s="186"/>
      <c r="G26" s="186"/>
      <c r="H26" s="186"/>
      <c r="I26" s="186"/>
      <c r="J26" s="186"/>
      <c r="K26" s="186"/>
      <c r="L26" s="186"/>
      <c r="M26" s="186"/>
      <c r="N26" s="186"/>
      <c r="O26" s="186"/>
      <c r="P26" s="186"/>
      <c r="Q26" s="186"/>
      <c r="R26" s="186"/>
      <c r="S26" s="186"/>
      <c r="T26" s="186"/>
      <c r="U26" s="186"/>
    </row>
    <row r="27" spans="2:21" ht="60" customHeight="1" x14ac:dyDescent="0.25">
      <c r="B27" s="187" t="s">
        <v>708</v>
      </c>
      <c r="C27" s="187"/>
      <c r="D27" s="187"/>
      <c r="E27" s="187"/>
      <c r="F27" s="187"/>
      <c r="G27" s="187"/>
      <c r="H27" s="187"/>
      <c r="I27" s="187"/>
      <c r="J27" s="187"/>
      <c r="K27" s="187"/>
      <c r="L27" s="187"/>
      <c r="M27" s="187"/>
      <c r="N27" s="187"/>
      <c r="O27" s="187"/>
      <c r="P27" s="187"/>
      <c r="Q27" s="187"/>
      <c r="R27" s="187"/>
      <c r="S27" s="187"/>
      <c r="T27" s="187"/>
      <c r="U27" s="187"/>
    </row>
    <row r="28" spans="2:21" ht="60" customHeight="1" x14ac:dyDescent="0.25">
      <c r="B28" s="187"/>
      <c r="C28" s="187"/>
      <c r="D28" s="187"/>
      <c r="E28" s="187"/>
      <c r="F28" s="187"/>
      <c r="G28" s="187"/>
      <c r="H28" s="187"/>
      <c r="I28" s="187"/>
      <c r="J28" s="187"/>
      <c r="K28" s="187"/>
      <c r="L28" s="187"/>
      <c r="M28" s="187"/>
      <c r="N28" s="187"/>
      <c r="O28" s="187"/>
      <c r="P28" s="187"/>
      <c r="Q28" s="187"/>
      <c r="R28" s="187"/>
      <c r="S28" s="187"/>
      <c r="T28" s="187"/>
      <c r="U28" s="187"/>
    </row>
    <row r="29" spans="2:21" ht="16.5" customHeight="1" x14ac:dyDescent="0.25">
      <c r="B29" s="187"/>
      <c r="C29" s="187"/>
      <c r="D29" s="187"/>
      <c r="E29" s="187"/>
      <c r="F29" s="187"/>
      <c r="G29" s="187"/>
      <c r="H29" s="187"/>
      <c r="I29" s="187"/>
      <c r="J29" s="187"/>
      <c r="K29" s="187"/>
      <c r="L29" s="187"/>
      <c r="M29" s="187"/>
      <c r="N29" s="187"/>
      <c r="O29" s="187"/>
      <c r="P29" s="187"/>
      <c r="Q29" s="187"/>
      <c r="R29" s="187"/>
      <c r="S29" s="187"/>
      <c r="T29" s="187"/>
      <c r="U29" s="187"/>
    </row>
    <row r="30" spans="2:21" ht="21.95" customHeight="1" x14ac:dyDescent="0.25">
      <c r="B30" s="187"/>
      <c r="C30" s="187"/>
      <c r="D30" s="187"/>
      <c r="E30" s="187"/>
      <c r="F30" s="187"/>
      <c r="G30" s="187"/>
      <c r="H30" s="187"/>
      <c r="I30" s="187"/>
      <c r="J30" s="187"/>
      <c r="K30" s="187"/>
      <c r="L30" s="187"/>
      <c r="M30" s="187"/>
      <c r="N30" s="187"/>
      <c r="O30" s="187"/>
      <c r="P30" s="187"/>
      <c r="Q30" s="187"/>
      <c r="R30" s="187"/>
      <c r="S30" s="187"/>
      <c r="T30" s="187"/>
      <c r="U30" s="187"/>
    </row>
    <row r="31" spans="2:21" ht="21.95" customHeight="1" x14ac:dyDescent="0.25">
      <c r="B31" s="188">
        <v>2022</v>
      </c>
      <c r="C31" s="188"/>
      <c r="D31" s="188"/>
      <c r="E31" s="188"/>
      <c r="F31" s="188"/>
      <c r="G31" s="188"/>
      <c r="H31" s="188"/>
      <c r="I31" s="188"/>
      <c r="J31" s="188"/>
      <c r="K31" s="188"/>
      <c r="L31" s="188"/>
      <c r="M31" s="188"/>
      <c r="N31" s="188"/>
      <c r="O31" s="188"/>
      <c r="P31" s="188"/>
      <c r="Q31" s="188"/>
      <c r="R31" s="188"/>
      <c r="S31" s="188"/>
      <c r="T31" s="188"/>
      <c r="U31" s="188"/>
    </row>
    <row r="32" spans="2:21" ht="24.95" customHeight="1" x14ac:dyDescent="0.25">
      <c r="B32" s="185" t="s">
        <v>703</v>
      </c>
      <c r="C32" s="185"/>
      <c r="D32" s="185"/>
      <c r="E32" s="185"/>
      <c r="F32" s="185"/>
      <c r="G32" s="185"/>
      <c r="H32" s="185"/>
      <c r="I32" s="185"/>
      <c r="J32" s="185"/>
      <c r="K32" s="185"/>
      <c r="L32" s="185"/>
      <c r="M32" s="185"/>
      <c r="N32" s="185"/>
      <c r="O32" s="185"/>
      <c r="P32" s="185"/>
      <c r="Q32" s="185"/>
      <c r="R32" s="185"/>
      <c r="S32" s="185"/>
      <c r="T32" s="185"/>
      <c r="U32" s="185"/>
    </row>
    <row r="33" spans="2:21" ht="60" customHeight="1" x14ac:dyDescent="0.25">
      <c r="B33" s="183" t="s">
        <v>709</v>
      </c>
      <c r="C33" s="183"/>
      <c r="D33" s="183"/>
      <c r="E33" s="183"/>
      <c r="F33" s="183"/>
      <c r="G33" s="183"/>
      <c r="H33" s="183"/>
      <c r="I33" s="183"/>
      <c r="J33" s="183"/>
      <c r="K33" s="183"/>
      <c r="L33" s="183"/>
      <c r="M33" s="183"/>
      <c r="N33" s="183"/>
      <c r="O33" s="183"/>
      <c r="P33" s="183"/>
      <c r="Q33" s="183"/>
      <c r="R33" s="183"/>
      <c r="S33" s="183"/>
      <c r="T33" s="183"/>
      <c r="U33" s="183"/>
    </row>
    <row r="34" spans="2:21" ht="60" customHeight="1" x14ac:dyDescent="0.25">
      <c r="B34" s="183"/>
      <c r="C34" s="183"/>
      <c r="D34" s="183"/>
      <c r="E34" s="183"/>
      <c r="F34" s="183"/>
      <c r="G34" s="183"/>
      <c r="H34" s="183"/>
      <c r="I34" s="183"/>
      <c r="J34" s="183"/>
      <c r="K34" s="183"/>
      <c r="L34" s="183"/>
      <c r="M34" s="183"/>
      <c r="N34" s="183"/>
      <c r="O34" s="183"/>
      <c r="P34" s="183"/>
      <c r="Q34" s="183"/>
      <c r="R34" s="183"/>
      <c r="S34" s="183"/>
      <c r="T34" s="183"/>
      <c r="U34" s="183"/>
    </row>
    <row r="35" spans="2:21" s="108" customFormat="1" ht="24.95" customHeight="1" x14ac:dyDescent="0.25">
      <c r="B35" s="182" t="s">
        <v>704</v>
      </c>
      <c r="C35" s="182"/>
      <c r="D35" s="182"/>
      <c r="E35" s="182"/>
      <c r="F35" s="182"/>
      <c r="G35" s="182"/>
      <c r="H35" s="182"/>
      <c r="I35" s="182"/>
      <c r="J35" s="182"/>
      <c r="K35" s="182"/>
      <c r="L35" s="182"/>
      <c r="M35" s="182"/>
      <c r="N35" s="182"/>
      <c r="O35" s="182"/>
      <c r="P35" s="182"/>
      <c r="Q35" s="182"/>
      <c r="R35" s="182"/>
      <c r="S35" s="182"/>
      <c r="T35" s="182"/>
      <c r="U35" s="182"/>
    </row>
    <row r="36" spans="2:21" ht="60" customHeight="1" x14ac:dyDescent="0.25">
      <c r="B36" s="183" t="s">
        <v>710</v>
      </c>
      <c r="C36" s="183"/>
      <c r="D36" s="183"/>
      <c r="E36" s="183"/>
      <c r="F36" s="183"/>
      <c r="G36" s="183"/>
      <c r="H36" s="183"/>
      <c r="I36" s="183"/>
      <c r="J36" s="183"/>
      <c r="K36" s="183"/>
      <c r="L36" s="183"/>
      <c r="M36" s="183"/>
      <c r="N36" s="183"/>
      <c r="O36" s="183"/>
      <c r="P36" s="183"/>
      <c r="Q36" s="183"/>
      <c r="R36" s="183"/>
      <c r="S36" s="183"/>
      <c r="T36" s="183"/>
      <c r="U36" s="183"/>
    </row>
    <row r="37" spans="2:21" ht="60" customHeight="1" x14ac:dyDescent="0.25">
      <c r="B37" s="183"/>
      <c r="C37" s="183"/>
      <c r="D37" s="183"/>
      <c r="E37" s="183"/>
      <c r="F37" s="183"/>
      <c r="G37" s="183"/>
      <c r="H37" s="183"/>
      <c r="I37" s="183"/>
      <c r="J37" s="183"/>
      <c r="K37" s="183"/>
      <c r="L37" s="183"/>
      <c r="M37" s="183"/>
      <c r="N37" s="183"/>
      <c r="O37" s="183"/>
      <c r="P37" s="183"/>
      <c r="Q37" s="183"/>
      <c r="R37" s="183"/>
      <c r="S37" s="183"/>
      <c r="T37" s="183"/>
      <c r="U37" s="183"/>
    </row>
    <row r="38" spans="2:21" ht="60" customHeight="1" x14ac:dyDescent="0.25">
      <c r="B38" s="183"/>
      <c r="C38" s="183"/>
      <c r="D38" s="183"/>
      <c r="E38" s="183"/>
      <c r="F38" s="183"/>
      <c r="G38" s="183"/>
      <c r="H38" s="183"/>
      <c r="I38" s="183"/>
      <c r="J38" s="183"/>
      <c r="K38" s="183"/>
      <c r="L38" s="183"/>
      <c r="M38" s="183"/>
      <c r="N38" s="183"/>
      <c r="O38" s="183"/>
      <c r="P38" s="183"/>
      <c r="Q38" s="183"/>
      <c r="R38" s="183"/>
      <c r="S38" s="183"/>
      <c r="T38" s="183"/>
      <c r="U38" s="183"/>
    </row>
    <row r="40" spans="2:21" x14ac:dyDescent="0.25">
      <c r="B40" s="184">
        <v>2023</v>
      </c>
      <c r="C40" s="184"/>
      <c r="D40" s="184"/>
      <c r="E40" s="184"/>
      <c r="F40" s="184"/>
      <c r="G40" s="184"/>
      <c r="H40" s="184"/>
      <c r="I40" s="184"/>
      <c r="J40" s="184"/>
      <c r="K40" s="184"/>
      <c r="L40" s="184"/>
      <c r="M40" s="184"/>
      <c r="N40" s="184"/>
      <c r="O40" s="184"/>
      <c r="P40" s="184"/>
      <c r="Q40" s="184"/>
      <c r="R40" s="184"/>
      <c r="S40" s="184"/>
      <c r="T40" s="184"/>
      <c r="U40" s="184"/>
    </row>
    <row r="41" spans="2:21" ht="19.5" x14ac:dyDescent="0.25">
      <c r="B41" s="185" t="s">
        <v>703</v>
      </c>
      <c r="C41" s="185"/>
      <c r="D41" s="185"/>
      <c r="E41" s="185"/>
      <c r="F41" s="185"/>
      <c r="G41" s="185"/>
      <c r="H41" s="185"/>
      <c r="I41" s="185"/>
      <c r="J41" s="185"/>
      <c r="K41" s="185"/>
      <c r="L41" s="185"/>
      <c r="M41" s="185"/>
      <c r="N41" s="185"/>
      <c r="O41" s="185"/>
      <c r="P41" s="185"/>
      <c r="Q41" s="185"/>
      <c r="R41" s="185"/>
      <c r="S41" s="185"/>
      <c r="T41" s="185"/>
      <c r="U41" s="185"/>
    </row>
    <row r="42" spans="2:21" ht="60.75" customHeight="1" x14ac:dyDescent="0.25">
      <c r="B42" s="183" t="s">
        <v>190</v>
      </c>
      <c r="C42" s="183"/>
      <c r="D42" s="183"/>
      <c r="E42" s="183"/>
      <c r="F42" s="183"/>
      <c r="G42" s="183"/>
      <c r="H42" s="183"/>
      <c r="I42" s="183"/>
      <c r="J42" s="183"/>
      <c r="K42" s="183"/>
      <c r="L42" s="183"/>
      <c r="M42" s="183"/>
      <c r="N42" s="183"/>
      <c r="O42" s="183"/>
      <c r="P42" s="183"/>
      <c r="Q42" s="183"/>
      <c r="R42" s="183"/>
      <c r="S42" s="183"/>
      <c r="T42" s="183"/>
      <c r="U42" s="183"/>
    </row>
    <row r="43" spans="2:21" ht="60" customHeight="1" x14ac:dyDescent="0.25">
      <c r="B43" s="183"/>
      <c r="C43" s="183"/>
      <c r="D43" s="183"/>
      <c r="E43" s="183"/>
      <c r="F43" s="183"/>
      <c r="G43" s="183"/>
      <c r="H43" s="183"/>
      <c r="I43" s="183"/>
      <c r="J43" s="183"/>
      <c r="K43" s="183"/>
      <c r="L43" s="183"/>
      <c r="M43" s="183"/>
      <c r="N43" s="183"/>
      <c r="O43" s="183"/>
      <c r="P43" s="183"/>
      <c r="Q43" s="183"/>
      <c r="R43" s="183"/>
      <c r="S43" s="183"/>
      <c r="T43" s="183"/>
      <c r="U43" s="183"/>
    </row>
    <row r="44" spans="2:21" ht="19.5" x14ac:dyDescent="0.25">
      <c r="B44" s="182" t="s">
        <v>704</v>
      </c>
      <c r="C44" s="182"/>
      <c r="D44" s="182"/>
      <c r="E44" s="182"/>
      <c r="F44" s="182"/>
      <c r="G44" s="182"/>
      <c r="H44" s="182"/>
      <c r="I44" s="182"/>
      <c r="J44" s="182"/>
      <c r="K44" s="182"/>
      <c r="L44" s="182"/>
      <c r="M44" s="182"/>
      <c r="N44" s="182"/>
      <c r="O44" s="182"/>
      <c r="P44" s="182"/>
      <c r="Q44" s="182"/>
      <c r="R44" s="182"/>
      <c r="S44" s="182"/>
      <c r="T44" s="182"/>
      <c r="U44" s="182"/>
    </row>
    <row r="45" spans="2:21" ht="45.75" customHeight="1" x14ac:dyDescent="0.25">
      <c r="B45" s="183" t="s">
        <v>711</v>
      </c>
      <c r="C45" s="183"/>
      <c r="D45" s="183"/>
      <c r="E45" s="183"/>
      <c r="F45" s="183"/>
      <c r="G45" s="183"/>
      <c r="H45" s="183"/>
      <c r="I45" s="183"/>
      <c r="J45" s="183"/>
      <c r="K45" s="183"/>
      <c r="L45" s="183"/>
      <c r="M45" s="183"/>
      <c r="N45" s="183"/>
      <c r="O45" s="183"/>
      <c r="P45" s="183"/>
      <c r="Q45" s="183"/>
      <c r="R45" s="183"/>
      <c r="S45" s="183"/>
      <c r="T45" s="183"/>
      <c r="U45" s="183"/>
    </row>
    <row r="46" spans="2:21" ht="48" customHeight="1" x14ac:dyDescent="0.25">
      <c r="B46" s="183"/>
      <c r="C46" s="183"/>
      <c r="D46" s="183"/>
      <c r="E46" s="183"/>
      <c r="F46" s="183"/>
      <c r="G46" s="183"/>
      <c r="H46" s="183"/>
      <c r="I46" s="183"/>
      <c r="J46" s="183"/>
      <c r="K46" s="183"/>
      <c r="L46" s="183"/>
      <c r="M46" s="183"/>
      <c r="N46" s="183"/>
      <c r="O46" s="183"/>
      <c r="P46" s="183"/>
      <c r="Q46" s="183"/>
      <c r="R46" s="183"/>
      <c r="S46" s="183"/>
      <c r="T46" s="183"/>
      <c r="U46" s="183"/>
    </row>
    <row r="47" spans="2:21" ht="56.25" customHeight="1" x14ac:dyDescent="0.25">
      <c r="B47" s="183"/>
      <c r="C47" s="183"/>
      <c r="D47" s="183"/>
      <c r="E47" s="183"/>
      <c r="F47" s="183"/>
      <c r="G47" s="183"/>
      <c r="H47" s="183"/>
      <c r="I47" s="183"/>
      <c r="J47" s="183"/>
      <c r="K47" s="183"/>
      <c r="L47" s="183"/>
      <c r="M47" s="183"/>
      <c r="N47" s="183"/>
      <c r="O47" s="183"/>
      <c r="P47" s="183"/>
      <c r="Q47" s="183"/>
      <c r="R47" s="183"/>
      <c r="S47" s="183"/>
      <c r="T47" s="183"/>
      <c r="U47" s="183"/>
    </row>
    <row r="65496" spans="2:22" x14ac:dyDescent="0.25">
      <c r="B65496" s="110" t="s">
        <v>64</v>
      </c>
      <c r="C65496" s="110"/>
      <c r="D65496" s="110"/>
      <c r="E65496" s="110"/>
      <c r="F65496" s="110"/>
      <c r="G65496" s="110"/>
      <c r="H65496" s="110"/>
      <c r="I65496" s="110"/>
      <c r="J65496" s="110"/>
      <c r="K65496" s="110"/>
      <c r="L65496" s="110"/>
      <c r="M65496" s="110"/>
      <c r="N65496" s="110"/>
      <c r="O65496" s="110"/>
      <c r="P65496" s="110"/>
      <c r="Q65496" s="110"/>
      <c r="R65496" s="110"/>
      <c r="S65496" s="110"/>
      <c r="T65496" s="110"/>
      <c r="U65496" s="110"/>
      <c r="V65496" s="110"/>
    </row>
    <row r="65497" spans="2:22" x14ac:dyDescent="0.25">
      <c r="B65497" s="111" t="s">
        <v>65</v>
      </c>
      <c r="C65497" s="111"/>
      <c r="D65497" s="111"/>
      <c r="E65497" s="111"/>
      <c r="F65497" s="111"/>
      <c r="G65497" s="111"/>
      <c r="H65497" s="111"/>
      <c r="I65497" s="111"/>
      <c r="J65497" s="111"/>
      <c r="K65497" s="111"/>
      <c r="L65497" s="111"/>
      <c r="M65497" s="111"/>
      <c r="N65497" s="111"/>
      <c r="O65497" s="111"/>
      <c r="P65497" s="111"/>
      <c r="Q65497" s="111"/>
      <c r="R65497" s="111"/>
      <c r="S65497" s="111"/>
      <c r="T65497" s="111"/>
      <c r="U65497" s="111"/>
      <c r="V65497" s="111"/>
    </row>
    <row r="65498" spans="2:22" x14ac:dyDescent="0.25">
      <c r="B65498" s="111" t="s">
        <v>66</v>
      </c>
      <c r="C65498" s="111"/>
      <c r="D65498" s="111"/>
      <c r="E65498" s="111"/>
      <c r="F65498" s="111"/>
      <c r="G65498" s="111"/>
      <c r="H65498" s="111"/>
      <c r="I65498" s="111"/>
      <c r="J65498" s="111"/>
      <c r="K65498" s="111"/>
      <c r="L65498" s="111"/>
      <c r="M65498" s="111"/>
      <c r="N65498" s="111"/>
      <c r="O65498" s="111"/>
      <c r="P65498" s="111"/>
      <c r="Q65498" s="111"/>
      <c r="R65498" s="111"/>
      <c r="S65498" s="111"/>
      <c r="T65498" s="111"/>
      <c r="U65498" s="111"/>
      <c r="V65498" s="111"/>
    </row>
  </sheetData>
  <mergeCells count="39">
    <mergeCell ref="V2:V3"/>
    <mergeCell ref="G3:G9"/>
    <mergeCell ref="L3:L9"/>
    <mergeCell ref="B12:U12"/>
    <mergeCell ref="B13:U13"/>
    <mergeCell ref="B2:B3"/>
    <mergeCell ref="C2:F2"/>
    <mergeCell ref="H2:K2"/>
    <mergeCell ref="M2:P2"/>
    <mergeCell ref="R2:U2"/>
    <mergeCell ref="B14:U14"/>
    <mergeCell ref="B15:U15"/>
    <mergeCell ref="B16:U16"/>
    <mergeCell ref="B17:U17"/>
    <mergeCell ref="B18:U18"/>
    <mergeCell ref="B19:U19"/>
    <mergeCell ref="B21:U21"/>
    <mergeCell ref="B22:U22"/>
    <mergeCell ref="B23:U23"/>
    <mergeCell ref="B24:U24"/>
    <mergeCell ref="B25:U25"/>
    <mergeCell ref="B26:U26"/>
    <mergeCell ref="B27:U30"/>
    <mergeCell ref="B31:U31"/>
    <mergeCell ref="B32:U32"/>
    <mergeCell ref="B33:U33"/>
    <mergeCell ref="B34:U34"/>
    <mergeCell ref="B35:U35"/>
    <mergeCell ref="B36:U36"/>
    <mergeCell ref="B37:U37"/>
    <mergeCell ref="B44:U44"/>
    <mergeCell ref="B45:U45"/>
    <mergeCell ref="B46:U46"/>
    <mergeCell ref="B47:U47"/>
    <mergeCell ref="B38:U38"/>
    <mergeCell ref="B40:U40"/>
    <mergeCell ref="B41:U41"/>
    <mergeCell ref="B42:U42"/>
    <mergeCell ref="B43:U43"/>
  </mergeCells>
  <hyperlinks>
    <hyperlink ref="B4" location="Autoevaluación!A6" display="Direccionamiento Estratégico" xr:uid="{00000000-0004-0000-0200-000000000000}"/>
    <hyperlink ref="B5" location="Autoevaluación!A12" display="Gestión Estratégica" xr:uid="{00000000-0004-0000-0200-000001000000}"/>
    <hyperlink ref="B6" location="Autoevaluación!A19" display="Gobierno Escolar" xr:uid="{00000000-0004-0000-0200-000002000000}"/>
    <hyperlink ref="B7" location="Autoevaluación!A29" display="Cultura Institucional" xr:uid="{00000000-0004-0000-0200-000003000000}"/>
    <hyperlink ref="B8" location="Autoevaluación!A35" display="Clima Escolar" xr:uid="{00000000-0004-0000-0200-000004000000}"/>
    <hyperlink ref="B9" location="Autoevaluación!A46" display="Relaciones Con El Entorno" xr:uid="{00000000-0004-0000-0200-000005000000}"/>
    <hyperlink ref="B65497" r:id="rId1" xr:uid="{00000000-0004-0000-0200-000006000000}"/>
    <hyperlink ref="B65498" r:id="rId2" xr:uid="{00000000-0004-0000-0200-000007000000}"/>
  </hyperlinks>
  <pageMargins left="0.7" right="0.7" top="0.75" bottom="0.75" header="0.51180555555555496" footer="0.51180555555555496"/>
  <pageSetup firstPageNumber="0" orientation="portrait" horizontalDpi="300" verticalDpi="300"/>
  <headerFooter>
    <oddFooter>&amp;R_x000D_&amp;1#&amp;"Aptos"&amp;10&amp;K000000 Información Pública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K65497"/>
  <sheetViews>
    <sheetView showGridLines="0" zoomScale="85" zoomScaleNormal="85" workbookViewId="0">
      <selection activeCell="C4" sqref="C4"/>
    </sheetView>
  </sheetViews>
  <sheetFormatPr baseColWidth="10" defaultColWidth="9.140625" defaultRowHeight="15.75" x14ac:dyDescent="0.25"/>
  <cols>
    <col min="1" max="1" width="1.42578125" style="90" customWidth="1"/>
    <col min="2" max="2" width="34.7109375" style="90" customWidth="1"/>
    <col min="3" max="3" width="7.7109375" style="90" customWidth="1"/>
    <col min="4" max="4" width="8" style="90" customWidth="1"/>
    <col min="5" max="6" width="7.7109375" style="90" customWidth="1"/>
    <col min="7" max="7" width="1.7109375" style="90" customWidth="1"/>
    <col min="8" max="11" width="7.7109375" style="90" customWidth="1"/>
    <col min="12" max="12" width="1.7109375" style="90" customWidth="1"/>
    <col min="13" max="13" width="7.7109375" style="90" customWidth="1"/>
    <col min="14" max="14" width="8" style="90" customWidth="1"/>
    <col min="15" max="16" width="7.7109375" style="90" customWidth="1"/>
    <col min="17" max="17" width="2.85546875" style="90" customWidth="1"/>
    <col min="18" max="20" width="7.7109375" style="90" customWidth="1"/>
    <col min="21" max="21" width="8" style="90" customWidth="1"/>
    <col min="22" max="27" width="11.42578125" style="90"/>
    <col min="28" max="28" width="2" style="90" customWidth="1"/>
    <col min="29" max="33" width="11.42578125" style="90"/>
    <col min="34" max="34" width="1.85546875" style="90" customWidth="1"/>
    <col min="35" max="1025" width="11.42578125" style="90"/>
  </cols>
  <sheetData>
    <row r="1" spans="2:22" ht="6" customHeight="1" x14ac:dyDescent="0.25"/>
    <row r="2" spans="2:22" ht="22.5" customHeight="1" x14ac:dyDescent="0.25">
      <c r="B2" s="196" t="s">
        <v>712</v>
      </c>
      <c r="C2" s="194" t="s">
        <v>69</v>
      </c>
      <c r="D2" s="194"/>
      <c r="E2" s="194"/>
      <c r="F2" s="194"/>
      <c r="G2" s="91"/>
      <c r="H2" s="197" t="s">
        <v>70</v>
      </c>
      <c r="I2" s="197"/>
      <c r="J2" s="197"/>
      <c r="K2" s="197"/>
      <c r="L2" s="91"/>
      <c r="M2" s="198" t="s">
        <v>71</v>
      </c>
      <c r="N2" s="198"/>
      <c r="O2" s="198"/>
      <c r="P2" s="198"/>
      <c r="Q2" s="112"/>
      <c r="R2" s="199" t="s">
        <v>72</v>
      </c>
      <c r="S2" s="199"/>
      <c r="T2" s="199"/>
      <c r="U2" s="199"/>
      <c r="V2" s="191"/>
    </row>
    <row r="3" spans="2:22" ht="24.75" customHeight="1" x14ac:dyDescent="0.25">
      <c r="B3" s="196"/>
      <c r="C3" s="93">
        <v>1</v>
      </c>
      <c r="D3" s="93">
        <v>2</v>
      </c>
      <c r="E3" s="94">
        <v>3</v>
      </c>
      <c r="F3" s="95">
        <v>4</v>
      </c>
      <c r="G3" s="192"/>
      <c r="H3" s="93">
        <v>1</v>
      </c>
      <c r="I3" s="93">
        <v>2</v>
      </c>
      <c r="J3" s="94">
        <v>3</v>
      </c>
      <c r="K3" s="95">
        <v>4</v>
      </c>
      <c r="L3" s="193"/>
      <c r="M3" s="93">
        <v>1</v>
      </c>
      <c r="N3" s="93">
        <v>2</v>
      </c>
      <c r="O3" s="94">
        <v>3</v>
      </c>
      <c r="P3" s="95">
        <v>4</v>
      </c>
      <c r="Q3" s="113"/>
      <c r="R3" s="93">
        <v>1</v>
      </c>
      <c r="S3" s="93">
        <v>2</v>
      </c>
      <c r="T3" s="94">
        <v>3</v>
      </c>
      <c r="U3" s="95">
        <v>4</v>
      </c>
      <c r="V3" s="191"/>
    </row>
    <row r="4" spans="2:22" ht="38.1" customHeight="1" x14ac:dyDescent="0.25">
      <c r="B4" s="96" t="s">
        <v>713</v>
      </c>
      <c r="C4" s="97">
        <f>Autoevaluación!AZ15/SUM(Autoevaluación!AZ15:BC15)</f>
        <v>0</v>
      </c>
      <c r="D4" s="98">
        <f>Autoevaluación!BA15/SUM(Autoevaluación!AZ15:BC15)</f>
        <v>0</v>
      </c>
      <c r="E4" s="98">
        <f>Autoevaluación!BB15/SUM(Autoevaluación!AZ15:BC15)</f>
        <v>0.66666666666666663</v>
      </c>
      <c r="F4" s="98">
        <f>Autoevaluación!BC15/SUM(Autoevaluación!AZ15:BC15)</f>
        <v>0.33333333333333331</v>
      </c>
      <c r="G4" s="192"/>
      <c r="H4" s="98">
        <f>Autoevaluación!BE15/SUM(Autoevaluación!BE15:BH15)</f>
        <v>0</v>
      </c>
      <c r="I4" s="98">
        <f>Autoevaluación!BF15/SUM(Autoevaluación!BE15:BH15)</f>
        <v>0</v>
      </c>
      <c r="J4" s="98">
        <f>Autoevaluación!BG15/SUM(Autoevaluación!BE15:BH15)</f>
        <v>0.66666666666666663</v>
      </c>
      <c r="K4" s="98">
        <f>Autoevaluación!BH15/SUM(Autoevaluación!BE15:BH15)</f>
        <v>0.33333333333333331</v>
      </c>
      <c r="L4" s="193"/>
      <c r="M4" s="98">
        <f>Autoevaluación!BJ15/SUM(Autoevaluación!BJ15:BM15)</f>
        <v>0</v>
      </c>
      <c r="N4" s="98">
        <f>Autoevaluación!BK15/SUM(Autoevaluación!BJ15:BM15)</f>
        <v>0</v>
      </c>
      <c r="O4" s="98">
        <f>Autoevaluación!BL15/SUM(Autoevaluación!BJ15:BM15)</f>
        <v>0.66666666666666663</v>
      </c>
      <c r="P4" s="98">
        <f>Autoevaluación!BM15/SUM(Autoevaluación!BJ15:BM15)</f>
        <v>0.33333333333333331</v>
      </c>
      <c r="Q4" s="100"/>
      <c r="R4" s="98">
        <f>Autoevaluación!BO21/SUM(Autoevaluación!BO21:BR21)</f>
        <v>0</v>
      </c>
      <c r="S4" s="98">
        <f>Autoevaluación!BP21/SUM(Autoevaluación!BO21:BR21)</f>
        <v>0.6</v>
      </c>
      <c r="T4" s="98">
        <f>Autoevaluación!BQ21/SUM(Autoevaluación!BO21:BR21)</f>
        <v>0.2</v>
      </c>
      <c r="U4" s="98">
        <f>Autoevaluación!BR21/SUM(Autoevaluación!BO21:BR21)</f>
        <v>0.2</v>
      </c>
    </row>
    <row r="5" spans="2:22" ht="38.1" customHeight="1" x14ac:dyDescent="0.25">
      <c r="B5" s="96" t="s">
        <v>714</v>
      </c>
      <c r="C5" s="97">
        <f>Autoevaluación!AZ16/SUM(Autoevaluación!AZ16:BC16)</f>
        <v>0.42857142857142855</v>
      </c>
      <c r="D5" s="98">
        <f>Autoevaluación!BA16/SUM(Autoevaluación!AZ16:BC16)</f>
        <v>0.5714285714285714</v>
      </c>
      <c r="E5" s="98">
        <f>Autoevaluación!BB16/SUM(Autoevaluación!AZ16:BC16)</f>
        <v>0</v>
      </c>
      <c r="F5" s="98">
        <f>Autoevaluación!BC16/SUM(Autoevaluación!AZ16:BC16)</f>
        <v>0</v>
      </c>
      <c r="G5" s="192"/>
      <c r="H5" s="98">
        <f>Autoevaluación!BE16/SUM(Autoevaluación!BE16:BH16)</f>
        <v>0.2857142857142857</v>
      </c>
      <c r="I5" s="98">
        <f>Autoevaluación!BF16/SUM(Autoevaluación!BE16:BH16)</f>
        <v>0.7142857142857143</v>
      </c>
      <c r="J5" s="98">
        <f>Autoevaluación!BG16/SUM(Autoevaluación!BE16:BH16)</f>
        <v>0</v>
      </c>
      <c r="K5" s="98">
        <f>Autoevaluación!BH16/SUM(Autoevaluación!BE16:BH16)</f>
        <v>0</v>
      </c>
      <c r="L5" s="193"/>
      <c r="M5" s="98">
        <f>Autoevaluación!BJ16/SUM(Autoevaluación!BJ16:BM16)</f>
        <v>0</v>
      </c>
      <c r="N5" s="98">
        <f>Autoevaluación!BK16/SUM(Autoevaluación!BJ16:BM16)</f>
        <v>1</v>
      </c>
      <c r="O5" s="98">
        <f>Autoevaluación!BL16/SUM(Autoevaluación!BJ16:BM16)</f>
        <v>0</v>
      </c>
      <c r="P5" s="98">
        <f>Autoevaluación!BM16/SUM(Autoevaluación!BJ16:BM16)</f>
        <v>0</v>
      </c>
      <c r="Q5" s="100"/>
      <c r="R5" s="98">
        <f>Autoevaluación!BO22/SUM(Autoevaluación!BO22:BR22)</f>
        <v>0</v>
      </c>
      <c r="S5" s="98">
        <f>Autoevaluación!BP22/SUM(Autoevaluación!BO22:BR22)</f>
        <v>0.5</v>
      </c>
      <c r="T5" s="98">
        <f>Autoevaluación!BQ22/SUM(Autoevaluación!BO22:BR22)</f>
        <v>0.5</v>
      </c>
      <c r="U5" s="98">
        <f>Autoevaluación!BR22/SUM(Autoevaluación!BO22:BR22)</f>
        <v>0</v>
      </c>
    </row>
    <row r="6" spans="2:22" ht="38.1" customHeight="1" x14ac:dyDescent="0.25">
      <c r="B6" s="96" t="s">
        <v>715</v>
      </c>
      <c r="C6" s="97">
        <f>Autoevaluación!AZ17/SUM(Autoevaluación!AZ17:BC17)</f>
        <v>0</v>
      </c>
      <c r="D6" s="98">
        <f>Autoevaluación!BA17/SUM(Autoevaluación!AZ17:BC17)</f>
        <v>0.5</v>
      </c>
      <c r="E6" s="98">
        <f>Autoevaluación!BB17/SUM(Autoevaluación!AZ17:BC17)</f>
        <v>0.5</v>
      </c>
      <c r="F6" s="98">
        <f>Autoevaluación!BC17/SUM(Autoevaluación!AZ17:BC17)</f>
        <v>0</v>
      </c>
      <c r="G6" s="192"/>
      <c r="H6" s="98">
        <f>Autoevaluación!BE17/SUM(Autoevaluación!BE17:BH17)</f>
        <v>0</v>
      </c>
      <c r="I6" s="98">
        <f>Autoevaluación!BF17/SUM(Autoevaluación!BE17:BH17)</f>
        <v>0.5</v>
      </c>
      <c r="J6" s="98">
        <f>Autoevaluación!BG17/SUM(Autoevaluación!BE17:BH17)</f>
        <v>0.5</v>
      </c>
      <c r="K6" s="98">
        <f>Autoevaluación!BH17/SUM(Autoevaluación!BE17:BH17)</f>
        <v>0</v>
      </c>
      <c r="L6" s="193"/>
      <c r="M6" s="98">
        <f>Autoevaluación!BJ17/SUM(Autoevaluación!BJ17:BM17)</f>
        <v>0</v>
      </c>
      <c r="N6" s="98">
        <f>Autoevaluación!BK17/SUM(Autoevaluación!BJ17:BM17)</f>
        <v>0.5</v>
      </c>
      <c r="O6" s="98">
        <f>Autoevaluación!BL17/SUM(Autoevaluación!BJ17:BM17)</f>
        <v>0.5</v>
      </c>
      <c r="P6" s="98">
        <f>Autoevaluación!BM17/SUM(Autoevaluación!BJ17:BM17)</f>
        <v>0</v>
      </c>
      <c r="Q6" s="100"/>
      <c r="R6" s="98">
        <f>Autoevaluación!BO23/SUM(Autoevaluación!BO23:BR23)</f>
        <v>0</v>
      </c>
      <c r="S6" s="98">
        <f>Autoevaluación!BP23/SUM(Autoevaluación!BO23:BR23)</f>
        <v>0.25</v>
      </c>
      <c r="T6" s="98">
        <f>Autoevaluación!BQ23/SUM(Autoevaluación!BO23:BR23)</f>
        <v>0.5</v>
      </c>
      <c r="U6" s="98">
        <f>Autoevaluación!BR23/SUM(Autoevaluación!BO23:BR23)</f>
        <v>0.25</v>
      </c>
      <c r="V6" s="101"/>
    </row>
    <row r="7" spans="2:22" ht="38.1" customHeight="1" x14ac:dyDescent="0.25">
      <c r="B7" s="96" t="s">
        <v>716</v>
      </c>
      <c r="C7" s="97">
        <f>Autoevaluación!AZ18/SUM(Autoevaluación!AZ18:BC18)</f>
        <v>0.1</v>
      </c>
      <c r="D7" s="98">
        <f>Autoevaluación!BA18/SUM(Autoevaluación!AZ18:BC18)</f>
        <v>0.3</v>
      </c>
      <c r="E7" s="98">
        <f>Autoevaluación!BB18/SUM(Autoevaluación!AZ18:BC18)</f>
        <v>0.5</v>
      </c>
      <c r="F7" s="98">
        <f>Autoevaluación!BC18/SUM(Autoevaluación!AZ18:BC18)</f>
        <v>0.1</v>
      </c>
      <c r="G7" s="192"/>
      <c r="H7" s="98">
        <f>Autoevaluación!BE18/SUM(Autoevaluación!BE18:BH18)</f>
        <v>0.1</v>
      </c>
      <c r="I7" s="98">
        <f>Autoevaluación!BF18/SUM(Autoevaluación!BE18:BH18)</f>
        <v>0.3</v>
      </c>
      <c r="J7" s="98">
        <f>Autoevaluación!BG18/SUM(Autoevaluación!BE18:BH18)</f>
        <v>0.5</v>
      </c>
      <c r="K7" s="98">
        <f>Autoevaluación!BH18/SUM(Autoevaluación!BE18:BH18)</f>
        <v>0.1</v>
      </c>
      <c r="L7" s="193"/>
      <c r="M7" s="98">
        <f>Autoevaluación!BJ18/SUM(Autoevaluación!BJ18:BM18)</f>
        <v>0.1</v>
      </c>
      <c r="N7" s="98">
        <f>Autoevaluación!BK18/SUM(Autoevaluación!BJ18:BM18)</f>
        <v>0.3</v>
      </c>
      <c r="O7" s="98">
        <f>Autoevaluación!BL18/SUM(Autoevaluación!BJ18:BM18)</f>
        <v>0.5</v>
      </c>
      <c r="P7" s="98">
        <f>Autoevaluación!BM18/SUM(Autoevaluación!BJ18:BM18)</f>
        <v>0.1</v>
      </c>
      <c r="Q7" s="100"/>
      <c r="R7" s="98">
        <f>Autoevaluación!BO24/SUM(Autoevaluación!BO24:BR24)</f>
        <v>0</v>
      </c>
      <c r="S7" s="98">
        <f>Autoevaluación!BP24/SUM(Autoevaluación!BO24:BR24)</f>
        <v>0.5</v>
      </c>
      <c r="T7" s="98">
        <f>Autoevaluación!BQ24/SUM(Autoevaluación!BO24:BR24)</f>
        <v>0.5</v>
      </c>
      <c r="U7" s="98">
        <f>Autoevaluación!BR24/SUM(Autoevaluación!BO24:BR24)</f>
        <v>0</v>
      </c>
    </row>
    <row r="8" spans="2:22" ht="38.1" customHeight="1" x14ac:dyDescent="0.25">
      <c r="B8" s="114"/>
      <c r="C8" s="98"/>
      <c r="D8" s="98"/>
      <c r="E8" s="98"/>
      <c r="F8" s="98"/>
      <c r="G8" s="192"/>
      <c r="H8" s="98"/>
      <c r="I8" s="98"/>
      <c r="J8" s="98"/>
      <c r="K8" s="98"/>
      <c r="L8" s="193"/>
      <c r="M8" s="98"/>
      <c r="N8" s="98"/>
      <c r="O8" s="98"/>
      <c r="P8" s="98"/>
      <c r="Q8" s="100"/>
      <c r="R8" s="98"/>
      <c r="S8" s="98"/>
      <c r="T8" s="98"/>
      <c r="U8" s="98"/>
    </row>
    <row r="9" spans="2:22" ht="38.1" customHeight="1" x14ac:dyDescent="0.25">
      <c r="B9" s="115"/>
      <c r="C9" s="98"/>
      <c r="D9" s="98"/>
      <c r="E9" s="98"/>
      <c r="F9" s="98"/>
      <c r="G9" s="192"/>
      <c r="H9" s="98"/>
      <c r="I9" s="98"/>
      <c r="J9" s="98"/>
      <c r="K9" s="98"/>
      <c r="L9" s="193"/>
      <c r="M9" s="98"/>
      <c r="N9" s="98"/>
      <c r="O9" s="98"/>
      <c r="P9" s="98"/>
      <c r="Q9" s="100"/>
      <c r="R9" s="98"/>
      <c r="S9" s="98"/>
      <c r="T9" s="98"/>
      <c r="U9" s="98"/>
    </row>
    <row r="10" spans="2:22" ht="38.1" customHeight="1" x14ac:dyDescent="0.25">
      <c r="B10" s="116" t="s">
        <v>717</v>
      </c>
      <c r="C10" s="103">
        <v>0.28749999999999998</v>
      </c>
      <c r="D10" s="103">
        <v>0.53749999999999998</v>
      </c>
      <c r="E10" s="103">
        <v>0.17499999999999999</v>
      </c>
      <c r="F10" s="103">
        <v>0</v>
      </c>
      <c r="G10" s="104"/>
      <c r="H10" s="103">
        <v>8.3333333333333301E-2</v>
      </c>
      <c r="I10" s="103">
        <v>0.454166666666667</v>
      </c>
      <c r="J10" s="103">
        <v>0.46250000000000002</v>
      </c>
      <c r="K10" s="103">
        <v>0</v>
      </c>
      <c r="L10" s="104"/>
      <c r="M10" s="103">
        <v>8.3333333333333301E-2</v>
      </c>
      <c r="N10" s="103">
        <v>0.454166666666667</v>
      </c>
      <c r="O10" s="103">
        <v>0.46250000000000002</v>
      </c>
      <c r="P10" s="103">
        <v>0</v>
      </c>
      <c r="Q10" s="105"/>
      <c r="R10" s="103">
        <v>0.104166666666667</v>
      </c>
      <c r="S10" s="103">
        <v>0.420833333333333</v>
      </c>
      <c r="T10" s="103">
        <v>0.36249999999999999</v>
      </c>
      <c r="U10" s="103">
        <v>0.1125</v>
      </c>
    </row>
    <row r="11" spans="2:22" x14ac:dyDescent="0.25">
      <c r="B11" s="106"/>
      <c r="C11" s="106"/>
      <c r="D11" s="106"/>
      <c r="E11" s="106"/>
      <c r="F11" s="104"/>
      <c r="G11" s="104"/>
      <c r="H11" s="104"/>
      <c r="I11" s="104"/>
      <c r="J11" s="104"/>
      <c r="K11" s="104"/>
      <c r="L11" s="104"/>
      <c r="M11" s="104"/>
      <c r="N11" s="104"/>
      <c r="O11" s="104"/>
      <c r="P11" s="104"/>
      <c r="Q11" s="104"/>
      <c r="R11" s="104"/>
      <c r="S11" s="104"/>
      <c r="T11" s="104"/>
      <c r="U11" s="104"/>
    </row>
    <row r="12" spans="2:22" ht="21.95" customHeight="1" x14ac:dyDescent="0.25">
      <c r="B12" s="194">
        <v>2020</v>
      </c>
      <c r="C12" s="194"/>
      <c r="D12" s="194"/>
      <c r="E12" s="194"/>
      <c r="F12" s="194"/>
      <c r="G12" s="194"/>
      <c r="H12" s="194"/>
      <c r="I12" s="194"/>
      <c r="J12" s="194"/>
      <c r="K12" s="194"/>
      <c r="L12" s="194"/>
      <c r="M12" s="194"/>
      <c r="N12" s="194"/>
      <c r="O12" s="194"/>
      <c r="P12" s="194"/>
      <c r="Q12" s="194"/>
      <c r="R12" s="194"/>
      <c r="S12" s="194"/>
      <c r="T12" s="194"/>
      <c r="U12" s="194"/>
    </row>
    <row r="13" spans="2:22" ht="24.95" customHeight="1" x14ac:dyDescent="0.25">
      <c r="B13" s="204" t="s">
        <v>703</v>
      </c>
      <c r="C13" s="204"/>
      <c r="D13" s="204"/>
      <c r="E13" s="204"/>
      <c r="F13" s="204"/>
      <c r="G13" s="204"/>
      <c r="H13" s="204"/>
      <c r="I13" s="204"/>
      <c r="J13" s="204"/>
      <c r="K13" s="204"/>
      <c r="L13" s="204"/>
      <c r="M13" s="204"/>
      <c r="N13" s="204"/>
      <c r="O13" s="204"/>
      <c r="P13" s="204"/>
      <c r="Q13" s="204"/>
      <c r="R13" s="204"/>
      <c r="S13" s="204"/>
      <c r="T13" s="204"/>
      <c r="U13" s="204"/>
    </row>
    <row r="14" spans="2:22" ht="60" customHeight="1" x14ac:dyDescent="0.25">
      <c r="B14" s="200"/>
      <c r="C14" s="200"/>
      <c r="D14" s="200"/>
      <c r="E14" s="200"/>
      <c r="F14" s="200"/>
      <c r="G14" s="200"/>
      <c r="H14" s="200"/>
      <c r="I14" s="200"/>
      <c r="J14" s="200"/>
      <c r="K14" s="200"/>
      <c r="L14" s="200"/>
      <c r="M14" s="200"/>
      <c r="N14" s="200"/>
      <c r="O14" s="200"/>
      <c r="P14" s="200"/>
      <c r="Q14" s="200"/>
      <c r="R14" s="200"/>
      <c r="S14" s="200"/>
      <c r="T14" s="200"/>
      <c r="U14" s="200"/>
    </row>
    <row r="15" spans="2:22" ht="60" customHeight="1" x14ac:dyDescent="0.25">
      <c r="B15" s="200"/>
      <c r="C15" s="200"/>
      <c r="D15" s="200"/>
      <c r="E15" s="200"/>
      <c r="F15" s="200"/>
      <c r="G15" s="200"/>
      <c r="H15" s="200"/>
      <c r="I15" s="200"/>
      <c r="J15" s="200"/>
      <c r="K15" s="200"/>
      <c r="L15" s="200"/>
      <c r="M15" s="200"/>
      <c r="N15" s="200"/>
      <c r="O15" s="200"/>
      <c r="P15" s="200"/>
      <c r="Q15" s="200"/>
      <c r="R15" s="200"/>
      <c r="S15" s="200"/>
      <c r="T15" s="200"/>
      <c r="U15" s="200"/>
    </row>
    <row r="16" spans="2:22" s="108" customFormat="1" ht="24.95" customHeight="1" x14ac:dyDescent="0.25">
      <c r="B16" s="201" t="s">
        <v>704</v>
      </c>
      <c r="C16" s="201"/>
      <c r="D16" s="201"/>
      <c r="E16" s="201"/>
      <c r="F16" s="201"/>
      <c r="G16" s="201"/>
      <c r="H16" s="201"/>
      <c r="I16" s="201"/>
      <c r="J16" s="201"/>
      <c r="K16" s="201"/>
      <c r="L16" s="201"/>
      <c r="M16" s="201"/>
      <c r="N16" s="201"/>
      <c r="O16" s="201"/>
      <c r="P16" s="201"/>
      <c r="Q16" s="201"/>
      <c r="R16" s="201"/>
      <c r="S16" s="201"/>
      <c r="T16" s="201"/>
      <c r="U16" s="201"/>
    </row>
    <row r="17" spans="2:21" ht="60" customHeight="1" x14ac:dyDescent="0.25">
      <c r="B17" s="200"/>
      <c r="C17" s="200"/>
      <c r="D17" s="200"/>
      <c r="E17" s="200"/>
      <c r="F17" s="200"/>
      <c r="G17" s="200"/>
      <c r="H17" s="200"/>
      <c r="I17" s="200"/>
      <c r="J17" s="200"/>
      <c r="K17" s="200"/>
      <c r="L17" s="200"/>
      <c r="M17" s="200"/>
      <c r="N17" s="200"/>
      <c r="O17" s="200"/>
      <c r="P17" s="200"/>
      <c r="Q17" s="200"/>
      <c r="R17" s="200"/>
      <c r="S17" s="200"/>
      <c r="T17" s="200"/>
      <c r="U17" s="200"/>
    </row>
    <row r="18" spans="2:21" ht="60" customHeight="1" x14ac:dyDescent="0.25">
      <c r="B18" s="200"/>
      <c r="C18" s="200"/>
      <c r="D18" s="200"/>
      <c r="E18" s="200"/>
      <c r="F18" s="200"/>
      <c r="G18" s="200"/>
      <c r="H18" s="200"/>
      <c r="I18" s="200"/>
      <c r="J18" s="200"/>
      <c r="K18" s="200"/>
      <c r="L18" s="200"/>
      <c r="M18" s="200"/>
      <c r="N18" s="200"/>
      <c r="O18" s="200"/>
      <c r="P18" s="200"/>
      <c r="Q18" s="200"/>
      <c r="R18" s="200"/>
      <c r="S18" s="200"/>
      <c r="T18" s="200"/>
      <c r="U18" s="200"/>
    </row>
    <row r="19" spans="2:21" ht="60" customHeight="1" x14ac:dyDescent="0.25">
      <c r="B19" s="200"/>
      <c r="C19" s="200"/>
      <c r="D19" s="200"/>
      <c r="E19" s="200"/>
      <c r="F19" s="200"/>
      <c r="G19" s="200"/>
      <c r="H19" s="200"/>
      <c r="I19" s="200"/>
      <c r="J19" s="200"/>
      <c r="K19" s="200"/>
      <c r="L19" s="200"/>
      <c r="M19" s="200"/>
      <c r="N19" s="200"/>
      <c r="O19" s="200"/>
      <c r="P19" s="200"/>
      <c r="Q19" s="200"/>
      <c r="R19" s="200"/>
      <c r="S19" s="200"/>
      <c r="T19" s="200"/>
      <c r="U19" s="200"/>
    </row>
    <row r="20" spans="2:21" ht="16.5" customHeight="1" x14ac:dyDescent="0.25">
      <c r="B20" s="109"/>
      <c r="C20" s="109"/>
      <c r="D20" s="109"/>
      <c r="E20" s="109"/>
      <c r="F20" s="109"/>
      <c r="G20" s="109"/>
      <c r="H20" s="109"/>
      <c r="I20" s="109"/>
      <c r="J20" s="109"/>
      <c r="K20" s="109"/>
      <c r="L20" s="109"/>
      <c r="M20" s="109"/>
      <c r="N20" s="109"/>
      <c r="O20" s="109"/>
      <c r="P20" s="109"/>
      <c r="Q20" s="109"/>
      <c r="R20" s="109"/>
      <c r="S20" s="109"/>
      <c r="T20" s="109"/>
      <c r="U20" s="109"/>
    </row>
    <row r="21" spans="2:21" ht="21.95" customHeight="1" x14ac:dyDescent="0.25">
      <c r="B21" s="189">
        <v>2021</v>
      </c>
      <c r="C21" s="189"/>
      <c r="D21" s="189"/>
      <c r="E21" s="189"/>
      <c r="F21" s="189"/>
      <c r="G21" s="189"/>
      <c r="H21" s="189"/>
      <c r="I21" s="189"/>
      <c r="J21" s="189"/>
      <c r="K21" s="189"/>
      <c r="L21" s="189"/>
      <c r="M21" s="189"/>
      <c r="N21" s="189"/>
      <c r="O21" s="189"/>
      <c r="P21" s="189"/>
      <c r="Q21" s="189"/>
      <c r="R21" s="189"/>
      <c r="S21" s="189"/>
      <c r="T21" s="189"/>
      <c r="U21" s="189"/>
    </row>
    <row r="22" spans="2:21" ht="24.95" customHeight="1" x14ac:dyDescent="0.25">
      <c r="B22" s="190" t="s">
        <v>703</v>
      </c>
      <c r="C22" s="190"/>
      <c r="D22" s="190"/>
      <c r="E22" s="190"/>
      <c r="F22" s="190"/>
      <c r="G22" s="190"/>
      <c r="H22" s="190"/>
      <c r="I22" s="190"/>
      <c r="J22" s="190"/>
      <c r="K22" s="190"/>
      <c r="L22" s="190"/>
      <c r="M22" s="190"/>
      <c r="N22" s="190"/>
      <c r="O22" s="190"/>
      <c r="P22" s="190"/>
      <c r="Q22" s="190"/>
      <c r="R22" s="190"/>
      <c r="S22" s="190"/>
      <c r="T22" s="190"/>
      <c r="U22" s="190"/>
    </row>
    <row r="23" spans="2:21" ht="60" customHeight="1" x14ac:dyDescent="0.25">
      <c r="B23" s="200"/>
      <c r="C23" s="200"/>
      <c r="D23" s="200"/>
      <c r="E23" s="200"/>
      <c r="F23" s="200"/>
      <c r="G23" s="200"/>
      <c r="H23" s="200"/>
      <c r="I23" s="200"/>
      <c r="J23" s="200"/>
      <c r="K23" s="200"/>
      <c r="L23" s="200"/>
      <c r="M23" s="200"/>
      <c r="N23" s="200"/>
      <c r="O23" s="200"/>
      <c r="P23" s="200"/>
      <c r="Q23" s="200"/>
      <c r="R23" s="200"/>
      <c r="S23" s="200"/>
      <c r="T23" s="200"/>
      <c r="U23" s="200"/>
    </row>
    <row r="24" spans="2:21" ht="60" customHeight="1" x14ac:dyDescent="0.25">
      <c r="B24" s="200"/>
      <c r="C24" s="200"/>
      <c r="D24" s="200"/>
      <c r="E24" s="200"/>
      <c r="F24" s="200"/>
      <c r="G24" s="200"/>
      <c r="H24" s="200"/>
      <c r="I24" s="200"/>
      <c r="J24" s="200"/>
      <c r="K24" s="200"/>
      <c r="L24" s="200"/>
      <c r="M24" s="200"/>
      <c r="N24" s="200"/>
      <c r="O24" s="200"/>
      <c r="P24" s="200"/>
      <c r="Q24" s="200"/>
      <c r="R24" s="200"/>
      <c r="S24" s="200"/>
      <c r="T24" s="200"/>
      <c r="U24" s="200"/>
    </row>
    <row r="25" spans="2:21" s="108" customFormat="1" ht="24.95" customHeight="1" x14ac:dyDescent="0.25">
      <c r="B25" s="201" t="s">
        <v>704</v>
      </c>
      <c r="C25" s="201"/>
      <c r="D25" s="201"/>
      <c r="E25" s="201"/>
      <c r="F25" s="201"/>
      <c r="G25" s="201"/>
      <c r="H25" s="201"/>
      <c r="I25" s="201"/>
      <c r="J25" s="201"/>
      <c r="K25" s="201"/>
      <c r="L25" s="201"/>
      <c r="M25" s="201"/>
      <c r="N25" s="201"/>
      <c r="O25" s="201"/>
      <c r="P25" s="201"/>
      <c r="Q25" s="201"/>
      <c r="R25" s="201"/>
      <c r="S25" s="201"/>
      <c r="T25" s="201"/>
      <c r="U25" s="201"/>
    </row>
    <row r="26" spans="2:21" ht="60" customHeight="1" x14ac:dyDescent="0.25">
      <c r="B26" s="200"/>
      <c r="C26" s="200"/>
      <c r="D26" s="200"/>
      <c r="E26" s="200"/>
      <c r="F26" s="200"/>
      <c r="G26" s="200"/>
      <c r="H26" s="200"/>
      <c r="I26" s="200"/>
      <c r="J26" s="200"/>
      <c r="K26" s="200"/>
      <c r="L26" s="200"/>
      <c r="M26" s="200"/>
      <c r="N26" s="200"/>
      <c r="O26" s="200"/>
      <c r="P26" s="200"/>
      <c r="Q26" s="200"/>
      <c r="R26" s="200"/>
      <c r="S26" s="200"/>
      <c r="T26" s="200"/>
      <c r="U26" s="200"/>
    </row>
    <row r="27" spans="2:21" ht="60" customHeight="1" x14ac:dyDescent="0.25">
      <c r="B27" s="200"/>
      <c r="C27" s="200"/>
      <c r="D27" s="200"/>
      <c r="E27" s="200"/>
      <c r="F27" s="200"/>
      <c r="G27" s="200"/>
      <c r="H27" s="200"/>
      <c r="I27" s="200"/>
      <c r="J27" s="200"/>
      <c r="K27" s="200"/>
      <c r="L27" s="200"/>
      <c r="M27" s="200"/>
      <c r="N27" s="200"/>
      <c r="O27" s="200"/>
      <c r="P27" s="200"/>
      <c r="Q27" s="200"/>
      <c r="R27" s="200"/>
      <c r="S27" s="200"/>
      <c r="T27" s="200"/>
      <c r="U27" s="200"/>
    </row>
    <row r="28" spans="2:21" ht="60" customHeight="1" x14ac:dyDescent="0.25">
      <c r="B28" s="200"/>
      <c r="C28" s="200"/>
      <c r="D28" s="200"/>
      <c r="E28" s="200"/>
      <c r="F28" s="200"/>
      <c r="G28" s="200"/>
      <c r="H28" s="200"/>
      <c r="I28" s="200"/>
      <c r="J28" s="200"/>
      <c r="K28" s="200"/>
      <c r="L28" s="200"/>
      <c r="M28" s="200"/>
      <c r="N28" s="200"/>
      <c r="O28" s="200"/>
      <c r="P28" s="200"/>
      <c r="Q28" s="200"/>
      <c r="R28" s="200"/>
      <c r="S28" s="200"/>
      <c r="T28" s="200"/>
      <c r="U28" s="200"/>
    </row>
    <row r="29" spans="2:21" ht="16.5" customHeight="1" x14ac:dyDescent="0.25">
      <c r="B29" s="109"/>
      <c r="C29" s="109"/>
      <c r="D29" s="109"/>
      <c r="E29" s="109"/>
      <c r="F29" s="109"/>
      <c r="G29" s="109"/>
      <c r="H29" s="109"/>
      <c r="I29" s="109"/>
      <c r="J29" s="109"/>
      <c r="K29" s="109"/>
      <c r="L29" s="109"/>
      <c r="M29" s="109"/>
      <c r="N29" s="109"/>
      <c r="O29" s="109"/>
      <c r="P29" s="109"/>
      <c r="Q29" s="109"/>
      <c r="R29" s="109"/>
      <c r="S29" s="109"/>
      <c r="T29" s="109"/>
      <c r="U29" s="109"/>
    </row>
    <row r="30" spans="2:21" ht="21.95" customHeight="1" x14ac:dyDescent="0.25">
      <c r="B30" s="203">
        <v>2022</v>
      </c>
      <c r="C30" s="203"/>
      <c r="D30" s="203"/>
      <c r="E30" s="203"/>
      <c r="F30" s="203"/>
      <c r="G30" s="203"/>
      <c r="H30" s="203"/>
      <c r="I30" s="203"/>
      <c r="J30" s="203"/>
      <c r="K30" s="203"/>
      <c r="L30" s="203"/>
      <c r="M30" s="203"/>
      <c r="N30" s="203"/>
      <c r="O30" s="203"/>
      <c r="P30" s="203"/>
      <c r="Q30" s="203"/>
      <c r="R30" s="203"/>
      <c r="S30" s="203"/>
      <c r="T30" s="203"/>
      <c r="U30" s="203"/>
    </row>
    <row r="31" spans="2:21" ht="24.95" customHeight="1" x14ac:dyDescent="0.25">
      <c r="B31" s="202" t="s">
        <v>703</v>
      </c>
      <c r="C31" s="202"/>
      <c r="D31" s="202"/>
      <c r="E31" s="202"/>
      <c r="F31" s="202"/>
      <c r="G31" s="202"/>
      <c r="H31" s="202"/>
      <c r="I31" s="202"/>
      <c r="J31" s="202"/>
      <c r="K31" s="202"/>
      <c r="L31" s="202"/>
      <c r="M31" s="202"/>
      <c r="N31" s="202"/>
      <c r="O31" s="202"/>
      <c r="P31" s="202"/>
      <c r="Q31" s="202"/>
      <c r="R31" s="202"/>
      <c r="S31" s="202"/>
      <c r="T31" s="202"/>
      <c r="U31" s="202"/>
    </row>
    <row r="32" spans="2:21" ht="60" customHeight="1" x14ac:dyDescent="0.25">
      <c r="B32" s="183" t="s">
        <v>718</v>
      </c>
      <c r="C32" s="183"/>
      <c r="D32" s="183"/>
      <c r="E32" s="183"/>
      <c r="F32" s="183"/>
      <c r="G32" s="183"/>
      <c r="H32" s="183"/>
      <c r="I32" s="183"/>
      <c r="J32" s="183"/>
      <c r="K32" s="183"/>
      <c r="L32" s="183"/>
      <c r="M32" s="183"/>
      <c r="N32" s="183"/>
      <c r="O32" s="183"/>
      <c r="P32" s="183"/>
      <c r="Q32" s="183"/>
      <c r="R32" s="183"/>
      <c r="S32" s="183"/>
      <c r="T32" s="183"/>
      <c r="U32" s="183"/>
    </row>
    <row r="33" spans="2:21" ht="60" customHeight="1" x14ac:dyDescent="0.25">
      <c r="B33" s="200"/>
      <c r="C33" s="200"/>
      <c r="D33" s="200"/>
      <c r="E33" s="200"/>
      <c r="F33" s="200"/>
      <c r="G33" s="200"/>
      <c r="H33" s="200"/>
      <c r="I33" s="200"/>
      <c r="J33" s="200"/>
      <c r="K33" s="200"/>
      <c r="L33" s="200"/>
      <c r="M33" s="200"/>
      <c r="N33" s="200"/>
      <c r="O33" s="200"/>
      <c r="P33" s="200"/>
      <c r="Q33" s="200"/>
      <c r="R33" s="200"/>
      <c r="S33" s="200"/>
      <c r="T33" s="200"/>
      <c r="U33" s="200"/>
    </row>
    <row r="34" spans="2:21" s="108" customFormat="1" ht="24.95" customHeight="1" x14ac:dyDescent="0.25">
      <c r="B34" s="201" t="s">
        <v>704</v>
      </c>
      <c r="C34" s="201"/>
      <c r="D34" s="201"/>
      <c r="E34" s="201"/>
      <c r="F34" s="201"/>
      <c r="G34" s="201"/>
      <c r="H34" s="201"/>
      <c r="I34" s="201"/>
      <c r="J34" s="201"/>
      <c r="K34" s="201"/>
      <c r="L34" s="201"/>
      <c r="M34" s="201"/>
      <c r="N34" s="201"/>
      <c r="O34" s="201"/>
      <c r="P34" s="201"/>
      <c r="Q34" s="201"/>
      <c r="R34" s="201"/>
      <c r="S34" s="201"/>
      <c r="T34" s="201"/>
      <c r="U34" s="201"/>
    </row>
    <row r="35" spans="2:21" ht="60" customHeight="1" x14ac:dyDescent="0.25">
      <c r="B35" s="183" t="s">
        <v>719</v>
      </c>
      <c r="C35" s="183"/>
      <c r="D35" s="183"/>
      <c r="E35" s="183"/>
      <c r="F35" s="183"/>
      <c r="G35" s="183"/>
      <c r="H35" s="183"/>
      <c r="I35" s="183"/>
      <c r="J35" s="183"/>
      <c r="K35" s="183"/>
      <c r="L35" s="183"/>
      <c r="M35" s="183"/>
      <c r="N35" s="183"/>
      <c r="O35" s="183"/>
      <c r="P35" s="183"/>
      <c r="Q35" s="183"/>
      <c r="R35" s="183"/>
      <c r="S35" s="183"/>
      <c r="T35" s="183"/>
      <c r="U35" s="183"/>
    </row>
    <row r="36" spans="2:21" ht="60" customHeight="1" x14ac:dyDescent="0.25">
      <c r="B36" s="200"/>
      <c r="C36" s="200"/>
      <c r="D36" s="200"/>
      <c r="E36" s="200"/>
      <c r="F36" s="200"/>
      <c r="G36" s="200"/>
      <c r="H36" s="200"/>
      <c r="I36" s="200"/>
      <c r="J36" s="200"/>
      <c r="K36" s="200"/>
      <c r="L36" s="200"/>
      <c r="M36" s="200"/>
      <c r="N36" s="200"/>
      <c r="O36" s="200"/>
      <c r="P36" s="200"/>
      <c r="Q36" s="200"/>
      <c r="R36" s="200"/>
      <c r="S36" s="200"/>
      <c r="T36" s="200"/>
      <c r="U36" s="200"/>
    </row>
    <row r="37" spans="2:21" ht="60" customHeight="1" x14ac:dyDescent="0.25">
      <c r="B37" s="200"/>
      <c r="C37" s="200"/>
      <c r="D37" s="200"/>
      <c r="E37" s="200"/>
      <c r="F37" s="200"/>
      <c r="G37" s="200"/>
      <c r="H37" s="200"/>
      <c r="I37" s="200"/>
      <c r="J37" s="200"/>
      <c r="K37" s="200"/>
      <c r="L37" s="200"/>
      <c r="M37" s="200"/>
      <c r="N37" s="200"/>
      <c r="O37" s="200"/>
      <c r="P37" s="200"/>
      <c r="Q37" s="200"/>
      <c r="R37" s="200"/>
      <c r="S37" s="200"/>
      <c r="T37" s="200"/>
      <c r="U37" s="200"/>
    </row>
    <row r="39" spans="2:21" x14ac:dyDescent="0.25">
      <c r="B39" s="199">
        <v>2023</v>
      </c>
      <c r="C39" s="199"/>
      <c r="D39" s="199"/>
      <c r="E39" s="199"/>
      <c r="F39" s="199"/>
      <c r="G39" s="199"/>
      <c r="H39" s="199"/>
      <c r="I39" s="199"/>
      <c r="J39" s="199"/>
      <c r="K39" s="199"/>
      <c r="L39" s="199"/>
      <c r="M39" s="199"/>
      <c r="N39" s="199"/>
      <c r="O39" s="199"/>
      <c r="P39" s="199"/>
      <c r="Q39" s="199"/>
      <c r="R39" s="199"/>
      <c r="S39" s="199"/>
      <c r="T39" s="199"/>
      <c r="U39" s="199"/>
    </row>
    <row r="40" spans="2:21" ht="19.5" x14ac:dyDescent="0.25">
      <c r="B40" s="202" t="s">
        <v>703</v>
      </c>
      <c r="C40" s="202"/>
      <c r="D40" s="202"/>
      <c r="E40" s="202"/>
      <c r="F40" s="202"/>
      <c r="G40" s="202"/>
      <c r="H40" s="202"/>
      <c r="I40" s="202"/>
      <c r="J40" s="202"/>
      <c r="K40" s="202"/>
      <c r="L40" s="202"/>
      <c r="M40" s="202"/>
      <c r="N40" s="202"/>
      <c r="O40" s="202"/>
      <c r="P40" s="202"/>
      <c r="Q40" s="202"/>
      <c r="R40" s="202"/>
      <c r="S40" s="202"/>
      <c r="T40" s="202"/>
      <c r="U40" s="202"/>
    </row>
    <row r="41" spans="2:21" ht="51.75" customHeight="1" x14ac:dyDescent="0.25">
      <c r="B41" s="200"/>
      <c r="C41" s="200"/>
      <c r="D41" s="200"/>
      <c r="E41" s="200"/>
      <c r="F41" s="200"/>
      <c r="G41" s="200"/>
      <c r="H41" s="200"/>
      <c r="I41" s="200"/>
      <c r="J41" s="200"/>
      <c r="K41" s="200"/>
      <c r="L41" s="200"/>
      <c r="M41" s="200"/>
      <c r="N41" s="200"/>
      <c r="O41" s="200"/>
      <c r="P41" s="200"/>
      <c r="Q41" s="200"/>
      <c r="R41" s="200"/>
      <c r="S41" s="200"/>
      <c r="T41" s="200"/>
      <c r="U41" s="200"/>
    </row>
    <row r="42" spans="2:21" ht="50.25" customHeight="1" x14ac:dyDescent="0.25">
      <c r="B42" s="200"/>
      <c r="C42" s="200"/>
      <c r="D42" s="200"/>
      <c r="E42" s="200"/>
      <c r="F42" s="200"/>
      <c r="G42" s="200"/>
      <c r="H42" s="200"/>
      <c r="I42" s="200"/>
      <c r="J42" s="200"/>
      <c r="K42" s="200"/>
      <c r="L42" s="200"/>
      <c r="M42" s="200"/>
      <c r="N42" s="200"/>
      <c r="O42" s="200"/>
      <c r="P42" s="200"/>
      <c r="Q42" s="200"/>
      <c r="R42" s="200"/>
      <c r="S42" s="200"/>
      <c r="T42" s="200"/>
      <c r="U42" s="200"/>
    </row>
    <row r="43" spans="2:21" ht="19.5" x14ac:dyDescent="0.25">
      <c r="B43" s="201" t="s">
        <v>704</v>
      </c>
      <c r="C43" s="201"/>
      <c r="D43" s="201"/>
      <c r="E43" s="201"/>
      <c r="F43" s="201"/>
      <c r="G43" s="201"/>
      <c r="H43" s="201"/>
      <c r="I43" s="201"/>
      <c r="J43" s="201"/>
      <c r="K43" s="201"/>
      <c r="L43" s="201"/>
      <c r="M43" s="201"/>
      <c r="N43" s="201"/>
      <c r="O43" s="201"/>
      <c r="P43" s="201"/>
      <c r="Q43" s="201"/>
      <c r="R43" s="201"/>
      <c r="S43" s="201"/>
      <c r="T43" s="201"/>
      <c r="U43" s="201"/>
    </row>
    <row r="44" spans="2:21" ht="69.75" customHeight="1" x14ac:dyDescent="0.25">
      <c r="B44" s="200"/>
      <c r="C44" s="200"/>
      <c r="D44" s="200"/>
      <c r="E44" s="200"/>
      <c r="F44" s="200"/>
      <c r="G44" s="200"/>
      <c r="H44" s="200"/>
      <c r="I44" s="200"/>
      <c r="J44" s="200"/>
      <c r="K44" s="200"/>
      <c r="L44" s="200"/>
      <c r="M44" s="200"/>
      <c r="N44" s="200"/>
      <c r="O44" s="200"/>
      <c r="P44" s="200"/>
      <c r="Q44" s="200"/>
      <c r="R44" s="200"/>
      <c r="S44" s="200"/>
      <c r="T44" s="200"/>
      <c r="U44" s="200"/>
    </row>
    <row r="45" spans="2:21" ht="60" customHeight="1" x14ac:dyDescent="0.25">
      <c r="B45" s="200"/>
      <c r="C45" s="200"/>
      <c r="D45" s="200"/>
      <c r="E45" s="200"/>
      <c r="F45" s="200"/>
      <c r="G45" s="200"/>
      <c r="H45" s="200"/>
      <c r="I45" s="200"/>
      <c r="J45" s="200"/>
      <c r="K45" s="200"/>
      <c r="L45" s="200"/>
      <c r="M45" s="200"/>
      <c r="N45" s="200"/>
      <c r="O45" s="200"/>
      <c r="P45" s="200"/>
      <c r="Q45" s="200"/>
      <c r="R45" s="200"/>
      <c r="S45" s="200"/>
      <c r="T45" s="200"/>
      <c r="U45" s="200"/>
    </row>
    <row r="46" spans="2:21" ht="59.25" customHeight="1" x14ac:dyDescent="0.25">
      <c r="B46" s="200"/>
      <c r="C46" s="200"/>
      <c r="D46" s="200"/>
      <c r="E46" s="200"/>
      <c r="F46" s="200"/>
      <c r="G46" s="200"/>
      <c r="H46" s="200"/>
      <c r="I46" s="200"/>
      <c r="J46" s="200"/>
      <c r="K46" s="200"/>
      <c r="L46" s="200"/>
      <c r="M46" s="200"/>
      <c r="N46" s="200"/>
      <c r="O46" s="200"/>
      <c r="P46" s="200"/>
      <c r="Q46" s="200"/>
      <c r="R46" s="200"/>
      <c r="S46" s="200"/>
      <c r="T46" s="200"/>
      <c r="U46" s="200"/>
    </row>
    <row r="65495" spans="2:22" x14ac:dyDescent="0.25">
      <c r="B65495" s="110" t="s">
        <v>64</v>
      </c>
      <c r="C65495" s="110"/>
      <c r="D65495" s="110"/>
      <c r="E65495" s="110"/>
      <c r="F65495" s="110"/>
      <c r="G65495" s="110"/>
      <c r="H65495" s="110"/>
      <c r="I65495" s="110"/>
      <c r="J65495" s="110"/>
      <c r="K65495" s="110"/>
      <c r="L65495" s="110"/>
      <c r="M65495" s="110"/>
      <c r="N65495" s="110"/>
      <c r="O65495" s="110"/>
      <c r="P65495" s="110"/>
      <c r="Q65495" s="110"/>
      <c r="R65495" s="110"/>
      <c r="S65495" s="110"/>
      <c r="T65495" s="110"/>
      <c r="U65495" s="110"/>
      <c r="V65495" s="110"/>
    </row>
    <row r="65496" spans="2:22" x14ac:dyDescent="0.25">
      <c r="B65496" s="111" t="s">
        <v>65</v>
      </c>
      <c r="C65496" s="111"/>
      <c r="D65496" s="111"/>
      <c r="E65496" s="111"/>
      <c r="F65496" s="111"/>
      <c r="G65496" s="111"/>
      <c r="H65496" s="111"/>
      <c r="I65496" s="111"/>
      <c r="J65496" s="111"/>
      <c r="K65496" s="111"/>
      <c r="L65496" s="111"/>
      <c r="M65496" s="111"/>
      <c r="N65496" s="111"/>
      <c r="O65496" s="111"/>
      <c r="P65496" s="111"/>
      <c r="Q65496" s="111"/>
      <c r="R65496" s="111"/>
      <c r="S65496" s="111"/>
      <c r="T65496" s="111"/>
      <c r="U65496" s="111"/>
      <c r="V65496" s="111"/>
    </row>
    <row r="65497" spans="2:22" x14ac:dyDescent="0.25">
      <c r="B65497" s="111" t="s">
        <v>66</v>
      </c>
      <c r="C65497" s="111"/>
      <c r="D65497" s="111"/>
      <c r="E65497" s="111"/>
      <c r="F65497" s="111"/>
      <c r="G65497" s="111"/>
      <c r="H65497" s="111"/>
      <c r="I65497" s="111"/>
      <c r="J65497" s="111"/>
      <c r="K65497" s="111"/>
      <c r="L65497" s="111"/>
      <c r="M65497" s="111"/>
      <c r="N65497" s="111"/>
      <c r="O65497" s="111"/>
      <c r="P65497" s="111"/>
      <c r="Q65497" s="111"/>
      <c r="R65497" s="111"/>
      <c r="S65497" s="111"/>
      <c r="T65497" s="111"/>
      <c r="U65497" s="111"/>
      <c r="V65497" s="111"/>
    </row>
  </sheetData>
  <mergeCells count="40">
    <mergeCell ref="V2:V3"/>
    <mergeCell ref="G3:G9"/>
    <mergeCell ref="L3:L9"/>
    <mergeCell ref="B12:U12"/>
    <mergeCell ref="B13:U13"/>
    <mergeCell ref="B2:B3"/>
    <mergeCell ref="C2:F2"/>
    <mergeCell ref="H2:K2"/>
    <mergeCell ref="M2:P2"/>
    <mergeCell ref="R2:U2"/>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39:U39"/>
    <mergeCell ref="B40:U40"/>
    <mergeCell ref="B41:U41"/>
    <mergeCell ref="B42:U42"/>
    <mergeCell ref="B43:U43"/>
    <mergeCell ref="B44:U44"/>
    <mergeCell ref="B45:U45"/>
    <mergeCell ref="B46:U46"/>
  </mergeCells>
  <hyperlinks>
    <hyperlink ref="B4" location="Autoevaluación!A54" display="Diseño pedagogico" xr:uid="{00000000-0004-0000-0300-000000000000}"/>
    <hyperlink ref="B5" location="Autoevaluación!A61" display="Practicas pedagogicas" xr:uid="{00000000-0004-0000-0300-000001000000}"/>
    <hyperlink ref="B6" location="Autoevaluación!A67" display="Gestion de aula" xr:uid="{00000000-0004-0000-0300-000002000000}"/>
    <hyperlink ref="B7" location="Autoevaluación!A73" display="Seguimiento academico" xr:uid="{00000000-0004-0000-0300-000003000000}"/>
    <hyperlink ref="B65496" r:id="rId1" xr:uid="{00000000-0004-0000-0300-000004000000}"/>
    <hyperlink ref="B65497" r:id="rId2" xr:uid="{00000000-0004-0000-0300-000005000000}"/>
  </hyperlinks>
  <pageMargins left="0.7" right="0.7" top="0.75" bottom="0.75" header="0.51180555555555496" footer="0.51180555555555496"/>
  <pageSetup firstPageNumber="0" orientation="portrait" horizontalDpi="300" verticalDpi="300"/>
  <headerFooter>
    <oddFooter>&amp;R_x000D_&amp;1#&amp;"Aptos"&amp;10&amp;K000000 Información Pública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K65497"/>
  <sheetViews>
    <sheetView showGridLines="0" zoomScale="85" zoomScaleNormal="85" workbookViewId="0">
      <selection activeCell="B29" sqref="B29:U29"/>
    </sheetView>
  </sheetViews>
  <sheetFormatPr baseColWidth="10" defaultColWidth="9.140625" defaultRowHeight="15.75" x14ac:dyDescent="0.25"/>
  <cols>
    <col min="1" max="1" width="1.42578125" style="90" customWidth="1"/>
    <col min="2" max="2" width="38.28515625" style="90" customWidth="1"/>
    <col min="3" max="3" width="16.7109375" style="90" customWidth="1"/>
    <col min="4" max="4" width="7.7109375" style="90" customWidth="1"/>
    <col min="5" max="5" width="8" style="90" customWidth="1"/>
    <col min="6" max="6" width="7.7109375" style="90" customWidth="1"/>
    <col min="7" max="7" width="1.7109375" style="90" customWidth="1"/>
    <col min="8" max="11" width="7.7109375" style="90" customWidth="1"/>
    <col min="12" max="12" width="1.7109375" style="90" customWidth="1"/>
    <col min="13" max="16" width="7.7109375" style="90" customWidth="1"/>
    <col min="17" max="17" width="2.140625" style="90" customWidth="1"/>
    <col min="18" max="21" width="7.7109375" style="90" customWidth="1"/>
    <col min="22" max="22" width="14.140625" style="90" customWidth="1"/>
    <col min="23" max="27" width="11.42578125" style="90"/>
    <col min="28" max="28" width="2" style="90" customWidth="1"/>
    <col min="29" max="33" width="11.42578125" style="90"/>
    <col min="34" max="34" width="1.85546875" style="90" customWidth="1"/>
    <col min="35" max="1025" width="11.42578125" style="90"/>
  </cols>
  <sheetData>
    <row r="1" spans="2:22" ht="6" customHeight="1" x14ac:dyDescent="0.25"/>
    <row r="2" spans="2:22" ht="22.5" customHeight="1" x14ac:dyDescent="0.25">
      <c r="B2" s="196" t="s">
        <v>720</v>
      </c>
      <c r="C2" s="194" t="s">
        <v>69</v>
      </c>
      <c r="D2" s="194"/>
      <c r="E2" s="194"/>
      <c r="F2" s="194"/>
      <c r="G2" s="91"/>
      <c r="H2" s="197" t="s">
        <v>70</v>
      </c>
      <c r="I2" s="197"/>
      <c r="J2" s="197"/>
      <c r="K2" s="197"/>
      <c r="L2" s="91"/>
      <c r="M2" s="198" t="s">
        <v>71</v>
      </c>
      <c r="N2" s="198"/>
      <c r="O2" s="198"/>
      <c r="P2" s="198"/>
      <c r="Q2" s="112"/>
      <c r="R2" s="199" t="s">
        <v>72</v>
      </c>
      <c r="S2" s="199"/>
      <c r="T2" s="199"/>
      <c r="U2" s="199"/>
      <c r="V2" s="191"/>
    </row>
    <row r="3" spans="2:22" ht="24.75" customHeight="1" x14ac:dyDescent="0.25">
      <c r="B3" s="196"/>
      <c r="C3" s="93">
        <v>1</v>
      </c>
      <c r="D3" s="93">
        <v>2</v>
      </c>
      <c r="E3" s="94">
        <v>3</v>
      </c>
      <c r="F3" s="95">
        <v>4</v>
      </c>
      <c r="G3" s="192"/>
      <c r="H3" s="93">
        <v>1</v>
      </c>
      <c r="I3" s="93">
        <v>2</v>
      </c>
      <c r="J3" s="94">
        <v>3</v>
      </c>
      <c r="K3" s="95">
        <v>4</v>
      </c>
      <c r="L3" s="193"/>
      <c r="M3" s="93">
        <v>1</v>
      </c>
      <c r="N3" s="93">
        <v>2</v>
      </c>
      <c r="O3" s="94">
        <v>3</v>
      </c>
      <c r="P3" s="95">
        <v>4</v>
      </c>
      <c r="Q3" s="113"/>
      <c r="R3" s="93">
        <v>1</v>
      </c>
      <c r="S3" s="93">
        <v>2</v>
      </c>
      <c r="T3" s="94">
        <v>3</v>
      </c>
      <c r="U3" s="95">
        <v>4</v>
      </c>
      <c r="V3" s="191"/>
    </row>
    <row r="4" spans="2:22" ht="38.1" customHeight="1" x14ac:dyDescent="0.25">
      <c r="B4" s="96" t="s">
        <v>721</v>
      </c>
      <c r="C4" s="97">
        <f>[1]Autoevaluación!R84/SUM([1]Autoevaluación!R84:R87)</f>
        <v>0</v>
      </c>
      <c r="D4" s="98">
        <f>[1]Autoevaluación!R85/SUM([1]Autoevaluación!R84:R87)</f>
        <v>0</v>
      </c>
      <c r="E4" s="98">
        <f>[1]Autoevaluación!R86/SUM([1]Autoevaluación!R84:R87)</f>
        <v>1</v>
      </c>
      <c r="F4" s="98">
        <f>[1]Autoevaluación!R87/SUM([1]Autoevaluación!R84:R87)</f>
        <v>0</v>
      </c>
      <c r="G4" s="192"/>
      <c r="H4" s="117">
        <f>[1]Autoevaluación!S84/SUM([1]Autoevaluación!S84:S87)</f>
        <v>0</v>
      </c>
      <c r="I4" s="98">
        <f>[1]Autoevaluación!S85/SUM([1]Autoevaluación!S84:S87)</f>
        <v>0.66666666666666663</v>
      </c>
      <c r="J4" s="98">
        <f>[1]Autoevaluación!S86/SUM([1]Autoevaluación!S84:S87)</f>
        <v>0.33333333333333331</v>
      </c>
      <c r="K4" s="98">
        <f>[1]Autoevaluación!S87/SUM([1]Autoevaluación!S84:S87)</f>
        <v>0</v>
      </c>
      <c r="L4" s="193"/>
      <c r="M4" s="98">
        <f>[1]Autoevaluación!T84/SUM([1]Autoevaluación!T84:T87)</f>
        <v>0</v>
      </c>
      <c r="N4" s="98">
        <f>[1]Autoevaluación!T85/SUM([1]Autoevaluación!T84:T87)</f>
        <v>0</v>
      </c>
      <c r="O4" s="98">
        <f>[1]Autoevaluación!T86/SUM([1]Autoevaluación!T84:T87)</f>
        <v>0.66666666666666663</v>
      </c>
      <c r="P4" s="98">
        <f>[1]Autoevaluación!T87/SUM([1]Autoevaluación!T84:T87)</f>
        <v>0.33333333333333331</v>
      </c>
      <c r="Q4" s="100"/>
      <c r="R4" s="98">
        <f>[1]Autoevaluación!U84/SUM([1]Autoevaluación!U84:U87)</f>
        <v>0</v>
      </c>
      <c r="S4" s="98">
        <f>[1]Autoevaluación!U85/SUM([1]Autoevaluación!U84:U87)</f>
        <v>0</v>
      </c>
      <c r="T4" s="98">
        <f>[1]Autoevaluación!U86/SUM([1]Autoevaluación!U84:U87)</f>
        <v>0.66666666666666663</v>
      </c>
      <c r="U4" s="98">
        <f>[1]Autoevaluación!U87/SUM([1]Autoevaluación!U84:U87)</f>
        <v>0.33333333333333331</v>
      </c>
    </row>
    <row r="5" spans="2:22" ht="38.1" customHeight="1" x14ac:dyDescent="0.25">
      <c r="B5" s="118" t="s">
        <v>722</v>
      </c>
      <c r="C5" s="97">
        <f>[1]Autoevaluación!R89/SUM([1]Autoevaluación!R89:R92)</f>
        <v>0.7142857142857143</v>
      </c>
      <c r="D5" s="98">
        <f>[1]Autoevaluación!R90/SUM([1]Autoevaluación!R89:R92)</f>
        <v>0.2857142857142857</v>
      </c>
      <c r="E5" s="98">
        <f>[1]Autoevaluación!R91/SUM([1]Autoevaluación!R89:R92)</f>
        <v>0</v>
      </c>
      <c r="F5" s="98">
        <f>[1]Autoevaluación!R92/SUM([1]Autoevaluación!R89:R92)</f>
        <v>0</v>
      </c>
      <c r="G5" s="192"/>
      <c r="H5" s="117">
        <f>[1]Autoevaluación!S89/SUM([1]Autoevaluación!S89:S92)</f>
        <v>0.7142857142857143</v>
      </c>
      <c r="I5" s="98">
        <f>[1]Autoevaluación!S90/SUM([1]Autoevaluación!S89:S92)</f>
        <v>0.2857142857142857</v>
      </c>
      <c r="J5" s="98">
        <f>[1]Autoevaluación!S91/SUM([1]Autoevaluación!S89:S92)</f>
        <v>0</v>
      </c>
      <c r="K5" s="98">
        <f>[1]Autoevaluación!S92/SUM([1]Autoevaluación!S89:S92)</f>
        <v>0</v>
      </c>
      <c r="L5" s="193"/>
      <c r="M5" s="98">
        <f>[1]Autoevaluación!T89/SUM([1]Autoevaluación!T89:T92)</f>
        <v>0.42857142857142855</v>
      </c>
      <c r="N5" s="98">
        <f>[1]Autoevaluación!T90/SUM([1]Autoevaluación!T89:T92)</f>
        <v>0.5714285714285714</v>
      </c>
      <c r="O5" s="98">
        <f>[1]Autoevaluación!T91/SUM([1]Autoevaluación!T89:T92)</f>
        <v>0</v>
      </c>
      <c r="P5" s="98">
        <f>[1]Autoevaluación!T92/SUM([1]Autoevaluación!T89:T92)</f>
        <v>0</v>
      </c>
      <c r="Q5" s="100"/>
      <c r="R5" s="98">
        <f>[1]Autoevaluación!U89/SUM([1]Autoevaluación!U89:U92)</f>
        <v>0.2857142857142857</v>
      </c>
      <c r="S5" s="98">
        <f>[1]Autoevaluación!U90/SUM([1]Autoevaluación!U89:U92)</f>
        <v>0.7142857142857143</v>
      </c>
      <c r="T5" s="98">
        <f>[1]Autoevaluación!U91/SUM([1]Autoevaluación!U89:U92)</f>
        <v>0</v>
      </c>
      <c r="U5" s="98">
        <f>[1]Autoevaluación!U92/SUM([1]Autoevaluación!U89:U92)</f>
        <v>0</v>
      </c>
      <c r="V5" s="108"/>
    </row>
    <row r="6" spans="2:22" ht="38.1" customHeight="1" x14ac:dyDescent="0.25">
      <c r="B6" s="118" t="s">
        <v>723</v>
      </c>
      <c r="C6" s="97">
        <f>[1]Autoevaluación!R98/SUM([1]Autoevaluación!R98:R101)</f>
        <v>0</v>
      </c>
      <c r="D6" s="98">
        <f>[1]Autoevaluación!R99/SUM([1]Autoevaluación!R98:R101)</f>
        <v>0.5</v>
      </c>
      <c r="E6" s="98">
        <f>[1]Autoevaluación!R100/SUM([1]Autoevaluación!R98:R101)</f>
        <v>0.5</v>
      </c>
      <c r="F6" s="98">
        <f>[1]Autoevaluación!R101/SUM([1]Autoevaluación!R98:R101)</f>
        <v>0</v>
      </c>
      <c r="G6" s="192"/>
      <c r="H6" s="117">
        <f>[1]Autoevaluación!S98/SUM([1]Autoevaluación!S98:S101)</f>
        <v>0</v>
      </c>
      <c r="I6" s="98">
        <f>[1]Autoevaluación!S99/SUM([1]Autoevaluación!S98:S101)</f>
        <v>0.5</v>
      </c>
      <c r="J6" s="98">
        <f>[1]Autoevaluación!S100/SUM([1]Autoevaluación!S98:S101)</f>
        <v>0.5</v>
      </c>
      <c r="K6" s="98">
        <f>[1]Autoevaluación!S10/SUM([1]Autoevaluación!S98:S101)</f>
        <v>0</v>
      </c>
      <c r="L6" s="193"/>
      <c r="M6" s="98">
        <f>[1]Autoevaluación!T98/SUM([1]Autoevaluación!T98:T101)</f>
        <v>0</v>
      </c>
      <c r="N6" s="98">
        <f>[1]Autoevaluación!T99/SUM([1]Autoevaluación!T98:T101)</f>
        <v>0.5</v>
      </c>
      <c r="O6" s="98">
        <f>[1]Autoevaluación!T100/SUM([1]Autoevaluación!T98:T101)</f>
        <v>0.5</v>
      </c>
      <c r="P6" s="98">
        <f>[1]Autoevaluación!T101/SUM([1]Autoevaluación!T98:T101)</f>
        <v>0</v>
      </c>
      <c r="Q6" s="100"/>
      <c r="R6" s="98">
        <f>[1]Autoevaluación!U98/SUM([1]Autoevaluación!U98:U101)</f>
        <v>0</v>
      </c>
      <c r="S6" s="98">
        <f>[1]Autoevaluación!U99/SUM([1]Autoevaluación!U98:U101)</f>
        <v>0.5</v>
      </c>
      <c r="T6" s="98">
        <f>[1]Autoevaluación!U100/SUM([1]Autoevaluación!U98:U101)</f>
        <v>0.5</v>
      </c>
      <c r="U6" s="98">
        <f>[1]Autoevaluación!U101/SUM([1]Autoevaluación!U98:U101)</f>
        <v>0</v>
      </c>
      <c r="V6" s="101"/>
    </row>
    <row r="7" spans="2:22" ht="38.1" customHeight="1" x14ac:dyDescent="0.25">
      <c r="B7" s="96" t="s">
        <v>724</v>
      </c>
      <c r="C7" s="97">
        <f>[1]Autoevaluación!R102/SUM([1]Autoevaluación!R102:R105)</f>
        <v>0.2</v>
      </c>
      <c r="D7" s="98">
        <f>[1]Autoevaluación!R103/SUM([1]Autoevaluación!R102:R105)</f>
        <v>0.2</v>
      </c>
      <c r="E7" s="98">
        <f>[1]Autoevaluación!R104/SUM([1]Autoevaluación!R102:R105)</f>
        <v>0.5</v>
      </c>
      <c r="F7" s="98">
        <f>[1]Autoevaluación!R105/SUM([1]Autoevaluación!R102:R105)</f>
        <v>0.1</v>
      </c>
      <c r="G7" s="192"/>
      <c r="H7" s="117">
        <f>[1]Autoevaluación!S102/SUM([1]Autoevaluación!S102:S105)</f>
        <v>0.2</v>
      </c>
      <c r="I7" s="98">
        <f>[1]Autoevaluación!S103/SUM([1]Autoevaluación!S102:S105)</f>
        <v>0.2</v>
      </c>
      <c r="J7" s="98">
        <f>[1]Autoevaluación!S104/SUM([1]Autoevaluación!S102:S105)</f>
        <v>0.5</v>
      </c>
      <c r="K7" s="98">
        <f>[1]Autoevaluación!S105/SUM([1]Autoevaluación!S102:S105)</f>
        <v>0.1</v>
      </c>
      <c r="L7" s="193"/>
      <c r="M7" s="98">
        <f>[1]Autoevaluación!T102/SUM([1]Autoevaluación!T102:T105)</f>
        <v>0.1</v>
      </c>
      <c r="N7" s="98">
        <f>[1]Autoevaluación!T103/SUM([1]Autoevaluación!T102:T105)</f>
        <v>0.3</v>
      </c>
      <c r="O7" s="98">
        <f>[1]Autoevaluación!T104/SUM([1]Autoevaluación!T102:T105)</f>
        <v>0.5</v>
      </c>
      <c r="P7" s="98">
        <f>[1]Autoevaluación!T105/SUM([1]Autoevaluación!T102:T105)</f>
        <v>0.1</v>
      </c>
      <c r="Q7" s="100"/>
      <c r="R7" s="98">
        <f>[1]Autoevaluación!U102/SUM([1]Autoevaluación!U102:U105)</f>
        <v>0.1</v>
      </c>
      <c r="S7" s="98">
        <f>[1]Autoevaluación!U103/SUM([1]Autoevaluación!U102:U105)</f>
        <v>0.3</v>
      </c>
      <c r="T7" s="98">
        <f>[1]Autoevaluación!U104/SUM([1]Autoevaluación!U102:U105)</f>
        <v>0.5</v>
      </c>
      <c r="U7" s="98">
        <f>[1]Autoevaluación!U105/SUM([1]Autoevaluación!U102:U105)</f>
        <v>0.1</v>
      </c>
    </row>
    <row r="8" spans="2:22" ht="38.1" customHeight="1" x14ac:dyDescent="0.25">
      <c r="B8" s="96" t="s">
        <v>725</v>
      </c>
      <c r="C8" s="97">
        <f>[1]Autoevaluación!R114/SUM([1]Autoevaluación!R114:R117)</f>
        <v>0</v>
      </c>
      <c r="D8" s="98">
        <f>[1]Autoevaluación!R115/SUM([1]Autoevaluación!R114:R117)</f>
        <v>0.25</v>
      </c>
      <c r="E8" s="98">
        <f>[1]Autoevaluación!R116/SUM([1]Autoevaluación!R114:R117)</f>
        <v>0.75</v>
      </c>
      <c r="F8" s="98">
        <f>[1]Autoevaluación!R117/SUM([1]Autoevaluación!R114:R117)</f>
        <v>0</v>
      </c>
      <c r="G8" s="192"/>
      <c r="H8" s="117">
        <f>[1]Autoevaluación!S114/SUM([1]Autoevaluación!S114:S117)</f>
        <v>0</v>
      </c>
      <c r="I8" s="98">
        <f>[1]Autoevaluación!S115/SUM([1]Autoevaluación!S114:S117)</f>
        <v>0.25</v>
      </c>
      <c r="J8" s="98">
        <f>[1]Autoevaluación!S116/SUM([1]Autoevaluación!S114:S117)</f>
        <v>0.75</v>
      </c>
      <c r="K8" s="98">
        <f>[1]Autoevaluación!S117/SUM([1]Autoevaluación!S114:S117)</f>
        <v>0</v>
      </c>
      <c r="L8" s="193"/>
      <c r="M8" s="98">
        <f>[1]Autoevaluación!T114/SUM([1]Autoevaluación!T114:T117)</f>
        <v>0</v>
      </c>
      <c r="N8" s="98">
        <f>[1]Autoevaluación!T115/SUM([1]Autoevaluación!T114:T117)</f>
        <v>0.5</v>
      </c>
      <c r="O8" s="98">
        <f>[1]Autoevaluación!T116/SUM([1]Autoevaluación!T114:T117)</f>
        <v>0.5</v>
      </c>
      <c r="P8" s="98">
        <f>[1]Autoevaluación!T117/SUM([1]Autoevaluación!T114:T117)</f>
        <v>0</v>
      </c>
      <c r="Q8" s="100"/>
      <c r="R8" s="98">
        <f>[1]Autoevaluación!U114/SUM([1]Autoevaluación!U114:U117)</f>
        <v>0</v>
      </c>
      <c r="S8" s="98">
        <f>[1]Autoevaluación!U115/SUM([1]Autoevaluación!U114:U117)</f>
        <v>0.25</v>
      </c>
      <c r="T8" s="98">
        <f>[1]Autoevaluación!U116/SUM([1]Autoevaluación!U114:U117)</f>
        <v>0.75</v>
      </c>
      <c r="U8" s="98">
        <f>[1]Autoevaluación!U117/SUM([1]Autoevaluación!U114:U117)</f>
        <v>0</v>
      </c>
    </row>
    <row r="9" spans="2:22" ht="38.1" customHeight="1" x14ac:dyDescent="0.25">
      <c r="B9" s="114"/>
      <c r="C9" s="98"/>
      <c r="D9" s="98"/>
      <c r="E9" s="98"/>
      <c r="F9" s="98"/>
      <c r="G9" s="192"/>
      <c r="H9" s="98"/>
      <c r="I9" s="98"/>
      <c r="J9" s="98"/>
      <c r="K9" s="98"/>
      <c r="L9" s="193"/>
      <c r="M9" s="98"/>
      <c r="N9" s="98"/>
      <c r="O9" s="98"/>
      <c r="P9" s="98"/>
      <c r="Q9" s="100"/>
      <c r="R9" s="98"/>
      <c r="S9" s="98"/>
      <c r="T9" s="98"/>
      <c r="U9" s="98"/>
    </row>
    <row r="10" spans="2:22" ht="42" customHeight="1" x14ac:dyDescent="0.25">
      <c r="B10" s="116" t="s">
        <v>726</v>
      </c>
      <c r="C10" s="103">
        <f>AVERAGE(C4:C9)</f>
        <v>0.18285714285714288</v>
      </c>
      <c r="D10" s="103">
        <f>AVERAGE(D4:D9)</f>
        <v>0.24714285714285716</v>
      </c>
      <c r="E10" s="103">
        <f>AVERAGE(E4:E9)</f>
        <v>0.55000000000000004</v>
      </c>
      <c r="F10" s="103">
        <f>AVERAGE(F4:F9)</f>
        <v>0.02</v>
      </c>
      <c r="G10" s="104"/>
      <c r="H10" s="103">
        <f>AVERAGE(H4:H9)</f>
        <v>0.18285714285714288</v>
      </c>
      <c r="I10" s="103">
        <f>AVERAGE(I4:I9)</f>
        <v>0.38047619047619047</v>
      </c>
      <c r="J10" s="103">
        <f>AVERAGE(J4:J9)</f>
        <v>0.41666666666666663</v>
      </c>
      <c r="K10" s="103">
        <f>AVERAGE(K4:K9)</f>
        <v>0.02</v>
      </c>
      <c r="L10" s="104"/>
      <c r="M10" s="103">
        <f>AVERAGE(M4:M9)</f>
        <v>0.10571428571428572</v>
      </c>
      <c r="N10" s="103">
        <f>AVERAGE(N4:N9)</f>
        <v>0.37428571428571428</v>
      </c>
      <c r="O10" s="103">
        <f>AVERAGE(O4:O9)</f>
        <v>0.43333333333333329</v>
      </c>
      <c r="P10" s="103">
        <f>AVERAGE(P4:P9)</f>
        <v>8.666666666666667E-2</v>
      </c>
      <c r="Q10" s="105"/>
      <c r="R10" s="103">
        <f>AVERAGE(R4:R9)</f>
        <v>7.7142857142857138E-2</v>
      </c>
      <c r="S10" s="103">
        <f>AVERAGE(S4:S9)</f>
        <v>0.35285714285714287</v>
      </c>
      <c r="T10" s="103">
        <f>AVERAGE(T4:T9)</f>
        <v>0.48333333333333328</v>
      </c>
      <c r="U10" s="103">
        <f>AVERAGE(U4:U9)</f>
        <v>8.666666666666667E-2</v>
      </c>
    </row>
    <row r="11" spans="2:22" x14ac:dyDescent="0.25">
      <c r="B11" s="106"/>
      <c r="C11" s="107"/>
      <c r="D11" s="106"/>
      <c r="E11" s="106"/>
      <c r="F11" s="104"/>
      <c r="G11" s="104"/>
      <c r="H11" s="104"/>
      <c r="I11" s="104"/>
      <c r="J11" s="104"/>
      <c r="K11" s="104"/>
      <c r="L11" s="104"/>
      <c r="M11" s="104"/>
      <c r="N11" s="104"/>
      <c r="O11" s="104"/>
      <c r="P11" s="104"/>
      <c r="Q11" s="104"/>
      <c r="R11" s="104"/>
      <c r="S11" s="104"/>
      <c r="T11" s="104"/>
      <c r="U11" s="104"/>
    </row>
    <row r="12" spans="2:22" ht="21.95" customHeight="1" x14ac:dyDescent="0.25">
      <c r="B12" s="203">
        <v>2022</v>
      </c>
      <c r="C12" s="203"/>
      <c r="D12" s="203"/>
      <c r="E12" s="203"/>
      <c r="F12" s="203"/>
      <c r="G12" s="203"/>
      <c r="H12" s="203"/>
      <c r="I12" s="203"/>
      <c r="J12" s="203"/>
      <c r="K12" s="203"/>
      <c r="L12" s="203"/>
      <c r="M12" s="203"/>
      <c r="N12" s="203"/>
      <c r="O12" s="203"/>
      <c r="P12" s="203"/>
      <c r="Q12" s="203"/>
      <c r="R12" s="203"/>
      <c r="S12" s="203"/>
      <c r="T12" s="203"/>
      <c r="U12" s="203"/>
    </row>
    <row r="13" spans="2:22" ht="24.95" customHeight="1" x14ac:dyDescent="0.25">
      <c r="B13" s="190" t="s">
        <v>703</v>
      </c>
      <c r="C13" s="190"/>
      <c r="D13" s="190"/>
      <c r="E13" s="190"/>
      <c r="F13" s="190"/>
      <c r="G13" s="190"/>
      <c r="H13" s="190"/>
      <c r="I13" s="190"/>
      <c r="J13" s="190"/>
      <c r="K13" s="190"/>
      <c r="L13" s="190"/>
      <c r="M13" s="190"/>
      <c r="N13" s="190"/>
      <c r="O13" s="190"/>
      <c r="P13" s="190"/>
      <c r="Q13" s="190"/>
      <c r="R13" s="190"/>
      <c r="S13" s="190"/>
      <c r="T13" s="190"/>
      <c r="U13" s="190"/>
    </row>
    <row r="14" spans="2:22" ht="60" customHeight="1" x14ac:dyDescent="0.25">
      <c r="B14" s="183" t="s">
        <v>727</v>
      </c>
      <c r="C14" s="183"/>
      <c r="D14" s="183"/>
      <c r="E14" s="183"/>
      <c r="F14" s="183"/>
      <c r="G14" s="183"/>
      <c r="H14" s="183"/>
      <c r="I14" s="183"/>
      <c r="J14" s="183"/>
      <c r="K14" s="183"/>
      <c r="L14" s="183"/>
      <c r="M14" s="183"/>
      <c r="N14" s="183"/>
      <c r="O14" s="183"/>
      <c r="P14" s="183"/>
      <c r="Q14" s="183"/>
      <c r="R14" s="183"/>
      <c r="S14" s="183"/>
      <c r="T14" s="183"/>
      <c r="U14" s="183"/>
    </row>
    <row r="15" spans="2:22" ht="60" customHeight="1" x14ac:dyDescent="0.25">
      <c r="B15" s="183"/>
      <c r="C15" s="183"/>
      <c r="D15" s="183"/>
      <c r="E15" s="183"/>
      <c r="F15" s="183"/>
      <c r="G15" s="183"/>
      <c r="H15" s="183"/>
      <c r="I15" s="183"/>
      <c r="J15" s="183"/>
      <c r="K15" s="183"/>
      <c r="L15" s="183"/>
      <c r="M15" s="183"/>
      <c r="N15" s="183"/>
      <c r="O15" s="183"/>
      <c r="P15" s="183"/>
      <c r="Q15" s="183"/>
      <c r="R15" s="183"/>
      <c r="S15" s="183"/>
      <c r="T15" s="183"/>
      <c r="U15" s="183"/>
    </row>
    <row r="16" spans="2:22" s="108" customFormat="1" ht="24.95" customHeight="1" x14ac:dyDescent="0.25">
      <c r="B16" s="201" t="s">
        <v>704</v>
      </c>
      <c r="C16" s="201"/>
      <c r="D16" s="201"/>
      <c r="E16" s="201"/>
      <c r="F16" s="201"/>
      <c r="G16" s="201"/>
      <c r="H16" s="201"/>
      <c r="I16" s="201"/>
      <c r="J16" s="201"/>
      <c r="K16" s="201"/>
      <c r="L16" s="201"/>
      <c r="M16" s="201"/>
      <c r="N16" s="201"/>
      <c r="O16" s="201"/>
      <c r="P16" s="201"/>
      <c r="Q16" s="201"/>
      <c r="R16" s="201"/>
      <c r="S16" s="201"/>
      <c r="T16" s="201"/>
      <c r="U16" s="201"/>
    </row>
    <row r="17" spans="2:21" ht="60" customHeight="1" x14ac:dyDescent="0.25">
      <c r="B17" s="183" t="s">
        <v>728</v>
      </c>
      <c r="C17" s="183"/>
      <c r="D17" s="183"/>
      <c r="E17" s="183"/>
      <c r="F17" s="183"/>
      <c r="G17" s="183"/>
      <c r="H17" s="183"/>
      <c r="I17" s="183"/>
      <c r="J17" s="183"/>
      <c r="K17" s="183"/>
      <c r="L17" s="183"/>
      <c r="M17" s="183"/>
      <c r="N17" s="183"/>
      <c r="O17" s="183"/>
      <c r="P17" s="183"/>
      <c r="Q17" s="183"/>
      <c r="R17" s="183"/>
      <c r="S17" s="183"/>
      <c r="T17" s="183"/>
      <c r="U17" s="183"/>
    </row>
    <row r="18" spans="2:21" ht="60" customHeight="1" x14ac:dyDescent="0.25">
      <c r="B18" s="183"/>
      <c r="C18" s="183"/>
      <c r="D18" s="183"/>
      <c r="E18" s="183"/>
      <c r="F18" s="183"/>
      <c r="G18" s="183"/>
      <c r="H18" s="183"/>
      <c r="I18" s="183"/>
      <c r="J18" s="183"/>
      <c r="K18" s="183"/>
      <c r="L18" s="183"/>
      <c r="M18" s="183"/>
      <c r="N18" s="183"/>
      <c r="O18" s="183"/>
      <c r="P18" s="183"/>
      <c r="Q18" s="183"/>
      <c r="R18" s="183"/>
      <c r="S18" s="183"/>
      <c r="T18" s="183"/>
      <c r="U18" s="183"/>
    </row>
    <row r="19" spans="2:21" ht="60" customHeight="1" x14ac:dyDescent="0.25">
      <c r="B19" s="183"/>
      <c r="C19" s="183"/>
      <c r="D19" s="183"/>
      <c r="E19" s="183"/>
      <c r="F19" s="183"/>
      <c r="G19" s="183"/>
      <c r="H19" s="183"/>
      <c r="I19" s="183"/>
      <c r="J19" s="183"/>
      <c r="K19" s="183"/>
      <c r="L19" s="183"/>
      <c r="M19" s="183"/>
      <c r="N19" s="183"/>
      <c r="O19" s="183"/>
      <c r="P19" s="183"/>
      <c r="Q19" s="183"/>
      <c r="R19" s="183"/>
      <c r="S19" s="183"/>
      <c r="T19" s="183"/>
      <c r="U19" s="183"/>
    </row>
    <row r="20" spans="2:21" ht="16.5" customHeight="1" x14ac:dyDescent="0.25"/>
    <row r="21" spans="2:21" ht="21.95" customHeight="1" x14ac:dyDescent="0.25">
      <c r="B21" s="199">
        <v>2023</v>
      </c>
      <c r="C21" s="199"/>
      <c r="D21" s="199"/>
      <c r="E21" s="199"/>
      <c r="F21" s="199"/>
      <c r="G21" s="199"/>
      <c r="H21" s="199"/>
      <c r="I21" s="199"/>
      <c r="J21" s="199"/>
      <c r="K21" s="199"/>
      <c r="L21" s="199"/>
      <c r="M21" s="199"/>
      <c r="N21" s="199"/>
      <c r="O21" s="199"/>
      <c r="P21" s="199"/>
      <c r="Q21" s="199"/>
      <c r="R21" s="199"/>
      <c r="S21" s="199"/>
      <c r="T21" s="199"/>
      <c r="U21" s="199"/>
    </row>
    <row r="22" spans="2:21" ht="24.95" customHeight="1" x14ac:dyDescent="0.25">
      <c r="B22" s="190" t="s">
        <v>703</v>
      </c>
      <c r="C22" s="190"/>
      <c r="D22" s="190"/>
      <c r="E22" s="190"/>
      <c r="F22" s="190"/>
      <c r="G22" s="190"/>
      <c r="H22" s="190"/>
      <c r="I22" s="190"/>
      <c r="J22" s="190"/>
      <c r="K22" s="190"/>
      <c r="L22" s="190"/>
      <c r="M22" s="190"/>
      <c r="N22" s="190"/>
      <c r="O22" s="190"/>
      <c r="P22" s="190"/>
      <c r="Q22" s="190"/>
      <c r="R22" s="190"/>
      <c r="S22" s="190"/>
      <c r="T22" s="190"/>
      <c r="U22" s="190"/>
    </row>
    <row r="23" spans="2:21" ht="60" customHeight="1" x14ac:dyDescent="0.25">
      <c r="B23" s="183"/>
      <c r="C23" s="183"/>
      <c r="D23" s="183"/>
      <c r="E23" s="183"/>
      <c r="F23" s="183"/>
      <c r="G23" s="183"/>
      <c r="H23" s="183"/>
      <c r="I23" s="183"/>
      <c r="J23" s="183"/>
      <c r="K23" s="183"/>
      <c r="L23" s="183"/>
      <c r="M23" s="183"/>
      <c r="N23" s="183"/>
      <c r="O23" s="183"/>
      <c r="P23" s="183"/>
      <c r="Q23" s="183"/>
      <c r="R23" s="183"/>
      <c r="S23" s="183"/>
      <c r="T23" s="183"/>
      <c r="U23" s="183"/>
    </row>
    <row r="24" spans="2:21" ht="60" customHeight="1" x14ac:dyDescent="0.25">
      <c r="B24" s="183"/>
      <c r="C24" s="183"/>
      <c r="D24" s="183"/>
      <c r="E24" s="183"/>
      <c r="F24" s="183"/>
      <c r="G24" s="183"/>
      <c r="H24" s="183"/>
      <c r="I24" s="183"/>
      <c r="J24" s="183"/>
      <c r="K24" s="183"/>
      <c r="L24" s="183"/>
      <c r="M24" s="183"/>
      <c r="N24" s="183"/>
      <c r="O24" s="183"/>
      <c r="P24" s="183"/>
      <c r="Q24" s="183"/>
      <c r="R24" s="183"/>
      <c r="S24" s="183"/>
      <c r="T24" s="183"/>
      <c r="U24" s="183"/>
    </row>
    <row r="25" spans="2:21" s="108" customFormat="1" ht="24.95" customHeight="1" x14ac:dyDescent="0.25">
      <c r="B25" s="201" t="s">
        <v>704</v>
      </c>
      <c r="C25" s="201"/>
      <c r="D25" s="201"/>
      <c r="E25" s="201"/>
      <c r="F25" s="201"/>
      <c r="G25" s="201"/>
      <c r="H25" s="201"/>
      <c r="I25" s="201"/>
      <c r="J25" s="201"/>
      <c r="K25" s="201"/>
      <c r="L25" s="201"/>
      <c r="M25" s="201"/>
      <c r="N25" s="201"/>
      <c r="O25" s="201"/>
      <c r="P25" s="201"/>
      <c r="Q25" s="201"/>
      <c r="R25" s="201"/>
      <c r="S25" s="201"/>
      <c r="T25" s="201"/>
      <c r="U25" s="201"/>
    </row>
    <row r="26" spans="2:21" ht="60" customHeight="1" x14ac:dyDescent="0.25">
      <c r="B26" s="183" t="s">
        <v>729</v>
      </c>
      <c r="C26" s="183"/>
      <c r="D26" s="183"/>
      <c r="E26" s="183"/>
      <c r="F26" s="183"/>
      <c r="G26" s="183"/>
      <c r="H26" s="183"/>
      <c r="I26" s="183"/>
      <c r="J26" s="183"/>
      <c r="K26" s="183"/>
      <c r="L26" s="183"/>
      <c r="M26" s="183"/>
      <c r="N26" s="183"/>
      <c r="O26" s="183"/>
      <c r="P26" s="183"/>
      <c r="Q26" s="183"/>
      <c r="R26" s="183"/>
      <c r="S26" s="183"/>
      <c r="T26" s="183"/>
      <c r="U26" s="183"/>
    </row>
    <row r="27" spans="2:21" ht="60" customHeight="1" x14ac:dyDescent="0.25">
      <c r="B27" s="183" t="s">
        <v>730</v>
      </c>
      <c r="C27" s="183"/>
      <c r="D27" s="183"/>
      <c r="E27" s="183"/>
      <c r="F27" s="183"/>
      <c r="G27" s="183"/>
      <c r="H27" s="183"/>
      <c r="I27" s="183"/>
      <c r="J27" s="183"/>
      <c r="K27" s="183"/>
      <c r="L27" s="183"/>
      <c r="M27" s="183"/>
      <c r="N27" s="183"/>
      <c r="O27" s="183"/>
      <c r="P27" s="183"/>
      <c r="Q27" s="183"/>
      <c r="R27" s="183"/>
      <c r="S27" s="183"/>
      <c r="T27" s="183"/>
      <c r="U27" s="183"/>
    </row>
    <row r="28" spans="2:21" ht="60" customHeight="1" x14ac:dyDescent="0.25">
      <c r="B28" s="183"/>
      <c r="C28" s="183"/>
      <c r="D28" s="183"/>
      <c r="E28" s="183"/>
      <c r="F28" s="183"/>
      <c r="G28" s="183"/>
      <c r="H28" s="183"/>
      <c r="I28" s="183"/>
      <c r="J28" s="183"/>
      <c r="K28" s="183"/>
      <c r="L28" s="183"/>
      <c r="M28" s="183"/>
      <c r="N28" s="183"/>
      <c r="O28" s="183"/>
      <c r="P28" s="183"/>
      <c r="Q28" s="183"/>
      <c r="R28" s="183"/>
      <c r="S28" s="183"/>
      <c r="T28" s="183"/>
      <c r="U28" s="183"/>
    </row>
    <row r="29" spans="2:21" ht="16.5" customHeight="1" x14ac:dyDescent="0.25">
      <c r="B29" s="199">
        <v>2024</v>
      </c>
      <c r="C29" s="199"/>
      <c r="D29" s="199"/>
      <c r="E29" s="199"/>
      <c r="F29" s="199"/>
      <c r="G29" s="199"/>
      <c r="H29" s="199"/>
      <c r="I29" s="199"/>
      <c r="J29" s="199"/>
      <c r="K29" s="199"/>
      <c r="L29" s="199"/>
      <c r="M29" s="199"/>
      <c r="N29" s="199"/>
      <c r="O29" s="199"/>
      <c r="P29" s="199"/>
      <c r="Q29" s="199"/>
      <c r="R29" s="199"/>
      <c r="S29" s="199"/>
      <c r="T29" s="199"/>
      <c r="U29" s="199"/>
    </row>
    <row r="30" spans="2:21" ht="21.95" customHeight="1" x14ac:dyDescent="0.25">
      <c r="B30" s="190" t="s">
        <v>703</v>
      </c>
      <c r="C30" s="190"/>
      <c r="D30" s="190"/>
      <c r="E30" s="190"/>
      <c r="F30" s="190"/>
      <c r="G30" s="190"/>
      <c r="H30" s="190"/>
      <c r="I30" s="190"/>
      <c r="J30" s="190"/>
      <c r="K30" s="190"/>
      <c r="L30" s="190"/>
      <c r="M30" s="190"/>
      <c r="N30" s="190"/>
      <c r="O30" s="190"/>
      <c r="P30" s="190"/>
      <c r="Q30" s="190"/>
      <c r="R30" s="190"/>
      <c r="S30" s="190"/>
      <c r="T30" s="190"/>
      <c r="U30" s="190"/>
    </row>
    <row r="31" spans="2:21" ht="24.95" customHeight="1" x14ac:dyDescent="0.25">
      <c r="B31" s="183"/>
      <c r="C31" s="183"/>
      <c r="D31" s="183"/>
      <c r="E31" s="183"/>
      <c r="F31" s="183"/>
      <c r="G31" s="183"/>
      <c r="H31" s="183"/>
      <c r="I31" s="183"/>
      <c r="J31" s="183"/>
      <c r="K31" s="183"/>
      <c r="L31" s="183"/>
      <c r="M31" s="183"/>
      <c r="N31" s="183"/>
      <c r="O31" s="183"/>
      <c r="P31" s="183"/>
      <c r="Q31" s="183"/>
      <c r="R31" s="183"/>
      <c r="S31" s="183"/>
      <c r="T31" s="183"/>
      <c r="U31" s="183"/>
    </row>
    <row r="32" spans="2:21" ht="60" customHeight="1" x14ac:dyDescent="0.25">
      <c r="B32" s="183"/>
      <c r="C32" s="183"/>
      <c r="D32" s="183"/>
      <c r="E32" s="183"/>
      <c r="F32" s="183"/>
      <c r="G32" s="183"/>
      <c r="H32" s="183"/>
      <c r="I32" s="183"/>
      <c r="J32" s="183"/>
      <c r="K32" s="183"/>
      <c r="L32" s="183"/>
      <c r="M32" s="183"/>
      <c r="N32" s="183"/>
      <c r="O32" s="183"/>
      <c r="P32" s="183"/>
      <c r="Q32" s="183"/>
      <c r="R32" s="183"/>
      <c r="S32" s="183"/>
      <c r="T32" s="183"/>
      <c r="U32" s="183"/>
    </row>
    <row r="33" spans="2:21" ht="60" customHeight="1" x14ac:dyDescent="0.25">
      <c r="B33" s="201" t="s">
        <v>704</v>
      </c>
      <c r="C33" s="201"/>
      <c r="D33" s="201"/>
      <c r="E33" s="201"/>
      <c r="F33" s="201"/>
      <c r="G33" s="201"/>
      <c r="H33" s="201"/>
      <c r="I33" s="201"/>
      <c r="J33" s="201"/>
      <c r="K33" s="201"/>
      <c r="L33" s="201"/>
      <c r="M33" s="201"/>
      <c r="N33" s="201"/>
      <c r="O33" s="201"/>
      <c r="P33" s="201"/>
      <c r="Q33" s="201"/>
      <c r="R33" s="201"/>
      <c r="S33" s="201"/>
      <c r="T33" s="201"/>
      <c r="U33" s="201"/>
    </row>
    <row r="34" spans="2:21" s="108" customFormat="1" ht="24.95" customHeight="1" x14ac:dyDescent="0.25">
      <c r="B34" s="183" t="s">
        <v>729</v>
      </c>
      <c r="C34" s="183"/>
      <c r="D34" s="183"/>
      <c r="E34" s="183"/>
      <c r="F34" s="183"/>
      <c r="G34" s="183"/>
      <c r="H34" s="183"/>
      <c r="I34" s="183"/>
      <c r="J34" s="183"/>
      <c r="K34" s="183"/>
      <c r="L34" s="183"/>
      <c r="M34" s="183"/>
      <c r="N34" s="183"/>
      <c r="O34" s="183"/>
      <c r="P34" s="183"/>
      <c r="Q34" s="183"/>
      <c r="R34" s="183"/>
      <c r="S34" s="183"/>
      <c r="T34" s="183"/>
      <c r="U34" s="183"/>
    </row>
    <row r="35" spans="2:21" ht="60" customHeight="1" x14ac:dyDescent="0.25">
      <c r="B35" s="183" t="s">
        <v>730</v>
      </c>
      <c r="C35" s="183"/>
      <c r="D35" s="183"/>
      <c r="E35" s="183"/>
      <c r="F35" s="183"/>
      <c r="G35" s="183"/>
      <c r="H35" s="183"/>
      <c r="I35" s="183"/>
      <c r="J35" s="183"/>
      <c r="K35" s="183"/>
      <c r="L35" s="183"/>
      <c r="M35" s="183"/>
      <c r="N35" s="183"/>
      <c r="O35" s="183"/>
      <c r="P35" s="183"/>
      <c r="Q35" s="183"/>
      <c r="R35" s="183"/>
      <c r="S35" s="183"/>
      <c r="T35" s="183"/>
      <c r="U35" s="183"/>
    </row>
    <row r="36" spans="2:21" ht="60" customHeight="1" x14ac:dyDescent="0.25">
      <c r="B36" s="183"/>
      <c r="C36" s="183"/>
      <c r="D36" s="183"/>
      <c r="E36" s="183"/>
      <c r="F36" s="183"/>
      <c r="G36" s="183"/>
      <c r="H36" s="183"/>
      <c r="I36" s="183"/>
      <c r="J36" s="183"/>
      <c r="K36" s="183"/>
      <c r="L36" s="183"/>
      <c r="M36" s="183"/>
      <c r="N36" s="183"/>
      <c r="O36" s="183"/>
      <c r="P36" s="183"/>
      <c r="Q36" s="183"/>
      <c r="R36" s="183"/>
      <c r="S36" s="183"/>
      <c r="T36" s="183"/>
      <c r="U36" s="183"/>
    </row>
    <row r="37" spans="2:21" ht="60" customHeight="1" x14ac:dyDescent="0.25"/>
    <row r="41" spans="2:21" ht="50.25" customHeight="1" x14ac:dyDescent="0.25"/>
    <row r="42" spans="2:21" ht="51.75" customHeight="1" x14ac:dyDescent="0.25"/>
    <row r="44" spans="2:21" ht="45" customHeight="1" x14ac:dyDescent="0.25"/>
    <row r="45" spans="2:21" ht="52.5" customHeight="1" x14ac:dyDescent="0.25"/>
    <row r="46" spans="2:21" ht="55.5" customHeight="1" x14ac:dyDescent="0.25"/>
    <row r="65477" spans="2:21" x14ac:dyDescent="0.25">
      <c r="B65477" s="110" t="s">
        <v>64</v>
      </c>
      <c r="C65477" s="110"/>
      <c r="D65477" s="110"/>
      <c r="E65477" s="110"/>
      <c r="F65477" s="110"/>
      <c r="G65477" s="110"/>
      <c r="H65477" s="110"/>
      <c r="I65477" s="110"/>
      <c r="J65477" s="110"/>
      <c r="K65477" s="110"/>
      <c r="L65477" s="110"/>
      <c r="M65477" s="110"/>
      <c r="N65477" s="110"/>
      <c r="O65477" s="110"/>
      <c r="P65477" s="110"/>
      <c r="Q65477" s="110"/>
      <c r="R65477" s="110"/>
      <c r="S65477" s="110"/>
      <c r="T65477" s="110"/>
      <c r="U65477" s="110"/>
    </row>
    <row r="65478" spans="2:21" x14ac:dyDescent="0.25">
      <c r="B65478" s="111" t="s">
        <v>65</v>
      </c>
      <c r="C65478" s="111"/>
      <c r="D65478" s="111"/>
      <c r="E65478" s="111"/>
      <c r="F65478" s="111"/>
      <c r="G65478" s="111"/>
      <c r="H65478" s="111"/>
      <c r="I65478" s="111"/>
      <c r="J65478" s="111"/>
      <c r="K65478" s="111"/>
      <c r="L65478" s="111"/>
      <c r="M65478" s="111"/>
      <c r="N65478" s="111"/>
      <c r="O65478" s="111"/>
      <c r="P65478" s="111"/>
      <c r="Q65478" s="111"/>
      <c r="R65478" s="111"/>
      <c r="S65478" s="111"/>
      <c r="T65478" s="111"/>
      <c r="U65478" s="111"/>
    </row>
    <row r="65479" spans="2:21" x14ac:dyDescent="0.25">
      <c r="B65479" s="111" t="s">
        <v>66</v>
      </c>
      <c r="C65479" s="111"/>
      <c r="D65479" s="111"/>
      <c r="E65479" s="111"/>
      <c r="F65479" s="111"/>
      <c r="G65479" s="111"/>
      <c r="H65479" s="111"/>
      <c r="I65479" s="111"/>
      <c r="J65479" s="111"/>
      <c r="K65479" s="111"/>
      <c r="L65479" s="111"/>
      <c r="M65479" s="111"/>
      <c r="N65479" s="111"/>
      <c r="O65479" s="111"/>
      <c r="P65479" s="111"/>
      <c r="Q65479" s="111"/>
      <c r="R65479" s="111"/>
      <c r="S65479" s="111"/>
      <c r="T65479" s="111"/>
      <c r="U65479" s="111"/>
    </row>
    <row r="65495" spans="22:22" x14ac:dyDescent="0.25">
      <c r="V65495" s="110"/>
    </row>
    <row r="65496" spans="22:22" x14ac:dyDescent="0.25">
      <c r="V65496" s="111"/>
    </row>
    <row r="65497" spans="22:22" x14ac:dyDescent="0.25">
      <c r="V65497" s="111"/>
    </row>
  </sheetData>
  <mergeCells count="32">
    <mergeCell ref="V2:V3"/>
    <mergeCell ref="G3:G9"/>
    <mergeCell ref="L3:L9"/>
    <mergeCell ref="B12:U12"/>
    <mergeCell ref="B13:U13"/>
    <mergeCell ref="B2:B3"/>
    <mergeCell ref="C2:F2"/>
    <mergeCell ref="H2:K2"/>
    <mergeCell ref="M2:P2"/>
    <mergeCell ref="R2:U2"/>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29:U29"/>
    <mergeCell ref="B35:U35"/>
    <mergeCell ref="B36:U36"/>
    <mergeCell ref="B30:U30"/>
    <mergeCell ref="B31:U31"/>
    <mergeCell ref="B32:U32"/>
    <mergeCell ref="B33:U33"/>
    <mergeCell ref="B34:U34"/>
  </mergeCells>
  <conditionalFormatting sqref="V5">
    <cfRule type="cellIs" dxfId="0" priority="2" operator="equal">
      <formula>$V$5</formula>
    </cfRule>
  </conditionalFormatting>
  <hyperlinks>
    <hyperlink ref="B4" location="Autoevaluación!A83" display="Apoyo a la gestion académica" xr:uid="{00000000-0004-0000-0400-000000000000}"/>
    <hyperlink ref="B5" location="Autoevaluación!A88" display="Administración de la planta fisica y de los recursos" xr:uid="{00000000-0004-0000-0400-000001000000}"/>
    <hyperlink ref="B6" location="Autoevaluación!A97" display="Administración de servicios complementarios" xr:uid="{00000000-0004-0000-0400-000002000000}"/>
    <hyperlink ref="B7" location="Autoevaluación!A101" display="Talento Humano" xr:uid="{00000000-0004-0000-0400-000003000000}"/>
    <hyperlink ref="B8" location="Autoevaluación!A113" display="Apoyo Financiero y Contable" xr:uid="{00000000-0004-0000-0400-000004000000}"/>
    <hyperlink ref="B65478" r:id="rId1" xr:uid="{00000000-0004-0000-0400-000005000000}"/>
    <hyperlink ref="B65479" r:id="rId2" xr:uid="{00000000-0004-0000-0400-000006000000}"/>
  </hyperlinks>
  <pageMargins left="0.7" right="0.7" top="0.75" bottom="0.75" header="0.51180555555555496" footer="0.51180555555555496"/>
  <pageSetup firstPageNumber="0" orientation="portrait" horizontalDpi="300" verticalDpi="300"/>
  <headerFooter>
    <oddFooter>&amp;R_x000D_&amp;1#&amp;"Aptos"&amp;10&amp;K000000 Información Pública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K65497"/>
  <sheetViews>
    <sheetView showGridLines="0" zoomScale="85" zoomScaleNormal="85" workbookViewId="0">
      <selection activeCell="D11" sqref="D11"/>
    </sheetView>
  </sheetViews>
  <sheetFormatPr baseColWidth="10" defaultColWidth="9.140625" defaultRowHeight="15.75" x14ac:dyDescent="0.25"/>
  <cols>
    <col min="1" max="1" width="1.42578125" style="90" customWidth="1"/>
    <col min="2" max="2" width="38.28515625" style="90" customWidth="1"/>
    <col min="3" max="3" width="7.7109375" style="90" customWidth="1"/>
    <col min="4" max="4" width="8.7109375" style="90" customWidth="1"/>
    <col min="5" max="6" width="7.7109375" style="90" customWidth="1"/>
    <col min="7" max="7" width="1.7109375" style="90" customWidth="1"/>
    <col min="8" max="11" width="7.7109375" style="90" customWidth="1"/>
    <col min="12" max="12" width="1.7109375" style="90" customWidth="1"/>
    <col min="13" max="16" width="7.7109375" style="90" customWidth="1"/>
    <col min="17" max="17" width="3.28515625" style="90" customWidth="1"/>
    <col min="18" max="21" width="7.7109375" style="90" customWidth="1"/>
    <col min="22" max="27" width="11.42578125" style="90"/>
    <col min="28" max="28" width="2" style="90" customWidth="1"/>
    <col min="29" max="33" width="11.42578125" style="90"/>
    <col min="34" max="34" width="1.85546875" style="90" customWidth="1"/>
    <col min="35" max="1025" width="11.42578125" style="90"/>
  </cols>
  <sheetData>
    <row r="1" spans="2:22" ht="6" customHeight="1" x14ac:dyDescent="0.25"/>
    <row r="2" spans="2:22" ht="22.5" customHeight="1" x14ac:dyDescent="0.25">
      <c r="B2" s="196" t="s">
        <v>731</v>
      </c>
      <c r="C2" s="194" t="s">
        <v>69</v>
      </c>
      <c r="D2" s="194"/>
      <c r="E2" s="194"/>
      <c r="F2" s="194"/>
      <c r="G2" s="91"/>
      <c r="H2" s="197" t="s">
        <v>70</v>
      </c>
      <c r="I2" s="197"/>
      <c r="J2" s="197"/>
      <c r="K2" s="197"/>
      <c r="L2" s="91"/>
      <c r="M2" s="198" t="s">
        <v>71</v>
      </c>
      <c r="N2" s="198"/>
      <c r="O2" s="198"/>
      <c r="P2" s="198"/>
      <c r="Q2" s="112"/>
      <c r="R2" s="199" t="s">
        <v>72</v>
      </c>
      <c r="S2" s="199"/>
      <c r="T2" s="199"/>
      <c r="U2" s="199"/>
      <c r="V2" s="191"/>
    </row>
    <row r="3" spans="2:22" ht="24.75" customHeight="1" x14ac:dyDescent="0.25">
      <c r="B3" s="196"/>
      <c r="C3" s="93">
        <v>1</v>
      </c>
      <c r="D3" s="93">
        <v>2</v>
      </c>
      <c r="E3" s="94">
        <v>3</v>
      </c>
      <c r="F3" s="95">
        <v>4</v>
      </c>
      <c r="G3" s="192"/>
      <c r="H3" s="93">
        <v>1</v>
      </c>
      <c r="I3" s="93">
        <v>2</v>
      </c>
      <c r="J3" s="94">
        <v>3</v>
      </c>
      <c r="K3" s="95">
        <v>4</v>
      </c>
      <c r="L3" s="193"/>
      <c r="M3" s="93">
        <v>1</v>
      </c>
      <c r="N3" s="93">
        <v>2</v>
      </c>
      <c r="O3" s="94">
        <v>3</v>
      </c>
      <c r="P3" s="95">
        <v>4</v>
      </c>
      <c r="Q3" s="113"/>
      <c r="R3" s="93">
        <v>1</v>
      </c>
      <c r="S3" s="93">
        <v>2</v>
      </c>
      <c r="T3" s="94">
        <v>3</v>
      </c>
      <c r="U3" s="95">
        <v>4</v>
      </c>
      <c r="V3" s="191"/>
    </row>
    <row r="4" spans="2:22" ht="38.1" customHeight="1" x14ac:dyDescent="0.25">
      <c r="B4" s="119" t="s">
        <v>608</v>
      </c>
      <c r="C4" s="97">
        <f>Autoevaluación!AZ30/SUM(Autoevaluación!AZ30:BC30)</f>
        <v>0</v>
      </c>
      <c r="D4" s="98">
        <f>Autoevaluación!BA30/SUM(Autoevaluación!AZ30:BC30)</f>
        <v>0.25</v>
      </c>
      <c r="E4" s="98">
        <f>Autoevaluación!BB30/SUM(Autoevaluación!AZ30:BC30)</f>
        <v>0.75</v>
      </c>
      <c r="F4" s="98">
        <f>Autoevaluación!BC30/SUM(Autoevaluación!AZ30:BC30)</f>
        <v>0</v>
      </c>
      <c r="G4" s="192"/>
      <c r="H4" s="98">
        <f>Autoevaluación!BE30/SUM(Autoevaluación!BE30:BH30)</f>
        <v>0</v>
      </c>
      <c r="I4" s="98">
        <f>Autoevaluación!BF30/SUM(Autoevaluación!BE30:BH30)</f>
        <v>0.66666666666666663</v>
      </c>
      <c r="J4" s="98">
        <f>Autoevaluación!BG30/SUM(Autoevaluación!BJ30:BM30)</f>
        <v>0.33333333333333331</v>
      </c>
      <c r="K4" s="98">
        <f>Autoevaluación!BH30/SUM(Autoevaluación!BJ30:BN30)</f>
        <v>0</v>
      </c>
      <c r="L4" s="193"/>
      <c r="M4" s="98">
        <f>Autoevaluación!BJ30/SUM(Autoevaluación!BJ30:BN30)</f>
        <v>0</v>
      </c>
      <c r="N4" s="98">
        <f>Autoevaluación!BK30/SUM(Autoevaluación!BJ30:BM30)</f>
        <v>0.66666666666666663</v>
      </c>
      <c r="O4" s="98">
        <f>Autoevaluación!BL30/SUM(Autoevaluación!BJ30:BM30)</f>
        <v>0.33333333333333331</v>
      </c>
      <c r="P4" s="98">
        <f>Autoevaluación!BM30/SUM(Autoevaluación!BJ30:BM30)</f>
        <v>0</v>
      </c>
      <c r="Q4" s="100"/>
      <c r="R4" s="98">
        <f>Autoevaluación!BO30/SUM(Autoevaluación!BO30:BR30)</f>
        <v>0</v>
      </c>
      <c r="S4" s="98">
        <f>Autoevaluación!BP30/SUM(Autoevaluación!BO30:BR30)</f>
        <v>0.33333333333333331</v>
      </c>
      <c r="T4" s="98">
        <f>Autoevaluación!BQ30/SUM(Autoevaluación!BO30:BR30)</f>
        <v>0.66666666666666663</v>
      </c>
      <c r="U4" s="98">
        <f>Autoevaluación!BR30/SUM(Autoevaluación!BO30:BR30)</f>
        <v>0</v>
      </c>
    </row>
    <row r="5" spans="2:22" ht="38.1" customHeight="1" x14ac:dyDescent="0.25">
      <c r="B5" s="120" t="s">
        <v>633</v>
      </c>
      <c r="C5" s="97">
        <f>Autoevaluación!AZ31/SUM(Autoevaluación!AZ31:BC31)</f>
        <v>0</v>
      </c>
      <c r="D5" s="98">
        <f>Autoevaluación!BA31/SUM(Autoevaluación!AZ31:BC31)</f>
        <v>0</v>
      </c>
      <c r="E5" s="98">
        <f>Autoevaluación!BB31/SUM(Autoevaluación!AZ31:BC31)</f>
        <v>1</v>
      </c>
      <c r="F5" s="98">
        <f>Autoevaluación!BC31/SUM(Autoevaluación!AZ31:BC31)</f>
        <v>0</v>
      </c>
      <c r="G5" s="192"/>
      <c r="H5" s="98">
        <f>Autoevaluación!BE31/SUM(Autoevaluación!BE31:BH31)</f>
        <v>0</v>
      </c>
      <c r="I5" s="98">
        <f>Autoevaluación!BF31/SUM(Autoevaluación!BE31:BH31)</f>
        <v>0</v>
      </c>
      <c r="J5" s="98">
        <f>Autoevaluación!BG31/SUM(Autoevaluación!BJ31:BM31)</f>
        <v>1</v>
      </c>
      <c r="K5" s="98">
        <f>Autoevaluación!BH31/SUM(Autoevaluación!BJ31:BN31)</f>
        <v>0</v>
      </c>
      <c r="L5" s="193"/>
      <c r="M5" s="98">
        <f>[2]Autoevaluación!T128/SUM([2]Autoevaluación!T128:T131)</f>
        <v>0</v>
      </c>
      <c r="N5" s="98">
        <f>[2]Autoevaluación!T129/SUM([2]Autoevaluación!T128:T131)</f>
        <v>0</v>
      </c>
      <c r="O5" s="98">
        <f>[2]Autoevaluación!T130/SUM([2]Autoevaluación!T128:T131)</f>
        <v>1</v>
      </c>
      <c r="P5" s="98">
        <f>[2]Autoevaluación!T131/SUM([2]Autoevaluación!T128:T131)</f>
        <v>0</v>
      </c>
      <c r="Q5" s="100"/>
      <c r="R5" s="98">
        <f>Autoevaluación!BO31/SUM(Autoevaluación!BO31:BR31)</f>
        <v>0</v>
      </c>
      <c r="S5" s="98">
        <f>Autoevaluación!BP31/SUM(Autoevaluación!BO31:BR31)</f>
        <v>0</v>
      </c>
      <c r="T5" s="98">
        <f>Autoevaluación!BQ31/SUM(Autoevaluación!BO31:BR31)</f>
        <v>0.75</v>
      </c>
      <c r="U5" s="98">
        <f>Autoevaluación!BR31/SUM(Autoevaluación!BO31:BR31)</f>
        <v>0.25</v>
      </c>
    </row>
    <row r="6" spans="2:22" ht="38.1" customHeight="1" x14ac:dyDescent="0.25">
      <c r="B6" s="120" t="s">
        <v>658</v>
      </c>
      <c r="C6" s="97">
        <f>Autoevaluación!AZ32/SUM(Autoevaluación!AZ32:BC32)</f>
        <v>0</v>
      </c>
      <c r="D6" s="98">
        <f>Autoevaluación!BA32/SUM(Autoevaluación!AZ32:BC32)</f>
        <v>0.66666666666666663</v>
      </c>
      <c r="E6" s="98">
        <f>Autoevaluación!BB32/SUM(Autoevaluación!AZ32:BC32)</f>
        <v>0.33333333333333331</v>
      </c>
      <c r="F6" s="98">
        <f>Autoevaluación!BC32/SUM(Autoevaluación!AZ32:BC32)</f>
        <v>0</v>
      </c>
      <c r="G6" s="192"/>
      <c r="H6" s="98">
        <f>Autoevaluación!BE32/SUM(Autoevaluación!BE32:BH32)</f>
        <v>0</v>
      </c>
      <c r="I6" s="98">
        <f>Autoevaluación!BF32/SUM(Autoevaluación!BE32:BH32)</f>
        <v>1</v>
      </c>
      <c r="J6" s="98">
        <f>Autoevaluación!BG32/SUM(Autoevaluación!BJ32:BM32)</f>
        <v>0</v>
      </c>
      <c r="K6" s="98">
        <f>Autoevaluación!BH32/SUM(Autoevaluación!BJ32:BN32)</f>
        <v>0</v>
      </c>
      <c r="L6" s="193"/>
      <c r="M6" s="98">
        <f>[2]Autoevaluación!T134/SUM([2]Autoevaluación!T134:T137)</f>
        <v>0</v>
      </c>
      <c r="N6" s="98">
        <f>[2]Autoevaluación!T135/SUM([2]Autoevaluación!T134:T137)</f>
        <v>0.66666666666666663</v>
      </c>
      <c r="O6" s="98">
        <f>[2]Autoevaluación!T136/SUM([2]Autoevaluación!T134:T137)</f>
        <v>0.33333333333333331</v>
      </c>
      <c r="P6" s="98">
        <f>[2]Autoevaluación!T137/SUM([2]Autoevaluación!T134:T137)</f>
        <v>0</v>
      </c>
      <c r="Q6" s="100"/>
      <c r="R6" s="98">
        <f>Autoevaluación!BO32/SUM(Autoevaluación!BO32:BR32)</f>
        <v>0</v>
      </c>
      <c r="S6" s="98">
        <f>Autoevaluación!BP32/SUM(Autoevaluación!BO32:BR32)</f>
        <v>0</v>
      </c>
      <c r="T6" s="98">
        <f>Autoevaluación!BQ32/SUM(Autoevaluación!BO32:BR32)</f>
        <v>1</v>
      </c>
      <c r="U6" s="98">
        <f>Autoevaluación!BR32/SUM(Autoevaluación!BO32:BR32)</f>
        <v>0</v>
      </c>
      <c r="V6" s="101"/>
    </row>
    <row r="7" spans="2:22" ht="38.1" customHeight="1" x14ac:dyDescent="0.25">
      <c r="B7" s="119" t="s">
        <v>678</v>
      </c>
      <c r="C7" s="97">
        <f>Autoevaluación!AZ33/SUM(Autoevaluación!AZ33:BC33)</f>
        <v>0.33333333333333331</v>
      </c>
      <c r="D7" s="98">
        <f>Autoevaluación!BA33/SUM(Autoevaluación!AZ33:BC33)</f>
        <v>0</v>
      </c>
      <c r="E7" s="98">
        <f>Autoevaluación!BB33/SUM(Autoevaluación!AZ33:BC33)</f>
        <v>0.66666666666666663</v>
      </c>
      <c r="F7" s="98">
        <f>Autoevaluación!BC33/SUM(Autoevaluación!AZ33:BC33)</f>
        <v>0</v>
      </c>
      <c r="G7" s="192"/>
      <c r="H7" s="98">
        <f>Autoevaluación!BE33/SUM(Autoevaluación!BE33:BH33)</f>
        <v>0</v>
      </c>
      <c r="I7" s="98">
        <f>Autoevaluación!BF33/SUM(Autoevaluación!BE33:BH33)</f>
        <v>0.66666666666666663</v>
      </c>
      <c r="J7" s="98">
        <f>Autoevaluación!BG33/SUM(Autoevaluación!BJ33:BM33)</f>
        <v>0.33333333333333331</v>
      </c>
      <c r="K7" s="98">
        <f>Autoevaluación!BH33/SUM(Autoevaluación!BJ33:BN33)</f>
        <v>0</v>
      </c>
      <c r="L7" s="193"/>
      <c r="M7" s="98">
        <f>[2]Autoevaluación!T139/SUM([2]Autoevaluación!T139:T142)</f>
        <v>0.33333333333333331</v>
      </c>
      <c r="N7" s="98">
        <f>[2]Autoevaluación!T140/SUM([2]Autoevaluación!T139:T142)</f>
        <v>0</v>
      </c>
      <c r="O7" s="98">
        <f>[2]Autoevaluación!T141/SUM([2]Autoevaluación!T139:T142)</f>
        <v>0.66666666666666663</v>
      </c>
      <c r="P7" s="98">
        <f>[2]Autoevaluación!T142/SUM([2]Autoevaluación!T139:T142)</f>
        <v>0</v>
      </c>
      <c r="Q7" s="100"/>
      <c r="R7" s="98">
        <f>Autoevaluación!BO33/SUM(Autoevaluación!BO33:BR33)</f>
        <v>0</v>
      </c>
      <c r="S7" s="98">
        <f>Autoevaluación!BP33/SUM(Autoevaluación!BO33:BR33)</f>
        <v>0.66666666666666663</v>
      </c>
      <c r="T7" s="98">
        <f>Autoevaluación!BQ33/SUM(Autoevaluación!BO33:BR33)</f>
        <v>0.33333333333333331</v>
      </c>
      <c r="U7" s="98">
        <f>Autoevaluación!BR33/SUM(Autoevaluación!BO33:BR33)</f>
        <v>0</v>
      </c>
    </row>
    <row r="8" spans="2:22" ht="38.1" customHeight="1" x14ac:dyDescent="0.25">
      <c r="B8" s="114"/>
      <c r="C8" s="98"/>
      <c r="D8" s="98"/>
      <c r="E8" s="98"/>
      <c r="F8" s="98"/>
      <c r="G8" s="192"/>
      <c r="H8" s="98"/>
      <c r="I8" s="98"/>
      <c r="J8" s="98"/>
      <c r="K8" s="98"/>
      <c r="L8" s="193"/>
      <c r="M8" s="98"/>
      <c r="N8" s="98"/>
      <c r="O8" s="98"/>
      <c r="P8" s="98"/>
      <c r="Q8" s="100"/>
      <c r="R8" s="98"/>
      <c r="S8" s="98"/>
      <c r="T8" s="98"/>
      <c r="U8" s="98"/>
    </row>
    <row r="9" spans="2:22" ht="38.1" customHeight="1" x14ac:dyDescent="0.25">
      <c r="B9" s="115"/>
      <c r="C9" s="98"/>
      <c r="D9" s="98"/>
      <c r="E9" s="98"/>
      <c r="F9" s="98"/>
      <c r="G9" s="192"/>
      <c r="H9" s="98"/>
      <c r="I9" s="98"/>
      <c r="J9" s="98"/>
      <c r="K9" s="98"/>
      <c r="L9" s="193"/>
      <c r="M9" s="98"/>
      <c r="N9" s="98"/>
      <c r="O9" s="98"/>
      <c r="P9" s="98"/>
      <c r="Q9" s="100"/>
      <c r="R9" s="98"/>
      <c r="S9" s="98"/>
      <c r="T9" s="98"/>
      <c r="U9" s="98"/>
    </row>
    <row r="10" spans="2:22" ht="42" customHeight="1" x14ac:dyDescent="0.25">
      <c r="B10" s="116" t="s">
        <v>732</v>
      </c>
      <c r="C10" s="103">
        <f>AVERAGE(C4:C9)</f>
        <v>8.3333333333333329E-2</v>
      </c>
      <c r="D10" s="103">
        <f>AVERAGE(D4:D9)</f>
        <v>0.22916666666666666</v>
      </c>
      <c r="E10" s="103">
        <f>AVERAGE(E4:E9)</f>
        <v>0.6875</v>
      </c>
      <c r="F10" s="103">
        <f>AVERAGE(F4:F9)</f>
        <v>0</v>
      </c>
      <c r="G10" s="104"/>
      <c r="H10" s="103">
        <f>AVERAGE(H4:H9)</f>
        <v>0</v>
      </c>
      <c r="I10" s="103">
        <f>AVERAGE(I4:I9)</f>
        <v>0.58333333333333326</v>
      </c>
      <c r="J10" s="103">
        <f>AVERAGE(J4:J9)</f>
        <v>0.41666666666666663</v>
      </c>
      <c r="K10" s="103">
        <f>AVERAGE(K4:K9)</f>
        <v>0</v>
      </c>
      <c r="L10" s="104"/>
      <c r="M10" s="103">
        <f>AVERAGE(M4:M9)</f>
        <v>8.3333333333333329E-2</v>
      </c>
      <c r="N10" s="103">
        <f>AVERAGE(N4:N9)</f>
        <v>0.33333333333333331</v>
      </c>
      <c r="O10" s="103">
        <f>AVERAGE(O4:O9)</f>
        <v>0.58333333333333326</v>
      </c>
      <c r="P10" s="103">
        <f>AVERAGE(P4:P9)</f>
        <v>0</v>
      </c>
      <c r="Q10" s="105"/>
      <c r="R10" s="103">
        <f>AVERAGE(R4:R9)</f>
        <v>0</v>
      </c>
      <c r="S10" s="103">
        <f>AVERAGE(S4:S9)</f>
        <v>0.25</v>
      </c>
      <c r="T10" s="103">
        <f>AVERAGE(T4:T9)</f>
        <v>0.6875</v>
      </c>
      <c r="U10" s="103">
        <f>AVERAGE(U4:U9)</f>
        <v>6.25E-2</v>
      </c>
    </row>
    <row r="11" spans="2:22" x14ac:dyDescent="0.25">
      <c r="B11" s="106"/>
      <c r="C11" s="106"/>
      <c r="D11" s="107"/>
      <c r="E11" s="106"/>
      <c r="F11" s="104"/>
      <c r="G11" s="104"/>
      <c r="H11" s="104"/>
      <c r="I11" s="104"/>
      <c r="J11" s="104"/>
      <c r="K11" s="104"/>
      <c r="L11" s="104"/>
      <c r="M11" s="104"/>
      <c r="N11" s="104"/>
      <c r="O11" s="104"/>
      <c r="P11" s="104"/>
      <c r="Q11" s="104"/>
      <c r="R11" s="104"/>
      <c r="S11" s="104"/>
      <c r="T11" s="104"/>
      <c r="U11" s="104"/>
    </row>
    <row r="12" spans="2:22" ht="21.95" customHeight="1" x14ac:dyDescent="0.25">
      <c r="B12" s="194" t="s">
        <v>69</v>
      </c>
      <c r="C12" s="194"/>
      <c r="D12" s="194"/>
      <c r="E12" s="194"/>
      <c r="F12" s="194"/>
      <c r="G12" s="194"/>
      <c r="H12" s="194"/>
      <c r="I12" s="194"/>
      <c r="J12" s="194"/>
      <c r="K12" s="194"/>
      <c r="L12" s="194"/>
      <c r="M12" s="194"/>
      <c r="N12" s="194"/>
      <c r="O12" s="194"/>
      <c r="P12" s="194"/>
      <c r="Q12" s="194"/>
      <c r="R12" s="194"/>
      <c r="S12" s="194"/>
      <c r="T12" s="194"/>
      <c r="U12" s="194"/>
    </row>
    <row r="13" spans="2:22" ht="24.95" customHeight="1" x14ac:dyDescent="0.25">
      <c r="B13" s="204" t="s">
        <v>703</v>
      </c>
      <c r="C13" s="204"/>
      <c r="D13" s="204"/>
      <c r="E13" s="204"/>
      <c r="F13" s="204"/>
      <c r="G13" s="204"/>
      <c r="H13" s="204"/>
      <c r="I13" s="204"/>
      <c r="J13" s="204"/>
      <c r="K13" s="204"/>
      <c r="L13" s="204"/>
      <c r="M13" s="204"/>
      <c r="N13" s="204"/>
      <c r="O13" s="204"/>
      <c r="P13" s="204"/>
      <c r="Q13" s="204"/>
      <c r="R13" s="204"/>
      <c r="S13" s="204"/>
      <c r="T13" s="204"/>
      <c r="U13" s="204"/>
    </row>
    <row r="14" spans="2:22" ht="60" customHeight="1" x14ac:dyDescent="0.25">
      <c r="B14" s="183" t="s">
        <v>733</v>
      </c>
      <c r="C14" s="183"/>
      <c r="D14" s="183"/>
      <c r="E14" s="183"/>
      <c r="F14" s="183"/>
      <c r="G14" s="183"/>
      <c r="H14" s="183"/>
      <c r="I14" s="183"/>
      <c r="J14" s="183"/>
      <c r="K14" s="183"/>
      <c r="L14" s="183"/>
      <c r="M14" s="183"/>
      <c r="N14" s="183"/>
      <c r="O14" s="183"/>
      <c r="P14" s="183"/>
      <c r="Q14" s="183"/>
      <c r="R14" s="183"/>
      <c r="S14" s="183"/>
      <c r="T14" s="183"/>
      <c r="U14" s="183"/>
    </row>
    <row r="15" spans="2:22" ht="60" customHeight="1" x14ac:dyDescent="0.25">
      <c r="B15" s="183" t="s">
        <v>734</v>
      </c>
      <c r="C15" s="183"/>
      <c r="D15" s="183"/>
      <c r="E15" s="183"/>
      <c r="F15" s="183"/>
      <c r="G15" s="183"/>
      <c r="H15" s="183"/>
      <c r="I15" s="183"/>
      <c r="J15" s="183"/>
      <c r="K15" s="183"/>
      <c r="L15" s="183"/>
      <c r="M15" s="183"/>
      <c r="N15" s="183"/>
      <c r="O15" s="183"/>
      <c r="P15" s="183"/>
      <c r="Q15" s="183"/>
      <c r="R15" s="183"/>
      <c r="S15" s="183"/>
      <c r="T15" s="183"/>
      <c r="U15" s="183"/>
    </row>
    <row r="16" spans="2:22" s="108" customFormat="1" ht="24.95" customHeight="1" x14ac:dyDescent="0.25">
      <c r="B16" s="201" t="s">
        <v>704</v>
      </c>
      <c r="C16" s="201"/>
      <c r="D16" s="201"/>
      <c r="E16" s="201"/>
      <c r="F16" s="201"/>
      <c r="G16" s="201"/>
      <c r="H16" s="201"/>
      <c r="I16" s="201"/>
      <c r="J16" s="201"/>
      <c r="K16" s="201"/>
      <c r="L16" s="201"/>
      <c r="M16" s="201"/>
      <c r="N16" s="201"/>
      <c r="O16" s="201"/>
      <c r="P16" s="201"/>
      <c r="Q16" s="201"/>
      <c r="R16" s="201"/>
      <c r="S16" s="201"/>
      <c r="T16" s="201"/>
      <c r="U16" s="201"/>
    </row>
    <row r="17" spans="2:21" ht="60" customHeight="1" x14ac:dyDescent="0.25">
      <c r="B17" s="183" t="s">
        <v>735</v>
      </c>
      <c r="C17" s="183"/>
      <c r="D17" s="183"/>
      <c r="E17" s="183"/>
      <c r="F17" s="183"/>
      <c r="G17" s="183"/>
      <c r="H17" s="183"/>
      <c r="I17" s="183"/>
      <c r="J17" s="183"/>
      <c r="K17" s="183"/>
      <c r="L17" s="183"/>
      <c r="M17" s="183"/>
      <c r="N17" s="183"/>
      <c r="O17" s="183"/>
      <c r="P17" s="183"/>
      <c r="Q17" s="183"/>
      <c r="R17" s="183"/>
      <c r="S17" s="183"/>
      <c r="T17" s="183"/>
      <c r="U17" s="183"/>
    </row>
    <row r="18" spans="2:21" ht="60" customHeight="1" x14ac:dyDescent="0.25">
      <c r="B18" s="183" t="s">
        <v>736</v>
      </c>
      <c r="C18" s="183"/>
      <c r="D18" s="183"/>
      <c r="E18" s="183"/>
      <c r="F18" s="183"/>
      <c r="G18" s="183"/>
      <c r="H18" s="183"/>
      <c r="I18" s="183"/>
      <c r="J18" s="183"/>
      <c r="K18" s="183"/>
      <c r="L18" s="183"/>
      <c r="M18" s="183"/>
      <c r="N18" s="183"/>
      <c r="O18" s="183"/>
      <c r="P18" s="183"/>
      <c r="Q18" s="183"/>
      <c r="R18" s="183"/>
      <c r="S18" s="183"/>
      <c r="T18" s="183"/>
      <c r="U18" s="183"/>
    </row>
    <row r="19" spans="2:21" ht="60" customHeight="1" x14ac:dyDescent="0.25">
      <c r="B19" s="183"/>
      <c r="C19" s="183"/>
      <c r="D19" s="183"/>
      <c r="E19" s="183"/>
      <c r="F19" s="183"/>
      <c r="G19" s="183"/>
      <c r="H19" s="183"/>
      <c r="I19" s="183"/>
      <c r="J19" s="183"/>
      <c r="K19" s="183"/>
      <c r="L19" s="183"/>
      <c r="M19" s="183"/>
      <c r="N19" s="183"/>
      <c r="O19" s="183"/>
      <c r="P19" s="183"/>
      <c r="Q19" s="183"/>
      <c r="R19" s="183"/>
      <c r="S19" s="183"/>
      <c r="T19" s="183"/>
      <c r="U19" s="183"/>
    </row>
    <row r="20" spans="2:21" ht="16.5" customHeight="1" x14ac:dyDescent="0.25">
      <c r="B20" s="109"/>
      <c r="C20" s="109"/>
      <c r="D20" s="109"/>
      <c r="E20" s="109"/>
      <c r="F20" s="109"/>
      <c r="G20" s="109"/>
      <c r="H20" s="109"/>
      <c r="I20" s="109"/>
      <c r="J20" s="109"/>
      <c r="K20" s="109"/>
      <c r="L20" s="109"/>
      <c r="M20" s="109"/>
      <c r="N20" s="109"/>
      <c r="O20" s="109"/>
      <c r="P20" s="109"/>
      <c r="Q20" s="109"/>
      <c r="R20" s="109"/>
      <c r="S20" s="109"/>
      <c r="T20" s="109"/>
      <c r="U20" s="109"/>
    </row>
    <row r="21" spans="2:21" ht="21.95" customHeight="1" x14ac:dyDescent="0.25">
      <c r="B21" s="189" t="s">
        <v>70</v>
      </c>
      <c r="C21" s="189"/>
      <c r="D21" s="189"/>
      <c r="E21" s="189"/>
      <c r="F21" s="189"/>
      <c r="G21" s="189"/>
      <c r="H21" s="189"/>
      <c r="I21" s="189"/>
      <c r="J21" s="189"/>
      <c r="K21" s="189"/>
      <c r="L21" s="189"/>
      <c r="M21" s="189"/>
      <c r="N21" s="189"/>
      <c r="O21" s="189"/>
      <c r="P21" s="189"/>
      <c r="Q21" s="189"/>
      <c r="R21" s="189"/>
      <c r="S21" s="189"/>
      <c r="T21" s="189"/>
      <c r="U21" s="189"/>
    </row>
    <row r="22" spans="2:21" ht="24.95" customHeight="1" x14ac:dyDescent="0.25">
      <c r="B22" s="190" t="s">
        <v>703</v>
      </c>
      <c r="C22" s="190"/>
      <c r="D22" s="190"/>
      <c r="E22" s="190"/>
      <c r="F22" s="190"/>
      <c r="G22" s="190"/>
      <c r="H22" s="190"/>
      <c r="I22" s="190"/>
      <c r="J22" s="190"/>
      <c r="K22" s="190"/>
      <c r="L22" s="190"/>
      <c r="M22" s="190"/>
      <c r="N22" s="190"/>
      <c r="O22" s="190"/>
      <c r="P22" s="190"/>
      <c r="Q22" s="190"/>
      <c r="R22" s="190"/>
      <c r="S22" s="190"/>
      <c r="T22" s="190"/>
      <c r="U22" s="190"/>
    </row>
    <row r="23" spans="2:21" ht="60" customHeight="1" x14ac:dyDescent="0.25">
      <c r="B23" s="183" t="s">
        <v>737</v>
      </c>
      <c r="C23" s="183"/>
      <c r="D23" s="183"/>
      <c r="E23" s="183"/>
      <c r="F23" s="183"/>
      <c r="G23" s="183"/>
      <c r="H23" s="183"/>
      <c r="I23" s="183"/>
      <c r="J23" s="183"/>
      <c r="K23" s="183"/>
      <c r="L23" s="183"/>
      <c r="M23" s="183"/>
      <c r="N23" s="183"/>
      <c r="O23" s="183"/>
      <c r="P23" s="183"/>
      <c r="Q23" s="183"/>
      <c r="R23" s="183"/>
      <c r="S23" s="183"/>
      <c r="T23" s="183"/>
      <c r="U23" s="183"/>
    </row>
    <row r="24" spans="2:21" ht="60" customHeight="1" x14ac:dyDescent="0.25">
      <c r="B24" s="183" t="s">
        <v>738</v>
      </c>
      <c r="C24" s="183"/>
      <c r="D24" s="183"/>
      <c r="E24" s="183"/>
      <c r="F24" s="183"/>
      <c r="G24" s="183"/>
      <c r="H24" s="183"/>
      <c r="I24" s="183"/>
      <c r="J24" s="183"/>
      <c r="K24" s="183"/>
      <c r="L24" s="183"/>
      <c r="M24" s="183"/>
      <c r="N24" s="183"/>
      <c r="O24" s="183"/>
      <c r="P24" s="183"/>
      <c r="Q24" s="183"/>
      <c r="R24" s="183"/>
      <c r="S24" s="183"/>
      <c r="T24" s="183"/>
      <c r="U24" s="183"/>
    </row>
    <row r="25" spans="2:21" s="108" customFormat="1" ht="24.95" customHeight="1" x14ac:dyDescent="0.25">
      <c r="B25" s="201" t="s">
        <v>704</v>
      </c>
      <c r="C25" s="201"/>
      <c r="D25" s="201"/>
      <c r="E25" s="201"/>
      <c r="F25" s="201"/>
      <c r="G25" s="201"/>
      <c r="H25" s="201"/>
      <c r="I25" s="201"/>
      <c r="J25" s="201"/>
      <c r="K25" s="201"/>
      <c r="L25" s="201"/>
      <c r="M25" s="201"/>
      <c r="N25" s="201"/>
      <c r="O25" s="201"/>
      <c r="P25" s="201"/>
      <c r="Q25" s="201"/>
      <c r="R25" s="201"/>
      <c r="S25" s="201"/>
      <c r="T25" s="201"/>
      <c r="U25" s="201"/>
    </row>
    <row r="26" spans="2:21" ht="60" customHeight="1" x14ac:dyDescent="0.25">
      <c r="B26" s="183" t="s">
        <v>739</v>
      </c>
      <c r="C26" s="183"/>
      <c r="D26" s="183"/>
      <c r="E26" s="183"/>
      <c r="F26" s="183"/>
      <c r="G26" s="183"/>
      <c r="H26" s="183"/>
      <c r="I26" s="183"/>
      <c r="J26" s="183"/>
      <c r="K26" s="183"/>
      <c r="L26" s="183"/>
      <c r="M26" s="183"/>
      <c r="N26" s="183"/>
      <c r="O26" s="183"/>
      <c r="P26" s="183"/>
      <c r="Q26" s="183"/>
      <c r="R26" s="183"/>
      <c r="S26" s="183"/>
      <c r="T26" s="183"/>
      <c r="U26" s="183"/>
    </row>
    <row r="27" spans="2:21" ht="60" customHeight="1" x14ac:dyDescent="0.25">
      <c r="B27" s="183" t="s">
        <v>740</v>
      </c>
      <c r="C27" s="183"/>
      <c r="D27" s="183"/>
      <c r="E27" s="183"/>
      <c r="F27" s="183"/>
      <c r="G27" s="183"/>
      <c r="H27" s="183"/>
      <c r="I27" s="183"/>
      <c r="J27" s="183"/>
      <c r="K27" s="183"/>
      <c r="L27" s="183"/>
      <c r="M27" s="183"/>
      <c r="N27" s="183"/>
      <c r="O27" s="183"/>
      <c r="P27" s="183"/>
      <c r="Q27" s="183"/>
      <c r="R27" s="183"/>
      <c r="S27" s="183"/>
      <c r="T27" s="183"/>
      <c r="U27" s="183"/>
    </row>
    <row r="28" spans="2:21" ht="60" customHeight="1" x14ac:dyDescent="0.25">
      <c r="B28" s="183"/>
      <c r="C28" s="183"/>
      <c r="D28" s="183"/>
      <c r="E28" s="183"/>
      <c r="F28" s="183"/>
      <c r="G28" s="183"/>
      <c r="H28" s="183"/>
      <c r="I28" s="183"/>
      <c r="J28" s="183"/>
      <c r="K28" s="183"/>
      <c r="L28" s="183"/>
      <c r="M28" s="183"/>
      <c r="N28" s="183"/>
      <c r="O28" s="183"/>
      <c r="P28" s="183"/>
      <c r="Q28" s="183"/>
      <c r="R28" s="183"/>
      <c r="S28" s="183"/>
      <c r="T28" s="183"/>
      <c r="U28" s="183"/>
    </row>
    <row r="29" spans="2:21" ht="16.5" customHeight="1" x14ac:dyDescent="0.25">
      <c r="B29" s="109"/>
      <c r="C29" s="109"/>
      <c r="D29" s="109"/>
      <c r="E29" s="109"/>
      <c r="F29" s="109"/>
      <c r="G29" s="109"/>
      <c r="H29" s="109"/>
      <c r="I29" s="109"/>
      <c r="J29" s="109"/>
      <c r="K29" s="109"/>
      <c r="L29" s="109"/>
      <c r="M29" s="109"/>
      <c r="N29" s="109"/>
      <c r="O29" s="109"/>
      <c r="P29" s="109"/>
      <c r="Q29" s="109"/>
      <c r="R29" s="109"/>
      <c r="S29" s="109"/>
      <c r="T29" s="109"/>
      <c r="U29" s="109"/>
    </row>
    <row r="30" spans="2:21" ht="21.95" customHeight="1" x14ac:dyDescent="0.25">
      <c r="B30" s="203" t="s">
        <v>71</v>
      </c>
      <c r="C30" s="203"/>
      <c r="D30" s="203"/>
      <c r="E30" s="203"/>
      <c r="F30" s="203"/>
      <c r="G30" s="203"/>
      <c r="H30" s="203"/>
      <c r="I30" s="203"/>
      <c r="J30" s="203"/>
      <c r="K30" s="203"/>
      <c r="L30" s="203"/>
      <c r="M30" s="203"/>
      <c r="N30" s="203"/>
      <c r="O30" s="203"/>
      <c r="P30" s="203"/>
      <c r="Q30" s="203"/>
      <c r="R30" s="203"/>
      <c r="S30" s="203"/>
      <c r="T30" s="203"/>
      <c r="U30" s="203"/>
    </row>
    <row r="31" spans="2:21" ht="24.95" customHeight="1" x14ac:dyDescent="0.25">
      <c r="B31" s="202" t="s">
        <v>703</v>
      </c>
      <c r="C31" s="202"/>
      <c r="D31" s="202"/>
      <c r="E31" s="202"/>
      <c r="F31" s="202"/>
      <c r="G31" s="202"/>
      <c r="H31" s="202"/>
      <c r="I31" s="202"/>
      <c r="J31" s="202"/>
      <c r="K31" s="202"/>
      <c r="L31" s="202"/>
      <c r="M31" s="202"/>
      <c r="N31" s="202"/>
      <c r="O31" s="202"/>
      <c r="P31" s="202"/>
      <c r="Q31" s="202"/>
      <c r="R31" s="202"/>
      <c r="S31" s="202"/>
      <c r="T31" s="202"/>
      <c r="U31" s="202"/>
    </row>
    <row r="32" spans="2:21" ht="60" customHeight="1" x14ac:dyDescent="0.25">
      <c r="B32" s="183" t="s">
        <v>741</v>
      </c>
      <c r="C32" s="183"/>
      <c r="D32" s="183"/>
      <c r="E32" s="183"/>
      <c r="F32" s="183"/>
      <c r="G32" s="183"/>
      <c r="H32" s="183"/>
      <c r="I32" s="183"/>
      <c r="J32" s="183"/>
      <c r="K32" s="183"/>
      <c r="L32" s="183"/>
      <c r="M32" s="183"/>
      <c r="N32" s="183"/>
      <c r="O32" s="183"/>
      <c r="P32" s="183"/>
      <c r="Q32" s="183"/>
      <c r="R32" s="183"/>
      <c r="S32" s="183"/>
      <c r="T32" s="183"/>
      <c r="U32" s="183"/>
    </row>
    <row r="33" spans="2:21" ht="60" customHeight="1" x14ac:dyDescent="0.25">
      <c r="B33" s="183"/>
      <c r="C33" s="183"/>
      <c r="D33" s="183"/>
      <c r="E33" s="183"/>
      <c r="F33" s="183"/>
      <c r="G33" s="183"/>
      <c r="H33" s="183"/>
      <c r="I33" s="183"/>
      <c r="J33" s="183"/>
      <c r="K33" s="183"/>
      <c r="L33" s="183"/>
      <c r="M33" s="183"/>
      <c r="N33" s="183"/>
      <c r="O33" s="183"/>
      <c r="P33" s="183"/>
      <c r="Q33" s="183"/>
      <c r="R33" s="183"/>
      <c r="S33" s="183"/>
      <c r="T33" s="183"/>
      <c r="U33" s="183"/>
    </row>
    <row r="34" spans="2:21" s="108" customFormat="1" ht="24.95" customHeight="1" x14ac:dyDescent="0.25">
      <c r="B34" s="201" t="s">
        <v>704</v>
      </c>
      <c r="C34" s="201"/>
      <c r="D34" s="201"/>
      <c r="E34" s="201"/>
      <c r="F34" s="201"/>
      <c r="G34" s="201"/>
      <c r="H34" s="201"/>
      <c r="I34" s="201"/>
      <c r="J34" s="201"/>
      <c r="K34" s="201"/>
      <c r="L34" s="201"/>
      <c r="M34" s="201"/>
      <c r="N34" s="201"/>
      <c r="O34" s="201"/>
      <c r="P34" s="201"/>
      <c r="Q34" s="201"/>
      <c r="R34" s="201"/>
      <c r="S34" s="201"/>
      <c r="T34" s="201"/>
      <c r="U34" s="201"/>
    </row>
    <row r="35" spans="2:21" ht="60" customHeight="1" x14ac:dyDescent="0.25">
      <c r="B35" s="183" t="s">
        <v>742</v>
      </c>
      <c r="C35" s="183"/>
      <c r="D35" s="183"/>
      <c r="E35" s="183"/>
      <c r="F35" s="183"/>
      <c r="G35" s="183"/>
      <c r="H35" s="183"/>
      <c r="I35" s="183"/>
      <c r="J35" s="183"/>
      <c r="K35" s="183"/>
      <c r="L35" s="183"/>
      <c r="M35" s="183"/>
      <c r="N35" s="183"/>
      <c r="O35" s="183"/>
      <c r="P35" s="183"/>
      <c r="Q35" s="183"/>
      <c r="R35" s="183"/>
      <c r="S35" s="183"/>
      <c r="T35" s="183"/>
      <c r="U35" s="183"/>
    </row>
    <row r="36" spans="2:21" ht="60" customHeight="1" x14ac:dyDescent="0.25">
      <c r="B36" s="183"/>
      <c r="C36" s="183"/>
      <c r="D36" s="183"/>
      <c r="E36" s="183"/>
      <c r="F36" s="183"/>
      <c r="G36" s="183"/>
      <c r="H36" s="183"/>
      <c r="I36" s="183"/>
      <c r="J36" s="183"/>
      <c r="K36" s="183"/>
      <c r="L36" s="183"/>
      <c r="M36" s="183"/>
      <c r="N36" s="183"/>
      <c r="O36" s="183"/>
      <c r="P36" s="183"/>
      <c r="Q36" s="183"/>
      <c r="R36" s="183"/>
      <c r="S36" s="183"/>
      <c r="T36" s="183"/>
      <c r="U36" s="183"/>
    </row>
    <row r="37" spans="2:21" ht="60" customHeight="1" x14ac:dyDescent="0.25">
      <c r="B37" s="183"/>
      <c r="C37" s="183"/>
      <c r="D37" s="183"/>
      <c r="E37" s="183"/>
      <c r="F37" s="183"/>
      <c r="G37" s="183"/>
      <c r="H37" s="183"/>
      <c r="I37" s="183"/>
      <c r="J37" s="183"/>
      <c r="K37" s="183"/>
      <c r="L37" s="183"/>
      <c r="M37" s="183"/>
      <c r="N37" s="183"/>
      <c r="O37" s="183"/>
      <c r="P37" s="183"/>
      <c r="Q37" s="183"/>
      <c r="R37" s="183"/>
      <c r="S37" s="183"/>
      <c r="T37" s="183"/>
      <c r="U37" s="183"/>
    </row>
    <row r="40" spans="2:21" x14ac:dyDescent="0.25">
      <c r="B40" s="199" t="s">
        <v>72</v>
      </c>
      <c r="C40" s="199"/>
      <c r="D40" s="199"/>
      <c r="E40" s="199"/>
      <c r="F40" s="199"/>
      <c r="G40" s="199"/>
      <c r="H40" s="199"/>
      <c r="I40" s="199"/>
      <c r="J40" s="199"/>
      <c r="K40" s="199"/>
      <c r="L40" s="199"/>
      <c r="M40" s="199"/>
      <c r="N40" s="199"/>
      <c r="O40" s="199"/>
      <c r="P40" s="199"/>
      <c r="Q40" s="199"/>
      <c r="R40" s="199"/>
      <c r="S40" s="199"/>
      <c r="T40" s="199"/>
      <c r="U40" s="199"/>
    </row>
    <row r="41" spans="2:21" ht="19.5" x14ac:dyDescent="0.25">
      <c r="B41" s="202" t="s">
        <v>703</v>
      </c>
      <c r="C41" s="202"/>
      <c r="D41" s="202"/>
      <c r="E41" s="202"/>
      <c r="F41" s="202"/>
      <c r="G41" s="202"/>
      <c r="H41" s="202"/>
      <c r="I41" s="202"/>
      <c r="J41" s="202"/>
      <c r="K41" s="202"/>
      <c r="L41" s="202"/>
      <c r="M41" s="202"/>
      <c r="N41" s="202"/>
      <c r="O41" s="202"/>
      <c r="P41" s="202"/>
      <c r="Q41" s="202"/>
      <c r="R41" s="202"/>
      <c r="S41" s="202"/>
      <c r="T41" s="202"/>
      <c r="U41" s="202"/>
    </row>
    <row r="42" spans="2:21" ht="62.25" customHeight="1" x14ac:dyDescent="0.25">
      <c r="B42" s="183"/>
      <c r="C42" s="183"/>
      <c r="D42" s="183"/>
      <c r="E42" s="183"/>
      <c r="F42" s="183"/>
      <c r="G42" s="183"/>
      <c r="H42" s="183"/>
      <c r="I42" s="183"/>
      <c r="J42" s="183"/>
      <c r="K42" s="183"/>
      <c r="L42" s="183"/>
      <c r="M42" s="183"/>
      <c r="N42" s="183"/>
      <c r="O42" s="183"/>
      <c r="P42" s="183"/>
      <c r="Q42" s="183"/>
      <c r="R42" s="183"/>
      <c r="S42" s="183"/>
      <c r="T42" s="183"/>
      <c r="U42" s="183"/>
    </row>
    <row r="43" spans="2:21" ht="64.5" customHeight="1" x14ac:dyDescent="0.25">
      <c r="B43" s="183"/>
      <c r="C43" s="183"/>
      <c r="D43" s="183"/>
      <c r="E43" s="183"/>
      <c r="F43" s="183"/>
      <c r="G43" s="183"/>
      <c r="H43" s="183"/>
      <c r="I43" s="183"/>
      <c r="J43" s="183"/>
      <c r="K43" s="183"/>
      <c r="L43" s="183"/>
      <c r="M43" s="183"/>
      <c r="N43" s="183"/>
      <c r="O43" s="183"/>
      <c r="P43" s="183"/>
      <c r="Q43" s="183"/>
      <c r="R43" s="183"/>
      <c r="S43" s="183"/>
      <c r="T43" s="183"/>
      <c r="U43" s="183"/>
    </row>
    <row r="44" spans="2:21" ht="19.5" x14ac:dyDescent="0.25">
      <c r="B44" s="201" t="s">
        <v>704</v>
      </c>
      <c r="C44" s="201"/>
      <c r="D44" s="201"/>
      <c r="E44" s="201"/>
      <c r="F44" s="201"/>
      <c r="G44" s="201"/>
      <c r="H44" s="201"/>
      <c r="I44" s="201"/>
      <c r="J44" s="201"/>
      <c r="K44" s="201"/>
      <c r="L44" s="201"/>
      <c r="M44" s="201"/>
      <c r="N44" s="201"/>
      <c r="O44" s="201"/>
      <c r="P44" s="201"/>
      <c r="Q44" s="201"/>
      <c r="R44" s="201"/>
      <c r="S44" s="201"/>
      <c r="T44" s="201"/>
      <c r="U44" s="201"/>
    </row>
    <row r="45" spans="2:21" ht="54.75" customHeight="1" x14ac:dyDescent="0.25">
      <c r="B45" s="183"/>
      <c r="C45" s="183"/>
      <c r="D45" s="183"/>
      <c r="E45" s="183"/>
      <c r="F45" s="183"/>
      <c r="G45" s="183"/>
      <c r="H45" s="183"/>
      <c r="I45" s="183"/>
      <c r="J45" s="183"/>
      <c r="K45" s="183"/>
      <c r="L45" s="183"/>
      <c r="M45" s="183"/>
      <c r="N45" s="183"/>
      <c r="O45" s="183"/>
      <c r="P45" s="183"/>
      <c r="Q45" s="183"/>
      <c r="R45" s="183"/>
      <c r="S45" s="183"/>
      <c r="T45" s="183"/>
      <c r="U45" s="183"/>
    </row>
    <row r="46" spans="2:21" ht="61.5" customHeight="1" x14ac:dyDescent="0.25">
      <c r="B46" s="183"/>
      <c r="C46" s="183"/>
      <c r="D46" s="183"/>
      <c r="E46" s="183"/>
      <c r="F46" s="183"/>
      <c r="G46" s="183"/>
      <c r="H46" s="183"/>
      <c r="I46" s="183"/>
      <c r="J46" s="183"/>
      <c r="K46" s="183"/>
      <c r="L46" s="183"/>
      <c r="M46" s="183"/>
      <c r="N46" s="183"/>
      <c r="O46" s="183"/>
      <c r="P46" s="183"/>
      <c r="Q46" s="183"/>
      <c r="R46" s="183"/>
      <c r="S46" s="183"/>
      <c r="T46" s="183"/>
      <c r="U46" s="183"/>
    </row>
    <row r="47" spans="2:21" ht="64.5" customHeight="1" x14ac:dyDescent="0.25">
      <c r="B47" s="183"/>
      <c r="C47" s="183"/>
      <c r="D47" s="183"/>
      <c r="E47" s="183"/>
      <c r="F47" s="183"/>
      <c r="G47" s="183"/>
      <c r="H47" s="183"/>
      <c r="I47" s="183"/>
      <c r="J47" s="183"/>
      <c r="K47" s="183"/>
      <c r="L47" s="183"/>
      <c r="M47" s="183"/>
      <c r="N47" s="183"/>
      <c r="O47" s="183"/>
      <c r="P47" s="183"/>
      <c r="Q47" s="183"/>
      <c r="R47" s="183"/>
      <c r="S47" s="183"/>
      <c r="T47" s="183"/>
      <c r="U47" s="183"/>
    </row>
    <row r="65495" spans="2:22" x14ac:dyDescent="0.25">
      <c r="B65495" s="110" t="s">
        <v>64</v>
      </c>
      <c r="C65495" s="110"/>
      <c r="D65495" s="110"/>
      <c r="E65495" s="110"/>
      <c r="F65495" s="110"/>
      <c r="G65495" s="110"/>
      <c r="H65495" s="110"/>
      <c r="I65495" s="110"/>
      <c r="J65495" s="110"/>
      <c r="K65495" s="110"/>
      <c r="L65495" s="110"/>
      <c r="M65495" s="110"/>
      <c r="N65495" s="110"/>
      <c r="O65495" s="110"/>
      <c r="P65495" s="110"/>
      <c r="Q65495" s="110"/>
      <c r="R65495" s="110"/>
      <c r="S65495" s="110"/>
      <c r="T65495" s="110"/>
      <c r="U65495" s="110"/>
      <c r="V65495" s="110"/>
    </row>
    <row r="65496" spans="2:22" x14ac:dyDescent="0.25">
      <c r="B65496" s="111" t="s">
        <v>65</v>
      </c>
      <c r="C65496" s="111"/>
      <c r="D65496" s="111"/>
      <c r="E65496" s="111"/>
      <c r="F65496" s="111"/>
      <c r="G65496" s="111"/>
      <c r="H65496" s="111"/>
      <c r="I65496" s="111"/>
      <c r="J65496" s="111"/>
      <c r="K65496" s="111"/>
      <c r="L65496" s="111"/>
      <c r="M65496" s="111"/>
      <c r="N65496" s="111"/>
      <c r="O65496" s="111"/>
      <c r="P65496" s="111"/>
      <c r="Q65496" s="111"/>
      <c r="R65496" s="111"/>
      <c r="S65496" s="111"/>
      <c r="T65496" s="111"/>
      <c r="U65496" s="111"/>
      <c r="V65496" s="111"/>
    </row>
    <row r="65497" spans="2:22" x14ac:dyDescent="0.25">
      <c r="B65497" s="111" t="s">
        <v>66</v>
      </c>
      <c r="C65497" s="111"/>
      <c r="D65497" s="111"/>
      <c r="E65497" s="111"/>
      <c r="F65497" s="111"/>
      <c r="G65497" s="111"/>
      <c r="H65497" s="111"/>
      <c r="I65497" s="111"/>
      <c r="J65497" s="111"/>
      <c r="K65497" s="111"/>
      <c r="L65497" s="111"/>
      <c r="M65497" s="111"/>
      <c r="N65497" s="111"/>
      <c r="O65497" s="111"/>
      <c r="P65497" s="111"/>
      <c r="Q65497" s="111"/>
      <c r="R65497" s="111"/>
      <c r="S65497" s="111"/>
      <c r="T65497" s="111"/>
      <c r="U65497" s="111"/>
      <c r="V65497" s="111"/>
    </row>
  </sheetData>
  <mergeCells count="40">
    <mergeCell ref="V2:V3"/>
    <mergeCell ref="G3:G9"/>
    <mergeCell ref="L3:L9"/>
    <mergeCell ref="B12:U12"/>
    <mergeCell ref="B13:U13"/>
    <mergeCell ref="B2:B3"/>
    <mergeCell ref="C2:F2"/>
    <mergeCell ref="H2:K2"/>
    <mergeCell ref="M2:P2"/>
    <mergeCell ref="R2:U2"/>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40:U40"/>
    <mergeCell ref="B41:U41"/>
    <mergeCell ref="B42:U42"/>
    <mergeCell ref="B43:U43"/>
    <mergeCell ref="B44:U44"/>
    <mergeCell ref="B45:U45"/>
    <mergeCell ref="B46:U46"/>
    <mergeCell ref="B47:U47"/>
  </mergeCells>
  <hyperlinks>
    <hyperlink ref="B4" location="Autoevaluación!A121" display="Accesibilidad" xr:uid="{00000000-0004-0000-0500-000000000000}"/>
    <hyperlink ref="B5" location="Autoevaluación!A127" display="Proyección a la comunidad" xr:uid="{00000000-0004-0000-0500-000001000000}"/>
    <hyperlink ref="B6" location="Autoevaluación!A133" display="Participación y convivencia" xr:uid="{00000000-0004-0000-0500-000002000000}"/>
    <hyperlink ref="B7" location="Autoevaluación!A138" display="Prevención de riesgos" xr:uid="{00000000-0004-0000-0500-000003000000}"/>
    <hyperlink ref="B65496" r:id="rId1" xr:uid="{00000000-0004-0000-0500-000004000000}"/>
    <hyperlink ref="B65497" r:id="rId2" xr:uid="{00000000-0004-0000-0500-000005000000}"/>
  </hyperlinks>
  <pageMargins left="0.7" right="0.7" top="0.75" bottom="0.75" header="0.51180555555555496" footer="0.51180555555555496"/>
  <pageSetup firstPageNumber="0" orientation="portrait" horizontalDpi="300" verticalDpi="300"/>
  <headerFooter>
    <oddFooter>&amp;R_x000D_&amp;1#&amp;"Aptos"&amp;10&amp;K000000 Información Pública</oddFooter>
  </headerFooter>
</worksheet>
</file>

<file path=docProps/app.xml><?xml version="1.0" encoding="utf-8"?>
<Properties xmlns="http://schemas.openxmlformats.org/officeDocument/2006/extended-properties" xmlns:vt="http://schemas.openxmlformats.org/officeDocument/2006/docPropsVTypes">
  <Template/>
  <TotalTime>34</TotalTime>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dc:description/>
  <cp:lastModifiedBy>Nelson Rico</cp:lastModifiedBy>
  <cp:revision>6</cp:revision>
  <cp:lastPrinted>2011-10-07T14:16:27Z</cp:lastPrinted>
  <dcterms:created xsi:type="dcterms:W3CDTF">2010-02-23T19:10:51Z</dcterms:created>
  <dcterms:modified xsi:type="dcterms:W3CDTF">2026-02-16T16:30:50Z</dcterms:modified>
  <dc:language>es-MX</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MSIP_Label_9238af61-cfb1-43e3-a724-fe68a71eee05_Enabled">
    <vt:lpwstr>true</vt:lpwstr>
  </property>
  <property fmtid="{D5CDD505-2E9C-101B-9397-08002B2CF9AE}" pid="9" name="MSIP_Label_9238af61-cfb1-43e3-a724-fe68a71eee05_SetDate">
    <vt:lpwstr>2026-02-15T03:12:10Z</vt:lpwstr>
  </property>
  <property fmtid="{D5CDD505-2E9C-101B-9397-08002B2CF9AE}" pid="10" name="MSIP_Label_9238af61-cfb1-43e3-a724-fe68a71eee05_Method">
    <vt:lpwstr>Privileged</vt:lpwstr>
  </property>
  <property fmtid="{D5CDD505-2E9C-101B-9397-08002B2CF9AE}" pid="11" name="MSIP_Label_9238af61-cfb1-43e3-a724-fe68a71eee05_Name">
    <vt:lpwstr>Pública</vt:lpwstr>
  </property>
  <property fmtid="{D5CDD505-2E9C-101B-9397-08002B2CF9AE}" pid="12" name="MSIP_Label_9238af61-cfb1-43e3-a724-fe68a71eee05_SiteId">
    <vt:lpwstr>fab26e5a-737a-4438-8ccd-8e465ecf21d8</vt:lpwstr>
  </property>
  <property fmtid="{D5CDD505-2E9C-101B-9397-08002B2CF9AE}" pid="13" name="MSIP_Label_9238af61-cfb1-43e3-a724-fe68a71eee05_ActionId">
    <vt:lpwstr>7b355fe5-f4c3-4791-9bfd-b63bb2f28320</vt:lpwstr>
  </property>
  <property fmtid="{D5CDD505-2E9C-101B-9397-08002B2CF9AE}" pid="14" name="MSIP_Label_9238af61-cfb1-43e3-a724-fe68a71eee05_ContentBits">
    <vt:lpwstr>2</vt:lpwstr>
  </property>
  <property fmtid="{D5CDD505-2E9C-101B-9397-08002B2CF9AE}" pid="15" name="MSIP_Label_9238af61-cfb1-43e3-a724-fe68a71eee05_Tag">
    <vt:lpwstr>10, 0, 1, 1</vt:lpwstr>
  </property>
</Properties>
</file>