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aurom\OneDrive\Documentos\DOCUMENTOS AÑO 2026\"/>
    </mc:Choice>
  </mc:AlternateContent>
  <xr:revisionPtr revIDLastSave="0" documentId="13_ncr:1_{1FD59691-F112-40BD-A351-C137A3E59442}"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18" i="4" s="1"/>
  <c r="E19" i="4" l="1"/>
  <c r="B19" i="4"/>
  <c r="C19" i="4"/>
  <c r="E20" i="4"/>
  <c r="C20" i="4"/>
  <c r="D20" i="4"/>
  <c r="B20" i="4"/>
  <c r="E22" i="4"/>
  <c r="C18" i="4"/>
  <c r="D21" i="4"/>
  <c r="C21" i="4"/>
  <c r="B21" i="4"/>
  <c r="E16" i="4"/>
  <c r="D16" i="4"/>
  <c r="B16" i="4"/>
  <c r="C16" i="4"/>
  <c r="D22" i="4"/>
  <c r="B22" i="4"/>
  <c r="C22" i="4"/>
  <c r="C24" i="4"/>
  <c r="C17" i="4"/>
  <c r="D17" i="4"/>
  <c r="E17" i="4"/>
  <c r="B17" i="4"/>
  <c r="E23" i="4"/>
  <c r="D23" i="4"/>
  <c r="C23" i="4"/>
  <c r="B23" i="4"/>
  <c r="E18" i="4"/>
  <c r="B18" i="4"/>
  <c r="E21" i="4"/>
  <c r="D24" i="4"/>
  <c r="E24" i="4"/>
  <c r="B24" i="4"/>
  <c r="D28" i="4"/>
  <c r="D19" i="4"/>
  <c r="B25" i="4"/>
  <c r="D25" i="4"/>
  <c r="C25" i="4"/>
  <c r="D26" i="4"/>
  <c r="E26" i="4"/>
  <c r="C26" i="4"/>
  <c r="B26" i="4"/>
  <c r="C27" i="4"/>
  <c r="E27" i="4"/>
  <c r="D27" i="4"/>
  <c r="B27" i="4"/>
  <c r="E25" i="4"/>
  <c r="E28" i="4"/>
  <c r="C28" i="4"/>
  <c r="B28" i="4"/>
  <c r="D29" i="4"/>
  <c r="B29" i="4"/>
  <c r="E29" i="4"/>
  <c r="C29" i="4"/>
  <c r="E30" i="4"/>
  <c r="B30" i="4"/>
  <c r="C30" i="4"/>
  <c r="D30" i="4"/>
  <c r="E32" i="4"/>
  <c r="D31" i="4"/>
  <c r="E31" i="4"/>
  <c r="C31" i="4"/>
  <c r="B31" i="4"/>
  <c r="B32" i="4"/>
  <c r="D32" i="4"/>
  <c r="C32" i="4"/>
  <c r="D36" i="4"/>
  <c r="C33" i="4"/>
  <c r="D33" i="4"/>
  <c r="E33" i="4"/>
  <c r="B33" i="4"/>
  <c r="C34" i="4"/>
  <c r="D34" i="4"/>
  <c r="E34" i="4"/>
  <c r="B34" i="4"/>
  <c r="C35" i="4"/>
  <c r="B35" i="4"/>
  <c r="E35" i="4"/>
  <c r="D35" i="4"/>
  <c r="C36" i="4"/>
  <c r="B36" i="4"/>
  <c r="E36" i="4"/>
  <c r="D37" i="4"/>
  <c r="B37" i="4"/>
  <c r="C37" i="4"/>
  <c r="E37" i="4"/>
  <c r="D42" i="4"/>
  <c r="C38" i="4"/>
  <c r="B38" i="4"/>
  <c r="E38" i="4"/>
  <c r="D38" i="4"/>
  <c r="E39" i="4"/>
  <c r="D39" i="4"/>
  <c r="B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<sst xmlns="http://schemas.openxmlformats.org/spreadsheetml/2006/main" count="488" uniqueCount="290">
  <si>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</si>
  <si>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</si>
  <si>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</si>
  <si>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</si>
  <si>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</si>
  <si>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</si>
  <si>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</si>
  <si>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</si>
  <si>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</si>
  <si>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</si>
  <si>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</si>
  <si>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</si>
  <si>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</si>
  <si>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</si>
  <si>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</si>
  <si>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</si>
  <si>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</si>
  <si>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</si>
  <si>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</si>
  <si>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</si>
  <si>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</si>
  <si>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</si>
  <si>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</si>
  <si>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</si>
  <si>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</si>
  <si>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</si>
  <si>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</si>
  <si>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</si>
  <si>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</si>
  <si>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</si>
  <si>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</si>
  <si>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</si>
  <si>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</si>
  <si>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</si>
  <si>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</si>
  <si>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</si>
  <si>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</si>
  <si>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</si>
  <si>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</si>
  <si>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</si>
  <si>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</si>
  <si>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</si>
  <si>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</si>
  <si>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</si>
  <si>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</si>
  <si>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</si>
  <si>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</si>
  <si>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</si>
  <si>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</si>
  <si>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</si>
  <si>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</si>
  <si>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</si>
  <si>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</si>
  <si>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</si>
  <si>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</si>
  <si>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</si>
  <si>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</si>
  <si>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</si>
  <si>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</si>
  <si>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</si>
  <si>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</si>
  <si>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</si>
  <si>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</si>
  <si>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</si>
  <si>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</si>
  <si>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</si>
  <si>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</si>
  <si>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</si>
  <si>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</si>
  <si>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</si>
  <si>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</si>
  <si>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</si>
  <si>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</si>
  <si>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</si>
  <si>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</si>
  <si>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</si>
  <si>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</si>
  <si>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</si>
  <si>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</si>
  <si>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</si>
  <si>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</si>
  <si>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</si>
  <si>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</si>
  <si>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</si>
  <si>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</si>
  <si>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</si>
  <si>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</si>
  <si>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</si>
  <si>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</si>
  <si>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</si>
  <si>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</si>
  <si>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</si>
  <si>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</si>
  <si>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</si>
  <si>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</si>
  <si>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</si>
  <si>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</si>
  <si>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</si>
  <si>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</si>
  <si>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</si>
  <si>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</si>
  <si>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</si>
  <si>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</si>
  <si>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</si>
  <si>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</si>
  <si>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</si>
  <si>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</si>
  <si>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</si>
  <si>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</si>
  <si>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</si>
  <si>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</si>
  <si>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</si>
  <si>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</si>
  <si>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</si>
  <si>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</si>
  <si>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</si>
  <si>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</si>
  <si>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</si>
  <si>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</si>
  <si>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</si>
  <si>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</si>
  <si>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</si>
  <si>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</si>
  <si>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</si>
  <si>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</si>
  <si>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</si>
  <si>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</si>
  <si>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</si>
  <si>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</si>
  <si>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</si>
  <si>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</si>
  <si>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</si>
  <si>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</si>
  <si>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</si>
  <si>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</si>
  <si>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</si>
  <si>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</si>
  <si>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</si>
  <si>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</si>
  <si>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</si>
  <si>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</si>
  <si>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</si>
  <si>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</si>
  <si>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</si>
  <si>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</si>
  <si>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</si>
  <si>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</si>
  <si>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</si>
  <si>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</si>
  <si>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</si>
  <si>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</si>
  <si>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</si>
  <si>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</si>
  <si>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</si>
  <si>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</si>
  <si>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</si>
  <si>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</si>
  <si>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</si>
  <si>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</si>
  <si>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</si>
  <si>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</si>
  <si>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</si>
  <si>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</si>
  <si>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</si>
  <si>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</si>
  <si>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</si>
  <si>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</si>
  <si>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</si>
  <si>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</si>
  <si>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</si>
  <si>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</si>
  <si>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</si>
  <si>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</si>
  <si>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</si>
  <si>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</si>
  <si>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</si>
  <si>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</si>
  <si>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</si>
  <si>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</si>
  <si>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</si>
  <si>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</si>
  <si>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</si>
  <si>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</si>
  <si>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</si>
  <si>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</si>
  <si>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</si>
  <si>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</si>
  <si>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</si>
  <si>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</si>
  <si>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</si>
  <si>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</si>
  <si>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</si>
  <si>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</si>
  <si>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</si>
  <si>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</si>
  <si>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</si>
  <si>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</si>
  <si>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</si>
  <si>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</si>
  <si>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</si>
  <si>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</si>
  <si>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</si>
  <si>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</si>
  <si>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</si>
  <si>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</si>
  <si>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</si>
  <si>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</si>
  <si>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</si>
  <si>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</si>
  <si>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</si>
  <si>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</si>
  <si>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</si>
  <si>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</si>
  <si>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</si>
  <si>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</si>
  <si>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</si>
  <si>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</si>
  <si>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</si>
  <si>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</si>
  <si>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</si>
  <si>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</si>
  <si>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</si>
  <si>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</si>
  <si>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</si>
  <si>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</si>
  <si>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</si>
  <si>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dajfkadj 
jfdadjalj
jldkajdljafdlaj
jaldjfaldjfalñ</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</si>
  <si>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</si>
  <si>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</si>
  <si>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 xml:space="preserve">dafljdjfjfa
kdfajldjafj
kajldjaf
aljdkfajdflj
kdafkljdajf
</t>
  </si>
  <si>
    <t>CHITAGA</t>
  </si>
  <si>
    <t>CARMEN AURORA MARTINEZ MOGOLLON</t>
  </si>
  <si>
    <t>INSTITUCION EDUCATIVA RURAL PRESIDENTE</t>
  </si>
  <si>
    <t>CUMPLIR CON LO DISPUESTO  BUSCANDO ESTRATEGIAS PARA DAR CUMPLIMIENTO A LA RENDICION DE CUENTAS</t>
  </si>
  <si>
    <t>REALIZAR LA  AUDIENCIA PUBLICA DE RENDICION DE CUENTAS AÑO 2025 DE LA INSTITUCION EDUCATIVA RURAL PRESIDENTE GARANTIZANDO SU CALIDAD OPORTUNIDAD Y TRANSPARENCIA GENERANDO ESPACIOS DE DIALOGO ENFOCADOS A LAS NECESIDADES Y EXPECTATIVAS DE LA COMUNIDAD.</t>
  </si>
  <si>
    <t>EN UN 80% FORTALECER LA TRANSPARENCIA Y LA CONFIANZA  Y MEJORAR Y FOMENTAR LA PARTICIPACION CIUDADANA Y  EVALUAR LA GESTION INSTITUCIONAL PARA LOGRAR AVANCES DEL NIVEL</t>
  </si>
  <si>
    <t>MIDE LOS CAMBIOS,CONTRIBUCIONES Y EFECTOS A LARGO PLAZO DEMOSTRANDO TRANSPARENCIA CONFIANZA Y CUMPLIMIENTO DE OBJETIVOS.</t>
  </si>
  <si>
    <t>GARANTIZAR LA TRANSPARENCIA,FOMENTAR EL CONTROL SOCIAL Y RECUPERAR Y RECUPERAR LA CONFIANZA CIUDADANA MEDIANTE LA INFORMACION CLARA SOBRE LA GESTION PUBLICA</t>
  </si>
  <si>
    <t>Durante el mes de febrero se sensibilizara a la comunidad educativa sobre la importancia, como funciona y los beneficios de la rendición de cuentas</t>
  </si>
  <si>
    <t>El dia 9 de febrero de 2025  se diligenciará el formato de autodiagnóstico de la rendición de cuentas.</t>
  </si>
  <si>
    <t>Al terminar el mes de enero se diseñara la estrategia de rendición de cuentas teniendo en cuenta los objetivos, alcance, responsables, tiempo, recursos y herramientas.</t>
  </si>
  <si>
    <t>El dia 10 de febrero de 2025 se publicara la estrategia de rendición de cuentas</t>
  </si>
  <si>
    <t>Al finalizar el año 2025 se contará con los formatos internos de reportes de actividades de rendición de cuentas.</t>
  </si>
  <si>
    <t>Al iniciar el mes de febrero se recolectará, analizará y sistematizará la información.</t>
  </si>
  <si>
    <t>Al iniciar el mes de febrero se realizara un informe de rendición de cuentas.</t>
  </si>
  <si>
    <t>El dia 10 de febrero  de 2025 se publicara el informe de rendición de cuentas</t>
  </si>
  <si>
    <t>Para la rendición de cuentas del año 2025 se entregará una invitación que lleve la fecha, hora, lugar, duración y la programación de la rendición de cuantas.</t>
  </si>
  <si>
    <t>Elaborar el formato de inscripción de  propuestas para la realización de la rendición de cuentas 2025</t>
  </si>
  <si>
    <t>El dia 12 de febrero se realizara la inscripción y radicación de propuestas</t>
  </si>
  <si>
    <t>Realizar en el año 2025 la audiencia pública de rendición de cuentas el dia 26 de febrero a las 8 a.m.</t>
  </si>
  <si>
    <t xml:space="preserve">El dia 26 de  febrero de 2025 se realizara un informe de ejecución de la audiencia publica </t>
  </si>
  <si>
    <t>El dia 27 de febrero se subira a la plataforma enjambre  el informe de ejecución de  la  la audiencia, organizando las evidencias y los respectivos soportes.</t>
  </si>
  <si>
    <t>Diseñar y diligenciar el formato interno de evaluación de la rendición de cuentas y de la estrategia del año 2025</t>
  </si>
  <si>
    <t>El 26 de febrero  hasta el dia  8 de marzo de 2025, se dará inicio a responder   las inquietudes de la comunidad educativa</t>
  </si>
  <si>
    <t>Desde el 11  hasta el 15 de marzo de 2024 se realizará el plan de acción.</t>
  </si>
  <si>
    <t>comunidad educativa sensibilizada</t>
  </si>
  <si>
    <t>Comité organizado</t>
  </si>
  <si>
    <t>Formato diligenciado</t>
  </si>
  <si>
    <t>Estrategia diseñada</t>
  </si>
  <si>
    <t>Estrategia publicada</t>
  </si>
  <si>
    <t>Formatos elaborados</t>
  </si>
  <si>
    <t>Información analizada y sistematizada</t>
  </si>
  <si>
    <t>Informe elaborado</t>
  </si>
  <si>
    <t>Informe publicado</t>
  </si>
  <si>
    <t>Invitación entregada</t>
  </si>
  <si>
    <t>Cronograma y formatos elaborados</t>
  </si>
  <si>
    <t>Audiencia publica realizada</t>
  </si>
  <si>
    <t>Informe realizado</t>
  </si>
  <si>
    <t>Plataforma actualizada</t>
  </si>
  <si>
    <t>Formato diseñado</t>
  </si>
  <si>
    <t>Preguntas resueltas</t>
  </si>
  <si>
    <t>Plan de accion diseñado</t>
  </si>
  <si>
    <t>Realizar el autodiagnóstico</t>
  </si>
  <si>
    <t>Plantear y diseñar la estrategia de rendicion de cuentas</t>
  </si>
  <si>
    <t>Publicar en los grupos de whathsapp y en la plataforma enjambre la estrategia de rendición de cuentas.</t>
  </si>
  <si>
    <t>Diseñar formatos internos de rendición de cuentas</t>
  </si>
  <si>
    <t>Recolectar, analizar y sistematizar la información.</t>
  </si>
  <si>
    <t>Realizar un informe de cada una de las areas de gestion y de ejecución financiera</t>
  </si>
  <si>
    <t>Publicar el informe de rendición de cuentas en grupos Whathsapp y en la plataforma enjambre</t>
  </si>
  <si>
    <t>Facilitar el acceso a la información a tratar durante la rendición de cuentas</t>
  </si>
  <si>
    <t>Elaborar el formato de inscripción de  propuestas para la realización de la rendición de cuentas</t>
  </si>
  <si>
    <t>Asignar el espacio dentro de la agenda para la participación</t>
  </si>
  <si>
    <t>Concretar la logistica para desarrollar la audiencia pública</t>
  </si>
  <si>
    <t>Redactar el informe de ejecucion de la audiencia Pública</t>
  </si>
  <si>
    <t>Organizar la plataforma enjambre teniendo en cuenta los requerimientos de la SED</t>
  </si>
  <si>
    <t>Detectar debilidades y establecer actividades de mejora en la rendición dee cuentas.</t>
  </si>
  <si>
    <t>Responder las preguntas realizadas por la comunidad educativa</t>
  </si>
  <si>
    <t>Realizar plan de acción</t>
  </si>
  <si>
    <t>Físicos-finacieros-humanos</t>
  </si>
  <si>
    <t>Rectora-Equipo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</si>
</sst>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8.9841269841269842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8.931034482758621</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9.5</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9</c:v>
                </c:pt>
                <c:pt idx="2">
                  <c:v>9</c:v>
                </c:pt>
                <c:pt idx="3">
                  <c:v>8.8000000000000007</c:v>
                </c:pt>
                <c:pt idx="4">
                  <c:v>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24"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85" zoomScaleNormal="85" workbookViewId="0">
      <selection activeCell="H70" sqref="H70"/>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t="s">
        <v>230</v>
      </c>
      <c r="F5" s="25"/>
      <c r="G5" s="27" t="s">
        <v>70</v>
      </c>
      <c r="H5" s="107"/>
      <c r="I5" s="236" t="s">
        <v>73</v>
      </c>
      <c r="J5" s="236"/>
    </row>
    <row r="6" spans="1:10" s="6" customFormat="1" ht="15.5" x14ac:dyDescent="0.35">
      <c r="A6" s="41"/>
      <c r="B6" s="227" t="s">
        <v>95</v>
      </c>
      <c r="C6" s="227"/>
      <c r="D6" s="227"/>
      <c r="E6" s="114">
        <v>254174000095</v>
      </c>
      <c r="F6" s="25"/>
      <c r="G6" s="61" t="s">
        <v>50</v>
      </c>
      <c r="H6" s="25" t="s">
        <v>232</v>
      </c>
      <c r="I6" s="246">
        <f>IF(SUM(I9:I71)=0,"",AVERAGE(I9:I71))</f>
        <v>8.9841269841269842</v>
      </c>
      <c r="J6" s="246"/>
    </row>
    <row r="7" spans="1:10" s="6" customFormat="1" ht="15.5" x14ac:dyDescent="0.35">
      <c r="A7" s="41"/>
      <c r="B7" s="227" t="s">
        <v>71</v>
      </c>
      <c r="C7" s="227"/>
      <c r="D7" s="227"/>
      <c r="E7" s="247" t="s">
        <v>231</v>
      </c>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58" x14ac:dyDescent="0.35">
      <c r="A9" s="16" t="str">
        <f>IF(I9&lt;5,MAX($A$8:A8)+1,"")</f>
        <v/>
      </c>
      <c r="B9" s="222" t="s">
        <v>4</v>
      </c>
      <c r="C9" s="54" t="s">
        <v>4</v>
      </c>
      <c r="D9" s="243">
        <f>IF(SUM(I9:I30)=0,"",AVERAGE(I9:I30))</f>
        <v>9.045454545454545</v>
      </c>
      <c r="E9" s="224" t="s">
        <v>6</v>
      </c>
      <c r="F9" s="57" t="s">
        <v>6</v>
      </c>
      <c r="G9" s="241">
        <f>IF(SUM(I9:I10)=0,"",AVERAGE(I9:I10))</f>
        <v>9</v>
      </c>
      <c r="H9" s="29" t="s">
        <v>190</v>
      </c>
      <c r="I9" s="104">
        <v>9</v>
      </c>
      <c r="J9" s="110" t="s">
        <v>226</v>
      </c>
    </row>
    <row r="10" spans="1:10" s="6" customFormat="1" ht="29" x14ac:dyDescent="0.35">
      <c r="A10" s="16" t="str">
        <f>IF(I10&lt;5,MAX($A$8:A9)+1,"")</f>
        <v/>
      </c>
      <c r="B10" s="223"/>
      <c r="C10" s="54" t="s">
        <v>4</v>
      </c>
      <c r="D10" s="244"/>
      <c r="E10" s="226"/>
      <c r="F10" s="57" t="s">
        <v>6</v>
      </c>
      <c r="G10" s="259"/>
      <c r="H10" s="29" t="s">
        <v>191</v>
      </c>
      <c r="I10" s="104">
        <v>9</v>
      </c>
      <c r="J10" s="110"/>
    </row>
    <row r="11" spans="1:10" s="6" customFormat="1" ht="25" x14ac:dyDescent="0.35">
      <c r="A11" s="16" t="str">
        <f>IF(I11&lt;5,MAX($A$8:A10)+1,"")</f>
        <v/>
      </c>
      <c r="B11" s="223"/>
      <c r="C11" s="54" t="s">
        <v>4</v>
      </c>
      <c r="D11" s="244"/>
      <c r="E11" s="95" t="s">
        <v>183</v>
      </c>
      <c r="F11" s="95" t="s">
        <v>183</v>
      </c>
      <c r="G11" s="105">
        <f>IF(SUM(I11:I11)=0,"",AVERAGE(I11:I11))</f>
        <v>9</v>
      </c>
      <c r="H11" s="29" t="s">
        <v>192</v>
      </c>
      <c r="I11" s="104">
        <v>9</v>
      </c>
      <c r="J11" s="110"/>
    </row>
    <row r="12" spans="1:10" s="6" customFormat="1" ht="75" x14ac:dyDescent="0.35">
      <c r="A12" s="16" t="str">
        <f>IF(I12&lt;5,MAX($A$8:A11)+1,"")</f>
        <v/>
      </c>
      <c r="B12" s="223"/>
      <c r="C12" s="54" t="s">
        <v>4</v>
      </c>
      <c r="D12" s="244"/>
      <c r="E12" s="26" t="s">
        <v>184</v>
      </c>
      <c r="F12" s="26" t="s">
        <v>184</v>
      </c>
      <c r="G12" s="105">
        <f>IF(SUM(I12:I12)=0,"",AVERAGE(I12:I12))</f>
        <v>9</v>
      </c>
      <c r="H12" s="29" t="s">
        <v>193</v>
      </c>
      <c r="I12" s="104">
        <v>9</v>
      </c>
      <c r="J12" s="110"/>
    </row>
    <row r="13" spans="1:10" s="6" customFormat="1" ht="62.5" x14ac:dyDescent="0.35">
      <c r="A13" s="16" t="str">
        <f>IF(I13&lt;5,MAX($A$8:A12)+1,"")</f>
        <v/>
      </c>
      <c r="B13" s="223"/>
      <c r="C13" s="54" t="s">
        <v>4</v>
      </c>
      <c r="D13" s="244"/>
      <c r="E13" s="224" t="s">
        <v>197</v>
      </c>
      <c r="F13" s="58" t="s">
        <v>197</v>
      </c>
      <c r="G13" s="241">
        <f>IF(SUM(I13:I22)=0,"",AVERAGE(I13:I22))</f>
        <v>9</v>
      </c>
      <c r="H13" s="29" t="s">
        <v>194</v>
      </c>
      <c r="I13" s="104">
        <v>9</v>
      </c>
      <c r="J13" s="110"/>
    </row>
    <row r="14" spans="1:10" s="6" customFormat="1" ht="29" x14ac:dyDescent="0.35">
      <c r="A14" s="16" t="str">
        <f>IF(I14&lt;5,MAX($A$8:A13)+1,"")</f>
        <v/>
      </c>
      <c r="B14" s="223"/>
      <c r="C14" s="54" t="s">
        <v>4</v>
      </c>
      <c r="D14" s="244"/>
      <c r="E14" s="225"/>
      <c r="F14" s="58" t="s">
        <v>197</v>
      </c>
      <c r="G14" s="260"/>
      <c r="H14" s="29" t="s">
        <v>207</v>
      </c>
      <c r="I14" s="104">
        <v>9</v>
      </c>
      <c r="J14" s="110"/>
    </row>
    <row r="15" spans="1:10" s="6" customFormat="1" ht="29" x14ac:dyDescent="0.35">
      <c r="A15" s="16" t="str">
        <f>IF(I15&lt;5,MAX($A$8:A14)+1,"")</f>
        <v/>
      </c>
      <c r="B15" s="223"/>
      <c r="C15" s="54" t="s">
        <v>4</v>
      </c>
      <c r="D15" s="244"/>
      <c r="E15" s="225"/>
      <c r="F15" s="58" t="s">
        <v>197</v>
      </c>
      <c r="G15" s="260"/>
      <c r="H15" s="29" t="s">
        <v>186</v>
      </c>
      <c r="I15" s="104">
        <v>9</v>
      </c>
      <c r="J15" s="110" t="s">
        <v>225</v>
      </c>
    </row>
    <row r="16" spans="1:10" s="6" customFormat="1" ht="29" x14ac:dyDescent="0.35">
      <c r="A16" s="16" t="str">
        <f>IF(I16&lt;5,MAX($A$8:A15)+1,"")</f>
        <v/>
      </c>
      <c r="B16" s="223"/>
      <c r="C16" s="54" t="s">
        <v>4</v>
      </c>
      <c r="D16" s="244"/>
      <c r="E16" s="225"/>
      <c r="F16" s="58" t="s">
        <v>197</v>
      </c>
      <c r="G16" s="260"/>
      <c r="H16" s="29" t="s">
        <v>187</v>
      </c>
      <c r="I16" s="104">
        <v>9</v>
      </c>
      <c r="J16" s="110"/>
    </row>
    <row r="17" spans="1:10" s="6" customFormat="1" ht="112.5" x14ac:dyDescent="0.35">
      <c r="A17" s="16" t="str">
        <f>IF(I17&lt;5,MAX($A$8:A16)+1,"")</f>
        <v/>
      </c>
      <c r="B17" s="223"/>
      <c r="C17" s="54" t="s">
        <v>4</v>
      </c>
      <c r="D17" s="244"/>
      <c r="E17" s="225"/>
      <c r="F17" s="58" t="s">
        <v>197</v>
      </c>
      <c r="G17" s="260"/>
      <c r="H17" s="29" t="s">
        <v>195</v>
      </c>
      <c r="I17" s="104">
        <v>9</v>
      </c>
      <c r="J17" s="110"/>
    </row>
    <row r="18" spans="1:10" s="6" customFormat="1" ht="29" x14ac:dyDescent="0.35">
      <c r="A18" s="16" t="str">
        <f>IF(I18&lt;5,MAX($A$8:A17)+1,"")</f>
        <v/>
      </c>
      <c r="B18" s="223"/>
      <c r="C18" s="54" t="s">
        <v>4</v>
      </c>
      <c r="D18" s="244"/>
      <c r="E18" s="225"/>
      <c r="F18" s="58" t="s">
        <v>197</v>
      </c>
      <c r="G18" s="260"/>
      <c r="H18" s="29" t="s">
        <v>36</v>
      </c>
      <c r="I18" s="104">
        <v>9</v>
      </c>
      <c r="J18" s="110"/>
    </row>
    <row r="19" spans="1:10" s="6" customFormat="1" ht="50" x14ac:dyDescent="0.35">
      <c r="A19" s="16" t="str">
        <f>IF(I19&lt;5,MAX($A$8:A18)+1,"")</f>
        <v/>
      </c>
      <c r="B19" s="223"/>
      <c r="C19" s="54" t="s">
        <v>4</v>
      </c>
      <c r="D19" s="244"/>
      <c r="E19" s="225"/>
      <c r="F19" s="58" t="s">
        <v>197</v>
      </c>
      <c r="G19" s="260"/>
      <c r="H19" s="29" t="s">
        <v>13</v>
      </c>
      <c r="I19" s="104">
        <v>9</v>
      </c>
      <c r="J19" s="110"/>
    </row>
    <row r="20" spans="1:10" s="6" customFormat="1" ht="87" x14ac:dyDescent="0.35">
      <c r="A20" s="16" t="str">
        <f>IF(I20&lt;5,MAX($A$8:A19)+1,"")</f>
        <v/>
      </c>
      <c r="B20" s="223"/>
      <c r="C20" s="54" t="s">
        <v>4</v>
      </c>
      <c r="D20" s="244"/>
      <c r="E20" s="225"/>
      <c r="F20" s="58" t="s">
        <v>197</v>
      </c>
      <c r="G20" s="260"/>
      <c r="H20" s="29" t="s">
        <v>188</v>
      </c>
      <c r="I20" s="104">
        <v>9</v>
      </c>
      <c r="J20" s="110" t="s">
        <v>229</v>
      </c>
    </row>
    <row r="21" spans="1:10" s="6" customFormat="1" ht="29" x14ac:dyDescent="0.35">
      <c r="A21" s="16" t="str">
        <f>IF(I21&lt;5,MAX($A$8:A20)+1,"")</f>
        <v/>
      </c>
      <c r="B21" s="223"/>
      <c r="C21" s="54" t="s">
        <v>4</v>
      </c>
      <c r="D21" s="244"/>
      <c r="E21" s="225"/>
      <c r="F21" s="58" t="s">
        <v>197</v>
      </c>
      <c r="G21" s="260"/>
      <c r="H21" s="29" t="s">
        <v>189</v>
      </c>
      <c r="I21" s="104">
        <v>9</v>
      </c>
      <c r="J21" s="110"/>
    </row>
    <row r="22" spans="1:10" s="6" customFormat="1" ht="29" x14ac:dyDescent="0.35">
      <c r="A22" s="16" t="str">
        <f>IF(I22&lt;5,MAX($A$8:A21)+1,"")</f>
        <v/>
      </c>
      <c r="B22" s="223"/>
      <c r="C22" s="54" t="s">
        <v>4</v>
      </c>
      <c r="D22" s="244"/>
      <c r="E22" s="226"/>
      <c r="F22" s="58" t="s">
        <v>197</v>
      </c>
      <c r="G22" s="259"/>
      <c r="H22" s="29" t="s">
        <v>196</v>
      </c>
      <c r="I22" s="104">
        <v>9</v>
      </c>
      <c r="J22" s="110"/>
    </row>
    <row r="23" spans="1:10" s="6" customFormat="1" ht="43.5" x14ac:dyDescent="0.35">
      <c r="A23" s="16" t="str">
        <f>IF(I23&lt;5,MAX($A$8:A22)+1,"")</f>
        <v/>
      </c>
      <c r="B23" s="223"/>
      <c r="C23" s="54" t="s">
        <v>4</v>
      </c>
      <c r="D23" s="244"/>
      <c r="E23" s="224" t="s">
        <v>185</v>
      </c>
      <c r="F23" s="58" t="s">
        <v>222</v>
      </c>
      <c r="G23" s="241">
        <f>IF(SUM(I23:I24)=0,"",AVERAGE(I23:I24))</f>
        <v>9.5</v>
      </c>
      <c r="H23" s="29" t="s">
        <v>74</v>
      </c>
      <c r="I23" s="104">
        <v>10</v>
      </c>
      <c r="J23" s="110"/>
    </row>
    <row r="24" spans="1:10" s="6" customFormat="1" ht="43.5" x14ac:dyDescent="0.35">
      <c r="A24" s="16" t="str">
        <f>IF(I24&lt;5,MAX($A$8:A23)+1,"")</f>
        <v/>
      </c>
      <c r="B24" s="223"/>
      <c r="C24" s="54" t="s">
        <v>4</v>
      </c>
      <c r="D24" s="244"/>
      <c r="E24" s="225"/>
      <c r="F24" s="58" t="s">
        <v>222</v>
      </c>
      <c r="G24" s="260"/>
      <c r="H24" s="29" t="s">
        <v>9</v>
      </c>
      <c r="I24" s="104">
        <v>9</v>
      </c>
      <c r="J24" s="110"/>
    </row>
    <row r="25" spans="1:10" s="6" customFormat="1" ht="101.5" x14ac:dyDescent="0.35">
      <c r="A25" s="16" t="str">
        <f>IF(I25&lt;5,MAX($A$8:A24)+1,"")</f>
        <v/>
      </c>
      <c r="B25" s="223"/>
      <c r="C25" s="54" t="s">
        <v>4</v>
      </c>
      <c r="D25" s="244"/>
      <c r="E25" s="224" t="s">
        <v>37</v>
      </c>
      <c r="F25" s="58" t="s">
        <v>37</v>
      </c>
      <c r="G25" s="241">
        <f>IF(SUM(I25:I30)=0,"",AVERAGE(I25:I30))</f>
        <v>9</v>
      </c>
      <c r="H25" s="29" t="s">
        <v>10</v>
      </c>
      <c r="I25" s="104">
        <v>9</v>
      </c>
      <c r="J25" s="110" t="s">
        <v>228</v>
      </c>
    </row>
    <row r="26" spans="1:10" s="6" customFormat="1" ht="72.5" x14ac:dyDescent="0.35">
      <c r="A26" s="16" t="str">
        <f>IF(I26&lt;5,MAX($A$8:A25)+1,"")</f>
        <v/>
      </c>
      <c r="B26" s="223"/>
      <c r="C26" s="54" t="s">
        <v>4</v>
      </c>
      <c r="D26" s="244"/>
      <c r="E26" s="225"/>
      <c r="F26" s="58" t="s">
        <v>37</v>
      </c>
      <c r="G26" s="260"/>
      <c r="H26" s="29" t="s">
        <v>75</v>
      </c>
      <c r="I26" s="104">
        <v>9</v>
      </c>
      <c r="J26" s="110"/>
    </row>
    <row r="27" spans="1:10" s="6" customFormat="1" ht="72.5" x14ac:dyDescent="0.35">
      <c r="A27" s="16" t="str">
        <f>IF(I27&lt;5,MAX($A$8:A26)+1,"")</f>
        <v/>
      </c>
      <c r="B27" s="223"/>
      <c r="C27" s="54" t="s">
        <v>4</v>
      </c>
      <c r="D27" s="244"/>
      <c r="E27" s="225"/>
      <c r="F27" s="58" t="s">
        <v>37</v>
      </c>
      <c r="G27" s="260"/>
      <c r="H27" s="29" t="s">
        <v>12</v>
      </c>
      <c r="I27" s="104">
        <v>9</v>
      </c>
      <c r="J27" s="110"/>
    </row>
    <row r="28" spans="1:10" s="6" customFormat="1" ht="72.5" x14ac:dyDescent="0.35">
      <c r="A28" s="16" t="str">
        <f>IF(I28&lt;5,MAX($A$8:A27)+1,"")</f>
        <v/>
      </c>
      <c r="B28" s="223"/>
      <c r="C28" s="54" t="s">
        <v>4</v>
      </c>
      <c r="D28" s="244"/>
      <c r="E28" s="225"/>
      <c r="F28" s="58" t="s">
        <v>37</v>
      </c>
      <c r="G28" s="260"/>
      <c r="H28" s="29" t="s">
        <v>7</v>
      </c>
      <c r="I28" s="104">
        <v>9</v>
      </c>
      <c r="J28" s="110"/>
    </row>
    <row r="29" spans="1:10" s="6" customFormat="1" ht="72.5" x14ac:dyDescent="0.35">
      <c r="A29" s="16" t="str">
        <f>IF(I29&lt;5,MAX($A$8:A28)+1,"")</f>
        <v/>
      </c>
      <c r="B29" s="223"/>
      <c r="C29" s="54" t="s">
        <v>4</v>
      </c>
      <c r="D29" s="244"/>
      <c r="E29" s="225"/>
      <c r="F29" s="58" t="s">
        <v>37</v>
      </c>
      <c r="G29" s="260"/>
      <c r="H29" s="29" t="s">
        <v>11</v>
      </c>
      <c r="I29" s="104">
        <v>9</v>
      </c>
      <c r="J29" s="110"/>
    </row>
    <row r="30" spans="1:10" s="6" customFormat="1" ht="72.5" x14ac:dyDescent="0.35">
      <c r="A30" s="16" t="str">
        <f>IF(I30&lt;5,MAX($A$8:A29)+1,"")</f>
        <v/>
      </c>
      <c r="B30" s="223"/>
      <c r="C30" s="54" t="s">
        <v>4</v>
      </c>
      <c r="D30" s="244"/>
      <c r="E30" s="225"/>
      <c r="F30" s="58" t="s">
        <v>37</v>
      </c>
      <c r="G30" s="260"/>
      <c r="H30" s="29" t="s">
        <v>38</v>
      </c>
      <c r="I30" s="104">
        <v>9</v>
      </c>
      <c r="J30" s="110"/>
    </row>
    <row r="31" spans="1:10" s="6" customFormat="1" ht="43.5" x14ac:dyDescent="0.35">
      <c r="A31" s="16" t="str">
        <f>IF(I31&lt;5,MAX($A$8:A30)+1,"")</f>
        <v/>
      </c>
      <c r="B31" s="256" t="s">
        <v>5</v>
      </c>
      <c r="C31" s="55" t="s">
        <v>5</v>
      </c>
      <c r="D31" s="243">
        <f>IF(SUM(I31:I59)=0,"",AVERAGE(I31:I59))</f>
        <v>8.931034482758621</v>
      </c>
      <c r="E31" s="224" t="s">
        <v>39</v>
      </c>
      <c r="F31" s="59" t="s">
        <v>223</v>
      </c>
      <c r="G31" s="241">
        <f>IF(SUM(I31:I35)=0,"",AVERAGE(I31:I35))</f>
        <v>8.8000000000000007</v>
      </c>
      <c r="H31" s="29" t="s">
        <v>35</v>
      </c>
      <c r="I31" s="104">
        <v>9</v>
      </c>
      <c r="J31" s="110"/>
    </row>
    <row r="32" spans="1:10" s="6" customFormat="1" ht="43.5" x14ac:dyDescent="0.35">
      <c r="A32" s="16" t="str">
        <f>IF(I32&lt;5,MAX($A$8:A31)+1,"")</f>
        <v/>
      </c>
      <c r="B32" s="257"/>
      <c r="C32" s="55" t="s">
        <v>5</v>
      </c>
      <c r="D32" s="244"/>
      <c r="E32" s="225"/>
      <c r="F32" s="59" t="s">
        <v>223</v>
      </c>
      <c r="G32" s="260"/>
      <c r="H32" s="29" t="s">
        <v>14</v>
      </c>
      <c r="I32" s="104">
        <v>9</v>
      </c>
      <c r="J32" s="110"/>
    </row>
    <row r="33" spans="1:10" s="6" customFormat="1" ht="43.5" x14ac:dyDescent="0.35">
      <c r="A33" s="16" t="str">
        <f>IF(I33&lt;5,MAX($A$8:A32)+1,"")</f>
        <v/>
      </c>
      <c r="B33" s="257"/>
      <c r="C33" s="55" t="s">
        <v>5</v>
      </c>
      <c r="D33" s="244"/>
      <c r="E33" s="225"/>
      <c r="F33" s="59" t="s">
        <v>223</v>
      </c>
      <c r="G33" s="260"/>
      <c r="H33" s="29" t="s">
        <v>198</v>
      </c>
      <c r="I33" s="104">
        <v>9</v>
      </c>
      <c r="J33" s="110"/>
    </row>
    <row r="34" spans="1:10" s="6" customFormat="1" ht="43.5" x14ac:dyDescent="0.35">
      <c r="A34" s="16" t="str">
        <f>IF(I34&lt;5,MAX($A$8:A33)+1,"")</f>
        <v/>
      </c>
      <c r="B34" s="257"/>
      <c r="C34" s="55" t="s">
        <v>5</v>
      </c>
      <c r="D34" s="244"/>
      <c r="E34" s="225"/>
      <c r="F34" s="59" t="s">
        <v>223</v>
      </c>
      <c r="G34" s="260"/>
      <c r="H34" s="29" t="s">
        <v>15</v>
      </c>
      <c r="I34" s="104">
        <v>9</v>
      </c>
      <c r="J34" s="110"/>
    </row>
    <row r="35" spans="1:10" s="6" customFormat="1" ht="43.5" x14ac:dyDescent="0.35">
      <c r="A35" s="16" t="str">
        <f>IF(I35&lt;5,MAX($A$8:A34)+1,"")</f>
        <v/>
      </c>
      <c r="B35" s="257"/>
      <c r="C35" s="55" t="s">
        <v>5</v>
      </c>
      <c r="D35" s="244"/>
      <c r="E35" s="226"/>
      <c r="F35" s="59" t="s">
        <v>223</v>
      </c>
      <c r="G35" s="259"/>
      <c r="H35" s="29" t="s">
        <v>16</v>
      </c>
      <c r="I35" s="104">
        <v>8</v>
      </c>
      <c r="J35" s="110"/>
    </row>
    <row r="36" spans="1:10" s="6" customFormat="1" ht="29" x14ac:dyDescent="0.35">
      <c r="A36" s="16" t="str">
        <f>IF(I36&lt;5,MAX($A$8:A35)+1,"")</f>
        <v/>
      </c>
      <c r="B36" s="257"/>
      <c r="C36" s="55" t="s">
        <v>5</v>
      </c>
      <c r="D36" s="244"/>
      <c r="E36" s="224" t="s">
        <v>40</v>
      </c>
      <c r="F36" s="59" t="s">
        <v>227</v>
      </c>
      <c r="G36" s="241">
        <f>IF(SUM(I36,I39)=0,"",AVERAGE(I36:I39))</f>
        <v>9</v>
      </c>
      <c r="H36" s="29" t="s">
        <v>199</v>
      </c>
      <c r="I36" s="104">
        <v>9</v>
      </c>
      <c r="J36" s="110"/>
    </row>
    <row r="37" spans="1:10" s="6" customFormat="1" ht="43.5" x14ac:dyDescent="0.35">
      <c r="A37" s="16" t="str">
        <f>IF(I37&lt;5,MAX($A$8:A36)+1,"")</f>
        <v/>
      </c>
      <c r="B37" s="257"/>
      <c r="C37" s="55" t="s">
        <v>5</v>
      </c>
      <c r="D37" s="244"/>
      <c r="E37" s="225"/>
      <c r="F37" s="59" t="s">
        <v>224</v>
      </c>
      <c r="G37" s="260"/>
      <c r="H37" s="29" t="s">
        <v>17</v>
      </c>
      <c r="I37" s="104">
        <v>9</v>
      </c>
      <c r="J37" s="110"/>
    </row>
    <row r="38" spans="1:10" s="6" customFormat="1" ht="43.5" x14ac:dyDescent="0.35">
      <c r="A38" s="16" t="str">
        <f>IF(I38&lt;5,MAX($A$8:A37)+1,"")</f>
        <v/>
      </c>
      <c r="B38" s="257"/>
      <c r="C38" s="55" t="s">
        <v>5</v>
      </c>
      <c r="D38" s="244"/>
      <c r="E38" s="225"/>
      <c r="F38" s="59" t="s">
        <v>224</v>
      </c>
      <c r="G38" s="260"/>
      <c r="H38" s="29" t="s">
        <v>41</v>
      </c>
      <c r="I38" s="104">
        <v>9</v>
      </c>
      <c r="J38" s="110"/>
    </row>
    <row r="39" spans="1:10" s="6" customFormat="1" ht="43.5" x14ac:dyDescent="0.35">
      <c r="A39" s="16" t="str">
        <f>IF(I39&lt;5,MAX($A$8:A38)+1,"")</f>
        <v/>
      </c>
      <c r="B39" s="257"/>
      <c r="C39" s="55" t="s">
        <v>5</v>
      </c>
      <c r="D39" s="244"/>
      <c r="E39" s="226"/>
      <c r="F39" s="59" t="s">
        <v>224</v>
      </c>
      <c r="G39" s="259"/>
      <c r="H39" s="29" t="s">
        <v>76</v>
      </c>
      <c r="I39" s="104">
        <v>9</v>
      </c>
      <c r="J39" s="110"/>
    </row>
    <row r="40" spans="1:10" s="6" customFormat="1" ht="25" x14ac:dyDescent="0.35">
      <c r="A40" s="16" t="str">
        <f>IF(I40&lt;5,MAX($A$8:A39)+1,"")</f>
        <v/>
      </c>
      <c r="B40" s="257"/>
      <c r="C40" s="55" t="s">
        <v>5</v>
      </c>
      <c r="D40" s="244"/>
      <c r="E40" s="224" t="s">
        <v>42</v>
      </c>
      <c r="F40" s="59" t="s">
        <v>42</v>
      </c>
      <c r="G40" s="240">
        <f>IF(SUM(I40:I42)=0,"",AVERAGE(I40:I42))</f>
        <v>9</v>
      </c>
      <c r="H40" s="29" t="s">
        <v>18</v>
      </c>
      <c r="I40" s="104">
        <v>9</v>
      </c>
      <c r="J40" s="110"/>
    </row>
    <row r="41" spans="1:10" s="6" customFormat="1" ht="25" x14ac:dyDescent="0.35">
      <c r="A41" s="16" t="str">
        <f>IF(I41&lt;5,MAX($A$8:A40)+1,"")</f>
        <v/>
      </c>
      <c r="B41" s="257"/>
      <c r="C41" s="55" t="s">
        <v>5</v>
      </c>
      <c r="D41" s="244"/>
      <c r="E41" s="225"/>
      <c r="F41" s="59" t="s">
        <v>42</v>
      </c>
      <c r="G41" s="240"/>
      <c r="H41" s="29" t="s">
        <v>8</v>
      </c>
      <c r="I41" s="104">
        <v>9</v>
      </c>
      <c r="J41" s="110"/>
    </row>
    <row r="42" spans="1:10" s="6" customFormat="1" ht="25" x14ac:dyDescent="0.35">
      <c r="A42" s="16" t="str">
        <f>IF(I42&lt;5,MAX($A$8:A41)+1,"")</f>
        <v/>
      </c>
      <c r="B42" s="257"/>
      <c r="C42" s="55" t="s">
        <v>5</v>
      </c>
      <c r="D42" s="244"/>
      <c r="E42" s="226"/>
      <c r="F42" s="59" t="s">
        <v>42</v>
      </c>
      <c r="G42" s="240"/>
      <c r="H42" s="29" t="s">
        <v>19</v>
      </c>
      <c r="I42" s="104">
        <v>9</v>
      </c>
      <c r="J42" s="110"/>
    </row>
    <row r="43" spans="1:10" s="6" customFormat="1" ht="43.5" x14ac:dyDescent="0.35">
      <c r="A43" s="16" t="str">
        <f>IF(I43&lt;5,MAX($A$8:A42)+1,"")</f>
        <v/>
      </c>
      <c r="B43" s="257"/>
      <c r="C43" s="55" t="s">
        <v>5</v>
      </c>
      <c r="D43" s="244"/>
      <c r="E43" s="224" t="s">
        <v>43</v>
      </c>
      <c r="F43" s="59" t="s">
        <v>43</v>
      </c>
      <c r="G43" s="241">
        <f>IF(SUM(I43:I47)=0,"",AVERAGE(I43:I47))</f>
        <v>8.8000000000000007</v>
      </c>
      <c r="H43" s="29" t="s">
        <v>203</v>
      </c>
      <c r="I43" s="104">
        <v>10</v>
      </c>
      <c r="J43" s="110"/>
    </row>
    <row r="44" spans="1:10" s="6" customFormat="1" ht="43.5" x14ac:dyDescent="0.35">
      <c r="A44" s="16" t="str">
        <f>IF(I44&lt;5,MAX($A$8:A43)+1,"")</f>
        <v/>
      </c>
      <c r="B44" s="257"/>
      <c r="C44" s="55" t="s">
        <v>5</v>
      </c>
      <c r="D44" s="244"/>
      <c r="E44" s="225"/>
      <c r="F44" s="59" t="s">
        <v>43</v>
      </c>
      <c r="G44" s="260"/>
      <c r="H44" s="29" t="s">
        <v>200</v>
      </c>
      <c r="I44" s="104">
        <v>8</v>
      </c>
      <c r="J44" s="110"/>
    </row>
    <row r="45" spans="1:10" s="6" customFormat="1" ht="43.5" x14ac:dyDescent="0.35">
      <c r="A45" s="16" t="str">
        <f>IF(I45&lt;5,MAX($A$8:A44)+1,"")</f>
        <v/>
      </c>
      <c r="B45" s="257"/>
      <c r="C45" s="55" t="s">
        <v>5</v>
      </c>
      <c r="D45" s="244"/>
      <c r="E45" s="225"/>
      <c r="F45" s="59" t="s">
        <v>43</v>
      </c>
      <c r="G45" s="260"/>
      <c r="H45" s="29" t="s">
        <v>77</v>
      </c>
      <c r="I45" s="104">
        <v>9</v>
      </c>
      <c r="J45" s="110"/>
    </row>
    <row r="46" spans="1:10" s="6" customFormat="1" ht="43.5" x14ac:dyDescent="0.35">
      <c r="A46" s="16" t="str">
        <f>IF(I46&lt;5,MAX($A$8:A45)+1,"")</f>
        <v/>
      </c>
      <c r="B46" s="257"/>
      <c r="C46" s="55" t="s">
        <v>5</v>
      </c>
      <c r="D46" s="244"/>
      <c r="E46" s="225"/>
      <c r="F46" s="59" t="s">
        <v>43</v>
      </c>
      <c r="G46" s="260"/>
      <c r="H46" s="29" t="s">
        <v>20</v>
      </c>
      <c r="I46" s="104">
        <v>8</v>
      </c>
      <c r="J46" s="110"/>
    </row>
    <row r="47" spans="1:10" s="6" customFormat="1" ht="43.5" x14ac:dyDescent="0.35">
      <c r="A47" s="16" t="str">
        <f>IF(I47&lt;5,MAX($A$8:A46)+1,"")</f>
        <v/>
      </c>
      <c r="B47" s="257"/>
      <c r="C47" s="55" t="s">
        <v>5</v>
      </c>
      <c r="D47" s="244"/>
      <c r="E47" s="226"/>
      <c r="F47" s="59" t="s">
        <v>43</v>
      </c>
      <c r="G47" s="259"/>
      <c r="H47" s="29" t="s">
        <v>21</v>
      </c>
      <c r="I47" s="104">
        <v>9</v>
      </c>
      <c r="J47" s="110"/>
    </row>
    <row r="48" spans="1:10" s="6" customFormat="1" ht="29" x14ac:dyDescent="0.35">
      <c r="A48" s="16" t="str">
        <f>IF(I48&lt;5,MAX($A$8:A47)+1,"")</f>
        <v/>
      </c>
      <c r="B48" s="257"/>
      <c r="C48" s="55" t="s">
        <v>5</v>
      </c>
      <c r="D48" s="244"/>
      <c r="E48" s="250" t="s">
        <v>44</v>
      </c>
      <c r="F48" s="60" t="s">
        <v>44</v>
      </c>
      <c r="G48" s="240">
        <f>IF(SUM(I48:I59)=0,"",AVERAGE(I48:I59))</f>
        <v>9</v>
      </c>
      <c r="H48" s="96" t="s">
        <v>206</v>
      </c>
      <c r="I48" s="104">
        <v>9</v>
      </c>
      <c r="J48" s="111"/>
    </row>
    <row r="49" spans="1:10" s="6" customFormat="1" ht="37.5" x14ac:dyDescent="0.35">
      <c r="A49" s="16" t="str">
        <f>IF(I49&lt;5,MAX($A$8:A48)+1,"")</f>
        <v/>
      </c>
      <c r="B49" s="257"/>
      <c r="C49" s="55" t="s">
        <v>5</v>
      </c>
      <c r="D49" s="244"/>
      <c r="E49" s="251"/>
      <c r="F49" s="60" t="s">
        <v>44</v>
      </c>
      <c r="G49" s="240"/>
      <c r="H49" s="29" t="s">
        <v>202</v>
      </c>
      <c r="I49" s="104">
        <v>9</v>
      </c>
      <c r="J49" s="111"/>
    </row>
    <row r="50" spans="1:10" s="6" customFormat="1" ht="29" x14ac:dyDescent="0.35">
      <c r="A50" s="16" t="str">
        <f>IF(I50&lt;5,MAX($A$8:A49)+1,"")</f>
        <v/>
      </c>
      <c r="B50" s="257"/>
      <c r="C50" s="55" t="s">
        <v>5</v>
      </c>
      <c r="D50" s="244"/>
      <c r="E50" s="251"/>
      <c r="F50" s="60" t="s">
        <v>44</v>
      </c>
      <c r="G50" s="240"/>
      <c r="H50" s="29" t="s">
        <v>22</v>
      </c>
      <c r="I50" s="104">
        <v>8</v>
      </c>
      <c r="J50" s="111"/>
    </row>
    <row r="51" spans="1:10" s="6" customFormat="1" ht="37.5" x14ac:dyDescent="0.35">
      <c r="A51" s="16" t="str">
        <f>IF(I51&lt;5,MAX($A$8:A50)+1,"")</f>
        <v/>
      </c>
      <c r="B51" s="257"/>
      <c r="C51" s="55" t="s">
        <v>5</v>
      </c>
      <c r="D51" s="244"/>
      <c r="E51" s="251"/>
      <c r="F51" s="60" t="s">
        <v>44</v>
      </c>
      <c r="G51" s="240"/>
      <c r="H51" s="29" t="s">
        <v>204</v>
      </c>
      <c r="I51" s="104">
        <v>10</v>
      </c>
      <c r="J51" s="111"/>
    </row>
    <row r="52" spans="1:10" s="6" customFormat="1" ht="29" x14ac:dyDescent="0.35">
      <c r="A52" s="16" t="str">
        <f>IF(I52&lt;5,MAX($A$8:A51)+1,"")</f>
        <v/>
      </c>
      <c r="B52" s="257"/>
      <c r="C52" s="55" t="s">
        <v>5</v>
      </c>
      <c r="D52" s="244"/>
      <c r="E52" s="251"/>
      <c r="F52" s="60" t="s">
        <v>44</v>
      </c>
      <c r="G52" s="240"/>
      <c r="H52" s="29" t="s">
        <v>205</v>
      </c>
      <c r="I52" s="104">
        <v>9</v>
      </c>
      <c r="J52" s="111"/>
    </row>
    <row r="53" spans="1:10" s="6" customFormat="1" ht="29" x14ac:dyDescent="0.35">
      <c r="A53" s="16" t="str">
        <f>IF(I53&lt;5,MAX($A$8:A52)+1,"")</f>
        <v/>
      </c>
      <c r="B53" s="257"/>
      <c r="C53" s="55" t="s">
        <v>5</v>
      </c>
      <c r="D53" s="244"/>
      <c r="E53" s="251"/>
      <c r="F53" s="60" t="s">
        <v>44</v>
      </c>
      <c r="G53" s="240"/>
      <c r="H53" s="29" t="s">
        <v>78</v>
      </c>
      <c r="I53" s="104">
        <v>10</v>
      </c>
      <c r="J53" s="111"/>
    </row>
    <row r="54" spans="1:10" s="6" customFormat="1" ht="29" x14ac:dyDescent="0.35">
      <c r="A54" s="16" t="str">
        <f>IF(I54&lt;5,MAX($A$8:A53)+1,"")</f>
        <v/>
      </c>
      <c r="B54" s="257"/>
      <c r="C54" s="55" t="s">
        <v>5</v>
      </c>
      <c r="D54" s="244"/>
      <c r="E54" s="251"/>
      <c r="F54" s="60" t="s">
        <v>44</v>
      </c>
      <c r="G54" s="240"/>
      <c r="H54" s="29" t="s">
        <v>27</v>
      </c>
      <c r="I54" s="104">
        <v>9</v>
      </c>
      <c r="J54" s="111"/>
    </row>
    <row r="55" spans="1:10" s="6" customFormat="1" ht="37.5" x14ac:dyDescent="0.35">
      <c r="A55" s="16" t="str">
        <f>IF(I55&lt;5,MAX($A$8:A54)+1,"")</f>
        <v/>
      </c>
      <c r="B55" s="257"/>
      <c r="C55" s="55" t="s">
        <v>5</v>
      </c>
      <c r="D55" s="244"/>
      <c r="E55" s="251"/>
      <c r="F55" s="60" t="s">
        <v>44</v>
      </c>
      <c r="G55" s="240"/>
      <c r="H55" s="29" t="s">
        <v>24</v>
      </c>
      <c r="I55" s="104">
        <v>9</v>
      </c>
      <c r="J55" s="111"/>
    </row>
    <row r="56" spans="1:10" s="6" customFormat="1" ht="29" x14ac:dyDescent="0.35">
      <c r="A56" s="16" t="str">
        <f>IF(I56&lt;5,MAX($A$8:A55)+1,"")</f>
        <v/>
      </c>
      <c r="B56" s="257"/>
      <c r="C56" s="55" t="s">
        <v>5</v>
      </c>
      <c r="D56" s="244"/>
      <c r="E56" s="251"/>
      <c r="F56" s="60" t="s">
        <v>44</v>
      </c>
      <c r="G56" s="240"/>
      <c r="H56" s="29" t="s">
        <v>26</v>
      </c>
      <c r="I56" s="104">
        <v>9</v>
      </c>
      <c r="J56" s="111"/>
    </row>
    <row r="57" spans="1:10" s="6" customFormat="1" ht="29" x14ac:dyDescent="0.35">
      <c r="A57" s="16" t="str">
        <f>IF(I57&lt;5,MAX($A$8:A56)+1,"")</f>
        <v/>
      </c>
      <c r="B57" s="257"/>
      <c r="C57" s="55" t="s">
        <v>5</v>
      </c>
      <c r="D57" s="244"/>
      <c r="E57" s="251"/>
      <c r="F57" s="60" t="s">
        <v>44</v>
      </c>
      <c r="G57" s="240"/>
      <c r="H57" s="29" t="s">
        <v>79</v>
      </c>
      <c r="I57" s="104">
        <v>8</v>
      </c>
      <c r="J57" s="111"/>
    </row>
    <row r="58" spans="1:10" s="6" customFormat="1" ht="29" x14ac:dyDescent="0.35">
      <c r="A58" s="16" t="str">
        <f>IF(I58&lt;5,MAX($A$8:A57)+1,"")</f>
        <v/>
      </c>
      <c r="B58" s="257"/>
      <c r="C58" s="55" t="s">
        <v>5</v>
      </c>
      <c r="D58" s="244"/>
      <c r="E58" s="251"/>
      <c r="F58" s="60" t="s">
        <v>44</v>
      </c>
      <c r="G58" s="240"/>
      <c r="H58" s="29" t="s">
        <v>25</v>
      </c>
      <c r="I58" s="104">
        <v>9</v>
      </c>
      <c r="J58" s="111"/>
    </row>
    <row r="59" spans="1:10" s="6" customFormat="1" ht="37.5" x14ac:dyDescent="0.35">
      <c r="A59" s="16" t="str">
        <f>IF(I59&lt;5,MAX($A$8:A58)+1,"")</f>
        <v/>
      </c>
      <c r="B59" s="258"/>
      <c r="C59" s="55" t="s">
        <v>5</v>
      </c>
      <c r="D59" s="253"/>
      <c r="E59" s="252"/>
      <c r="F59" s="60" t="s">
        <v>44</v>
      </c>
      <c r="G59" s="240"/>
      <c r="H59" s="29" t="s">
        <v>47</v>
      </c>
      <c r="I59" s="104">
        <v>9</v>
      </c>
      <c r="J59" s="111"/>
    </row>
    <row r="60" spans="1:10" s="6" customFormat="1" ht="43.5" x14ac:dyDescent="0.3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3.5" x14ac:dyDescent="0.35">
      <c r="A61" s="16" t="str">
        <f>IF(I61&lt;5,MAX($A$8:A60)+1,"")</f>
        <v/>
      </c>
      <c r="B61" s="238"/>
      <c r="C61" s="56" t="s">
        <v>46</v>
      </c>
      <c r="D61" s="244"/>
      <c r="E61" s="225"/>
      <c r="F61" s="59" t="s">
        <v>48</v>
      </c>
      <c r="G61" s="240"/>
      <c r="H61" s="29" t="s">
        <v>23</v>
      </c>
      <c r="I61" s="104">
        <v>8</v>
      </c>
      <c r="J61" s="110"/>
    </row>
    <row r="62" spans="1:10" s="6" customFormat="1" ht="50" x14ac:dyDescent="0.35">
      <c r="A62" s="16" t="str">
        <f>IF(I62&lt;5,MAX($A$8:A61)+1,"")</f>
        <v/>
      </c>
      <c r="B62" s="238"/>
      <c r="C62" s="56" t="s">
        <v>46</v>
      </c>
      <c r="D62" s="244"/>
      <c r="E62" s="225"/>
      <c r="F62" s="59" t="s">
        <v>48</v>
      </c>
      <c r="G62" s="240"/>
      <c r="H62" s="29" t="s">
        <v>29</v>
      </c>
      <c r="I62" s="104">
        <v>9</v>
      </c>
      <c r="J62" s="110"/>
    </row>
    <row r="63" spans="1:10" s="6" customFormat="1" ht="43.5" x14ac:dyDescent="0.35">
      <c r="A63" s="16" t="str">
        <f>IF(I63&lt;5,MAX($A$8:A62)+1,"")</f>
        <v/>
      </c>
      <c r="B63" s="238"/>
      <c r="C63" s="56" t="s">
        <v>46</v>
      </c>
      <c r="D63" s="244"/>
      <c r="E63" s="225"/>
      <c r="F63" s="59" t="s">
        <v>48</v>
      </c>
      <c r="G63" s="240"/>
      <c r="H63" s="29" t="s">
        <v>30</v>
      </c>
      <c r="I63" s="104">
        <v>10</v>
      </c>
      <c r="J63" s="110"/>
    </row>
    <row r="64" spans="1:10" s="6" customFormat="1" ht="43.5" x14ac:dyDescent="0.35">
      <c r="A64" s="16" t="str">
        <f>IF(I64&lt;5,MAX($A$8:A63)+1,"")</f>
        <v/>
      </c>
      <c r="B64" s="238"/>
      <c r="C64" s="56" t="s">
        <v>46</v>
      </c>
      <c r="D64" s="244"/>
      <c r="E64" s="225"/>
      <c r="F64" s="59" t="s">
        <v>48</v>
      </c>
      <c r="G64" s="240"/>
      <c r="H64" s="30" t="s">
        <v>31</v>
      </c>
      <c r="I64" s="104">
        <v>9</v>
      </c>
      <c r="J64" s="110"/>
    </row>
    <row r="65" spans="1:10" s="6" customFormat="1" ht="43.5" x14ac:dyDescent="0.35">
      <c r="A65" s="16" t="str">
        <f>IF(I65&lt;5,MAX($A$8:A64)+1,"")</f>
        <v/>
      </c>
      <c r="B65" s="238"/>
      <c r="C65" s="56" t="s">
        <v>46</v>
      </c>
      <c r="D65" s="244"/>
      <c r="E65" s="225"/>
      <c r="F65" s="59" t="s">
        <v>48</v>
      </c>
      <c r="G65" s="240"/>
      <c r="H65" s="29" t="s">
        <v>33</v>
      </c>
      <c r="I65" s="104">
        <v>9</v>
      </c>
      <c r="J65" s="110"/>
    </row>
    <row r="66" spans="1:10" s="6" customFormat="1" ht="43.5" x14ac:dyDescent="0.35">
      <c r="A66" s="16" t="str">
        <f>IF(I66&lt;5,MAX($A$8:A65)+1,"")</f>
        <v/>
      </c>
      <c r="B66" s="239"/>
      <c r="C66" s="56" t="s">
        <v>46</v>
      </c>
      <c r="D66" s="253"/>
      <c r="E66" s="226"/>
      <c r="F66" s="59" t="s">
        <v>48</v>
      </c>
      <c r="G66" s="240"/>
      <c r="H66" s="29" t="s">
        <v>34</v>
      </c>
      <c r="I66" s="104">
        <v>9</v>
      </c>
      <c r="J66" s="110"/>
    </row>
    <row r="67" spans="1:10" s="6" customFormat="1" ht="37.5" x14ac:dyDescent="0.3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29" x14ac:dyDescent="0.35">
      <c r="A68" s="16" t="str">
        <f>IF(I68&lt;5,MAX($A$8:A67)+1,"")</f>
        <v/>
      </c>
      <c r="B68" s="238"/>
      <c r="C68" s="56" t="s">
        <v>45</v>
      </c>
      <c r="D68" s="244"/>
      <c r="E68" s="225"/>
      <c r="F68" s="59" t="s">
        <v>64</v>
      </c>
      <c r="G68" s="240"/>
      <c r="H68" s="30" t="s">
        <v>67</v>
      </c>
      <c r="I68" s="104">
        <v>9</v>
      </c>
      <c r="J68" s="110"/>
    </row>
    <row r="69" spans="1:10" s="6" customFormat="1" ht="37.5" x14ac:dyDescent="0.35">
      <c r="A69" s="16" t="str">
        <f>IF(I69&lt;5,MAX($A$8:A68)+1,"")</f>
        <v/>
      </c>
      <c r="B69" s="238"/>
      <c r="C69" s="56" t="s">
        <v>45</v>
      </c>
      <c r="D69" s="244"/>
      <c r="E69" s="225"/>
      <c r="F69" s="59" t="s">
        <v>64</v>
      </c>
      <c r="G69" s="240"/>
      <c r="H69" s="30" t="s">
        <v>66</v>
      </c>
      <c r="I69" s="104">
        <v>9</v>
      </c>
      <c r="J69" s="110"/>
    </row>
    <row r="70" spans="1:10" s="6" customFormat="1" ht="29" x14ac:dyDescent="0.35">
      <c r="A70" s="16" t="str">
        <f>IF(I70&lt;5,MAX($A$8:A69)+1,"")</f>
        <v/>
      </c>
      <c r="B70" s="238"/>
      <c r="C70" s="56" t="s">
        <v>45</v>
      </c>
      <c r="D70" s="244"/>
      <c r="E70" s="225"/>
      <c r="F70" s="59" t="s">
        <v>64</v>
      </c>
      <c r="G70" s="241"/>
      <c r="H70" s="97" t="s">
        <v>28</v>
      </c>
      <c r="I70" s="104">
        <v>9</v>
      </c>
      <c r="J70" s="112"/>
    </row>
    <row r="71" spans="1:10" s="6" customFormat="1" ht="38" thickBot="1" x14ac:dyDescent="0.4">
      <c r="A71" s="16" t="str">
        <f>IF(I71&lt;5,MAX($A$8:A70)+1,"")</f>
        <v/>
      </c>
      <c r="B71" s="239"/>
      <c r="C71" s="56" t="s">
        <v>45</v>
      </c>
      <c r="D71" s="245"/>
      <c r="E71" s="255"/>
      <c r="F71" s="59" t="s">
        <v>64</v>
      </c>
      <c r="G71" s="242"/>
      <c r="H71" s="31" t="s">
        <v>80</v>
      </c>
      <c r="I71" s="104">
        <v>9</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18"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8.9841269841269842</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35">
      <c r="A36" s="41"/>
      <c r="B36" s="45"/>
      <c r="C36" s="41"/>
      <c r="D36" s="41" t="str">
        <f>AUTODIAGNÓSTICO!B31</f>
        <v>EJECUTAR</v>
      </c>
      <c r="E36" s="41">
        <v>10</v>
      </c>
      <c r="F36" s="100">
        <f>AUTODIAGNÓSTICO!D31</f>
        <v>8.931034482758621</v>
      </c>
      <c r="G36" s="41"/>
      <c r="H36" s="41"/>
      <c r="I36" s="41"/>
      <c r="J36" s="41"/>
      <c r="K36" s="41"/>
      <c r="L36" s="41"/>
      <c r="M36" s="46"/>
    </row>
    <row r="37" spans="1:13" s="6" customFormat="1" x14ac:dyDescent="0.35">
      <c r="A37" s="41"/>
      <c r="B37" s="45"/>
      <c r="C37" s="41"/>
      <c r="D37" s="41" t="str">
        <f>AUTODIAGNÓSTICO!B60</f>
        <v>VERIFICAR</v>
      </c>
      <c r="E37" s="41">
        <v>10</v>
      </c>
      <c r="F37" s="100">
        <f>AUTODIAGNÓSTICO!D60</f>
        <v>9</v>
      </c>
      <c r="G37" s="41"/>
      <c r="H37" s="41"/>
      <c r="I37" s="41"/>
      <c r="J37" s="41"/>
      <c r="K37" s="41"/>
      <c r="L37" s="41"/>
      <c r="M37" s="46"/>
    </row>
    <row r="38" spans="1:13" s="6" customFormat="1" x14ac:dyDescent="0.35">
      <c r="A38" s="41"/>
      <c r="B38" s="45"/>
      <c r="C38" s="41"/>
      <c r="D38" s="41" t="str">
        <f>AUTODIAGNÓSTICO!B67</f>
        <v>ACTUAR</v>
      </c>
      <c r="E38" s="41">
        <v>10</v>
      </c>
      <c r="F38" s="100">
        <f>AUTODIAGNÓSTICO!D67</f>
        <v>9</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254174000095</v>
      </c>
      <c r="D11" s="273"/>
      <c r="E11" s="19">
        <f>AUTODIAGNÓSTICO!I6</f>
        <v>8.9841269841269842</v>
      </c>
      <c r="F11" s="20"/>
    </row>
    <row r="12" spans="2:6" s="6" customFormat="1" ht="45" customHeight="1" thickBot="1" x14ac:dyDescent="0.4">
      <c r="B12" s="10"/>
      <c r="C12" s="274"/>
      <c r="D12" s="275"/>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H22" workbookViewId="0">
      <selection activeCell="L30" sqref="L30"/>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t="s">
        <v>233</v>
      </c>
      <c r="B9" s="281"/>
      <c r="C9" s="282"/>
      <c r="D9" s="301" t="s">
        <v>234</v>
      </c>
      <c r="E9" s="301"/>
      <c r="F9" s="289" t="s">
        <v>235</v>
      </c>
      <c r="G9" s="290"/>
      <c r="H9" s="290" t="s">
        <v>236</v>
      </c>
      <c r="I9" s="295" t="s">
        <v>237</v>
      </c>
      <c r="J9" s="296"/>
      <c r="K9" s="305">
        <v>2025</v>
      </c>
      <c r="L9" s="304">
        <v>2025</v>
      </c>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t="s">
        <v>238</v>
      </c>
      <c r="G16" s="37" t="s">
        <v>255</v>
      </c>
      <c r="H16" s="37" t="s">
        <v>272</v>
      </c>
      <c r="I16" s="37" t="s">
        <v>288</v>
      </c>
      <c r="J16" s="37" t="s">
        <v>289</v>
      </c>
      <c r="K16" s="38">
        <v>45691</v>
      </c>
      <c r="L16" s="38">
        <v>45679</v>
      </c>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t="s">
        <v>238</v>
      </c>
      <c r="G17" s="37" t="s">
        <v>256</v>
      </c>
      <c r="H17" s="37" t="s">
        <v>273</v>
      </c>
      <c r="I17" s="37" t="s">
        <v>288</v>
      </c>
      <c r="J17" s="37" t="s">
        <v>289</v>
      </c>
      <c r="K17" s="38">
        <v>45674</v>
      </c>
      <c r="L17" s="38">
        <v>45675</v>
      </c>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t="s">
        <v>239</v>
      </c>
      <c r="G18" s="37" t="s">
        <v>257</v>
      </c>
      <c r="H18" s="37" t="s">
        <v>274</v>
      </c>
      <c r="I18" s="37" t="s">
        <v>288</v>
      </c>
      <c r="J18" s="37" t="s">
        <v>289</v>
      </c>
      <c r="K18" s="38">
        <v>45680</v>
      </c>
      <c r="L18" s="38">
        <v>45677</v>
      </c>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t="s">
        <v>240</v>
      </c>
      <c r="G19" s="37" t="s">
        <v>258</v>
      </c>
      <c r="H19" s="37" t="s">
        <v>275</v>
      </c>
      <c r="I19" s="37" t="s">
        <v>288</v>
      </c>
      <c r="J19" s="37" t="s">
        <v>289</v>
      </c>
      <c r="K19" s="38">
        <v>45685</v>
      </c>
      <c r="L19" s="38">
        <v>45695</v>
      </c>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t="s">
        <v>241</v>
      </c>
      <c r="G20" s="37" t="s">
        <v>259</v>
      </c>
      <c r="H20" s="37" t="s">
        <v>276</v>
      </c>
      <c r="I20" s="37" t="s">
        <v>288</v>
      </c>
      <c r="J20" s="37" t="s">
        <v>289</v>
      </c>
      <c r="K20" s="38">
        <v>45697</v>
      </c>
      <c r="L20" s="38">
        <v>45696</v>
      </c>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t="s">
        <v>242</v>
      </c>
      <c r="G21" s="37" t="s">
        <v>260</v>
      </c>
      <c r="H21" s="37" t="s">
        <v>277</v>
      </c>
      <c r="I21" s="37" t="s">
        <v>288</v>
      </c>
      <c r="J21" s="37" t="s">
        <v>289</v>
      </c>
      <c r="K21" s="38">
        <v>45697</v>
      </c>
      <c r="L21" s="38">
        <v>45696</v>
      </c>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t="s">
        <v>243</v>
      </c>
      <c r="G22" s="37" t="s">
        <v>261</v>
      </c>
      <c r="H22" s="37" t="s">
        <v>278</v>
      </c>
      <c r="I22" s="37" t="s">
        <v>288</v>
      </c>
      <c r="J22" s="37" t="s">
        <v>289</v>
      </c>
      <c r="K22" s="38">
        <v>45690</v>
      </c>
      <c r="L22" s="38">
        <v>45695</v>
      </c>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t="s">
        <v>243</v>
      </c>
      <c r="G23" s="37" t="s">
        <v>262</v>
      </c>
      <c r="H23" s="37" t="s">
        <v>279</v>
      </c>
      <c r="I23" s="37" t="s">
        <v>288</v>
      </c>
      <c r="J23" s="37" t="s">
        <v>289</v>
      </c>
      <c r="K23" s="38">
        <v>45690</v>
      </c>
      <c r="L23" s="38">
        <v>45695</v>
      </c>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t="s">
        <v>244</v>
      </c>
      <c r="G24" s="37" t="s">
        <v>263</v>
      </c>
      <c r="H24" s="37" t="s">
        <v>280</v>
      </c>
      <c r="I24" s="37" t="s">
        <v>288</v>
      </c>
      <c r="J24" s="37" t="s">
        <v>289</v>
      </c>
      <c r="K24" s="38">
        <v>45696</v>
      </c>
      <c r="L24" s="38">
        <v>45696</v>
      </c>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t="s">
        <v>245</v>
      </c>
      <c r="G25" s="37" t="s">
        <v>264</v>
      </c>
      <c r="H25" s="37" t="s">
        <v>281</v>
      </c>
      <c r="I25" s="37" t="s">
        <v>288</v>
      </c>
      <c r="J25" s="37" t="s">
        <v>289</v>
      </c>
      <c r="K25" s="38">
        <v>45698</v>
      </c>
      <c r="L25" s="38">
        <v>45710</v>
      </c>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t="s">
        <v>246</v>
      </c>
      <c r="G26" s="37" t="s">
        <v>265</v>
      </c>
      <c r="H26" s="37" t="s">
        <v>282</v>
      </c>
      <c r="I26" s="37" t="s">
        <v>288</v>
      </c>
      <c r="J26" s="37" t="s">
        <v>289</v>
      </c>
      <c r="K26" s="38">
        <v>45698</v>
      </c>
      <c r="L26" s="38">
        <v>45697</v>
      </c>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t="s">
        <v>247</v>
      </c>
      <c r="G27" s="37"/>
      <c r="H27" s="37" t="s">
        <v>283</v>
      </c>
      <c r="I27" s="37" t="s">
        <v>288</v>
      </c>
      <c r="J27" s="37" t="s">
        <v>289</v>
      </c>
      <c r="K27" s="38">
        <v>45697</v>
      </c>
      <c r="L27" s="38">
        <v>45697</v>
      </c>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t="s">
        <v>248</v>
      </c>
      <c r="G28" s="37" t="s">
        <v>266</v>
      </c>
      <c r="H28" s="37" t="s">
        <v>284</v>
      </c>
      <c r="I28" s="37" t="s">
        <v>288</v>
      </c>
      <c r="J28" s="37" t="s">
        <v>289</v>
      </c>
      <c r="K28" s="38">
        <v>45708</v>
      </c>
      <c r="L28" s="38">
        <v>45711</v>
      </c>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t="s">
        <v>249</v>
      </c>
      <c r="G29" s="37" t="s">
        <v>267</v>
      </c>
      <c r="H29" s="37" t="s">
        <v>285</v>
      </c>
      <c r="I29" s="37" t="s">
        <v>288</v>
      </c>
      <c r="J29" s="37" t="s">
        <v>289</v>
      </c>
      <c r="K29" s="38">
        <v>45708</v>
      </c>
      <c r="L29" s="38">
        <v>45714</v>
      </c>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t="s">
        <v>250</v>
      </c>
      <c r="G30" s="37" t="s">
        <v>268</v>
      </c>
      <c r="H30" s="37" t="s">
        <v>286</v>
      </c>
      <c r="I30" s="37"/>
      <c r="J30" s="37" t="s">
        <v>289</v>
      </c>
      <c r="K30" s="38">
        <v>45715</v>
      </c>
      <c r="L30" s="38">
        <v>45715</v>
      </c>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t="s">
        <v>251</v>
      </c>
      <c r="G31" s="37" t="s">
        <v>269</v>
      </c>
      <c r="H31" s="37" t="s">
        <v>287</v>
      </c>
      <c r="I31" s="37" t="s">
        <v>288</v>
      </c>
      <c r="J31" s="37" t="s">
        <v>289</v>
      </c>
      <c r="K31" s="38">
        <v>45715</v>
      </c>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t="s">
        <v>252</v>
      </c>
      <c r="G32" s="37" t="s">
        <v>270</v>
      </c>
      <c r="H32" s="37"/>
      <c r="I32" s="37" t="s">
        <v>288</v>
      </c>
      <c r="J32" s="37" t="s">
        <v>289</v>
      </c>
      <c r="K32" s="38">
        <v>45715</v>
      </c>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t="s">
        <v>253</v>
      </c>
      <c r="G33" s="37" t="s">
        <v>271</v>
      </c>
      <c r="H33" s="37"/>
      <c r="I33" s="37" t="s">
        <v>288</v>
      </c>
      <c r="J33" s="37" t="s">
        <v>289</v>
      </c>
      <c r="K33" s="38">
        <v>45727</v>
      </c>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t="s">
        <v>254</v>
      </c>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AURORA MARTINEZ</cp:lastModifiedBy>
  <cp:lastPrinted>2026-01-13T19:16:31Z</cp:lastPrinted>
  <dcterms:created xsi:type="dcterms:W3CDTF">2021-11-16T13:51:36Z</dcterms:created>
  <dcterms:modified xsi:type="dcterms:W3CDTF">2026-02-16T12:09:30Z</dcterms:modified>
</cp:coreProperties>
</file>