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ThisWorkbook" defaultThemeVersion="124226"/>
  <mc:AlternateContent xmlns:mc="http://schemas.openxmlformats.org/markup-compatibility/2006">
    <mc:Choice Requires="x15">
      <x15ac:absPath xmlns:x15ac="http://schemas.microsoft.com/office/spreadsheetml/2010/11/ac" url="C:\Users\Administrator\Documents\SIGCE ITAL\SIGCE 2026\SIGCE 2026 ORGANIZADO\CARPETA 1 Gestion evaluacion\"/>
    </mc:Choice>
  </mc:AlternateContent>
  <xr:revisionPtr revIDLastSave="0" documentId="8_{41C943A9-F333-4947-B6A6-0BBC9AACD024}" xr6:coauthVersionLast="47" xr6:coauthVersionMax="47" xr10:uidLastSave="{00000000-0000-0000-0000-000000000000}"/>
  <bookViews>
    <workbookView xWindow="-120" yWindow="-120" windowWidth="19440" windowHeight="15000" activeTab="1" xr2:uid="{00000000-000D-0000-FFFF-FFFF00000000}"/>
  </bookViews>
  <sheets>
    <sheet name="Institución" sheetId="58" r:id="rId1"/>
    <sheet name="Autoevaluación" sheetId="1" r:id="rId2"/>
    <sheet name="Directiva" sheetId="2" r:id="rId3"/>
    <sheet name="Hoja1" sheetId="59" state="hidden" r:id="rId4"/>
    <sheet name="Academica" sheetId="4" r:id="rId5"/>
    <sheet name="Admon" sheetId="6" r:id="rId6"/>
    <sheet name="Comunidad" sheetId="5" r:id="rId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95" i="1" l="1" a="1"/>
  <c r="L95" i="1" s="1"/>
  <c r="U100" i="1" l="1"/>
  <c r="U98" i="1"/>
  <c r="S6" i="6" s="1"/>
  <c r="U99" i="1"/>
  <c r="U101" i="1"/>
  <c r="U6" i="6" s="1"/>
  <c r="U87" i="1"/>
  <c r="U92" i="1"/>
  <c r="U89" i="1"/>
  <c r="U90" i="1"/>
  <c r="S5" i="6" s="1"/>
  <c r="U91" i="1"/>
  <c r="U5" i="6"/>
  <c r="R7" i="1"/>
  <c r="R8" i="1"/>
  <c r="F4" i="2" s="1"/>
  <c r="R9" i="1"/>
  <c r="R10" i="1"/>
  <c r="S7" i="1"/>
  <c r="T7" i="1"/>
  <c r="T8" i="1"/>
  <c r="N4" i="2" s="1"/>
  <c r="T9" i="1"/>
  <c r="T10" i="1"/>
  <c r="U7" i="1"/>
  <c r="S8" i="1"/>
  <c r="U8" i="1"/>
  <c r="U9" i="1"/>
  <c r="U10" i="1"/>
  <c r="S9" i="1"/>
  <c r="S10" i="1"/>
  <c r="S98" i="1"/>
  <c r="S99" i="1"/>
  <c r="H6" i="6" s="1"/>
  <c r="S100" i="1"/>
  <c r="S101" i="1"/>
  <c r="Q11" i="1"/>
  <c r="R11" i="1"/>
  <c r="S11" i="1"/>
  <c r="R13" i="1"/>
  <c r="S13" i="1"/>
  <c r="T13" i="1"/>
  <c r="U13" i="1"/>
  <c r="R14" i="1"/>
  <c r="D5" i="2" s="1"/>
  <c r="S14" i="1"/>
  <c r="T14" i="1"/>
  <c r="T15" i="1"/>
  <c r="T16" i="1"/>
  <c r="U14" i="1"/>
  <c r="U15" i="1"/>
  <c r="U16" i="1"/>
  <c r="R15" i="1"/>
  <c r="S15" i="1"/>
  <c r="S16" i="1"/>
  <c r="R16" i="1"/>
  <c r="R20" i="1"/>
  <c r="S20" i="1"/>
  <c r="T20" i="1"/>
  <c r="M6" i="2" s="1"/>
  <c r="U20" i="1"/>
  <c r="R21" i="1"/>
  <c r="D6" i="2" s="1"/>
  <c r="S21" i="1"/>
  <c r="S22" i="1"/>
  <c r="S23" i="1"/>
  <c r="T21" i="1"/>
  <c r="T22" i="1"/>
  <c r="T23" i="1"/>
  <c r="U21" i="1"/>
  <c r="U6" i="2" s="1"/>
  <c r="R22" i="1"/>
  <c r="R23" i="1"/>
  <c r="U22" i="1"/>
  <c r="U23" i="1"/>
  <c r="R30" i="1"/>
  <c r="R31" i="1"/>
  <c r="R32" i="1"/>
  <c r="R33" i="1"/>
  <c r="S30" i="1"/>
  <c r="T30" i="1"/>
  <c r="T31" i="1"/>
  <c r="T32" i="1"/>
  <c r="T33" i="1"/>
  <c r="U30" i="1"/>
  <c r="U31" i="1"/>
  <c r="S7" i="2" s="1"/>
  <c r="U32" i="1"/>
  <c r="U33" i="1"/>
  <c r="S31" i="1"/>
  <c r="S32" i="1"/>
  <c r="S33" i="1"/>
  <c r="R36" i="1"/>
  <c r="R37" i="1"/>
  <c r="R38" i="1"/>
  <c r="E8" i="2" s="1"/>
  <c r="R39" i="1"/>
  <c r="S36" i="1"/>
  <c r="T36" i="1"/>
  <c r="T37" i="1"/>
  <c r="T38" i="1"/>
  <c r="T39" i="1"/>
  <c r="U36" i="1"/>
  <c r="S37" i="1"/>
  <c r="U37" i="1"/>
  <c r="U38" i="1"/>
  <c r="T8" i="2" s="1"/>
  <c r="U39" i="1"/>
  <c r="S38" i="1"/>
  <c r="S39" i="1"/>
  <c r="R47" i="1"/>
  <c r="R48" i="1"/>
  <c r="E9" i="2" s="1"/>
  <c r="R49" i="1"/>
  <c r="R50" i="1"/>
  <c r="S47" i="1"/>
  <c r="S48" i="1"/>
  <c r="S49" i="1"/>
  <c r="S50" i="1"/>
  <c r="T47" i="1"/>
  <c r="T48" i="1"/>
  <c r="T49" i="1"/>
  <c r="T50" i="1"/>
  <c r="U47" i="1"/>
  <c r="U48" i="1"/>
  <c r="U49" i="1"/>
  <c r="U50" i="1"/>
  <c r="U9" i="2" s="1"/>
  <c r="R55" i="1"/>
  <c r="R56" i="1"/>
  <c r="F4" i="4" s="1"/>
  <c r="R57" i="1"/>
  <c r="R58" i="1"/>
  <c r="S55" i="1"/>
  <c r="S56" i="1"/>
  <c r="S57" i="1"/>
  <c r="S58" i="1"/>
  <c r="K4" i="4" s="1"/>
  <c r="T55" i="1"/>
  <c r="U55" i="1"/>
  <c r="U56" i="1"/>
  <c r="U57" i="1"/>
  <c r="U58" i="1"/>
  <c r="T56" i="1"/>
  <c r="T57" i="1"/>
  <c r="T58" i="1"/>
  <c r="R62" i="1"/>
  <c r="S62" i="1"/>
  <c r="S63" i="1"/>
  <c r="S64" i="1"/>
  <c r="S65" i="1"/>
  <c r="T62" i="1"/>
  <c r="T63" i="1"/>
  <c r="T64" i="1"/>
  <c r="N5" i="4" s="1"/>
  <c r="T65" i="1"/>
  <c r="U62" i="1"/>
  <c r="R63" i="1"/>
  <c r="R64" i="1"/>
  <c r="E5" i="4" s="1"/>
  <c r="R65" i="1"/>
  <c r="U63" i="1"/>
  <c r="U64" i="1"/>
  <c r="U65" i="1"/>
  <c r="R68" i="1"/>
  <c r="S68" i="1"/>
  <c r="S69" i="1"/>
  <c r="S70" i="1"/>
  <c r="S71" i="1"/>
  <c r="T68" i="1"/>
  <c r="T69" i="1"/>
  <c r="T70" i="1"/>
  <c r="T71" i="1"/>
  <c r="P6" i="4" s="1"/>
  <c r="U68" i="1"/>
  <c r="U69" i="1"/>
  <c r="T6" i="4" s="1"/>
  <c r="U70" i="1"/>
  <c r="U71" i="1"/>
  <c r="R69" i="1"/>
  <c r="R70" i="1"/>
  <c r="R71" i="1"/>
  <c r="R74" i="1"/>
  <c r="R76" i="1"/>
  <c r="R75" i="1"/>
  <c r="R77" i="1"/>
  <c r="S74" i="1"/>
  <c r="S75" i="1"/>
  <c r="S76" i="1"/>
  <c r="S77" i="1"/>
  <c r="T74" i="1"/>
  <c r="U74" i="1"/>
  <c r="U75" i="1"/>
  <c r="U76" i="1"/>
  <c r="U77" i="1"/>
  <c r="T75" i="1"/>
  <c r="T76" i="1"/>
  <c r="T77" i="1"/>
  <c r="R84" i="1"/>
  <c r="R85" i="1"/>
  <c r="R86" i="1"/>
  <c r="R87" i="1"/>
  <c r="S84" i="1"/>
  <c r="T84" i="1"/>
  <c r="T85" i="1"/>
  <c r="T86" i="1"/>
  <c r="T87" i="1"/>
  <c r="U84" i="1"/>
  <c r="S85" i="1"/>
  <c r="S86" i="1"/>
  <c r="S87" i="1"/>
  <c r="U85" i="1"/>
  <c r="U86" i="1"/>
  <c r="R89" i="1"/>
  <c r="S89" i="1"/>
  <c r="S90" i="1"/>
  <c r="S91" i="1"/>
  <c r="J5" i="6" s="1"/>
  <c r="S92" i="1"/>
  <c r="T89" i="1"/>
  <c r="T90" i="1"/>
  <c r="T91" i="1"/>
  <c r="T92" i="1"/>
  <c r="R90" i="1"/>
  <c r="R91" i="1"/>
  <c r="R92" i="1"/>
  <c r="R98" i="1"/>
  <c r="R99" i="1"/>
  <c r="R100" i="1"/>
  <c r="R101" i="1"/>
  <c r="T98" i="1"/>
  <c r="T101" i="1"/>
  <c r="T99" i="1"/>
  <c r="T100" i="1"/>
  <c r="R102" i="1"/>
  <c r="R103" i="1"/>
  <c r="R104" i="1"/>
  <c r="R105" i="1"/>
  <c r="S102" i="1"/>
  <c r="T102" i="1"/>
  <c r="T103" i="1"/>
  <c r="T104" i="1"/>
  <c r="T105" i="1"/>
  <c r="U102" i="1"/>
  <c r="S103" i="1"/>
  <c r="S104" i="1"/>
  <c r="S105" i="1"/>
  <c r="U103" i="1"/>
  <c r="U104" i="1"/>
  <c r="T7" i="6" s="1"/>
  <c r="U105" i="1"/>
  <c r="R114" i="1"/>
  <c r="R115" i="1"/>
  <c r="R116" i="1"/>
  <c r="R117" i="1"/>
  <c r="S114" i="1"/>
  <c r="S115" i="1"/>
  <c r="S116" i="1"/>
  <c r="S117" i="1"/>
  <c r="T114" i="1"/>
  <c r="U114" i="1"/>
  <c r="T115" i="1"/>
  <c r="T116" i="1"/>
  <c r="T117" i="1"/>
  <c r="U115" i="1"/>
  <c r="U116" i="1"/>
  <c r="U117" i="1"/>
  <c r="R122" i="1"/>
  <c r="S122" i="1"/>
  <c r="T122" i="1"/>
  <c r="T123" i="1"/>
  <c r="T124" i="1"/>
  <c r="T125" i="1"/>
  <c r="U122" i="1"/>
  <c r="U125" i="1"/>
  <c r="U123" i="1"/>
  <c r="U124" i="1"/>
  <c r="R123" i="1"/>
  <c r="S123" i="1"/>
  <c r="S124" i="1"/>
  <c r="S125" i="1"/>
  <c r="R124" i="1"/>
  <c r="R125" i="1"/>
  <c r="R128" i="1"/>
  <c r="R129" i="1"/>
  <c r="R130" i="1"/>
  <c r="R131" i="1"/>
  <c r="S128" i="1"/>
  <c r="S130" i="1"/>
  <c r="S129" i="1"/>
  <c r="S131" i="1"/>
  <c r="T128" i="1"/>
  <c r="U128" i="1"/>
  <c r="T129" i="1"/>
  <c r="T130" i="1"/>
  <c r="T131" i="1"/>
  <c r="U129" i="1"/>
  <c r="U130" i="1"/>
  <c r="U131" i="1"/>
  <c r="R134" i="1"/>
  <c r="S134" i="1"/>
  <c r="S135" i="1"/>
  <c r="S136" i="1"/>
  <c r="S137" i="1"/>
  <c r="T134" i="1"/>
  <c r="T135" i="1"/>
  <c r="T136" i="1"/>
  <c r="T137" i="1"/>
  <c r="U134" i="1"/>
  <c r="R135" i="1"/>
  <c r="R136" i="1"/>
  <c r="R137" i="1"/>
  <c r="U135" i="1"/>
  <c r="R6" i="5" s="1"/>
  <c r="U136" i="1"/>
  <c r="T6" i="5" s="1"/>
  <c r="R139" i="1"/>
  <c r="R140" i="1"/>
  <c r="R141" i="1"/>
  <c r="R142" i="1"/>
  <c r="S139" i="1"/>
  <c r="S140" i="1"/>
  <c r="S141" i="1"/>
  <c r="S142" i="1"/>
  <c r="T139" i="1"/>
  <c r="U139" i="1"/>
  <c r="T140" i="1"/>
  <c r="U140" i="1"/>
  <c r="T141" i="1"/>
  <c r="T142" i="1"/>
  <c r="U141" i="1"/>
  <c r="T5" i="6"/>
  <c r="T5" i="2"/>
  <c r="U7" i="4"/>
  <c r="D5" i="4"/>
  <c r="T7" i="4"/>
  <c r="D4" i="2"/>
  <c r="R4" i="2"/>
  <c r="R10" i="2"/>
  <c r="O7" i="4" l="1"/>
  <c r="N4" i="4"/>
  <c r="P4" i="4"/>
  <c r="M4" i="4"/>
  <c r="O8" i="2"/>
  <c r="N6" i="2"/>
  <c r="O4" i="2"/>
  <c r="M5" i="6"/>
  <c r="M4" i="6"/>
  <c r="O4" i="6"/>
  <c r="K5" i="2"/>
  <c r="K7" i="5"/>
  <c r="M7" i="4"/>
  <c r="T7" i="5"/>
  <c r="T5" i="5"/>
  <c r="K4" i="5"/>
  <c r="P6" i="6"/>
  <c r="S4" i="4"/>
  <c r="S10" i="4" s="1"/>
  <c r="M9" i="2"/>
  <c r="E6" i="2"/>
  <c r="E6" i="5"/>
  <c r="U5" i="4"/>
  <c r="R5" i="2"/>
  <c r="R7" i="2"/>
  <c r="P6" i="2"/>
  <c r="S5" i="2"/>
  <c r="I7" i="6"/>
  <c r="T5" i="4"/>
  <c r="S4" i="5"/>
  <c r="S10" i="5" s="1"/>
  <c r="S5" i="4"/>
  <c r="O4" i="4"/>
  <c r="U5" i="2"/>
  <c r="H5" i="2"/>
  <c r="D4" i="5"/>
  <c r="E5" i="5"/>
  <c r="M5" i="4"/>
  <c r="N8" i="2"/>
  <c r="T6" i="2"/>
  <c r="E5" i="2"/>
  <c r="N8" i="6"/>
  <c r="U6" i="4"/>
  <c r="U5" i="5"/>
  <c r="H6" i="4"/>
  <c r="H9" i="2"/>
  <c r="N7" i="5"/>
  <c r="M7" i="5"/>
  <c r="N5" i="5"/>
  <c r="O4" i="5"/>
  <c r="J8" i="2"/>
  <c r="I8" i="2"/>
  <c r="K7" i="2"/>
  <c r="J7" i="2"/>
  <c r="H7" i="2"/>
  <c r="I6" i="2"/>
  <c r="J6" i="2"/>
  <c r="I5" i="2"/>
  <c r="J5" i="2"/>
  <c r="J4" i="2"/>
  <c r="H6" i="2"/>
  <c r="J7" i="4"/>
  <c r="K6" i="4"/>
  <c r="I5" i="4"/>
  <c r="J4" i="4"/>
  <c r="K6" i="6"/>
  <c r="H5" i="6"/>
  <c r="K5" i="6"/>
  <c r="I4" i="6"/>
  <c r="J4" i="6"/>
  <c r="J10" i="6" s="1"/>
  <c r="K5" i="5"/>
  <c r="J7" i="5"/>
  <c r="U8" i="6"/>
  <c r="C4" i="5"/>
  <c r="S7" i="6"/>
  <c r="R6" i="6"/>
  <c r="P4" i="6"/>
  <c r="O9" i="2"/>
  <c r="P5" i="2"/>
  <c r="U4" i="2"/>
  <c r="U10" i="2" s="1"/>
  <c r="C5" i="2"/>
  <c r="R9" i="2"/>
  <c r="I6" i="6"/>
  <c r="R5" i="6"/>
  <c r="N6" i="5"/>
  <c r="F6" i="5"/>
  <c r="P8" i="6"/>
  <c r="K8" i="6"/>
  <c r="H7" i="6"/>
  <c r="T4" i="6"/>
  <c r="T10" i="6" s="1"/>
  <c r="P7" i="4"/>
  <c r="K7" i="4"/>
  <c r="F6" i="4"/>
  <c r="T9" i="2"/>
  <c r="K8" i="2"/>
  <c r="D8" i="2"/>
  <c r="U7" i="2"/>
  <c r="F5" i="2"/>
  <c r="T4" i="2"/>
  <c r="T10" i="2" s="1"/>
  <c r="S6" i="5"/>
  <c r="H7" i="5"/>
  <c r="T4" i="5"/>
  <c r="T10" i="5" s="1"/>
  <c r="J6" i="5"/>
  <c r="F5" i="5"/>
  <c r="H8" i="6"/>
  <c r="M7" i="6"/>
  <c r="C9" i="2"/>
  <c r="I7" i="2"/>
  <c r="K4" i="2"/>
  <c r="H4" i="2"/>
  <c r="R5" i="4"/>
  <c r="H5" i="4"/>
  <c r="S5" i="5"/>
  <c r="O6" i="5"/>
  <c r="R5" i="5"/>
  <c r="H4" i="5"/>
  <c r="N4" i="5"/>
  <c r="N10" i="5" s="1"/>
  <c r="O8" i="6"/>
  <c r="J7" i="6"/>
  <c r="O6" i="6"/>
  <c r="O5" i="6"/>
  <c r="S4" i="6"/>
  <c r="S10" i="6" s="1"/>
  <c r="N6" i="4"/>
  <c r="J9" i="2"/>
  <c r="C8" i="2"/>
  <c r="T7" i="2"/>
  <c r="F6" i="2"/>
  <c r="M6" i="6"/>
  <c r="N4" i="6"/>
  <c r="N7" i="4"/>
  <c r="H7" i="4"/>
  <c r="I4" i="4"/>
  <c r="K9" i="2"/>
  <c r="K6" i="2"/>
  <c r="E4" i="2"/>
  <c r="K4" i="6"/>
  <c r="O5" i="4"/>
  <c r="F7" i="2"/>
  <c r="M5" i="2"/>
  <c r="D5" i="5"/>
  <c r="R6" i="2"/>
  <c r="J5" i="4"/>
  <c r="K6" i="5"/>
  <c r="I5" i="5"/>
  <c r="M8" i="6"/>
  <c r="P7" i="6"/>
  <c r="I5" i="6"/>
  <c r="S7" i="4"/>
  <c r="J6" i="4"/>
  <c r="P5" i="4"/>
  <c r="T4" i="4"/>
  <c r="T10" i="4" s="1"/>
  <c r="P9" i="2"/>
  <c r="N7" i="2"/>
  <c r="D7" i="2"/>
  <c r="D10" i="2" s="1"/>
  <c r="P4" i="2"/>
  <c r="C4" i="2"/>
  <c r="M6" i="5"/>
  <c r="U4" i="5"/>
  <c r="U10" i="5" s="1"/>
  <c r="U7" i="6"/>
  <c r="I4" i="2"/>
  <c r="S9" i="2"/>
  <c r="S6" i="2"/>
  <c r="J6" i="6"/>
  <c r="R7" i="5"/>
  <c r="D6" i="5"/>
  <c r="P5" i="5"/>
  <c r="J5" i="5"/>
  <c r="E4" i="5"/>
  <c r="R4" i="5"/>
  <c r="R10" i="5" s="1"/>
  <c r="S8" i="6"/>
  <c r="P5" i="6"/>
  <c r="R7" i="4"/>
  <c r="S6" i="4"/>
  <c r="K5" i="4"/>
  <c r="H4" i="4"/>
  <c r="D9" i="2"/>
  <c r="U8" i="2"/>
  <c r="O6" i="2"/>
  <c r="M4" i="2"/>
  <c r="T6" i="6"/>
  <c r="D7" i="4"/>
  <c r="E7" i="4"/>
  <c r="D6" i="4"/>
  <c r="F5" i="4"/>
  <c r="E4" i="4"/>
  <c r="D4" i="4"/>
  <c r="C7" i="5"/>
  <c r="F7" i="5"/>
  <c r="E7" i="5"/>
  <c r="N7" i="6"/>
  <c r="I6" i="5"/>
  <c r="O7" i="6"/>
  <c r="N6" i="6"/>
  <c r="C7" i="4"/>
  <c r="U4" i="6"/>
  <c r="U10" i="6" s="1"/>
  <c r="M5" i="5"/>
  <c r="C6" i="5"/>
  <c r="I7" i="5"/>
  <c r="O5" i="5"/>
  <c r="E7" i="2"/>
  <c r="E10" i="2" s="1"/>
  <c r="C6" i="2"/>
  <c r="H6" i="5"/>
  <c r="C5" i="5"/>
  <c r="J4" i="5"/>
  <c r="K7" i="6"/>
  <c r="R6" i="4"/>
  <c r="S4" i="2"/>
  <c r="S10" i="2" s="1"/>
  <c r="D7" i="5"/>
  <c r="U6" i="5"/>
  <c r="N5" i="6"/>
  <c r="O6" i="4"/>
  <c r="C5" i="4"/>
  <c r="N9" i="2"/>
  <c r="S8" i="2"/>
  <c r="N5" i="2"/>
  <c r="F4" i="5"/>
  <c r="R4" i="6"/>
  <c r="R10" i="6" s="1"/>
  <c r="O5" i="2"/>
  <c r="I8" i="6"/>
  <c r="F8" i="2"/>
  <c r="S7" i="5"/>
  <c r="R8" i="6"/>
  <c r="T8" i="6"/>
  <c r="R7" i="6"/>
  <c r="D4" i="6"/>
  <c r="I6" i="4"/>
  <c r="C4" i="4"/>
  <c r="F9" i="2"/>
  <c r="I9" i="2"/>
  <c r="C7" i="2"/>
  <c r="J8" i="6"/>
  <c r="U7" i="5"/>
  <c r="M4" i="5"/>
  <c r="H5" i="5"/>
  <c r="F7" i="4"/>
  <c r="H4" i="6"/>
  <c r="E6" i="4"/>
  <c r="U4" i="4"/>
  <c r="U10" i="4" s="1"/>
  <c r="C6" i="4"/>
  <c r="R4" i="4"/>
  <c r="R10" i="4" s="1"/>
  <c r="R8" i="2"/>
  <c r="P6" i="5"/>
  <c r="I4" i="5"/>
  <c r="I7" i="4"/>
  <c r="M6" i="4"/>
  <c r="P4" i="5"/>
  <c r="C8" i="6"/>
  <c r="F8" i="6"/>
  <c r="E8" i="6"/>
  <c r="D8" i="6"/>
  <c r="F7" i="6"/>
  <c r="E7" i="6"/>
  <c r="C7" i="6"/>
  <c r="D7" i="6"/>
  <c r="E6" i="6"/>
  <c r="F6" i="6"/>
  <c r="D6" i="6"/>
  <c r="C6" i="6"/>
  <c r="E5" i="6"/>
  <c r="C5" i="6"/>
  <c r="F5" i="6"/>
  <c r="D5" i="6"/>
  <c r="E4" i="6"/>
  <c r="C4" i="6"/>
  <c r="F4" i="6"/>
  <c r="N10" i="4" l="1"/>
  <c r="P10" i="4"/>
  <c r="O10" i="4"/>
  <c r="M10" i="4"/>
  <c r="M10" i="2"/>
  <c r="N10" i="2"/>
  <c r="P10" i="2"/>
  <c r="O10" i="2"/>
  <c r="M10" i="5"/>
  <c r="M10" i="6"/>
  <c r="P10" i="6"/>
  <c r="N10" i="6"/>
  <c r="O10" i="6"/>
  <c r="F10" i="2"/>
  <c r="P10" i="5"/>
  <c r="O10" i="5"/>
  <c r="H10" i="2"/>
  <c r="K10" i="2"/>
  <c r="I10" i="2"/>
  <c r="J10" i="2"/>
  <c r="K10" i="4"/>
  <c r="I10" i="4"/>
  <c r="H10" i="4"/>
  <c r="J10" i="4"/>
  <c r="H10" i="6"/>
  <c r="K10" i="6"/>
  <c r="I10" i="6"/>
  <c r="K10" i="5"/>
  <c r="H10" i="5"/>
  <c r="I10" i="5"/>
  <c r="J10" i="5"/>
  <c r="F10" i="4"/>
  <c r="D10" i="4"/>
  <c r="C10" i="2"/>
  <c r="F10" i="5"/>
  <c r="D10" i="5"/>
  <c r="E10" i="6"/>
  <c r="E10" i="5"/>
  <c r="C10" i="4"/>
  <c r="E10" i="4"/>
  <c r="C10" i="5"/>
  <c r="D10" i="6"/>
  <c r="F10" i="6"/>
  <c r="C10"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<sst xmlns="http://schemas.openxmlformats.org/spreadsheetml/2006/main" count="957" uniqueCount="680">
  <si>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</si>
  <si>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</si>
  <si>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</si>
  <si>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</si>
  <si>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</si>
  <si>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</si>
  <si>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</si>
  <si>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</si>
  <si>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</si>
  <si>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</si>
  <si>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</si>
  <si>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</si>
  <si>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</si>
  <si>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</si>
  <si>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</si>
  <si>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</si>
  <si>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</si>
  <si>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</si>
  <si>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</si>
  <si>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</si>
  <si>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</si>
  <si>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</si>
  <si>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</si>
  <si>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</si>
  <si>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</si>
  <si>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</si>
  <si>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</si>
  <si>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</si>
  <si>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</si>
  <si>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</si>
  <si>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</si>
  <si>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</si>
  <si>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</si>
  <si>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</si>
  <si>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</si>
  <si>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</si>
  <si>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</si>
  <si>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</si>
  <si>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</si>
  <si>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</si>
  <si>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</si>
  <si>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</si>
  <si>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</si>
  <si>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</si>
  <si>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</si>
  <si>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</si>
  <si>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</si>
  <si>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</si>
  <si>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</si>
  <si>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</si>
  <si>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</si>
  <si>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</si>
  <si>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</si>
  <si>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</si>
  <si>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</si>
  <si>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</si>
  <si>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</si>
  <si>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</si>
  <si>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</si>
  <si>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</si>
  <si>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</si>
  <si>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</si>
  <si>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</si>
  <si>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</si>
  <si>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</si>
  <si>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</si>
  <si>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</si>
  <si>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</si>
  <si>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</si>
  <si>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</si>
  <si>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</si>
  <si>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</si>
  <si>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</si>
  <si>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</si>
  <si>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</si>
  <si>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</si>
  <si>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</si>
  <si>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</si>
  <si>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</si>
  <si>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</si>
  <si>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</si>
  <si>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</si>
  <si>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</si>
  <si>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</si>
  <si>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</si>
  <si>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</si>
  <si>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</si>
  <si>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</si>
  <si>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</si>
  <si>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</si>
  <si>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</si>
  <si>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</si>
  <si>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</si>
  <si>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</si>
  <si>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</si>
  <si>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</si>
  <si>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</si>
  <si>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</si>
  <si>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</si>
  <si>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</si>
  <si>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</si>
  <si>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</si>
  <si>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</si>
  <si>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</si>
  <si>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</si>
  <si>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</si>
  <si>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</si>
  <si>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</si>
  <si>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</si>
  <si>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</si>
  <si>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</si>
  <si>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</si>
  <si>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</si>
  <si>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</si>
  <si>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</si>
  <si>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</si>
  <si>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</si>
  <si>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</si>
  <si>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</si>
  <si>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</si>
  <si>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</si>
  <si>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</si>
  <si>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</si>
  <si>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</si>
  <si>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</si>
  <si>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</si>
  <si>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</si>
  <si>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</si>
  <si>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</si>
  <si>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</si>
  <si>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</si>
  <si>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</si>
  <si>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</si>
  <si>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</si>
  <si>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</si>
  <si>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</si>
  <si>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</si>
  <si>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</si>
  <si>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</si>
  <si>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</si>
  <si>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</si>
  <si>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</si>
  <si>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</si>
  <si>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</si>
  <si>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</si>
  <si>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</si>
  <si>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</si>
  <si>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</si>
  <si>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</si>
  <si>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</si>
  <si>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</si>
  <si>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</si>
  <si>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</si>
  <si>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</si>
  <si>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</si>
  <si>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</si>
  <si>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</si>
  <si>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</si>
  <si>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</si>
  <si>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</si>
  <si>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</si>
  <si>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</si>
  <si>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</si>
  <si>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</si>
  <si>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</si>
  <si>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</si>
  <si>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</si>
  <si>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</si>
  <si>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</si>
  <si>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</si>
  <si>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</si>
  <si>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</si>
  <si>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</si>
  <si>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</si>
  <si>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</si>
  <si>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</si>
  <si>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2023</t>
  </si>
  <si>
    <t>AÑO 2024</t>
  </si>
  <si>
    <t>AÑO 2025</t>
  </si>
  <si>
    <t>AÑO 2026</t>
  </si>
  <si>
    <t>Expedición de certificados, constancia de estudio, información sistematizada de los estudiantes registro en libros.</t>
  </si>
  <si>
    <t xml:space="preserve">Plataforma SIA. Actas entrega de los informes académicos a padres de familia. </t>
  </si>
  <si>
    <t>AÑO  2023</t>
  </si>
  <si>
    <t xml:space="preserve">Plan de acción capacitación docente, links virtuales, circulares informativas. </t>
  </si>
  <si>
    <t xml:space="preserve">Resolución de asignación  académica año 2.023. Hojas de vida. </t>
  </si>
  <si>
    <t xml:space="preserve">Resolución asignación carga academica 2022. </t>
  </si>
  <si>
    <t>Actas de reuniones de los diversos equipos de trabajo conformados, Evidencias fotográficas Constancias firmadas por los coordinadores del cumplimiento de las tareas asignadas año 2023.</t>
  </si>
  <si>
    <t>La institución revisa continuamente el proceso de evaluación de docentes, directivos y personal administrativo, así como los resultados de las acciones de mejoramiento, con el fin de ajustarlos y crear nuevos planes de incentivos, apoyo a la investigación, divulgación de buenas prácticas, etc.</t>
  </si>
  <si>
    <t xml:space="preserve">Actas de inicio, actas de evaluación de desempeño, protocolos de evaluación (anexo 2 y 5) plataforma de ingreso información evaluación de desempeño de los docentes nombrados mediante el decreto 1278. </t>
  </si>
  <si>
    <t>Resolución de reconomiento a los docentes por su tiempo de servicio. Elección mejor maestro anual.</t>
  </si>
  <si>
    <t>Programación y actos culturales, izadas de banderas estímulos a los mejores deportistas, estudiantes por período, mejor bachiller, mejor pruebas ICFES, Mejor docente, despedida de los docentes que se retiran de la actividad laboral.</t>
  </si>
  <si>
    <t>Hay ejecución del recaudo por concepto de ingresos y la relación de gastos para establecer las formas de inversión. Sin embargo, se hace necesario mayor divulgación del presupuesto en carteleras y plataformas virtuales con fin que éste sea conocido por toda la comunidad Educativa.  </t>
  </si>
  <si>
    <t>Documento informe de ingresos y gastos año 2023.</t>
  </si>
  <si>
    <t xml:space="preserve">Informes financieros entregados a las autoridades educativas trimestralmente, Rendición de cuentas vigencia 2023. </t>
  </si>
  <si>
    <t xml:space="preserve">Documentos informes de contabilidad acumulada de ingresos y egresos año 2023. </t>
  </si>
  <si>
    <t>Fotos trabajos de pasamanos, pintura. Estudio de inversión respecto a necesidades en cuanto a seguridad para desarrollar por etapas.</t>
  </si>
  <si>
    <t>Agenda mensual de actividades programadas.</t>
  </si>
  <si>
    <t>Proyecto de  servicio social por los estudiantes de 10º y 11º.</t>
  </si>
  <si>
    <t>La Institución revisa y evalúa continuamente la definición de perfiles y su uso en el proceso de selección, solicitud e inducción del personal en función del plan de mejoramiento y sus necesidades.</t>
  </si>
  <si>
    <t xml:space="preserve">La Institución cuenta con un mecanismo de matrícula pero debe agilizarse por lo tanto sugerimos que en la quinta semana institucional se designe un día para el proceso de matricula con el apoyo de los docentes y de este modo hacerlo más pertinente. 
</t>
  </si>
  <si>
    <t xml:space="preserve">Valoración en Mejoramiento continuo en los componentes Apoyo a la gestión académica: con procesos de matrícula, donde se recomienda fijar un día de matrícula con apoyo de los docentes en la quinta semana de Ds. institucional. Adminsitración de servicios complementarios: La institución revisa y evalua periódicamente la cobertura, calidad y oportunidad de los servicio complementarios y recursos y promueve acciones correctivas en función de las necesidades del estudiantado y apoyo a quienes presenten bajos desempeños.   </t>
  </si>
  <si>
    <t xml:space="preserve">ADMINISTRACIÓN DE LA PLANTA FÍSICA Y DE LOS RECURSOS
Mantenimiento de la planta física
 La institución cuenta con un programa de mantenimiento preventivo de su planta física. Requiere asegurar los recursos para cumplir con el proyecto de mejoramiento de la planta física en cuanto a seguridad en su segunda etapa de ejecución.
</t>
  </si>
  <si>
    <t>Programas para la adecuación y embellecimiento de la planta física. 
La institución cuenta con un programa de adecuación accesibilidad y embellecimiento de su planta física y este cuenta con la ayuda de la comunidad educativa. Requiere fortalecer el proyecto transversal de Medio Ambiente.</t>
  </si>
  <si>
    <t>Talento Humano: la institución revisa de manera constante los perfiles, contribuyendo continuamente a procesos de capacitación y actualización con apoyo de entidades gubernamentales. Propende por su bienestar y por la conciliación frente a la resolución de los conflictos</t>
  </si>
  <si>
    <t xml:space="preserve">  Apoyo financiero y Contable: la institución La institución evalúa periódicamente los procedimientos para la elaboración del presupuesto, de
manera que se logre coordinar las necesidades, realiza procesos de contabilidad ajustados a la normatividad en cuanto a los informes financieros correspondientes a los ingresos y gastos, al igual que establece revisión fiscal.</t>
  </si>
  <si>
    <t xml:space="preserve">Consejo de Padres: en apropiación. El consejo de padres de familia se reúne periódicamente en el marco del plan de mejoramiento. Sin embargo, no hace seguimiento sistemático a los resultados obtenidos. Se recomienda realizar un análisis de los perfiles de los candidatos al Consejo de Padres, capacitación respecto a sus funciones y revisar el plan de acción proyectado para el mismo. </t>
  </si>
  <si>
    <t>Ambiente físico: Se encuentra en Apropiación. Las sedes poseen espacios amplios y suficientes, y éstos se encuentran adecuadamente dotados, organizados y decorados y señalizados, lo que propicia un buen ambiente para el aprendizaje y la convivencia de la diversidad de sus miembros. Requiere Gestionar y asignar recursos para la segunda etapa del proyecto, para la adecuación de los espacios que se constituyen en riesgos para la movilidad y seguridad de los estudiantes en las distintas sedes de la Institución.</t>
  </si>
  <si>
    <t xml:space="preserve">Direccionamiento estratégico: Direccionamiento estratégico (relacionadas con misión, visión) debidamente divulgadas, fijando dos evaluaciones para el seguimiento de las metas dentro del PMI .
Gestión estratégica: Hay liderazgo y trabajo en equipo para el desarrollo de las actividades, proyectos y eventos institucionales; Se mantiene la institución con resultados en las pruebas ICFES con un nivel Alto. 
Respecto al Gobiernos Escolar: están debidamente constituidos, se reúnen periódicamente y apoyan en la toma de decisiones. </t>
  </si>
  <si>
    <t xml:space="preserve">Cultura Institucional: En mejoramiento continuo, hay buena comunicación permanente, trabajo en equipo y reconocimiento a los logros de los estudiantes, docentes y personal administrativo.
Clima escolar: se encuentra en mejoramiento continuo. Se ha recibido capacitación por parte de la SED para el tema de la convivencia escolar, el manual de Convivencia y la resolución de conflictos. Se recomienda atender a las observaciones realizadas por el equipo de la SED en visita a la institución y a las orientaciones a través de documentos.
Relaciones con el Entorno: se encuentra en mejoramiento continuo. Hay comunicación con la comunidad educativa, comunidad de padres, el sector productivo con las prácticas de los estudiantes como parte del convenio interadministrativo con el SENA.
</t>
  </si>
  <si>
    <t>Carrera 10  N0.  7- 07  Barrio el Tejarito</t>
  </si>
  <si>
    <t>INSTITUCION EDUCATIVA INSTITUTO TECNICO ALFONSO LOPEZ</t>
  </si>
  <si>
    <t>154498000085  01</t>
  </si>
  <si>
    <t>Ocaña</t>
  </si>
  <si>
    <t>intealopez@gmail.com</t>
  </si>
  <si>
    <t>ILCIA DEL CARMEN CHIVATA PACHECO</t>
  </si>
  <si>
    <t>Esp. Ilcia del Carmen Chivatá Pacheco.</t>
  </si>
  <si>
    <t>RECTORA</t>
  </si>
  <si>
    <t>Mg. Aldemar Fajardo</t>
  </si>
  <si>
    <t>Docente líder componente Directivo</t>
  </si>
  <si>
    <t>alfapez16@gmail.com</t>
  </si>
  <si>
    <t>Esp. Aura Cecilia Mejia Rojas</t>
  </si>
  <si>
    <t>Docente líder componente Académico</t>
  </si>
  <si>
    <t>aurcelly57@hotmail.com</t>
  </si>
  <si>
    <t>Mg. Yurany Arévalo</t>
  </si>
  <si>
    <t>Docente líder componente Administrativo y financiero</t>
  </si>
  <si>
    <t>yuranytac@hotmail.com</t>
  </si>
  <si>
    <t>Esp. Esther Quintero</t>
  </si>
  <si>
    <t>Docente líder componente Comunitario</t>
  </si>
  <si>
    <t>esquinca68@hotmail.com</t>
  </si>
  <si>
    <t>Esp. Ilcia del Carmen Chivatá Pacheco</t>
  </si>
  <si>
    <t>Todas las gestiones</t>
  </si>
  <si>
    <t>Directiva</t>
  </si>
  <si>
    <t>Mg.Dr. Orielso Becerra</t>
  </si>
  <si>
    <t>Académica</t>
  </si>
  <si>
    <t>Esp. Oliva Becerra</t>
  </si>
  <si>
    <t>Administrativa y finaciera</t>
  </si>
  <si>
    <t>Fotos de cuadros y pendones de la misión y visión en las aulas de clase, socialización con los estudiantes. Documento P.E.I.  Páginas 28-29. Exposición pendones en actividades culturales, izadas y la Feria Microempresarial.</t>
  </si>
  <si>
    <t>Se realizaron dos evaluaciones para la revisión y seguimiento de las metas del PMI,  lo que permitió realizar ajustes y reorientar
los diferentes aspectos de la gestión institucional. Se publicó en cartelera las metas, así como su socialización mediante taller constructivo para su evaluación.  Se realizó  informe en  el evento de la Rendición de cuentas.</t>
  </si>
  <si>
    <t>Formato excel seguimiento y evaluación PMI. Fotos de la cartelera con las Metas. Actas 01  del 11/10/2023 y 02  del 28/11/2023.</t>
  </si>
  <si>
    <t>El liderazgo  se evidencia en el trabajo articulado con las SEDES respecto a calendario, integración y participación en los equipos por áreas académicas y diversos proyectos para el mejoramiento institucional.</t>
  </si>
  <si>
    <t xml:space="preserve"> Actas de los diferentes órganos del gobierno ecolar, comités y equipos de trabajo. </t>
  </si>
  <si>
    <t>Documentos proyectos transversales articulados. Fotos de los diversos eventos programados como la feria, izadas y otros eventos de participación comunitaria.</t>
  </si>
  <si>
    <t>La institución evalúa periódicamente la articulación de los planes, proyectos y acciones a su planteamiento estratégico, y realiza los cambios y ajustes necesarios para lograrla, mediante trabajo en equipo.</t>
  </si>
  <si>
    <t>Documento PEI (Capítulo II) Documentos Plan de Área, asignatura y aula. Carpetas adecuaciones curriculares estudiantes de inclusión.  Bitácoras proyectos de investigación. Documento Plan de Fortalecimiento Académico.</t>
  </si>
  <si>
    <t xml:space="preserve">Informe análisis resultados pruebas SABER. Documento Plan de fortalecimiento académico y pedagógico. </t>
  </si>
  <si>
    <t>Libro de actas del consejo Directivo.aprobación de documentos institucionales PEI, SIEE, Manual de conviencia. Informes ejecución presupuestal año 2023.</t>
  </si>
  <si>
    <t>El Consejo Académico se reúne ordinariamente y cuenta con el aporte activo de todos sus miembros.
Allí se toman decisiones sobre los procesos pedagógicos y se hace seguimiento sistemático al plan de trabajo, para asegurar su cumplimiento.</t>
  </si>
  <si>
    <t xml:space="preserve">Libro de actas del Consejo Académico convocados de manera ordinaria y extraordinaria según casos de análisis Documentos PEI, anexos SIEE, Manual de Conviencia. Documento Plan  de Fortalecimiento académico.Análisis de los resultados académicos en cada período y período final. </t>
  </si>
  <si>
    <t>Actas de informe SIA. Acta informe académico; documento de análisis estadístico de los índices de aprobación y promoción.</t>
  </si>
  <si>
    <t>El comité de convivencia se reúne periódicamente y cuenta con el aporte activo de todos sus miembros. Además, evalúa los resultados de sus acciones y decisiones y los utiliza para fortalecer su trabajo. Requiere realizar los ajustes conforme la orientaciones de la SED.</t>
  </si>
  <si>
    <t xml:space="preserve">Actas de reuniones del Comité de Convivencia para el análisis de casos de convivencia escolar. </t>
  </si>
  <si>
    <t xml:space="preserve">Acta de elección del personero estudiantil. Fotos campaña de elección. Documento Plan de acción del personero. </t>
  </si>
  <si>
    <t>El gobierno escolar evalúa el impacto de la labor del personero y a partir de ésta se mejoran los procesos de elección y participación del estudiantado.</t>
  </si>
  <si>
    <t>El Consejo estudiantil se reúne periódicamente y cuenta con el aporte activo de todos sus miembros.
Además, evalúa los resultados de sus acciones y decisiones y los utiliza para fortalecer su trabajo.</t>
  </si>
  <si>
    <t>Acta de elección del personero estudiantil. Fotos campaña de elección. Documento Plan de acción del personero. Actas Comité de convivencia con su asistencia.</t>
  </si>
  <si>
    <t xml:space="preserve">Acta de elección del Consejo de Padres. </t>
  </si>
  <si>
    <t>La institución evalúa periódica y sistemáticamente el impacto que tienen la socialización, la documentación
y la apropiación de buenas prácticas y
realiza los ajustes pertinentes.</t>
  </si>
  <si>
    <t xml:space="preserve">Documento política de buenas prácticas. Registro digital y fotográfico de participación en eventos microempresariales a nivel local. </t>
  </si>
  <si>
    <t xml:space="preserve">Actas de izada de bandera reconocimiento académico, comportamental, mejores estudiantes pruebas SABER, Evaluar para avanzar. Diploma mejores pruebas Olimpiadas matemáticas. Estudiante Media Técnica. Estudiantes con sentido de Pertenencia. Resolución acta de postulación mejor maestro. Documento PEI y SIEE. </t>
  </si>
  <si>
    <t>Contratos de inversión recursos  y evidencias fotográficas de compra de barandas para mejoramiento de la planta física en la sede principal.</t>
  </si>
  <si>
    <t xml:space="preserve">Se evalúan periódicamente los aspectos relativos  al fortalecimiento de los sentimientos de pertenencia, y se introducen medidas oportunas para participar en ferias de exposición y diversos eventos que representen la institución. </t>
  </si>
  <si>
    <t>Registro digital y fotográfico de la participación de los estudiantes en izadas y actos culturales. Fotos participación Banda músico marcial. Fotos participación en eventos deportivos.</t>
  </si>
  <si>
    <t xml:space="preserve">Actas y fotos primera semana de actividad académica bienvenida de estudiantes. Acta Socialización del Manual de Convivencia y SIEE (pactos de aula). Socialización misión, visión y principios. </t>
  </si>
  <si>
    <t>Registro de asistencia, citaciones a padres de estudiantes que persisten en inasistencia. Actas de compromiso, Informes y registros a padres de familia. Informe ejecutivo de la psicóloga respecto a la  atención a estudiantes para la motivación hacia el aprendizaje.</t>
  </si>
  <si>
    <t>Encuestas  aplicadas para la lectura de contexto. Informe de los hallazgos. Documento protocolos de atención a situaciones tipo I , II y III. Fotos visita de los funcionarios de la SED. Invitación SED capacitación virtual.</t>
  </si>
  <si>
    <t>La institución revisa y evalúa periódicamente la efectividad de su política relativa a las actividades curriculares y extracurriculares,  realiza los ajustes pertinentes a la misma para garantizar la participación de todos.</t>
  </si>
  <si>
    <t>Registro fotográfico de la participación de los estudiantes en diversos eventos sociales, deportivos y académicos.</t>
  </si>
  <si>
    <t>La institución evalúa periódica y sistemáticamente los resultados y el impacto de su programa de promoción de bienestar de los estudiantes, y realiza acciones para mejorarlo o fortalecerlo. Se atendió con el servicio de restaurante con alimentación en sitio.</t>
  </si>
  <si>
    <t>Actas del servicio alimentación escolar PAE. Oficios remitidos a la SED para extensión de cobertura.</t>
  </si>
  <si>
    <t xml:space="preserve">La institución evalúa y ajusta el funcionamiento del Comité de convivencia escolar, recupera la información relativa a las estrategias exitosas para el manejo
de conflictos y el desarrollo de competencias para la convivencia y el respeto a la diversidad. </t>
  </si>
  <si>
    <t>Actas reuniones con padres de familia entre informes académicos y comportamentales. Citaciones a los padres y/o acudientes.</t>
  </si>
  <si>
    <t>La institución evalúa el impacto de las alianzas y acuerdos con diferentes entidades, y los ajusta en concordancia con los resultados obtenidos.</t>
  </si>
  <si>
    <t>Acuerdo de articulación con el SENA y con entidades del sector para la práctica de la Media Técnica.</t>
  </si>
  <si>
    <t xml:space="preserve">Documentos (Proyectos de Trabajo social) informes de las prácticas de la Media Técnica. </t>
  </si>
  <si>
    <t>Documento reporte Matrícula del SIMAT. Actas de reuniones con padres de familia y estudiantes extranjeros y de  inclusión. Actas de nivelación proceso académico de extranjeros.</t>
  </si>
  <si>
    <t>Actas Consejo de Padres. Asistencia de padres de familia a las asambleas y talleres. Fotos vinculación con proyectos de transición, eventos culturales y la feria microempresarial 2023.</t>
  </si>
  <si>
    <t xml:space="preserve">Actas elección Consejo estudiantil, contralor y personero.                                                               Fotos elecciones.                                Talleres de diálogo con los estudiantes atendiendo a las expectativas y necesidades.                                                        Evidencias en la página institucional y faceboock  sobre las actividades  relacionadas con la jornada electoral.                                                                                                                                            </t>
  </si>
  <si>
    <t>Portafolio de ética,                                                     Convenio de articulación con el SENA.                  Talleres sobre proyectos de vida en el área de Asistencia administrativa y emprendimiento.                                               Fotos feria microempresarial versión 2023.             Guías  y dinámicas de proyectos de vida en el área de Educación religiosa.</t>
  </si>
  <si>
    <t xml:space="preserve">Proyecto escuela de padres                                                                                                       Plan de acción.                                             actas y asistencias a talleres grupales. Intervención de la Psicóloga Bryith Torrado.                                                                      Fotos y videos vinculación de la policía nacional, ICBF.                               Publicacion en redes sociales y páginas de la Institución.                                                                                                                    </t>
  </si>
  <si>
    <t xml:space="preserve"> El  SENA oferta talleres de capacitación a la comunidad.                                                                                                                    Participación en pruebas Evaluar para Avanzar.                                                                                     Se prestaron las instalaciones para la jornada electoral 2023    Se hace disposición de las aulas para prestar el servicio académico.                                    Se hace uso y se evalúa la disposición y servicio organizado de laboratorios, salas de informática y canchas deportivas.                                                                                                                                                                                             </t>
  </si>
  <si>
    <t xml:space="preserve">Documento articulación con el SENA                              Oficio recibido de la Normal Superior.                        Oficio recibido para cursos por parte de UFPSO y a la alcaldia municipal.   </t>
  </si>
  <si>
    <t xml:space="preserve">Documento distribución de la planta física (aulas)                                                               Soportes de prestación de las instalaciones para la realización de la jornada electoral 2023.                                                                  Vinculacion de otras instituciones educativas y del sector productivo a la feria microempresarial. (Crediservir, UFPSO, Colcaro , FESC)                                             participacion de medios de comunicacion locales vinculados a la Feria. (T:V San Jorge, T.V. Norte)          </t>
  </si>
  <si>
    <t xml:space="preserve">El servicio social estudiantil ,está orientado, supervisado y evaluado por la docente Alcira Ojeda, como requisito establecido en el PEI para los estudiantes de la Media Técnica.(Grado 10)                                                                                        </t>
  </si>
  <si>
    <t>Actas de realización y cumplimiento de las horas del Servicio social.                                                          Lista de Asistencia a las jornadas de trabajo social  de los estudiantes del grado Décimo.                                                                                                             Certificados de trabajo social entregado a los estudiantes.</t>
  </si>
  <si>
    <t>Talleres de capacitación                                   Desarrolllo de proyectos transversales                      seguros estudiantiles.</t>
  </si>
  <si>
    <t>Se tiene un modelo pedagógico definido y establecido en la institución. Se conocen las estrategias metodológicas que se tienen que tener en cuenta en el aula. Se debe mejorar la evaluación de los procesos de aula.</t>
  </si>
  <si>
    <t>Se dispone de horarios y se da cumplimiento a la intensidad horaria exigida. Se evalúa periódicamente y se adecúa a las circuntancias que se presentan durante el año, a las actividades de los diferentes proyectos.</t>
  </si>
  <si>
    <t>Se analiza el SIEE anualmente, se ajusta y se da a conocer a la comunidad.  Al construir el SIEE se establecen criterios claros y pertinentes para cada una de las áreas.El Consejo académico se reune peródicamente para revisar el documento y lo legislado para determinar  y aprobar reformas al mismo.</t>
  </si>
  <si>
    <t>Actas de reuniones de Consejo Académico y Áreas. Fotografías</t>
  </si>
  <si>
    <t>Actas de entrega de materiales y recursos a docentes y directivos.</t>
  </si>
  <si>
    <t>Horarios, actas de resolución de carga académica, cuadro de distribución de carga académica.</t>
  </si>
  <si>
    <t>Documento SIEE analizado y aprobado. Anexos al SIEE</t>
  </si>
  <si>
    <t>Actas de reunión de Consejo Académico, actas de reuniones de área, planes de área y asignatura, plan de aula, criterios de evaluación y promoción, acta de convenio con el SENA, prueba de calidad SENA.</t>
  </si>
  <si>
    <t xml:space="preserve">Existen diferentes proyectos transversales de proyecto lector, emprendimiento e innovación y los demàs que son de ley, que siempre se articulan con las áreas y a nivel institucional. Ademdás estos proyectos tienen en cuenta las dificultades del contexto.
Al PEI se le hizo resignificación y se han tenido en cuenta las observaciones de las Secretaría de Educación Departamental. </t>
  </si>
  <si>
    <t xml:space="preserve">Se mantiene la justificación anterior, ya que es necesario realizar un análisis más detallado frente a las estrategias que se emplean como complemento de la actividad académica, para que la retroalimentaicón sea más eficaz. </t>
  </si>
  <si>
    <t xml:space="preserve">La institución hace esfuerzos constantes para mejorar la adquisicón de recursos para el aprendizaje, como la instalación de Video Beam en cada salón, así como los parlantes, que buscan mejorar  las estrategias en el aula. </t>
  </si>
  <si>
    <t xml:space="preserve">Los horarios siempre se ajustan de acuerdo a la carga académica ateniendo a las exigencias del Ministerio y la Secretaría de Educación. </t>
  </si>
  <si>
    <t xml:space="preserve">Proyectos transversales, informe ejecutivo de proyectos pedagógicos transversales, evidencias de las actividades desarrolladas en el aula de cada proyecto, planes de asignatura, planes de área, documento PEI. </t>
  </si>
  <si>
    <t xml:space="preserve">Documento anexo del PEI, formato registro de evaluaciones contemplado en el SIEE. </t>
  </si>
  <si>
    <t xml:space="preserve">Acta de entrega de horarios a los titulares y docentes de área. </t>
  </si>
  <si>
    <t xml:space="preserve">Las actas de compra, informe de presupuesto, las actas de Consejo Directivo, Acta de rendición de cuentas. </t>
  </si>
  <si>
    <t xml:space="preserve">Teniendo en cuenta que nuestro modelo pedagógico es el dialogante, se evidencia la articulación entre docentes y estudiantes, mediante diferentes medios de comunicación, facilitando un ambiente escolar agradable y pertinente, para el desarrollo de los procesos pedagógicos.  </t>
  </si>
  <si>
    <t xml:space="preserve">Se cuenta con un plan de área deisgnado para toda la dinstitución, planes de asignatura y planes de aula, socializados con los estudiantes. </t>
  </si>
  <si>
    <t>Las evaluaciones se realizan constantemente, pero requiere la unificación de cirterios de evaluación entre las áreas que permita disminuir el índice de reprobación.</t>
  </si>
  <si>
    <t xml:space="preserve">Planes de área, asignatura y de aula. </t>
  </si>
  <si>
    <t xml:space="preserve">Registro de evaluaciones, informe del índice de eficiencia interna, formatos de evaluación, planillas de calificaciones y planes de nivelación. </t>
  </si>
  <si>
    <t xml:space="preserve">Se realizan análisis de los resultados de las diferentes pruebas externas para elaborar el plan de fortalecimiento académico y de esta manera mejorar las prácticas en el aula. </t>
  </si>
  <si>
    <t>La institución realiza seguimiento continuo de la asistencia y ausentismo de los estudiantes.</t>
  </si>
  <si>
    <t xml:space="preserve">Actas de reunión de equipos de área, actas de reunión por grados, actas de compromiso académico, actas de Consejo Académico. </t>
  </si>
  <si>
    <t xml:space="preserve">Formato control de asistencia y formato de desertores. </t>
  </si>
  <si>
    <t xml:space="preserve">Planes de nivelación, planilla de notas, actas de reunión por grado para análisis de evaluación y promoción. </t>
  </si>
  <si>
    <t xml:space="preserve">Planes de nivelación, planillas de notas, PIAR. </t>
  </si>
  <si>
    <t xml:space="preserve">Página institucional, fotografias del evento. </t>
  </si>
  <si>
    <t xml:space="preserve">La institución evalúa periódicamente los niveles de conocimiento y apropiación del direccionamiento estratégico por parte de los miembros de la comunidad educativa y realiza acciones para lograr dicha apropiación. El horizonte instiucional es discutido en las reuniones de docentes, del equipo de la media Técnica con el propósito de verificar si este se ajusta a las necesidades del contexto. Se evidencia un proceso continuo de aprendizaje para atender aspectos de inclusión.  </t>
  </si>
  <si>
    <t>La institución evalúa periódicamente su estrategia de inclusión de personas de diferentes grupos poblacionales o diversidad cultural, e introduce
los ajustes pertinentes para fortalecerla. Se realizó el seguimieno de los casos de estudiantes con múltiples aprendizajes con el apoyo de las funcionarias de la SED y las orientaciones de la psicóloga Bryith Torrado.</t>
  </si>
  <si>
    <t>Actas de asistencia y fotos de capacitaciones en el tema de inclusión. Carpetas de estudiantes reportados en el SIMAT con el aval de las funcionarias de la SED. Informes académicos de los estudiantes de inclusión.</t>
  </si>
  <si>
    <t>Calendario y agenda de actividades académicas año 2023. Acta 001 09/01/2023 organización  Comités.    Acta Adopción política de acceso y permanencia,  Formatos  Excel Autoevaluación 2022, seguimiento plan de Mejoramiento 2023</t>
  </si>
  <si>
    <t>La Institución evalúa periódicamente la aplicación articulada de las diversas estrategias pedagógicas acordes con el modelo pedagógico dialogante, así
como su coherencia con la misión, la visión y los principios institucionales. Con base en ello, introduce ajustes constantes que respondan a los retos que imponen los estilos de aprendizaje de los estudiantes y evalúa su pertinencia.</t>
  </si>
  <si>
    <t>La institución revisó en conjunto con la participación de la comunidad educativa los
 instrumentos establecidos para realizar
la Autoevaluación Institucional. Con esta información se orientó y elaboró el Plan de Mejoramiento Institucional.</t>
  </si>
  <si>
    <t>La Institución utiliza sistemáticamente toda la información interna y externa disponible para evaluar los resultados de sus planes y programas de trabajo, así como para elaborar el Plan de fortalecimiento Pedagógico.</t>
  </si>
  <si>
    <t xml:space="preserve">Acta 08 de Autoevaluación Institucional. Formado Archivo 6. Formato D01.03.F01 V.3.0 Autoevaluación 2023. Acta No 08 de 27  de noviembre convocatoria al Equipo de Calidad para la organización y desarrollo Autoevaluación. Oficio 27 nov. del Consejo Académico autorizando al equipo de calidad para  la realización de la Autoevaluación. </t>
  </si>
  <si>
    <t>El Consejo Directivo se reúne periódicamente de acuerdo con un cronograma establecido y sesiona con el aporte activo de todos sus miembros. Hace seguimiento sistemático al plan de trabajo, para garantizar su cumplimiento.</t>
  </si>
  <si>
    <t>La comisión de evaluación y promoción (figura modificada), el Consejo de los docentes  evalúa los resultados académicos para reorientar las  acciones entorno a la evaluación de los estudiantes y su promoción.</t>
  </si>
  <si>
    <t>La asamblea de padres de familia se reúne en cada período. En la primera reunión se eligen los candidatos a integrar el gobierno escolar. En la asamblea se informa sobre los procesos académicos, disciplinarios y se discuten temas para la toma de decisiones.</t>
  </si>
  <si>
    <t xml:space="preserve">El Consejo de padres de familia se reúne periódicamente en el marco del plan de mejoramiento. Sin embargo, no hace seguimiento sistemático a los resultados obtenidos. Se recomienda realizar un análisis de los perfiles de los candidatos al Consejo de Padres, capacitación respecto a sus funciones y revisar el plan de acción proyectado para el mismo. </t>
  </si>
  <si>
    <t>Acta 01 al 04 reunión asamblea de padres informes académicos y comportamentales. Talleres de orientación psicológica en temas relacionados con situaciones del contexto y que afectan la convivencia.</t>
  </si>
  <si>
    <t>Comunicados, oficios, citaciones, información continua a través de los  Grupos de WhatsApp por grado y equipos de trabajo. Plataforma Institucional, faceboo Institucional, SIA collopez. Uso de carteleras.</t>
  </si>
  <si>
    <t>La Institución evalúa periódicamente el sistema de estímulos y reconocimientos de los logros de los docentes y estudiantes y hace los ajustes pertinentes para cualificarlo. Se reconoce los mejores desempeños académicos y disciplinarios; reconocimiento al maestro del año en la institución.</t>
  </si>
  <si>
    <t>La Institución evalúa periódica y sistemáticamente la contribución de los diferentes equipos en relación
con el logro de los objetivos institucionales
y con el fortalecimiento de un buen clima Institucional. A partir de estas evaluaciones, implementa acciones de mejoramiento. Para la institución el trabajo en equipo es una gran fortaleza.</t>
  </si>
  <si>
    <t xml:space="preserve">La Institución evalúa y mejora el uso de los diferentes medios de comunicación en función  del reconocimiento y la aceptación de los diferentes estamentos de la comunidad educativa. </t>
  </si>
  <si>
    <t>Actas de reunión de los diversos equipos trabajo por área, proyectos transversales, equipo técnico evaluar para avanzar, Consejo directivo, Consejo académico, consejo estudiantil, Consejo de padres. Equipo de calidad y Comité de convivencia.</t>
  </si>
  <si>
    <t>Las Sedes poseen espacios amplios y suficientes, y éstos se encuentran adecuadamente dotados, organizados y decorados y señalizados, lo que propicia un buen ambiente para el aprendizaje y la convivencia de la diversidad de sus miembros. Requiere Gestionar y asignar recursos para la segunda etapa del proyecto para la adecuación de los espacios que se constituyen en riesgos para la movilidad y seguridad de los estudiantes en las distintas Sedes de la Institución.</t>
  </si>
  <si>
    <t>Se ha recibido capacitación por parte de la SED para el tema de la convivencia escolar, el manual de Convivencia y la resolución de conflictos. Se hizo lectura de contexto. Se recomienda atender a las observaciones realizadas por el equipo de la SED en visita a la Institución y a las orientaciones a través de documentos en cuanto a tipificación de casos, protocolos y medidas pedagógicas.</t>
  </si>
  <si>
    <t>Actas de atención casos por el Comité de Convivencia escolar. Citaciones y actas de compromiso celebradas con los padres de famiia. Registro en los Observadores. Actas de visita de entidades de apoyo.</t>
  </si>
  <si>
    <t>Actas del Comité de convivencia escolar. Actas de apoyo de otras Instituciones para atender situaciones (Policía de infancia y adolescencia, Instituto  Colombiano de Bienestar familiar). Actas del servicio de orientación escolar.</t>
  </si>
  <si>
    <t>La Institución evalúa sistemáticamente la efectividad de su programa de inducción y de acogida a estudiantes nuevos y sus familias y realiza los ajustes pertinentes. Se realiza acto de bienvenida y semana de estudio de documentos Institucionales como el manual de convivencia  y SIEE.</t>
  </si>
  <si>
    <t>La institución evalúa periódicamente cuáles son las actitudes de los estudiantes hacia el aprendizaje y realiza acciones para favorecerlas con el acompañamiento de los titulares y la psicóloga Bryitn Torrado.</t>
  </si>
  <si>
    <t>La Institución evalúa periódicamente la eficacia de las políticas, los mecanismos y recursos que utiliza para prevenir situaciones de riesgo y manejar los casos difíciles y aplica acciones para
mejorarlos.</t>
  </si>
  <si>
    <t xml:space="preserve">La Institución revisa y evalúa las políticas, procesos de comunicación e intercambio con las familias o acudientes y con base en estos resultados realiza los ajustes pertinentes. </t>
  </si>
  <si>
    <t>Informes y comunicaciones permanentes con los funcionarios y dependencias de la SED. Oficios remitidos a las autoridades educativas del municipio. Acta visita de los funcionarios de la SED.</t>
  </si>
  <si>
    <t>La Institución revisa y evalúa las políticas, procesos de comunicación e intercambio con las autoridades educativas y con base en estos resultados, realiza los ajustes pertinentes. Hay comunicación con estidades de salvaguarda de los derechos, para responder a requerimientos.</t>
  </si>
  <si>
    <t>La Institución evalúa periódicamente el impacto de sus alianzas con el sector productivo en el ámbito del fortalecimiento de las competencias de los estudiantes. Los resultados de estas evaluaciones son la base para la realización de acciones
de mejoramiento institucional.</t>
  </si>
  <si>
    <t>Se dispone de los archivos relacionados en cada área. Se mantiene un convenio de articulación con el SENA con el cual se establecen las áreas de la Media Técnica y algunas vocacionales de la básica secundaria. Se relizan reuniones para priorizar contenidos, establecer competencias, para intercambiar experiencias metodológicas y el diseño de estrategias pedagógicas y criterios de evaluación.</t>
  </si>
  <si>
    <t xml:space="preserve">Se dispone de algunos recursos para el aprendizaje pero es necesario  mejorar la infraestructura de los laboratorios y dotarlos del material que permita desarrollar experiencias. Se requiere mayor capacitación y material para el trabajo con estudiantes de inclusión con discapacidad. </t>
  </si>
  <si>
    <t xml:space="preserve">Documento plan de aula, trabajos de investigación, cuadernos, guías de prácticas de laboratorio, portafolio, listas de chequeo y fotografías. </t>
  </si>
  <si>
    <t xml:space="preserve">Se aplican estrategias y herramientas que favorecen a los estudiantes como exposiciones, trabajos en grupo, trabajos de investigación, prácticas de laboratorio, entre otros. Se requiere que todos los docentes, puedan evaluar la eficacia de las estrategias de eseñanza que permitan valorar integralmente los estudiantes según sus desempeños y retroalimentación hacia el mejoramiento continuo. </t>
  </si>
  <si>
    <t xml:space="preserve">Planes de mejoramiento de área, actas de informe de rendimiento académico, citación a padres de familia, planes de refuerzo y nivelación. </t>
  </si>
  <si>
    <t xml:space="preserve">Resultados pruebas externas evaluar para avanzar y Saber 11, Plan de fortalecimiento académico y pedagógico. </t>
  </si>
  <si>
    <t xml:space="preserve">Se realizan jornadas de nivelación en cada período y al finalizar el años escolar. De igual manera se entrega un informe a las reunión de evaluación y promoción. </t>
  </si>
  <si>
    <t xml:space="preserve">Las áreas realizan planes de refuerzo y de nivelación, para que los estudiantes logren alcanzar las competencias y contenidos con los cuales han tenido dificultad. Este año se hizo un gran trabajo con los estudiantes con discapacidad, en algunos casos se han hecho adecuaciones y se ha realizado el proceso. sin embargo es necesario mejorar en el diagnóstico y la atención oportuna a los estudiantes con dificultades, especialmente por parte de la psicóloga. </t>
  </si>
  <si>
    <t>La institucion cuenta con sistema ágil y oportuno para la expedicion de boletines de calificaciones donde se evidencia el proceso académico durante el año escolar  y es actualizado periódicamente.</t>
  </si>
  <si>
    <t>La Institución revisa periódicamente la calidad y disponibilidad del archivo académico ajusta y mejora este sistema.</t>
  </si>
  <si>
    <t>Formato de inscripción especificado de la siguiente manera:boletin tercer periodo, copia de Registro Civil  y T.I  y diligenciamiento del formato, revisión de parte de la rectora y comité encargado y por último legalización de matricula. Formato de  matricula y una carpeta de archivo en medio físico donde soporta toda la información requerida por la Institución de cada estudiante desde el grado transición a 11 grado. Software para registro de matrícula de todas ls sedes, procedimiento de matricula acorde con lineamientos de la secretaría de educación Dptal.</t>
  </si>
  <si>
    <t xml:space="preserve">El proceso para determinar las necesidades de adquisición de suministro de insumos, recursos y mantenimiento de los mismos es participativo, se hace oportunamente y está articulado con la propuesta pedagógica de la Institución. </t>
  </si>
  <si>
    <t>Documento plan de compras. Mantenimiento mobiliario y equipos. Por valor $4.500.000</t>
  </si>
  <si>
    <t>Plan de compras. Materiales y  suministros aseo y ferretería. Para las sedes valor $24.131.792</t>
  </si>
  <si>
    <t xml:space="preserve">Documento plan de compras. Dotación Institucional de material y medios pedagógicos para el aprendizaje por valor $7.757.000 </t>
  </si>
  <si>
    <t xml:space="preserve">Proyecto de riesgo escolar. dirigido por Esp Ligia Becerra y proyecto de movilidad segura a cargo de las Líderes Mg. Claudia Fuentes y Mg. Yurany Arévalo. </t>
  </si>
  <si>
    <t xml:space="preserve">La Institución revisa y actualiza períodicamente el panorama de riesgos. </t>
  </si>
  <si>
    <t>La Institución evalúa periódicamente la disponibilidad y calidad de los recursos para el aprendizaje y realiza ajustes a su plan de adquisiciones.</t>
  </si>
  <si>
    <t>La Institución revisa y evalúa periódicamente su proceso de adquisición y suministro de insumos en función de la propuesta pedagógica, y efectúa
los ajustes necesarios para mejorarlo.</t>
  </si>
  <si>
    <t>La Institución cuenta con un
programa de adecuación, accesibilidad y embellecimiento de su planta física, y éste cuenta con la ayuda de la comunidad educativa. Requiere fortalecer el proyecto transversal de medio Ambientte.</t>
  </si>
  <si>
    <t>La Institución realiza una programación coherente de las actividades que se llevan a cabo en cada una de los espacios físicos basada en indicadores de utilización de los mismos</t>
  </si>
  <si>
    <t>La Institución cuenta con un programa de matenimiento preventivo de su planta física. Requiere asegurar los recursos para cumplir con el proyecto de mejoramiento de la planta física en cuanto a seguridad en su segunda etapa de ejecución.</t>
  </si>
  <si>
    <t>La Institucion revisa y evalua periódicamente la cobertura, calidad y oportunidad de los servicio complementarios y recursos y promueve acciones correctivas en función de las necesidades del estudiantado.</t>
  </si>
  <si>
    <t>la Institucion evalúa periódica y sistemáticamente la estrategia de apoyo a los estudiantes que presentan bajo desempeño académico o con dificultades de interacción y adelanta acciones correctivas y de gestión para mejorar.</t>
  </si>
  <si>
    <t xml:space="preserve">Oficio de gestión PAE, evidencias fotográficas y actas del servicio. Charlas sobre educación sexual y derechos humanos. </t>
  </si>
  <si>
    <t>Documento Planes de apoyo y adecuaciones curriculares para estudiantes con Necesidades Educativas diversas. Protocolo y actas de citaciones a padres de familia para informar sobre las o dificultades académicas o de interacción. Actas de reuniones de preinforme académicos por períodos escolares</t>
  </si>
  <si>
    <t xml:space="preserve">Resolución asignación  acadÉmica 2023. </t>
  </si>
  <si>
    <t xml:space="preserve">la Institución revisa periodicamente su programa de formación y capacitación académica en función de su incidencia en el mejoramiento del proceso enseñanza aprendizaje y en el desarrollo Institucional. </t>
  </si>
  <si>
    <t>Actas de dirección de grupo. Actas de diálogos con padres de familia, observador del alumno, actas de remisión con la psicologa y actas del comité de convivencia.</t>
  </si>
  <si>
    <t>La Institución revisa permanentemente si el personal vinculado está identificado con su filosofía, principios, valores y objetivos, y toma medidas pertinentes para lograr que todos se sientan parte de la misma.</t>
  </si>
  <si>
    <t>La Institución revisa y evalúa periódicamente su estrategia de inducción y reinducción del personal, y realiza los ajustes pertinentes para que ésta
se adecue al PEI y al plan de mejoramiento</t>
  </si>
  <si>
    <t>la Institucion revisa y evalua continuamente sus criterios de asignacion académica  de los docentes y realiza los ajustes pertinentes a los mismos</t>
  </si>
  <si>
    <t>La Institución revisa y evalúa continuamente su programa de bienestar del personal vinculado y los ajusta de acuerdo con los resultados obtenidos y las nuevas necesidades.</t>
  </si>
  <si>
    <t>La Institución revisa periódicamente sus estrategias de mediación de conflictos y los ajusta de acuerdo con las necesidades.</t>
  </si>
  <si>
    <t xml:space="preserve">La Institución discute y perfecciona sus planes de investigación y busca fuentes de financiación que permitan su realización. </t>
  </si>
  <si>
    <t>La Institución revisa y valora continuamente su estrategia de reconocimiento al personal vinculado y realiza los ajustes pertinentes.</t>
  </si>
  <si>
    <t>Documento relacionados con los proyectos de investigacion; análisis del consumo de sustancias psicoactivas en la Institución y proyectos productivos por los estudiantes de undécimo grado</t>
  </si>
  <si>
    <t>Actas del Consejo Directivo socializando el presupuesto e Informe ejecución presupuestal; Socialización ejecución presupuestal.</t>
  </si>
  <si>
    <t xml:space="preserve">la Institución revisa y hace seguimiento a los resultados de los informes financieros, para que estos sean un elemento clave en el momento de planear las acciones, tomar decisiones y evaluar los resultados de las mismas. </t>
  </si>
  <si>
    <t>La contabilidad tiene todos sus soportes; los informes financieros se elaboran y se presentan dentro de los plazos establecidos por las normas y se usan para el control financiero y para la toma de decisiones en el corto, mediano y largo plazo. Sus resultados aportan información para ajustar los planes de mejoramiento.</t>
  </si>
  <si>
    <t>La Institución evalúa periódicamente los procedimientos para la elaboración del presupuesto, de manera que se logre coordinar las necesidades de las distintas sedes y niveles. Asimismo, realiza
análisis financieros y proyecciones presupuestales para la planeación y gestión Institucional.</t>
  </si>
  <si>
    <t xml:space="preserve"> Los modelos pedagógicos diseñados para la atención a la población que experimenta barreras para el aprendizaje y la participación y los mecanismos de seguimiento a estas demandas son evaluados permanentemente con el propósito de mejorar la oferta y la calidad del servicio prestado. La Institución es sensible a las necesidades de su entorno y busca adecuar su oferta educativa a
tales demandas. Se evidencia  seguimiento y orientación a docentes sobre estudiantes en situación de vulnerabilidad como en Situación de desplazamiento, necesidades educativas especiales como política de inclusión.</t>
  </si>
  <si>
    <t xml:space="preserve">Reporte SIMAT estudiantes con Necesidades educativas especiales, Carpetas de estudiantes con barreras de aprendizaje. Actas y fotos de capacitaciones a docentes. Informe  estudiantes en situación de desplazamiento. Reporte estudiantes Migración (venezolanos) y estudiantes del Amparo de niñas y del ICBF . </t>
  </si>
  <si>
    <t>Las estrategias pedagógicas diseñadas para atender a las poblaciones pertenecientes a los grupos étnicos son evaluadas periódicamente para mejorarlas.
La institución es sensible a las necesidades de su entorno y busca adecuar su oferta educativa a las demandas.Hay presencia de una  minoría de estudiantes de las comunidades indígenas (llamados ecuatorianos), y de comunidades afrocolombianas son tenidos en cuenta dentro de una política de inclusión. Se presentó reporte de matrícula de estudiantes extranjeros provenientes de Venzuela.</t>
  </si>
  <si>
    <t>La Institución evalúa y mejora los procesos relacionados con los proyectos de vida que están articulados con las áreas de ética y filosofía, de modo que hay un interés por cualificar este aspecto en la formación de los estudiantes. La Media Técnica permite la formación de Bachilleres Técnicos en Asistencia Administrativa. Se promovió la feria microempresarial versión 2023.</t>
  </si>
  <si>
    <t xml:space="preserve">La escuela  familiar se fortaleció tanto en primaria como en secundaria y media técnica  con la realización campañas  de prevención en temas como depresión y suicidio, embarazo en adolescentes, violencia de género, violencia sexual y bullying acordes con el proyecto Educación sexual y construcción de ciudadanía, liderado por la docente Magnolia Galeano y con el aopoyo del talento humano (sicólogos) de la alcaldía municipal.                                                                                                                                                                                                         Vinculación de la Secretaría de Educación Departamental en cuanto a realización de actividades  relacionadas con la escuela de padres.                                                           Se realizaron talleres de titulatura para los padres de familia con temas relacionados a la problemática del contexto.                                                                                                                                                                </t>
  </si>
  <si>
    <t xml:space="preserve">La Institución y la comunidad evalúan conjuntamente y mejoran de mutuo acuerdo los servicios que ofrece en relación con la disponibilidad de los recursos físicos y los medios.                                                             Se cuenta con el servicio a través de la articulación con el SENA y   Convenio de cooperación con la Normal Superior para las prácticas pedagógicas.                                              Vinculación con programas de la Alcaldía Municipal y U.F.P.S.O  para llevar a cabo diferentes capacitaciones.       </t>
  </si>
  <si>
    <t xml:space="preserve">La participación de los padres de familia es coherente con los grandes propósitos institucionales, se evalúa estos mecanismos e instancias
de participación  en las  asambleas, los órganos del gobierno escolar y en  diversos eventos y actos culturales, como en la feria microempresarial 2023. </t>
  </si>
  <si>
    <t xml:space="preserve">Actas de asistencia No. 01 al 04 Asamblea general de padres. Resolución No 001  Conformación Consejo de Padres.                                                                                       Evidencias por redes sociales de la participación de los padres de familia en las diferentes actividades programadas por la Institución.                                                                                             </t>
  </si>
  <si>
    <t>La Institución da participación a los estudiantes para conformar los diversos órganos del gobierno escolar (Consejo Directivo, Consejo estudiantil, ) Personero y contralor, Comité de Convivencia, mediadores de paz, así como su participación en las actividades culturales, deportivas y académicas.                                      Participan de los proyectos de investigación de aula,  en  la Feria Microempresarial invitación con la Universidad, en la organización de eventos.                                                             ParticipaciÓn en las olimpiadas de matemÁticas con la UIS.                                                    Integraciones deportivas intermunicipales, departamentales y nacionales en baloncesto y atletismo.                                                                                                                                                      Participación en las diferentes ferias como invitados (de medio ambiente, emprendimiento y tecnología).                                      Presentación de la Banda Músico Marcial.</t>
  </si>
  <si>
    <t>La Institución tiene como política efectuar las asambleas de padres y elección democrática de los representantes al Consejo de Padres. Este se constituye en un pilar que se plantea metas para el mejoramiento y apoyo a la institución.           Este año hubo baja participación  y desempeño del consejo de padres en las actividades que les competen como órgano de de la institución.                                                                                                                                                                                                                                      Vinculación con el día del maestro y jornada pedagógica.</t>
  </si>
  <si>
    <t xml:space="preserve">FotografÍas, pág. web Institucional                                                                                                                                              de la participación de los estudiantes en los diferentes eventos programados dentro y fuera de la Institución como: Izadas de bandera, feria microempresarial y festivales                                                          Videos, folletos e invitaciones.                                                                                                         </t>
  </si>
  <si>
    <t xml:space="preserve">Los programas de prevención de riesgos físicos de la Institución son monitoreados y evaluados con el fin de establecer su eficacia.                                              Lineamientos del MEN sobre cátedra de salud pública.                                                                    Desarrollo de temáticas de cátedra de salud pública  en el área de ciencias naturales                                                     .                                                                                                                                                                                              Se fortaleció la capacitación a la comunidad educativa sobre riesgos físicos.                         Capacitación en el proyecto de seguridad vial.      </t>
  </si>
  <si>
    <t>Se realizaron encuestas para realizar el análisis de contexto para priorizar factores de riesgo psicosociales.                                                                Orientación a estudiantes sobre prevencion de S.P.A a través de las direcciones de grupo y proyecto de Educación para la Sexualidad y la convivencia ciudadana.                                                                                                                                                      Capacitación a padres de familia sobre consumo de sustancias psicoactivas en talleres de padres. Acompañamiento de la psicóloga Bryith Torrado en casos. Capacitación de la docente Esther Quintero en la  propuesta institucional para la prevención del Bullying con los estudiantes.</t>
  </si>
  <si>
    <t xml:space="preserve"> Documento GIRE (gestión institucional del rieso escolar)                                                 Documento Cotización para inversión en elementos de seguridad para las tres sedes.                                                                                                                          Fotos de señalización. Fotos capacitación.          Contrato de servicios 20/10/2023 Recarga de extintores a todas las sedes.</t>
  </si>
  <si>
    <r>
      <t>En apropiación E</t>
    </r>
    <r>
      <rPr>
        <b/>
        <sz val="12"/>
        <color theme="1"/>
        <rFont val="Verdana"/>
        <family val="2"/>
      </rPr>
      <t>nfoque Metodológico</t>
    </r>
    <r>
      <rPr>
        <sz val="12"/>
        <color theme="1"/>
        <rFont val="Verdana"/>
        <family val="2"/>
      </rPr>
      <t>: Se debe mejorar la evaluación de los procesos de aula.</t>
    </r>
  </si>
  <si>
    <r>
      <rPr>
        <b/>
        <sz val="12"/>
        <color theme="1"/>
        <rFont val="Verdana"/>
        <family val="2"/>
      </rPr>
      <t>Recursos para el aprendizaje:</t>
    </r>
    <r>
      <rPr>
        <sz val="12"/>
        <color theme="1"/>
        <rFont val="Verdana"/>
        <family val="2"/>
      </rPr>
      <t xml:space="preserve"> requiere mayor capacitación y material para el trabajo con estudiantes de inclusión con discapacidad.</t>
    </r>
  </si>
  <si>
    <r>
      <rPr>
        <b/>
        <sz val="12"/>
        <color theme="1"/>
        <rFont val="Verdana"/>
        <family val="2"/>
      </rPr>
      <t>Estrategias para las tareas escolares:</t>
    </r>
    <r>
      <rPr>
        <sz val="12"/>
        <color theme="1"/>
        <rFont val="Verdana"/>
        <family val="2"/>
      </rPr>
      <t xml:space="preserve"> Realizar análisis detallado frente a las estrategias que se emplean para las tareas escolares</t>
    </r>
  </si>
  <si>
    <r>
      <rPr>
        <b/>
        <sz val="12"/>
        <color theme="1"/>
        <rFont val="Verdana"/>
        <family val="2"/>
      </rPr>
      <t>Estilo pedagógico:</t>
    </r>
    <r>
      <rPr>
        <sz val="12"/>
        <color theme="1"/>
        <rFont val="Verdana"/>
        <family val="2"/>
      </rPr>
      <t xml:space="preserve"> evaluar la eficacia de las estrategias de eseñanza que permitan valorar integralmente los estudiantes.</t>
    </r>
  </si>
  <si>
    <r>
      <t>E</t>
    </r>
    <r>
      <rPr>
        <b/>
        <sz val="12"/>
        <color theme="1"/>
        <rFont val="Verdana"/>
        <family val="2"/>
      </rPr>
      <t>valuación en el aula</t>
    </r>
    <r>
      <rPr>
        <sz val="12"/>
        <color theme="1"/>
        <rFont val="Verdana"/>
        <family val="2"/>
      </rPr>
      <t>: requiere la unificación de criterios de evaluación entre las áreas que permita disminuir el índice de reprobación.</t>
    </r>
  </si>
  <si>
    <t>Se hace seguimiento a los egresados, este año incrementó el número de egresados en la participación en la feria empresarial y tecnológica. Requiere información de datos de los egresados para evaluar el impacto y reunión de promociones.</t>
  </si>
  <si>
    <t xml:space="preserve">Se revisan de forma periódica sus resultados académicos, realizando ajustes necesarios correspondientes con el propósito de mejorar. Además, se realizan reuniones por área y por grados cada período. </t>
  </si>
  <si>
    <r>
      <rPr>
        <b/>
        <sz val="12"/>
        <color theme="1"/>
        <rFont val="Verdana"/>
        <family val="2"/>
      </rPr>
      <t xml:space="preserve"> Seguimiento a egresados:</t>
    </r>
    <r>
      <rPr>
        <sz val="12"/>
        <color theme="1"/>
        <rFont val="Verdana"/>
        <family val="2"/>
      </rPr>
      <t xml:space="preserve"> Requiere información de datos de los egresados para evaluar el impacto y reunión de promociones.</t>
    </r>
  </si>
  <si>
    <r>
      <rPr>
        <b/>
        <sz val="12"/>
        <color theme="1"/>
        <rFont val="Verdana"/>
        <family val="2"/>
      </rPr>
      <t>Jornada Escolar</t>
    </r>
    <r>
      <rPr>
        <sz val="12"/>
        <color theme="1"/>
        <rFont val="Verdana"/>
        <family val="2"/>
      </rPr>
      <t xml:space="preserve"> con horarios y cumplimiento de la intensidad. </t>
    </r>
  </si>
  <si>
    <r>
      <t xml:space="preserve"> En mejoramiento continuo </t>
    </r>
    <r>
      <rPr>
        <b/>
        <sz val="12"/>
        <color theme="1"/>
        <rFont val="Verdana"/>
        <family val="2"/>
      </rPr>
      <t>Diseño Pedagógico</t>
    </r>
    <r>
      <rPr>
        <sz val="12"/>
        <color theme="1"/>
        <rFont val="Verdana"/>
        <family val="2"/>
      </rPr>
      <t xml:space="preserve">, avances en el Plan de estudios, priorizando contenidos e intercambio de experiencias. </t>
    </r>
  </si>
  <si>
    <r>
      <rPr>
        <b/>
        <sz val="12"/>
        <color theme="1"/>
        <rFont val="Verdana"/>
        <family val="2"/>
      </rPr>
      <t>Evalaución:</t>
    </r>
    <r>
      <rPr>
        <sz val="12"/>
        <color theme="1"/>
        <rFont val="Verdana"/>
        <family val="2"/>
      </rPr>
      <t xml:space="preserve"> en el  SIEE se han establecido criterios para cada una de las áreas y reuniones con el Consejo Académico para su evaluación.</t>
    </r>
  </si>
  <si>
    <r>
      <rPr>
        <b/>
        <sz val="12"/>
        <color theme="1"/>
        <rFont val="Verdana"/>
        <family val="2"/>
      </rPr>
      <t>Prácticas pedagógicas:</t>
    </r>
    <r>
      <rPr>
        <sz val="12"/>
        <color theme="1"/>
        <rFont val="Verdana"/>
        <family val="2"/>
      </rPr>
      <t xml:space="preserve"> Desarrollo y articulación de los proyectos transversales, así como uso de recursos y tiempos para el aprendizaje.</t>
    </r>
  </si>
  <si>
    <r>
      <rPr>
        <b/>
        <sz val="12"/>
        <color theme="1"/>
        <rFont val="Verdana"/>
        <family val="2"/>
      </rPr>
      <t xml:space="preserve">Gestión de Aula: </t>
    </r>
    <r>
      <rPr>
        <sz val="12"/>
        <color theme="1"/>
        <rFont val="Verdana"/>
        <family val="2"/>
      </rPr>
      <t>relación pedagógica mediada por el Modelo pedagógico dialogante y fortaleza en la Planeación académica.</t>
    </r>
  </si>
  <si>
    <r>
      <rPr>
        <b/>
        <sz val="12"/>
        <color theme="1"/>
        <rFont val="Verdana"/>
        <family val="2"/>
      </rPr>
      <t xml:space="preserve">Seguimiento Académico: </t>
    </r>
    <r>
      <rPr>
        <sz val="12"/>
        <color theme="1"/>
        <rFont val="Verdana"/>
        <family val="2"/>
      </rPr>
      <t>Consejo académico y grupos de área realizan análisis de los resultados académicos.</t>
    </r>
  </si>
  <si>
    <t>En las pruebas externas CFES la Institución se mantiene en un nivel Alto.</t>
  </si>
  <si>
    <r>
      <rPr>
        <b/>
        <sz val="12"/>
        <color theme="1"/>
        <rFont val="Verdana"/>
        <family val="2"/>
      </rPr>
      <t xml:space="preserve">Consejo de Padres: </t>
    </r>
    <r>
      <rPr>
        <sz val="12"/>
        <color theme="1"/>
        <rFont val="Verdana"/>
        <family val="2"/>
      </rPr>
      <t>Baja participación y desempeño del Consejo de padres en las actividades que les competen como órgano de la institución.</t>
    </r>
  </si>
  <si>
    <r>
      <t xml:space="preserve">Prevención de Riesgos. </t>
    </r>
    <r>
      <rPr>
        <sz val="12"/>
        <color theme="1"/>
        <rFont val="Verdana"/>
        <family val="2"/>
      </rPr>
      <t xml:space="preserve">Se fortaleció la capacitación a la comunidad sobre riesgos físicos y mediante el proyecto de seguridad vial. </t>
    </r>
  </si>
  <si>
    <r>
      <rPr>
        <b/>
        <sz val="12"/>
        <color theme="1"/>
        <rFont val="Verdana"/>
        <family val="2"/>
      </rPr>
      <t>Prevención de Riesgos psicosociales:</t>
    </r>
    <r>
      <rPr>
        <sz val="12"/>
        <color theme="1"/>
        <rFont val="Verdana"/>
        <family val="2"/>
      </rPr>
      <t xml:space="preserve"> Se hizo análisis de contexto para priorizar las situaciones de convivencia que afecta a la comunidad de estudiantes. Realización de diversas actividades planeadas y articuladas a los proyectos sobre prevención de SPA y Bullying.</t>
    </r>
  </si>
  <si>
    <r>
      <rPr>
        <b/>
        <sz val="12"/>
        <color theme="1"/>
        <rFont val="Verdana"/>
        <family val="2"/>
      </rPr>
      <t>Programas de seguridad:</t>
    </r>
    <r>
      <rPr>
        <sz val="12"/>
        <color theme="1"/>
        <rFont val="Verdana"/>
        <family val="2"/>
      </rPr>
      <t xml:space="preserve"> Requiere gestionar y asignar recursos para a segunda etapa del proecto para la adecuación de los espacios que constituyen un riesgo para la movilidad y seguridad de los estudiantes en las distintas sedes de la Institución. Mejorar de la capacidad de respuesta y mecanismos de alerta frente a los simulacros como prevención a los desastres</t>
    </r>
  </si>
  <si>
    <t>Seguimiento al uso de los espacios La institución realiza una programación coherente de las actividades que se llevan a cabo en cada una de los espacios físicos basada en indicadores de utilización de los mismos.
Suministros y dotación El proceso para determinar las necesidades de adquisición de suministro de insumos, recursos y mantenimiento de los mismos es participativo, se hace oportunamente y está articulado con la propuesta pedagógica de la Institución.</t>
  </si>
  <si>
    <t xml:space="preserve">Reporte SIMAT estudiantes con Necesidades educativas especiales, Carpetas de estudiantes con barreras de aprendizaje. PIAR de estudiantes de inclusión. Actas y fotos de capacitaciones a docentes. Informe  estudiantes en situación de desplazamiento. Reporte estudiantes Migración (venezolanos) y estudiantes del Amparo de niñas y del ICBF . </t>
  </si>
  <si>
    <t>Las necesidades y expectativas de los estudiantes son tenidas en cuenta con procesos de articulación en todas las áreas del conocimiento( lenguaje, ética, educación física, religión, artistica, entre otras) a través del desarrollo de los proyectos de vida, en el Consejo estudiantil y el trabajo del contralor, personero y representante estudiantil para recopilar las necesidades de los estudiantes y proponer alternativas de solución.</t>
  </si>
  <si>
    <t>Las necesidades y expectativas de los estudiantes son tenidas en cuenta con procesos de articulación en todas las áreas del conocimiento( lenguaje, ética, educación física, religión, artistica, entre otras) a través del desarrollo de los proyectos de vida y proyectos transversales, en el Consejo estudiantil y el trabajo del contralor, personero y representante estudiantil para recopilar las necesidades de los estudiantes y proponer alternativas de solución.</t>
  </si>
  <si>
    <t xml:space="preserve">El  SENA oferta talleres de capacitación a la comunidad.                                                                                                                    Participación en pruebas Evaluar para Avanzar.                                                                                     Se hace disposición de las aulas para prestar el servicio académico.                                    Se hace uso y se evalúa la disposición y servicio organizado de laboratorios, salas de informática y canchas deportivas.      </t>
  </si>
  <si>
    <t xml:space="preserve">Documento distribución de la planta física (aulas, laboratorios, salas de informática y canchas deportivas)                                                                                                                                                                </t>
  </si>
  <si>
    <t xml:space="preserve">El servicio social estudiantil ,está orientado, supervisado y evaluado por la docente Alcira Ojeda, como requisito establecido en el PEI para los estudiantes de la Media Técnica.(Grado 10)   </t>
  </si>
  <si>
    <t xml:space="preserve">Actas de asistencia No. 01 al 04 Asamblea general de padres. Resolución No 001  Conformación Consejo de Padres.                                                                                       Evidencias por redes sociales de la participación de los padres de familia en las diferentes actividades programadas por la Institución.                                                  </t>
  </si>
  <si>
    <t>La participación de los padres de familia es coherente con los grandes propósitos institucionales, se evalúa estos mecanismos e instancias
de participación  en las  asambleas, los órganos del gobierno escolar y en  diversos eventos y actos culturales.</t>
  </si>
  <si>
    <t>Actas Consejo de Padres. Asistencia de padres de familia a las asambleas y talleres. Fotos vinculación con proyectos de transición, eventos culturales.</t>
  </si>
  <si>
    <r>
      <rPr>
        <b/>
        <sz val="12"/>
        <color theme="1"/>
        <rFont val="Verdana"/>
        <family val="2"/>
      </rPr>
      <t>Participación y Convivencia</t>
    </r>
    <r>
      <rPr>
        <sz val="12"/>
        <color theme="1"/>
        <rFont val="Verdana"/>
        <family val="2"/>
      </rPr>
      <t xml:space="preserve"> La comununidad educativa participa activamente en las diversas actividades internas y externas que se programan a nivel institucional y regional. </t>
    </r>
  </si>
  <si>
    <t xml:space="preserve"> En mejoramiento continuo: Accesibilidad en cuanto a la atención educativa de estudiantes en situación de vulnerabilidad, desplazamiento y de inclusión. Hay presencia de las comunidades indígenas y afrocolombianas y extranjeros como parte de la política de inclusión. Las necesidades y expectativas de los estudiantes fueron tenidas en cuenta a través de los diversos órganos del gobierno escolar. Los proyectos de vida se fortalecen con la cualificación a través de la formación Técnica en Asistencia Administrativa a través del convenio de Articulación con el SENA.</t>
  </si>
  <si>
    <t>Talleres sobre proyectos de vida en el área de Asistencia administrativa y emprendimiento.                                               Talleres de proyectos de vida en el área de Educación religiosa grado 8°.</t>
  </si>
  <si>
    <r>
      <rPr>
        <b/>
        <sz val="10"/>
        <color theme="1"/>
        <rFont val="Verdana"/>
        <family val="2"/>
      </rPr>
      <t xml:space="preserve">ACCECIBILIDAD: </t>
    </r>
    <r>
      <rPr>
        <sz val="10"/>
        <color theme="1"/>
        <rFont val="Verdana"/>
        <family val="2"/>
      </rPr>
      <t>se brinda atención educativa de estudiantes en situación de vulnerabilidad, desplazamiento y de inclusión.  Se elaboraron los PIAR para los estudiantes que experimenta barreras para el aprendizaje con la participación de los docentes, directivos, padres de familia y personal de apoyo (Psicólogos). La institución es sensible a las necesidades de su entorno y busca adecuar su oferta educativa a tales demandas. Hay presencia de las comunidades indígenas y afrocolombianas y extranjeros como parte de la política de inclusión. Las necesidades y expectativas de los estudiantes fueron atendidas a través de los diversos órganos del gobierno escolar.</t>
    </r>
  </si>
  <si>
    <t xml:space="preserve">La Institución cuenta con un proceso de matrícula oportuno, tiene en cuenta las necesidades de la comunidad educativa y  cumple con el tiempo estipulado por la Secretaría de Educación. </t>
  </si>
  <si>
    <t>La Institución revisa frecuentemente la calidad y disponibilidad del archivo académico ajusta y mejora este sistema.</t>
  </si>
  <si>
    <t xml:space="preserve">La institucion revisa periodicamente el sistema de expedición de boletines de calificaciones, realiza ajustes para  garantizar la información. </t>
  </si>
  <si>
    <t xml:space="preserve">La Institución asegura los recursos para cumplir el programa de mantenimiento de su planta física. </t>
  </si>
  <si>
    <t>La Institución cuenta con el programa de adecuación, accesibilidad y embellecimiento de la planta física se lleva a cabo periódicamente y cuenta con la participación de los diferentes estamentos de la comunidad educativa.</t>
  </si>
  <si>
    <t>La Institución realiza una programación coherente de las actividades que se llevan a cabo en cada una de los espacios físicos basada en indicadores de utilización de los mismos.</t>
  </si>
  <si>
    <t>El proceso para determinar las necesidades de adquisición de suministro de insumos, recursos, y mantenimiento de los mismos, es participativo, se hace oportunamente y está articulado con la propuestas pedagógica de la Institución.</t>
  </si>
  <si>
    <t xml:space="preserve">La Institución revisa y evalúa periodicamente su programa de mantenimiento preventivo y correctivo de los equipos y recursos de aprendizaje y realiza ajustes a los mismos. </t>
  </si>
  <si>
    <t xml:space="preserve">La comunidad educativa conoce y adopta las medidas preventivas derivadas del conocimiento cabal del panorama de riesgos, pero requiere de revisión  y actualización períodica del panorama de riesgos. </t>
  </si>
  <si>
    <t xml:space="preserve">La Institución revisa y evalúa continuamente la definición de los perfiles y su uso en los procesos de selección, solicitud e inducción del personal, en función del plan de mejoramiento y sus necesidades. </t>
  </si>
  <si>
    <t>La Institución revisa y evalúa periódicamente su estrategia de inducción y reinducción del personal, y realiza los ajustes pertinentes  al PEI Y PMI</t>
  </si>
  <si>
    <t xml:space="preserve">La Institución revisa periodicamente su programa de formación y capacitación académica en función de su incidencia en el mejoramiento del proceso enseñanza aprendizaje y en el desarrollo Institucional. </t>
  </si>
  <si>
    <t>La Institucion revisa y evalúa continuamente sus criterios de asignacion académica  de los docentes y realiza los ajustes pertinentes a los mismos.</t>
  </si>
  <si>
    <t xml:space="preserve">La Institución evalúa periódicamente los procedimientos para la elaboración del presupuesto, de manera que se logre coordinar las necesidades de las distintas sedes y niveles. Asimismo, realiza financieros y proyección presupuestal. </t>
  </si>
  <si>
    <t xml:space="preserve">Hay seguimiento y evaluación de los procesos de recaudo de ingresos y de realización de gastos para la planeación financiera y toma de decisiones. </t>
  </si>
  <si>
    <t>La Institución revisa y hace seguimiento a los resultados de los informes financieros, para que estos sean un elemento clave en el momento de planear las acciones, tomar decisiones y evaluar los resultados de las mismas.</t>
  </si>
  <si>
    <t xml:space="preserve">fotografias del mantenimiento de la Sede Principal, IV centenario, Kennedy y Juan XXIII. </t>
  </si>
  <si>
    <t xml:space="preserve">Proyecto de  servicio social por los estudiantes de 10º y 11º y proyecto transversal del medio ambiente de grado 0 a 11°. </t>
  </si>
  <si>
    <t>Documento plan de compras. Dotación Institucional de material y medios pedagógicos para el aprendizaje por valor $7.757.000</t>
  </si>
  <si>
    <t>Plan de compras. Materiales y  suministros aseo y ferretería. Para las sedes valor $27.000.000</t>
  </si>
  <si>
    <t>Documento plan de compras. Mantenimiento mobiliario y equipos. Por valor $4.845.000</t>
  </si>
  <si>
    <t xml:space="preserve"> -Proyecto de Riesgo Escolar desactualizado                                                        -Proyecto de movilidad segura.</t>
  </si>
  <si>
    <t>Oficio de gestión PAE, evidencias fotográficas y actas del servicio. Charlas sobre educación sexual, derechos humanos, prevención en salud oral y control de emociones.Capacitaciones sobre seguridad vial.</t>
  </si>
  <si>
    <t xml:space="preserve">Documento Planes de apoyo y adecuaciones curriculares para estudiantes con Necesidades Educativas diversas. Protocolo y actas de citaciones a padres de familia para informar sobre las o dificultades académicas o de interacción. Actas de reuniones de preinforme académicos por períodos escolares. Actas y fotografias de reuniones padres de familia sobre rendimiento escolar y entrega de boletines. </t>
  </si>
  <si>
    <t xml:space="preserve">Resolución de asignación  académica año 2.024. Hojas de vida. </t>
  </si>
  <si>
    <t xml:space="preserve">Calendario escolar y agendas mensuales. </t>
  </si>
  <si>
    <t xml:space="preserve">Resolución asignación carga academica 2024. </t>
  </si>
  <si>
    <t>Actas de reuniones de los diversos equipos de trabajo conformados, Evidencias fotográficas Constancias firmadas por los coordinadores del cumplimiento de las tareas asignadas año 2024.</t>
  </si>
  <si>
    <t>Actas de inicio, actas de evaluación de desempeño, protocolos de evaluación (anexo 2 y 5) plataforma de ingreso información evaluación de desempeño de los docentes nombrados mediante el decreto 1278</t>
  </si>
  <si>
    <t>Actas de dirección de grupo. Actas de diálogos con padres de familia, observador del alumno, actas de remisión con la psicóloga y actas del comité de convivencia.</t>
  </si>
  <si>
    <t xml:space="preserve">Documentos informes de contabilidad acumulada de ingresos y egresos año 2024. </t>
  </si>
  <si>
    <t>Documento informe de ingresos y gastos año 2024.</t>
  </si>
  <si>
    <t xml:space="preserve">Informes financieros entregados a las autoridades educativas trimestralmente, Rendición de cuentas vigencia 2024. </t>
  </si>
  <si>
    <t>Teniendo en cuenta algunas recomendaciones de la Secretaría de Educación departamentall en lo relacionado con cátedra de la Paz  y emprendimiento se realizan algunas modificaciones de lo cual se hace constar en acta del Consejo Académico y del equipo de calidad.</t>
  </si>
  <si>
    <t>Se necesita más capacitación en nuevas tecnologías aunque se mantiene un interés por generar ambientes más tecnológicos de acuerdo con la disponibilidad presupuestal.</t>
  </si>
  <si>
    <t>Periódicamente se revisan y ajustan procesos pedagógicos en el aula, de acuerdo con el enfoque  y a las situaciones especifica del aula.Se requiere de un mayor compromiso institucional para fortalecer la apropiación del modelo pedagógico. Se requiere conocimiento de estrategias didácticas que fortalezcan las ideas planteadas en el modelo.</t>
  </si>
  <si>
    <t>Se dispone de horarios y se da cumplimiento a la intensidad horaria establecida para primaria, media y media técnica.</t>
  </si>
  <si>
    <t>Se debe hacer capacitación en el caso de las opciones didácticas para las áreas y en PPT para que  de organicen de manera que todos participen en la transversalidad de los mismos.</t>
  </si>
  <si>
    <t>Regular las tareas semanalmente. Hacer un nuevo documento sobre tareas escolares.</t>
  </si>
  <si>
    <t>Los esfuerzos se deben destinar a la adquisición de recursos en nuevas tecnologías. Se debe gestionar para cambios en la plataforma y página WEB.</t>
  </si>
  <si>
    <t>Se deben hacer horarios para beneficiar siempre a los estudiantes, se deben redefinir las horas extraescolares para facilitar el trabajo en casa de estudio en las diferentes áreas.</t>
  </si>
  <si>
    <t>Organizar los nuevos materiales de biblioteca y ponerlos al servicio de la comunidad.</t>
  </si>
  <si>
    <t>Se cuenta con un plan de área desiggnado para toda la institución, planes de asignatura y planes de aula, socializados con los estudiantes. Las estructuras y el contenido fueron realizadas y acordadas por el Consejo Académico</t>
  </si>
  <si>
    <t>Se aplican algunas estrategias de acuerdo con el modelo pedagógico, hace falta formar más a los docentes en las prácticas y estrategias del modelo dialogante, así mismo una mayor difusión de los establecido en el PEI.</t>
  </si>
  <si>
    <t>Es necesario aplicar diversas metodologías al evaluar a un estudiante o a un grupo. Se requiere mayor formación en este sentido.</t>
  </si>
  <si>
    <t>Este indicador ha tenido gran éxito en la institución pues se cuenta con información amplia y oportuna para que el docente del área establezca mecanismos para que los estudiantes avancen en el desarrollo de las competencias de cada área, sin embargo es necesario que los docentes sean más rigurosos en la aplicación de estrategias para nivelar a los estudiantes.</t>
  </si>
  <si>
    <t>Se da la información amplia y oportuna para que el docente intervenga con actividad pedagógica que permita superar las dificultades.</t>
  </si>
  <si>
    <t xml:space="preserve">La institución realiza seguimiento continuo de la asistencia y ausentismo de los estudiantes. Se hace necesario que titulares y coordinadores estén más alertas para establecer criterios y buscar soluciones pues muchos estudiantes empiezan a ausentarse y fácilmente  no pueden cumplir dado su ausentismo y el peso de tareas y evaluaciones y como se sienten agobiados desertan. </t>
  </si>
  <si>
    <t>Se realizan con total prontitud, se determinan los espacios de tiempo y lugar para tal fin.</t>
  </si>
  <si>
    <t>Cada nuevo año escolar se va perfilando y cualificando la atención a esta población con dificultad, se ha capacitado al personal para que el servicio sea más eficiente.</t>
  </si>
  <si>
    <t>Se hace seguimiento a egresados a través de la página web. Hace falta una vinculación más efectiva para continuear con la asociación y una mejor participción de los egresados en la vida institucional.</t>
  </si>
  <si>
    <t>Actas de reunión con líderes y capacitaciones a docentes, informes ejecutivos, evidencias fotográficas y de planes de acción.</t>
  </si>
  <si>
    <t>Pautas y recomendaciones para regulaci´on de tareas y trabajos que aparecen en el PEI.</t>
  </si>
  <si>
    <t>Actas de compras, acta de rendición de cuentas, informe de gestión presentado por la señora rectora. Actas de entrega de recursos a docentes.</t>
  </si>
  <si>
    <t>Actas de reuniones de Consejo académico y reuniones de docentes que integran el equipo de calidad y gestión administrativa.</t>
  </si>
  <si>
    <t>Actas  de reuniones de Consejo académico y componente académico.</t>
  </si>
  <si>
    <t>Actas de entrega de recursos a docentes por parte de directivas.</t>
  </si>
  <si>
    <t>Calendario académico, cronograma anual de actividades, horarios, distribución de carga académica.</t>
  </si>
  <si>
    <t>Actas de Consejo  con padres de familia de reunión y directivo, actas de dirección de grupo</t>
  </si>
  <si>
    <t>Horarios y programaciones, cronogramas.</t>
  </si>
  <si>
    <t>Actas de informe de rendimiento académico, actas de compromiso académico, PEI DONDE SE ESTABLECE EL MODELO Y las estrategias metodológicas para aplicar con base en el modelo.</t>
  </si>
  <si>
    <t>Planes de área, asignatura y de aula.</t>
  </si>
  <si>
    <t>Cuadernos, guías, talleres, plan de área, de asignatura y de aula.</t>
  </si>
  <si>
    <t>Planillas y registrode evaluación. Instrumentos de evaluación aplicados por el docente.</t>
  </si>
  <si>
    <t xml:space="preserve">Resultados pruebas externas evaluar para avanzar, Martes de prueba y  Saber 11, Plan de fortalecimiento académico y pedagógico realizado por daca una de las áreas. </t>
  </si>
  <si>
    <t>Formato control de asistencia y formato de desertores. Formato de excusas firmadas por padres y/o acudientes.</t>
  </si>
  <si>
    <t>Cada docente de área y/o titular del grado debe realizar planes de nivelación, planilla de notas, actas de reunión por grado para análisis de evaluación y promoción.</t>
  </si>
  <si>
    <t>PIAR y planillas de evaluación, observador del estudiantes.</t>
  </si>
  <si>
    <t>Página institucional.</t>
  </si>
  <si>
    <t>La institución realizó acciones permanentes de Divulgación  y socialización de la misión, visión con la comunidad  educativa para su apropiación</t>
  </si>
  <si>
    <t xml:space="preserve">La misión y visión, se difunde adecuadamente con toda la comunidad educativa, se realizan los respectivos seguimientos a las metas del PMI mediante las dos evaluaciones estipuladas. El liderazgo y el trabajo en equipo son cualidades que prevalecen dentro de la institución, esto a su vez permite que se cumplan con los objetivos al momento de llevar a cabo diferentes actividades proyectos y eventos programados por la institución. El compromiso de los docentes y la institución frente a las pruebas ICFES hacen que la institución se mantenga en un nivel superior, graduando así estudiantes integrales y capaces. El gobierno escolar participa activamente en la toma de decisiones que permitan una mejora continua en la institución. </t>
  </si>
  <si>
    <t>La Institución tiene una política de inclusión claramente definida lo cual permite atender de manera apropiada los diferentes casos que se presentan. Además de contar con docentes capacitados para apoyar y atender los casos especiales de inclusión, guiando la adopción de estrategias de aprendizaje pertinentes según el caso.</t>
  </si>
  <si>
    <t xml:space="preserve">Aunque la institución ha avanzando satisfactoriamente en la adecuación de los ambientes físicos se requiere seguir gestionando y asignar recursos para mejorar otros espacios en la sede principal y en las distintas sedes con el propósito de mejorar la movilidad de los estudiantes, brindar espacios de sano esparcimiento y creando ambientes más seguros en especial para aquellos estudiantes que presenta necesidades especiales. </t>
  </si>
  <si>
    <t>La institución sigue llevando a cabo acciones continuas de divulgación y socialización de la misión y visión con la comunidad educativa, con el fin de fomentar su apropiación.</t>
  </si>
  <si>
    <t>Continúan con la realización de las dos reuniones cuyo objetivo es la de de evaluar los avances respecto a las metas institucionales y ajustar los diferentes aspectos de la organización.</t>
  </si>
  <si>
    <t>Se evalúa de manera periódica los niveles de conocimiento y apropiación del direccionamiento estratégico por parte de los miembros de la comunidad educativa, implementando acciones para promover dicha apropiación. El horizonte institucional se discute en las diferentes reuniones de docentes y en el equipo de la Media Técnica, con el fin de verificar su adecuación a las necesidades del contexto, orientado también a atender aspectos de inclusión.</t>
  </si>
  <si>
    <t>La institución evalúa constantemente su estrategia de inclusión para personas de diferentes grupos poblacionales o diversidad cultural, realizando los ajustes necesarios para fortalecerla. Se hizo seguimiento de los casos de estudiantes con necesidades de aprendizaje diversas, con el apoyo de las funcionarias de la SED y las orientaciones de la psicóloga Lorena Galvao.</t>
  </si>
  <si>
    <t>Se hizo un trabajo articulado con las diferentes sedes de la institución en cuanto al calendario, los docentes participaron en los equipos por áreas académicas y diferentes proyectos cuyo objetivo es el mejoramiento institucional.</t>
  </si>
  <si>
    <t>A través del trabajo en equipo se hizo un seguimiento a la articulación de los planes, proyectos y acciones a su planteamiento estratégico, permitiendo realizar los cambios y ajustes necesarios para cumplirlo.</t>
  </si>
  <si>
    <t>La Institución hace seguimiento constante a la aplicación articulada de las diversas estrategias pedagógicas acordes con el modelo pedagógico dialogante, así como su coherencia con la misión, la visión y los principios institucionales. Con base en ello, introduce ajustes constantes que respondan a los retos que imponen los estilos de aprendizaje de los estudiantes y evalúa su pertinencia.</t>
  </si>
  <si>
    <t>La institución integra la información interna y externa disponible para evaluar los resultados de sus planes y programas de trabajo, así como para elaborar el Plan de fortalecimiento Pedagógico.</t>
  </si>
  <si>
    <t>La institución con la participación de la comunidad educativa revisó los instrumentos establecidos para realizar la Autoevaluación Institucional. Con esta información se orientó y elaboró el Plan de Mejoramiento Institucional.</t>
  </si>
  <si>
    <t>El Consejo Directivo se reúne de acuerdo al cronograma establecido y hace seguimiento sistemático al plan de trabajo, para garantizar su cumplimiento.</t>
  </si>
  <si>
    <t>El Consejo Académico se reúne ordinariamente con todos sus miembros. Allí se toman decisiones sobre los procesos pedagógicos y se hace seguimiento sistemático al plan de trabajo, para asegurar su cumplimiento.</t>
  </si>
  <si>
    <t>La comisión de evaluación y promoción (figura modificada), se evalúan los resultados académicos para reorientar las  acciones entorno a la evaluación de los estudiantes y su promoción.</t>
  </si>
  <si>
    <t>El comité de convivencia se reúne periódicamente con la participación de todos sus miembros. Donde evalúa los resultados de sus acciones y decisiones y los utiliza para fortalecer su trabajo. Ademas, realizaa los ajustes conforme la orientaciones de la SED.</t>
  </si>
  <si>
    <t>El Consejo estudiantil con todos sus miembros, evalúa los resultados de sus acciones y decisiones y los utiliza para fortalecer su trabajo.</t>
  </si>
  <si>
    <t>Se realizan reuniones periódicas donde se rindieron informes, y se hace seguimiento a las metas propuestas.</t>
  </si>
  <si>
    <t xml:space="preserve">Se evalúa  el uso de los diferentes medios de comunicación para mejorar el uso de los canales  de comunicación  en función  del reconocimiento y la aceptación de los diferentes estamentos de la comunidad educativa. </t>
  </si>
  <si>
    <t>La Institución evalúa la contribución de los diferentes equipos en relación con el logro de los objetivos institucionales y con el fortalecimiento del clima Institucional, se implementan acciones de mejoramiento. El trabajo en equipo en la institución es una gran fortaleza.</t>
  </si>
  <si>
    <t>La Institución evalúa el sistema de estímulos y reconocimientos de los docentes y estudiantes y hace los ajustes pertinentes para cualificarlo. Se reconoce los mejores desempeños académicos y disciplinarios; reconocimiento al maestro del año en la institución.</t>
  </si>
  <si>
    <t>La institución evalúa periódica y sistemáticamente el impacto que tienen la socialización, la documentación y la apropiación de buenas prácticas y realiza los ajustes pertinentes.</t>
  </si>
  <si>
    <t xml:space="preserve">La institución evalúa los aspectos relacionados al fortalecimiento del sentido de pertenencia de la comunidad educativa,  introduciendo medidas oportunas para participar en ferias de exposición y diversos eventos y actividades que programa la institución. </t>
  </si>
  <si>
    <t>Las sedes poseen espacios amplios y suficientes, y éstos se encuentran adecuadamente dotados, organizados, decorados y señalizados, lo que propicia un buen ambiente para el aprendizaje y la convivencia de la diversidad de sus miembros, pero es necesario seguir destinando recursos para mejorar los mismos.</t>
  </si>
  <si>
    <t>Se evalúa la efectividad del programa de inducción y de acogida a estudiantes nuevos y sus familias y realiza los ajustes pertinentes. Se realiza acto de bienvenida y semana de estudio de documentos Institucionales como el manual de convivencia  y SIEE.</t>
  </si>
  <si>
    <t>Se evalúa as actitudes de los estudiantes hacia el aprendizaje y realiza acciones para favorecerlas con el acompañamiento de los titulares y la docente orientadora de la institución.</t>
  </si>
  <si>
    <t>La SED capacita a los docentes en temas de la convivencia escolar, el manual de Convivencia y la resolución de conflictos. Se hizo lectura de contexto. Se recomienda atender a las observaciones realizadas por el equipo de la SED en visita a la Institución y a las orientaciones a través de documentos en cuanto a tipificación de casos, protocolos y medidas pedagógicas.</t>
  </si>
  <si>
    <t>Se revisa y evalúa la efectividad de la política relativa a las actividades curriculares y extracurriculares,  realiza los ajustes pertinentes a la misma para garantizar la participación de todos.</t>
  </si>
  <si>
    <t>La institución revisa y evalúa periódicamente los resultados y el impacto de su programa de promoción de bienestar de los estudiantes, y realiza acciones para mejorarlo o fortalecerlo. Se atendió con el servicio del PAE para todos los estudiantes de la institución</t>
  </si>
  <si>
    <t xml:space="preserve">La institución evalúa el funcionamiento del Comité de convivencia escolar, recupera la información relativa a las estrategias exitosas para el manejo
de conflictos y el desarrollo de competencias para la convivencia y el respeto a la diversidad. </t>
  </si>
  <si>
    <t>Se evalúa la eficacia de las políticas, mecanismos y recursos que utiliza para prevenir situaciones de riesgo y manejar los casos difíciles y aplica acciones para mejorarlos.</t>
  </si>
  <si>
    <t xml:space="preserve">La Institución hace seguimiento y evalúa las políticas, los procesos de comunicación con las familias o acudientes y con base en estos resultados realiza los ajustes pertinentes. </t>
  </si>
  <si>
    <t>La Institución revisa y evalúa las políticas, procesos de comunicación e intercambio con las autoridades educativas y con base en estos resultados, realiza los ajustes pertinentes. Hay comunicación con entidades de salvaguarda de los derechos, para responder a requerimientos.</t>
  </si>
  <si>
    <t>La institución sigue realizando procesos de evaluación para medir el impacto de las alianzas y acuerdos con diferentes entidades, y los ajusta en concordancia con los resultados obtenidos.</t>
  </si>
  <si>
    <t>La Institución sigue realizando procesos de evaluación periódica para medir el impacto de sus alianzas con el sector productivo en el ámbito del fortalecimiento de las competencias de los estudiantes. Los resultados de estas evaluaciones son la base para la realización de acciones
de mejoramiento institucional.</t>
  </si>
  <si>
    <t>Fotos y actas de asistencia donde se socializan los temas en mención con los padres de familia y estudiantes al iniciar el año escolar</t>
  </si>
  <si>
    <t>Formato excel seguimiento y evaluación PMI. Actas 02  del 26/02/2024 y 03 del 25/11/2024.</t>
  </si>
  <si>
    <t>Calendario y agenda de actividades académicas año 2024</t>
  </si>
  <si>
    <t>Actas de asistencia y fotos de capacitaciones en el tema de inclusión. Carpetas de estudiantes reportados en el SIMAT con el aval de las funcionarias de la SED.</t>
  </si>
  <si>
    <t xml:space="preserve">Actas de los diferentes órganos del gobierno escolar, comités, equipos de trabajo y areas academicas. </t>
  </si>
  <si>
    <t>Documentos con los proyectos transversales articulados. Fotos de eventos programados por la institución como izadas, dia del estudiante, etc.., donde participa activamente la comunidad.</t>
  </si>
  <si>
    <t xml:space="preserve">Informe de análisis de los resultados de las pruebas SABER. Documento Plan de fortalecimiento académico y pedagógico. </t>
  </si>
  <si>
    <t>Acta de Autoevaluación Institucional. Formado Archivo 6. Formato D01.03.F01 V.3.0 Autoevaluación 2024. Acta No 08 de 27  de noviembre convocatoria al Equipo de Calidad para la organización y desarrollo Autoevaluación. Oficio 27 nov. del Consejo Académico autorizando al equipo de calidad para  la realización de la Autoevaluación</t>
  </si>
  <si>
    <t>Libro de actas del consejo Directivo, aprobación de documentos institucionales PEI, SIEE, Manual de conviencia. Informes ejecución presupuestal año 2024.</t>
  </si>
  <si>
    <t>Acta de elección del Consejo de Padres.</t>
  </si>
  <si>
    <t>Acta de reunión de asamblea de padres informes académicos y comportamentales. Talleres de orientación psicológica en temas relacionados con situaciones del contexto y que afectan la convivencia.</t>
  </si>
  <si>
    <t>Comunicados, oficios, citaciones, información continua a través de los  Grupos de WhatsApp por grado y equipos de trabajo. Plataforma Institucional, facebook Institucional, SIA collopez. Uso de carteleras.</t>
  </si>
  <si>
    <t xml:space="preserve">Documento política de buenas prácticas. Registro fotográfico de participación en eventos microempresariales a nivel local. </t>
  </si>
  <si>
    <t>Contratos de inversión recursos  y evidencias fotográficas de compra de herramientas que permitan el mejoramiento de la planta física en la sede principal.</t>
  </si>
  <si>
    <t>Actas y fotos primera semana de actividad académica bienvenida de estudiantes. Acta Socialización del Manual de Convivencia y SIEE (pactos de aula). Socialización misión, visión y principios</t>
  </si>
  <si>
    <t>Registro de asistencia, citaciones a padres de estudiantes que persisten en inasistencia. Actas de compromiso, Informes y registros a padres de familia. Informe ejecutivo de la docente orientadora de la institución respecto a la  atención a estudiantes para la motivación hacia el aprendizaje.</t>
  </si>
  <si>
    <t>Actas del servicio alimentación escolar PAE.</t>
  </si>
  <si>
    <t>Actas de reuniones con padres de familia entre informes académicos y comportamentales. Citaciones a los padres y/o acudientes.</t>
  </si>
  <si>
    <t>La Institución debe apuntar a la mejora en los procesos relacionados con los proyectos de vida que están articulados con las áreas de ética y religión, de modo que haya un interés por cualificar este aspecto en la formación de los estudiantes desde el grado de pre-escolar al grado once.</t>
  </si>
  <si>
    <t>Encuestas y documento análisis de contexto.                                                            Fotos y actas de asistencia a talleres.               Cartilla didáctica digital para la prevención del Bullying.</t>
  </si>
  <si>
    <t xml:space="preserve">Existe un proyecto de Prevención de desastres y documento GIRE. Se programó capacitación a docentes sobre prevención de riesgos, clasificación de los extintores y primeros auxilios.                                        Se hizo un simulacro con el cuerpo de bomberos de Ocaña, dirigido a la comundiad de estudiantes y en la evaluación de la actividad se propuso el mejoramiento futuro de la capacidad de respuesta y mecanismos de alerta.                                Requiere Gestionar y asignar recursos para la segunda etapa del proyecto para la adecuación de los espacios que constituyen un riesgo para la movilidad y seguridad de los estudiantes en las distintas sedes de la Institución.                                                     Se  reforzó la señalización y se hizo la recarga de extintores.                                                                                                                                                                                       Se instalaron y se adecuaron pasamanos en zonas de riesgo en la secundaria.                                              </t>
  </si>
  <si>
    <t>Documento GIRE (gestión institucional del rieso escolar)                                                 Registro fotográfico de la                                                                Fotos de señalización.                                          Fotos capacitación.                                 Contrato de servicios 20/10/2024 Recarga de extintores a todas las sedes.</t>
  </si>
  <si>
    <t xml:space="preserve">Existe un proyecto de Prevención de desastres y documento GIRE que debe ser actrualizado.                                                             Se realizó capacitación a docentes sobre prevención de riesgos, clasificación de los extintores y primeros auxilios.                                                                                                              Requiere de la organización y puesta en marcha de un simulacro institucional que permita a los usuarios de las instalaciones, prevenir y protegerse en caso de desastres o amenazas colectivas que pongan en peligro su integridad, mediante u acciones  rápidas, coordinadas y confiables tendientes a desplazarse por  lugares de menor riesgo (evacuación).                                                                                                                                                                               </t>
  </si>
  <si>
    <t>1. Hay un esfuerzo constante por proveer los recursos tecnológicos, didácticos para el desarrollo  en cada uno de los procesos en cada una de las aulas de parte de la dirección de la institución. Además, el personal docente ha realizado procesos de formación académica a nivel de pregrado y postgrado, tiene sentido de pertenencia y motivación para mejorar los procesos educativos de la institución.</t>
  </si>
  <si>
    <t>Se debe capacitar, formar y generar espacios de reflexión pedagógica para este personal docente que es responsable e interesado en el mejoramiento constante.</t>
  </si>
  <si>
    <t>Se debe mejorar la comunicación, los procesos de reflexión respetuosos, la capacidad de escucha y puesta en práctica de las ideas que nacen en el colectivo de docentes.</t>
  </si>
  <si>
    <t xml:space="preserve">Valoración en mejoramiento continúo el proceso: Apoyo a la gestión académica en los componentes proceso de matrícula de forma oportuna, tiene en cuenta las necesidades educativas y cumple con el tiempo estipulado por la secretaria de educación. Asi mismo, la Institución revisa la calidad y disposición tanto del archivo académico como de boletines de calificaciones para garantizar la información. </t>
  </si>
  <si>
    <r>
      <rPr>
        <b/>
        <sz val="10"/>
        <color theme="1"/>
        <rFont val="Verdana"/>
        <family val="2"/>
      </rPr>
      <t>PROGRAMAS DE SEGURIDAD</t>
    </r>
    <r>
      <rPr>
        <sz val="10"/>
        <color theme="1"/>
        <rFont val="Verdana"/>
        <family val="2"/>
      </rPr>
      <t>: Los planes de acción relativos a desastres naturales o similares son conocidos por algunos estamentos de la comunidad. No se realizan simulacros regularmente. La institución debe mejorar los  planes de seguridad, de manera que la comunidad esté preparada y sepa qué hacer y a dónde acudir al momento de cualquier evento de riesgo. Además, debe desarrollar talleres de capacitación en primeros auxilios.</t>
    </r>
  </si>
  <si>
    <t xml:space="preserve">Talento humano: La Institución evalúa continuamente los perfiles y su uso en el proceso de selección del personal; de igual manera, cumple con el proceso de evaluación docente, directivos y personal administrativo, así como con los resultados de mejoramiento con el fin de ajustarlos y crear nuevos planes de incentivos buscando siempre el bienestar del talento humano.                                                                                                                                                                          Apoyo financiero y contable: La Institución evalúa periodicamente los procedimientos para la elaboración del presupuesto de manera que se logre coordinar las necesidades de las distintas sedes. Hace revisión de los procesos de recaudo de ingresos y de realización de los gastos. Evalúa y hace seguimiento de los de los resultados de los informes financieros para planear la inversión.              </t>
  </si>
  <si>
    <t>La institución cuenta con un programa de mantenimiento preventivo, adecuación, accesibilidad y embellecimiento de la planta física respaldado con la ayuda de la comunidad educativa.  Requiere gestionar los recursos para  cumplir con el proyecto de mejoramiento de la planta física  en cuanto a seguridad en su etapa final  de ejecución y fortalecer el proyecto transversal de medio ambiente.</t>
  </si>
  <si>
    <r>
      <t xml:space="preserve">PROYECTO DE VIDA: </t>
    </r>
    <r>
      <rPr>
        <sz val="10"/>
        <color theme="1"/>
        <rFont val="Verdana"/>
        <family val="2"/>
      </rPr>
      <t>Existen en la institución algunas iniciativas para apoyar a los estudiantes en la formulación de sus proyectos de vida, pero éstas no están articuladas a otros procesos.  Requiere fortalecer los proyectos de vida  de los estudiantes y articularlos con sus necesidades y expectativas, así como con las posibilidades que ofrece el entorno para su desarrollo.</t>
    </r>
  </si>
  <si>
    <r>
      <rPr>
        <b/>
        <sz val="10"/>
        <color theme="1"/>
        <rFont val="Verdana"/>
        <family val="2"/>
      </rPr>
      <t xml:space="preserve">PROYECCION A LA COMUNIDAD: </t>
    </r>
    <r>
      <rPr>
        <sz val="10"/>
        <color theme="1"/>
        <rFont val="Verdana"/>
        <family val="2"/>
      </rPr>
      <t xml:space="preserve">Los programas de la escuela de padres se evalúan constantemente, su mejoramiento se hace teniendo en cuenta las necesidades de las familias. Este programa orienta a los integrantes de la familia respecto de la mejor manera de ayudar a sus hijos académica y disciplinariamente y apoyar la institución en sus diferentes procesos. La comunidad participa activamente en los eventos  programados por la institución. Las alianzas con las organizaciones culturales, sociales, recreativas y productivas sirven como base para el desarrollo comunitario. El servicio social estudiantil es valorado por la comunidad y los estudiantes han desarrollado una integración con éste en la medida en que contribuyen a la solución de sus necesidades a través de programas debidamente organizados.                                                                                                                                                                                                                                                                                                                                                           </t>
    </r>
    <r>
      <rPr>
        <b/>
        <sz val="10"/>
        <color theme="1"/>
        <rFont val="Verdana"/>
        <family val="2"/>
      </rPr>
      <t xml:space="preserve">PARTICIPACION Y CONVIVENCIA: </t>
    </r>
    <r>
      <rPr>
        <sz val="10"/>
        <color theme="1"/>
        <rFont val="Verdana"/>
        <family val="2"/>
      </rPr>
      <t xml:space="preserve">La institución promueve alternativas de participación de los estudiantes. La institución cuenta con mecanismos para evaluar el funcionamiento de la asamblea y el consejo de padres de familia, que sirven para retroalimentar los espacios de participación,  consulta y aprendizaje. La institución evalúa estos mecanismos de participación y tiene en cuenta sus necesidades y expectativas.                                                                                                                                                                                                                                                                                                                                                                             </t>
    </r>
    <r>
      <rPr>
        <b/>
        <sz val="10"/>
        <color theme="1"/>
        <rFont val="Verdana"/>
        <family val="2"/>
      </rPr>
      <t>PREVENCION DE RIESGOS PSICOSOCIALES</t>
    </r>
    <r>
      <rPr>
        <sz val="10"/>
        <color theme="1"/>
        <rFont val="Verdana"/>
        <family val="2"/>
      </rPr>
      <t xml:space="preserve">:La institución cuenta con programas organizados con el apoyo de otras entidades (secretaría de salud, hospital EQC, Alcaldía Municipal y Universidad FP) que buscan favorecer los aprendizajes de los estudiantes y de la comunidad sobre los riesgos a que están expuestos y crear una cultura del autocuidado y de la prevención. Los estudiantes y la comunidad se vinculan a estos programas. Existen mecanismos de seguimiento a los factores de riesgo identificados como significativos para la comunidad y los estudiantes.      </t>
    </r>
    <r>
      <rPr>
        <sz val="12"/>
        <color theme="1"/>
        <rFont val="Verdana"/>
        <family val="2"/>
      </rPr>
      <t xml:space="preserve">                                                                  </t>
    </r>
  </si>
  <si>
    <t>Mg. Jesus Alberto Alabarracín</t>
  </si>
  <si>
    <t xml:space="preserve">Coordinador Sede principal </t>
  </si>
  <si>
    <t>Coordinador Sede principal- Sede Kennedy</t>
  </si>
  <si>
    <t>Coordinadora Sede IV Centenario - Sede Juan XXIII</t>
  </si>
  <si>
    <t>Actas elección Consejo estudiantil, contralor y personero.                                                               Fotos elecciones.                                    Talleres de diálogo con los estudiantes atendiendo a las expectativas y necesidades.                                                        Evidencias en la página institucional y faceboock (Alfonso López. La lupa. Periódico Estudiantil, Alfonso López Ocaña e ItalProductiva)  sobre las actividades  relacionadas con la jornada electoral.</t>
  </si>
  <si>
    <t xml:space="preserve">Proyecto escuela de padres                                                                                                       Plan de acción.                                             Actas y asistencias a talleres grupales. Intervención de la Psicóloga Lorena Galvao.                                                                      Fotos y videos vinculación de la policía nacional, ICBF.                               Publicacion en redes sociales y páginas de la Institución.                                                                                                                                        </t>
  </si>
  <si>
    <t xml:space="preserve">El servicio social estudiantil ,está orientado, supervisado y evaluado por la docente Yurany Arévalo, como requisito establecido en el PEI para los estudiantes de la Media Técnica.(Grado 10)   </t>
  </si>
  <si>
    <t xml:space="preserve">Los programas de prevención de riesgos físicos de la institución son monitoreados y evaluados con el fin de establecer su eficacia.                                              Lineamientos del MEN sobre cátedra de salud pública.                                                                    Desarrollo de temáticas de cátedra de salud pública  en el área de ciencias naturales.                                                     .                                                                                                                                                                                              Se fortaleció la capacitación a la comunidad educativa sobre riesgos físicos.                                                              Capacitación en el proyecto de seguridad vial.      </t>
  </si>
  <si>
    <t>Encuestas y documento análisis de contexto.                                                             Fotos y actas de asistencia a talleres.               Cartilla didáctica digital para la prevención del Bullying.</t>
  </si>
  <si>
    <t xml:space="preserve">La escuela  familiar se fortaleció tanto en primaria como en secundaria y media técnica  con la realización campañas  de prevención en temas como violencia de género, violencia sexual y bullying acordes con el proyecto Educación sexual y convivencia ciudadana, liderado por la docente Maritza Rico y con el apoyo del talento humano (Psicólogos) de la alcaldía municipal.                                                                                                                                                                                                         Desarrollo de talleres y actividades, tanto en primaria como secundaria, relacionadas con hábitos de estudio y motivación para el crecimiento personal.                                                           Los titulares de grupo desarrollaron talleres  para los padres de familia con temas relacionados con: -Prevención de sustancias psicoactivas.                                                                    -Responsabilidad de los padres en la crianza de sus hijos, acompañamiento al proceso de aprendizaje y en la garantía de sus derechos.  </t>
  </si>
  <si>
    <t>La Institución da participación a los estudiantes para conformar los diversos órganos del gobierno escolar (Consejo Directivo, Consejo estudiantil, ) Personero y contralor, Comité de Convivencia, mediadores de paz, así como su participación en las actividades culturales, deportivas y académicas.                                      Participan de los proyectos de investigación de aula, invitación con la Universidad, en la organización de eventos.                                                             Participación en las olimpiadas de matemáticas con la UIS.                                                    Integraciones deportivas intermunicipales, departamentales y nacionales en baloncesto y atletismo.                                                                                                                                                      Participación en las diferentes ferias como invitados (de medio ambiente, emprendimiento y tecnología).                                      Presentación de la Banda Músico Marcial.     Participación en la niña Ocañerita.</t>
  </si>
  <si>
    <t xml:space="preserve">FotografÍas, pág. web Institucional y  faceboock (Alfonso López. La lupa. Periódico Estudiantil, Alfonso López Ocaña e ItalProductiva)                                                                                                  de la participación de los estudiantes en los diferentes eventos programados dentro y fuera de la Institución como: Izadas de bandera, ferias como invitados (de medio ambiente, emprendimiento y tecnología), festivales y evento niña ocañerita.                                                      Videos, folletos e invitaciones.                    </t>
  </si>
  <si>
    <t>La Institución tiene como política efectuar las asambleas de padres y elección democrática de los representantes al Consejo de Padres. Este se constituye en un pilar que se plantea metas para el mejoramiento y apoyo a la institución.                                    Este año hubo excelente participación  y desempeño del consejo de padres en las actividades que les competen como órgano de de la institución.                                                                                                                                                                                                                                      Vinculación con el día del maestro y jornadas pedagógicas.</t>
  </si>
  <si>
    <t>Talleres de capacitación                                   Desarrolllo de proyectos transversales                      seguros estudiantiles.                                                                                  Registro fotografico de actividades realizadas.</t>
  </si>
  <si>
    <t>Los modelos pedagógicos diseñados para la atención a la población que experimenta barreras para el aprendizaje y la participación y los mecanismos de seguimiento a estas demandas son evaluados permanentemente con el propósito de mejorar la oferta y la calidad del servicio prestado. La Institución es sensible a las necesidades de su entorno y busca adecuar su oferta educativa a
tales demandas. Se evidencia  seguimiento y orientación a docentes sobre estudiantes en situación de vulnerabilidad como en Situación de desplazamiento, necesidades educativas especiales como política de inclusión.</t>
  </si>
  <si>
    <t xml:space="preserve">Proyecto escuela de padres                                                                                                       Plan de acción.                                             Actas y asistencias a talleres grupales. Intervención de la Psicóloga Lorena Galvao.                                                                      Fotos y videos vinculación de la policía nacional, ICBF.                               Publicacion en redes sociales y páginas de la Institución.     </t>
  </si>
  <si>
    <t>La Institución y la comunidad evalúan conjuntamente y mejoran de mutuo acuerdo los servicios que ofrece en relación con la disponibilidad de los recursos físicos y los medios.                                                             Se cuenta con el servicio a través de la articulación con el SENA y   Convenio de cooperación con la Normal Superior para las prácticas pedagógicas.                                              Vinculación con programas de la Alcaldía Municipal y U.F.P.S.O  para llevar a cabo diferentes capacitaciones.</t>
  </si>
  <si>
    <t xml:space="preserve">Documento articulación con el SENA                              Oficio recibido de la Normal Superior.                        Oficio recibido para cursos por parte de UFPSO y a la alcaldia municipal. </t>
  </si>
  <si>
    <t>Documento distribución de la planta física (aulas, laboratorios, salas de informática y canchas deportivas)</t>
  </si>
  <si>
    <t xml:space="preserve">Actas de asistencia No. 01 al 04 Asamblea general de padres. Resolución No 001  Conformación Consejo de Padres.                                                                                       Evidencias por redes sociales de la participación de los padres de familia en las diferentes actividades programadas por la Institución.     </t>
  </si>
  <si>
    <t>Talleres de capacitación                                   Desarrolllo de proyectos transversales                      seguros estudiantiles.                                                                                  Registro fotografico de actividades realizadas</t>
  </si>
  <si>
    <t>Documento reporte Matrícula del SIMAT. Actas de reuniones con padres de familia y estudiantes extranjeros y de  inclusión. Actas de nivelación proceso académico de extranjeros.                          Documentos PIAR de los estudiantes de inclusión.</t>
  </si>
  <si>
    <t>Proyecto de trabajo social.                   Actas de realización y cumplimiento de las horas del Servicio social.                                                          Lista de Asistencia a las jornadas de trabajo social  de los estudiantes del grado Décimo.                                                          Registro fotográfico de las actividades realizadas en trabajo social.                                                                                                        Certificados de trabajo social entregado a los estudiantes.</t>
  </si>
  <si>
    <t xml:space="preserve">La escuela  familiar se fortaleció tanto en primaria como en secundaria y media técnica  con la realización campañas  de prevención en temas como violencia de género, violencia sexual y bullying acordes con el proyecto Educación sexual y construcción de ciudadanía con el apoyo del talento humano (Psicólogos) de la alcaldía municipal.                                                                                                                                                                                                         Desarrollo de talleres y actividades, tanto en primaria como secundaria, relacionadas con hábitos de estudio y motivación para el crecimiento personal.                                                           Los titulares de grupo desarrollaron talleres  para los padres de familia con temas relacionados con: -Prevención de sustancias psicoactivas.                                                                    </t>
  </si>
  <si>
    <t>La Institución da participación a los estudiantes para conformar los diversos órganos del gobierno escolar (Consejo Directivo, Consejo estudiantil, ) Personero y contralor, Comité de Convivencia, mediadores de paz, así como su participación en las actividades culturales, deportivas y académicas.                                      Participan de los proyectos de investigación de aula, invitación con la Universidad, en la organización de eventos.                                                             Participación en las olimpiadas de matemáticas con la UIS.                                                    Integraciones deportivas intermunicipales, departamentales y nacionales en baloncesto y atletismo.                                                                                                                                                      Participación en las diferentes ferias como invitados (de medio ambiente, emprendimiento y tecnología).                                     Participación en Feria Microempresarial, Juegos supérate con el SABER y juegos intercolegiados.                                Presentación de la Banda Músico Marcial.     Participación en la niña Ocañerita.</t>
  </si>
  <si>
    <t xml:space="preserve">FotografÍas, pág. web Institucional y  faceboock (Alfonso López. La lupa. Periódico Estudiantil, Alfonso López Ocaña e ItalProductiva)                                                                                                  de la participación de los estudiantes en los diferentes eventos programados dentro y fuera de la Institución como: Izadas de bandera, ferias como invitados (de medio ambiente, emprendimiento y tecnología), festivales y evento niña ocañerita, feria microempresarial, Juegos supérate con el SABER y juegos intercolegiados.                                                                             Videos, folletos e invitaciones.  </t>
  </si>
  <si>
    <t xml:space="preserve">La participación de los padres de familia es coherente con los grandes propósitos institucionales, se evalúa estos mecanismos e instancias de participaciónen las asambleas, los 
órganos del gobierno escolar y en  diversos eventos, actos culturales, </t>
  </si>
  <si>
    <t>La Institución tiene como política efectuar las asambleas de padres y elección democrática de los representantes al Consejo de Padres. Este se constituye en un pilar que se plantea metas para el mejoramiento y apoyo a la institución.                                    Este año hubo excelente participación  y desempeño del consejo de padres en las actividades que les competen como órgano de de la institución.                                                                                                                                                                                                                                      Vinculación con el día del maestro, jornadas pedagógicas y Feria Microempresarial.</t>
  </si>
  <si>
    <t>Se realizaron encuestas para realizar el análisis de contexto para priorizar factores de riesgo psicosociales.                                                                Orientación a estudiantes sobre prevencion de S.P.A a través de las direcciones de grupo y proyecto de Educación para la Sexualidad y la construcción de ciudadanía.                                                                                                                                                      Charlas y talleres sobre consumo de sustancias psicoactivas para los estudiantes. Acompañamiento de la psicóloga Lorena Galvao en casos. Ejecicuión de actividades para prevenir el bullying.</t>
  </si>
  <si>
    <t xml:space="preserve">Encuestas y documento análisis de contexto.                                                                           cátedra de salud pública                                                          Fotos y actas de asistencia a talleres.        FotografÍas, pág. web Institucional y  faceboock (Alfonso López. La lupa. Periódico Estudiantil, Alfonso López Ocaña e ItalProductiva) sobre las diferentes actividades realizadas con los estudiantes.      </t>
  </si>
  <si>
    <t>Documento GIRE (gestión institucional del rieso escolar)                                                 Registro fotográfico de la señalización                                                         Fotos capacitación a docentes sobre pimeros auxilios                                       Contrato de servicios 20/10/2025 Recarga de extintores a todas las sedes.</t>
  </si>
  <si>
    <t xml:space="preserve"> Los modelos pedagógicos diseñados para la atención a la población que experimenta barreras para el aprendizaje y la participación y los mecanismos de seguimiento a estas demandas son evaluados permanentemente con el propósito de mejorar la oferta y la calidad del servicio prestado. La Institución es sensible a las necesidades de su entorno y busca adecuar su oferta educativa a
tales demandas. Se evidencia  seguimiento y orientación a docentes sobre estudiantes en situación de vulnerabilidad como en situación de desplazamiento, necesidades educativas especiales como política de inclusión.</t>
  </si>
  <si>
    <r>
      <rPr>
        <b/>
        <sz val="12"/>
        <color theme="1"/>
        <rFont val="Verdana"/>
        <family val="2"/>
      </rPr>
      <t>ACCECIBILIDAD</t>
    </r>
    <r>
      <rPr>
        <sz val="12"/>
        <color theme="1"/>
        <rFont val="Verdana"/>
        <family val="2"/>
      </rPr>
      <t>: Se evidencia  capacitación a docentes sobre estudiantes con necesidades educativas especiales como política de inclusión. Las necesidades y expectativas de los estudiantes son tenidas en cuenta con procesos de articulación en todas las áreas del conocimiento. La Media Técnica permite la formación de Bachilleres Técnicos en Asistencia Administrativa. Se promovió la feria microempresarial versión 2025 "Bodas de Diamante".</t>
    </r>
  </si>
  <si>
    <t>Se realizaron encuestas para realizar el análisis de contexto para priorizar factores de riesgo psicosociales.                                                                Orientación a estudiantes sobre prevencion de S.P.A a través de las direcciones de grupo y proyecto de Educación para la Sexualidad y la convivencia ciudadana.                                                                                                                                                      Charlas y talleres a estudiantes sobre consumo de sustancias psicoactivas en talleres de padres. Acompañamiento de la psicóloga Lorena Galvao en casos. Capacitación de la docente Esther Quintero en la  propuesta institucional para la prevención del Bullying con los estudiantes.</t>
  </si>
  <si>
    <t>La Institución evalúa y mejora los procesos relacionados con los proyectos de vida que están articulados con las áreas de ética, religión, emprendimeinto, de modo que hay un interés por cualificar este aspecto en la formación de los estudiantes. La Media Técnica permite la formación de Bachilleres Técnicos en Asistencia Administrativa. Se promovió la feria microempresarial versión 2025 "Bodas de Diamante".</t>
  </si>
  <si>
    <t>Talleres sobre proyectos de vida en el área de Asistencia administrativa y emprendimiento.                                               Talleres de proyectos de vida (Cartas al futuro) en el área de Etica grado 7.                          Talleres de proyectos de vida en el área de religión grado 7.                                        proyecto: Oficos y profesiones" en el grado transición.                                                              evidencias fotograficas de las actividades realizadas.</t>
  </si>
  <si>
    <t xml:space="preserve">La Institución cuenta con un proceso de matricula oportuno y eficiente que responde a las necesidades reales de la comunidad educativa. Este proceso garantiza la asignación adecuada de los recursos y la organización institucional cumpliendo rigurosamente con los tiempos establecidos. </t>
  </si>
  <si>
    <t xml:space="preserve">La institución revisa periodicamente la calidad y disponibilidad del archivo academico garantizando que la información esté organizada, actualizada y accesible . Cumpliendo con las normas institucionales y legales. </t>
  </si>
  <si>
    <t xml:space="preserve">La Institución revisa periodicamente el sistema de expedición de boletines de calificación permitiendo identificar fallas u oportunidades de mejoras estos ajustes garantizan precisión, coherencia y oportunidad de la información entregada fortaleciendo la transparencia. </t>
  </si>
  <si>
    <t xml:space="preserve">La  Institución cuenta con un programa de mantenimiento preventivo de su planta física y distribuye los recursos de acuerdo a las necesidades priorizadas en cada sede. </t>
  </si>
  <si>
    <t xml:space="preserve">Informe de supervición de obras civiles. </t>
  </si>
  <si>
    <t xml:space="preserve">Proyecto de  servicio social por los estudiantes de 10º y 11º y proyecto transversal del medio ambiente de grado 0 a 11°. Fotografias del embellecimiento de la Institución. </t>
  </si>
  <si>
    <t>dotación institucional de infraestructura educativa por un valor de 8.779.800</t>
  </si>
  <si>
    <t>adquisición de bienes por un valor de 27.000.000</t>
  </si>
  <si>
    <t xml:space="preserve">Documento de plan de compras por mantenimiento mobiliario y equipo por un valor de 5.494.934 </t>
  </si>
  <si>
    <t>La Institucion evalúa periódica y sistemáticamente la estrategia de apoyo a los estudiantes que presentan bajo desempeño académico o con dificultades de interacción y adelanta acciones correctivas y de gestión para mejorar.</t>
  </si>
  <si>
    <t xml:space="preserve">Resolución de asignación  académica año 2025. Hojas de vida. </t>
  </si>
  <si>
    <t xml:space="preserve">Calendario escolar, agendas mensuales y fotografias de la participación de los docentes en capacitaciones. </t>
  </si>
  <si>
    <t xml:space="preserve">Resolución asignación carga academica 2025. </t>
  </si>
  <si>
    <t>Resolución de reconomiento a los docentes por su tiempo de servicio. Elección mejor maestro año 2025.</t>
  </si>
  <si>
    <t>Documento relacionados con los proyectos de investigacion; análisis del consumo de sustancias psicoactivas en la Institución y proyectos productivos por los estudiantes de undécimo grado.</t>
  </si>
  <si>
    <t>Documentos informes de contabilidad acumulada de ingresos y egresos año 2025.</t>
  </si>
  <si>
    <t>Documento informe de ingresos y gastos año 2025.</t>
  </si>
  <si>
    <t>Informes financieros entregados a las autoridades educativas trimestralmente, Rendición de cuentas vigencia 2025.</t>
  </si>
  <si>
    <t xml:space="preserve">La Institución revisa y evalúa periódicamente su estrategia de inducción y reinducción del personal, y realiza los ajustes pertinentes para que ésta se adecue al PEI y al plan de mejoramiento
</t>
  </si>
  <si>
    <r>
      <rPr>
        <b/>
        <sz val="12"/>
        <color theme="1"/>
        <rFont val="Verdana"/>
        <family val="2"/>
      </rPr>
      <t>PROGRAMAS DE SEGURIDAD:</t>
    </r>
    <r>
      <rPr>
        <sz val="12"/>
        <color theme="1"/>
        <rFont val="Verdana"/>
        <family val="2"/>
      </rPr>
      <t xml:space="preserve"> La institución debe mejorar los  planes de seguridad, de manera que la comunidad esté preparada, sepa qué hacer y a dónde acudir al momento de cualquier evento de riesgo. Además, se debe llevar a cabo por lo menos un simulacro con la logistica requerida para que sea de beneficio para la comunifdad educativa en una eventualidad.</t>
    </r>
  </si>
  <si>
    <r>
      <rPr>
        <b/>
        <sz val="12"/>
        <color theme="1"/>
        <rFont val="Verdana"/>
        <family val="2"/>
      </rPr>
      <t>USO DE LA PLANTA FISICA Y LOS MEDIOS:</t>
    </r>
    <r>
      <rPr>
        <sz val="12"/>
        <color theme="1"/>
        <rFont val="Verdana"/>
        <family val="2"/>
      </rPr>
      <t xml:space="preserve"> Se hace necesario disponer de un aula para organizar la biblioteca  y los vestuarios de danzas como parte fundamental para  fomento de la lectura crítica y el desarrollo del arte.</t>
    </r>
  </si>
  <si>
    <r>
      <rPr>
        <b/>
        <sz val="12"/>
        <color theme="1"/>
        <rFont val="Verdana"/>
        <family val="2"/>
      </rPr>
      <t>Talento humano</t>
    </r>
    <r>
      <rPr>
        <sz val="12"/>
        <color theme="1"/>
        <rFont val="Verdana"/>
        <family val="2"/>
      </rPr>
      <t xml:space="preserve">: La Institución lleva a cabo una evaluación permanente de los perfiles del personal y de su adecuada aplicación en los procesos de selección. De igual forma, implementa de manera sistemática la evaluación del desempeño de docentes, directivos y personal administrativo, analizando los resultados obtenidos para definir acciones de mejoramiento, ajustar estrategias existentes y formular nuevos planes de incentivos orientados al fortalecimiento del bienestar y desarrollo del talento humano.                                                    </t>
    </r>
    <r>
      <rPr>
        <b/>
        <sz val="12"/>
        <color theme="1"/>
        <rFont val="Verdana"/>
        <family val="2"/>
      </rPr>
      <t>Apoyo financiero y contable</t>
    </r>
    <r>
      <rPr>
        <sz val="12"/>
        <color theme="1"/>
        <rFont val="Verdana"/>
        <family val="2"/>
      </rPr>
      <t xml:space="preserve">: La Institución realiza revisiones periódicas de los procedimientos para la formulación y ejecución del presupuesto, con el propósito de garantizar la articulación de las necesidades de las distintas sedes. Asimismo, supervisa los procesos de recaudo de ingresos y la ejecución del gasto, y efectúa el análisis y seguimiento de los informes financieros como insumo fundamental para la planeación y toma de decisiones en materia de inversión. </t>
    </r>
  </si>
  <si>
    <r>
      <t xml:space="preserve">La Institución evidencia una gestión administrativa eficiente y orientada al mejoramiento continuo, al brindar un apoyo oportuno y organizado a la gestión académica, especialmente </t>
    </r>
    <r>
      <rPr>
        <b/>
        <sz val="12"/>
        <color theme="1"/>
        <rFont val="Verdana"/>
        <family val="2"/>
      </rPr>
      <t>en el proceso de matrícula</t>
    </r>
    <r>
      <rPr>
        <sz val="12"/>
        <color theme="1"/>
        <rFont val="Verdana"/>
        <family val="2"/>
      </rPr>
      <t>. Este se desarrolla de manera planificada y dentro de los tiempos establecidos, lo que permite una adecuada asignación de los recursos, fortalece la organización institucional y garantiza la continuidad del servicio educativo con criterios de transparencia y calidad.</t>
    </r>
  </si>
  <si>
    <r>
      <rPr>
        <b/>
        <sz val="12"/>
        <color theme="1"/>
        <rFont val="Verdana"/>
        <family val="2"/>
      </rPr>
      <t>Inducción:</t>
    </r>
    <r>
      <rPr>
        <sz val="12"/>
        <color theme="1"/>
        <rFont val="Verdana"/>
        <family val="2"/>
      </rPr>
      <t xml:space="preserve"> Otro aspecto que se debe mejorar es la Inducción ya que se debe bridar mayor acompañamiento y asesoría tanto a docentes como a estudiantes nuevos y de esta manera mejorar el ambiente escolar.</t>
    </r>
  </si>
  <si>
    <r>
      <rPr>
        <b/>
        <sz val="12"/>
        <color theme="1"/>
        <rFont val="Verdana"/>
        <family val="2"/>
      </rPr>
      <t xml:space="preserve">seguridad y protección: </t>
    </r>
    <r>
      <rPr>
        <sz val="12"/>
        <color theme="1"/>
        <rFont val="Verdana"/>
        <family val="2"/>
      </rPr>
      <t xml:space="preserve">De acuerdo con la autoevaluación institucional, se evidencia que la comunidad educativa conoce las medidas preventivas derivadas del panorama de riesgos; sin embargo, desde la gestión administrativa se identifica la oportunidad de fortalecer los procesos de planeación, seguimiento y actualización periódica del panorama de riesgos, garantizando su articulación con la normatividad vigente, las adecuaciones en la infraestructura y las condiciones institucionales, con el fin de optimizar la prevención y la seguridad de la comunidad educativa. </t>
    </r>
  </si>
  <si>
    <t>Formato excel seguimiento y evaluación PMI. Formato D02.03. F01.V5 PMI  2025</t>
  </si>
  <si>
    <t>Calendario y agenda de actividades académicas año 2025</t>
  </si>
  <si>
    <t xml:space="preserve">Actas de los diferentes órganos del gobierno escolar, comités, equipos de trabajo y áreas academicas. </t>
  </si>
  <si>
    <t>Acta de Autoevaluación Institucional. Formado Archivo 6. Formato D02.03. F01.V5 PMI  2025 Autoevaluación 2025. Acta No 08 de 26  de noviembre convocatoria al Equipo de Calidad para la organización y desarrollo Autoevaluación. Oficio 26 nov. del Consejo Académico autorizando al equipo de calidad para  la realización de la Autoevaluación</t>
  </si>
  <si>
    <t>La comisión de evaluación y promoción, se evalúan los resultados académicos para reorientar las  acciones entorno a la evaluación de los estudiantes y su promoción.</t>
  </si>
  <si>
    <t>Libro de actas del consejo Directivo, aprobación de documentos institucionales PEI, SIEE, Manual de conviencia. Informes ejecución presupuestal año 2025.</t>
  </si>
  <si>
    <t>La institución utiliza diferentes medios de comunicación, previamente identificados, para informar, actualizar y motivar a cada uno de los estamentos de la comunidad educativa en el proceso de mejoramiento institucional. Reconoce y garantiza el acceso a los medios de comunicación, ajustados a las necesidades de la diversidad de la comunidad educativa.</t>
  </si>
  <si>
    <t>La institución evalúa periódica y sistemáticamente la contribución de los diferentes equipos en relación con el logro de los objetivos institucionales
y con el fortalecimiento de un buen clima institucional. A partir de estas evaluaciones, implementa acciones de mejoramiento.</t>
  </si>
  <si>
    <t>La institución evalúa periódicamente si sus espacios y dotaciones son suficientes, y si éstos propician un buen ambiente para el aprendizaje y la convivencia, sin que se constituyan en barreras para la participación de la comunidad educativa, así como para el desarrollo de actividades fuera de la jornada escolar.</t>
  </si>
  <si>
    <t>Contratos de inversión recursos  y evidencias fotográficas de compra de herramientas que permitan el mejoramiento de la planta física en todas las sedes de la institucón.</t>
  </si>
  <si>
    <t>Documentos (Proyectos de Trabajo social) informes de las prácticas de la Media Técnica.</t>
  </si>
  <si>
    <t xml:space="preserve"> Excelente trabajo de equipo de las áreas, se requiere continuar el trabajo por áreas y con el consejo académico. Se incluyeron todos los proyectos pedagógicos. Se han tenido en cuenta en el desarrollo del plan  de estudios todas las recomendaciones del MEN y del SENA en la organización de las áreas fundamentales y del área técnica y se han implentado los centros de interés.</t>
  </si>
  <si>
    <t>Se requieren más talleres para formación docente en lo relacionado con el modelo pedagógico, hecho que genere cambios en la apropiación y compromiso en el desarrollo de nuevas propuestas metodológicas .</t>
  </si>
  <si>
    <t>Se requiere acceso tanto de docentes como de estudiantes a nuevas tecnologías de la educación</t>
  </si>
  <si>
    <t>Se ha avanzado en este aspecto teniendo en cuenta las evaluaciones se han mejorado y ajustado a las necesidades de estudiantes y modalidad de la institución igualmente al número de estudiantes.</t>
  </si>
  <si>
    <t>Con un SIEE analizado, discutido y reformado se ha avanzado hacia una evaluación más formativa y basada en el diagnóstico que permita mejorar desde las falencias presentadas por los estudiantes, buscando el aprendizaje desde el error y la dificultad.</t>
  </si>
  <si>
    <t>A partir del análisis de las problemáticas de las áreas y del contexto y la evaluación de las circunstancias especificas de la institución, se han mejorado las opciones didácticas presentando estrategias novedosas que creen en los estudiantes la sensación de bienestar y gusto por el aprendizaje. Los PPT son nuevas oportunidades donde no sólo desde el aula, sino en otros ámbitos de la vida escolar se desarrollan procesos de construcción ciudadana que forman en valores, respeto a la diferencia y los derechos humanos.</t>
  </si>
  <si>
    <t>En vista de las serias dificultades presentadas con la autonomía y responsabilidad  de los estudiantes para trabajar en casa en las tareas, se requiere un análisis para mejorar el documento  y definir tipos de tareas relacionadas con el contexto del conocimiento y su observación y análisis de los fenómenos a definir mediante experimentos, prácticas o la producción de elementos digitales que permitan un trabajo más lúdico en casa.</t>
  </si>
  <si>
    <t>Durante este año lectivo 2025 se direccionó la gestión de los recursos teniendo en cuenta la evaluación y en los últimos años habido un significativo avance en los elementos y herraniebtas del aula.</t>
  </si>
  <si>
    <t>Los horarios son realizados buscando el bienestar de studiantes y docentes, a veces no es posible la acomodación, pero se trata y se evalúa anualmente. La política de distribución de yiempos es la correcta, se revsa y evalúa periódicamente.</t>
  </si>
  <si>
    <t>La interacción pedagógica es considerada funf¡damental por tanto la institución hace seguimiento y evalúa la relación y redirecciona en caso de ser necesario para procurar el mejoramiento contínuo de los procesos y los avances de los estudiantes.</t>
  </si>
  <si>
    <t>Hay formatos de plan de área que se evalúa anualmente y formatos de planeación periódica y plan de aula que permite a los coordinadores evaluar a los docentes en el desarrollo de su área y de los PPT.</t>
  </si>
  <si>
    <t>La institución revisa periódicamente  los procesos didácticos del aula y redirecciona ya sea para capacitar o dar orientaciones que provean cambios significativos en el desarrollo de las relaciones entre enseñanza y aprendizaje promoviendo la innovación de las nuevas estrategias y una nueva visión del cómo hacer para lograr los avances en el desarrollo de competencias educativas.</t>
  </si>
  <si>
    <t>La institución tiene un SIEE que establce estrategias de evaluación formativa las cuales anualmente son analizadas, discutidas con los docentes y valadas en el consejo académico y directivo.</t>
  </si>
  <si>
    <t>La institución  monitorea y revisa las pruebas externas e internas para dar orientación  y directrices en cuanto al rendimiento de cada área y de las pruebas saber para dirigir sus políticas a futuro  y dar las capacitacones o los análisis necesarios.</t>
  </si>
  <si>
    <t>En este sentido se debe mejorar para bajar los índiices de deserción y reprobación ya que es necesario generar alarmas tempranas antes de que los resultados se den y sean demasiodo tardías las soluciones  para el rescate y busqueda de solucines a los estudiantes que presentan dificultad</t>
  </si>
  <si>
    <t>Se revisa y evalúa para plantear soluciones ya sea en las áreas o a nivel  disciplinario. Hay espacios para la reflexón y análisis y la búsqueda de soluciones para la mejora del rendimiento y el alcance de los insicadores de desempeños planteados por el docente en su preparación.</t>
  </si>
  <si>
    <t>La institución permite los espacios de debate, revisa y evalúa las actividades de apoyo a  estudiantes con dificultades especiales presentadas por docentes de área, hace sugerencias y amplía espacios de tiempo  para nivelar se  invita constantemente a la docente de apoyo para orientar, da lugar para que los titulares de estos jóvenes tengan claridad de la condición de cada uno y se establecen reuniones para conversar sobre asuntos que preocupan de estos estudiantes de inclusión con el fin de lograr la promoción de los estudiantes al grado siguiente.</t>
  </si>
  <si>
    <t>Periódicamente se discute por parte de las directivas y se presentan alternativas para mejorar.</t>
  </si>
  <si>
    <t>Este año se logró reunir y acercar a la institución diferendes promociones que se vincularon con aportes signoficativos. Hace falta dar continuidad anualmente a la integración  y revisar este indicador estableciendo responsables para tal fin con taeras consistentes ques se sigan desarrollando cada año.</t>
  </si>
  <si>
    <t>Actas  de reuniones de Consejo académico y componente académico. Actas y fotografías de capacitación docente durante semana institucional del mes de enero</t>
  </si>
  <si>
    <t>Actas de entrega de recursos  didácticos a docentes por parte de directivas de la institución, actas de entrega de computadores para salas de informática  por parte del MEN.</t>
  </si>
  <si>
    <t>Actas de reunión de consejo académico y directivo. Calendario académico, cronograma anual de actividades, horarios, distribución de carga académica.</t>
  </si>
  <si>
    <t>Actas de Consejo  académico y directivo. Documento SIEE aprobado, actas de dirección de grupo.</t>
  </si>
  <si>
    <t>Actas de reunión con líderes y capacitaciones a docentes tanto en PPT como en el conocimiento de las normas que rigen la evaluación, informes ejecutivos de PPT, evidencias fotográficas de PPT  y de planes de acción. Plan de área, asignatura y plan de aula.</t>
  </si>
  <si>
    <t>Pautas y recomendaciones para regulaci´on de tareas y trabajos que aparecen en el PEI. Acta de Consejo Académico donde se aprueba el documento.</t>
  </si>
  <si>
    <t>Política para el uso articulado de los recursos de aprendizaje establecida en el PEi. Actas de compras de recursos para implementar en las aulas, acta de rendición de cuentas, informe de gestión presentado por la señora rectora. Actas de entrega de recursos a docentes.</t>
  </si>
  <si>
    <t>Registro en videos y fotografías de trabajo realizado por PPT y Centros de Interés. Planes de acción de diferentes proyectos pedagógicos. Actas de informe de rendimiento académico, actas de compromiso académico, PEI DONDE SE ESTABLECE EL MODELO Y las estrategias metodológicas para aplicar con base en el modelo.</t>
  </si>
  <si>
    <t>Horarios y programaciones, cronogramas los cuales se establecen al iniciar el año escolar y son dados a conocer a  coordinadores y directivos mediante circulares y oficios.</t>
  </si>
  <si>
    <t>Formatos de plan de área, planes de asignatura y planes de aula, los cuales  se evalúan anualmente; formatos de planeación periódica  de PPT y plan de aula que permite a los coordinadores evaluar a los docentes en el desarrollo de su área y de los PPT.</t>
  </si>
  <si>
    <t>Planillas y registrode evaluación. Instrumentos de evaluación aplicados por el docente.  Actas de Consejo acdémico y de comisiones de evaluación.</t>
  </si>
  <si>
    <t>Registro de proyectos Centros de Interés. Registro fotográfico, videos y evidencias del trabajo en los mismos. Cuadernos, guías, talleres, plan de área, de asignatura y de aula. Plan de acción de PPT, Informes ejecutivos finales, informe de evidencias, informes de Centros de Interés.</t>
  </si>
  <si>
    <t>Actas de reunión de equipos de área, actas de reunión por grados, actas de compromiso académico, actas de Consejo Académico. Actas de reunión con padres de familia.</t>
  </si>
  <si>
    <t>Resultados, Cotejo de resultados de Martes de prueba y  Saber 11, Plan de fortalecimiento académico y pedagógico realizado por daca una de las áreas. Actas de trabajo por áreas.</t>
  </si>
  <si>
    <t>Página institucional. Actas de reunión, registro fotográfico 60 años.</t>
  </si>
  <si>
    <t>Plan de estudios debidamente diligenciado, teniendo en cuenta las orientaciones SENA Y  MEN. SIEE organizado Y EN REDIFINICIÓN ANUAL. Seguimiento periódico a los comportamientos y rendimiento en las diferentes áreas.Apoyo constante y orientación a estudiantes con dificultades académicas y de aprendizaje. Buena disposición para el trabajo en equipo por áreas. . Modelo pedagógico establecido desde hace más de diez años. Organización de horarios, izadas de bandera, Proyectos pedagógicos transversales y carga académica acorde con las necesidades de la institución.</t>
  </si>
  <si>
    <t>Se hace necesaria la formación docente en modelo pedagógico, acceso a nuevas tecnologías y diversificación de estrategias de aprendizaje que permitan disminuir la reprobación y la deserción escolar.  
Se deben fortalecer los PPT estableciendo las mallas curriculares e integrarlas debidamente al trabajo de cada una de las áreas en la planeación académica.</t>
  </si>
  <si>
    <t>La institución evidencia un direccionamiento estratégico consolidado, sustentado en procesos claramente definidos, articulados y evaluados de manera sistemática, lo que permite una gestión organizada y coherente con los objetivos institucionales. Se destaca el liderazgo institucional y la capacidad para planear, ejecutar, hacer seguimiento y ajustar de manera oportuna las acciones orientadas al mejoramiento continuo, favoreciendo la toma de decisiones informadas.</t>
  </si>
  <si>
    <t>Se evidencian avances significativos en el mejoramiento del ambiente físico en las diferentes sedes, lo cual ha contribuido a generar espacios más adecuados, seguros y propicios para el aprendizaje y la convivencia escolar. Estas acciones reflejan un clima escolar orientado al bienestar de estudiantes, docentes y demás miembros de la comunidad educativa. Asimismo, se reconocen progresos importantes en los mecanismos de comunicación institucional, que han permitido una mayor articulación entre directivos, docentes, estudiantes y familias. No obstante, se continua con el seguimiento y la evaluación permanente de estos procesos comunicativos, con el fin de fortalecer aún más su efectividad y oportunidad.</t>
  </si>
  <si>
    <t>Aunque la institución ha logrado avances significativos en el fortalecimiento de los mecanismos de comunicación interna, se hace necesario continuar consolidando y optimizando estos procesos para garantizar una comunicación aún más eficiente, oportuna y bidireccional. Es fundamental establecer protocolos y pautas de comunicación que permitan el uso adecuado y unificado de los canales institucionales con el fin de evitar la dispersión de la información.</t>
  </si>
  <si>
    <t>Es necesario seguir fortaleciendo el trabajo colaborativo entre los miembros de la comunidad educativa, mediante estrategias de cooperación, corresponsabilidad y comunicación efectiva, que permitan optimizar los procesos institucionales y contribuir al cumplimiento de los objetivos del Plan de Mejoramiento Institucional.</t>
  </si>
  <si>
    <r>
      <rPr>
        <b/>
        <sz val="12"/>
        <color theme="1"/>
        <rFont val="Verdana"/>
        <family val="2"/>
      </rPr>
      <t>PROYECCIÓN A LA COMUNIDAD:</t>
    </r>
    <r>
      <rPr>
        <sz val="12"/>
        <color theme="1"/>
        <rFont val="Verdana"/>
        <family val="2"/>
      </rPr>
      <t xml:space="preserve"> La escuela de padres orienta a los padres de familia respecto de la mejor manera de ayudar a sus hijos académica y disciplinariamente y apoyar la institución en los diferentes procesos. El convenio con el SENA y las alianzas con otras organizaciones sociales sirven como base para el desarrollo comunitario. El servicio social estudiantil es valorado por la comunidad, los estudiantes contribuyen a la solución de algunas necesidades de la comunidad educativa.                                                                                                                                                                     </t>
    </r>
    <r>
      <rPr>
        <b/>
        <sz val="12"/>
        <color theme="1"/>
        <rFont val="Verdana"/>
        <family val="2"/>
      </rPr>
      <t>PARTICIPACION Y CONVIVENCIA</t>
    </r>
    <r>
      <rPr>
        <sz val="12"/>
        <color theme="1"/>
        <rFont val="Verdana"/>
        <family val="2"/>
      </rPr>
      <t xml:space="preserve">: Los estudiantes participan en actividades, culturas deportivas y académicas como: proyecto de investigación en el aula, organización de eventos, olimpiadas de matemáticas con la UIS, integraciones deportivas, ferias: Microempresarial, de medio ambiente, emprendimiento y tecnología; Banda Músico Marcial y evento niña Ocañerita.                                                                  El Consejo de Padres constituye en un pilar que se plantea metas para el mejoramiento y apoyo a la institución.                                                     </t>
    </r>
    <r>
      <rPr>
        <b/>
        <sz val="12"/>
        <color theme="1"/>
        <rFont val="Verdana"/>
        <family val="2"/>
      </rPr>
      <t>PREVENCION DE RIESGOS PSICOSOCIALES:</t>
    </r>
    <r>
      <rPr>
        <sz val="12"/>
        <color theme="1"/>
        <rFont val="Verdana"/>
        <family val="2"/>
      </rPr>
      <t xml:space="preserve"> Se orienta a los estudiantes sobre prevencion de S.P.A a través de las direcciones de grupo y proyecto de Educación para la Sexualidad y la construcción de ciudadanía. Se realizan charlas y talleres sobre consumo de sustancias psicoactivas para los estudiantes. Existe acompañamientopor parte de la psicóloga Lorena Galvao en casos. Se desarrollan actividades para prevenir el bullying.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</si>
</sst>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5"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b/>
      <sz val="12"/>
      <color theme="1"/>
      <name val="Verdana"/>
      <family val="2"/>
    </font>
    <font>
      <b/>
      <sz val="10"/>
      <color theme="1"/>
      <name val="Verdana"/>
      <family val="2"/>
    </font>
    <font>
      <sz val="10"/>
      <color theme="1"/>
      <name val="Verdana"/>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366">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4" fillId="10" borderId="3" xfId="0" applyFont="1" applyFill="1" applyBorder="1" applyAlignment="1" applyProtection="1">
      <alignment horizontal="center" vertical="center"/>
      <protection locked="0"/>
    </xf>
    <xf numFmtId="0" fontId="32" fillId="10" borderId="3" xfId="0" applyFont="1" applyFill="1" applyBorder="1" applyAlignment="1" applyProtection="1">
      <alignment horizontal="center" vertical="center"/>
      <protection locked="0"/>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3" borderId="3" xfId="0" applyFont="1" applyFill="1" applyBorder="1" applyAlignment="1" applyProtection="1">
      <alignment horizontal="left" vertical="top" wrapText="1"/>
      <protection locked="0"/>
    </xf>
    <xf numFmtId="0" fontId="35" fillId="13" borderId="2" xfId="0" applyFont="1" applyFill="1" applyBorder="1" applyAlignment="1" applyProtection="1">
      <alignment horizontal="left" vertical="top" wrapText="1"/>
      <protection locked="0"/>
    </xf>
    <xf numFmtId="0" fontId="35" fillId="14" borderId="3" xfId="0" applyFont="1" applyFill="1" applyBorder="1" applyAlignment="1" applyProtection="1">
      <alignment horizontal="left" vertical="top" wrapText="1"/>
      <protection locked="0"/>
    </xf>
    <xf numFmtId="0" fontId="35" fillId="14" borderId="2" xfId="0" applyFont="1" applyFill="1" applyBorder="1" applyAlignment="1" applyProtection="1">
      <alignment horizontal="left" vertical="top" wrapText="1"/>
      <protection locked="0"/>
    </xf>
    <xf numFmtId="0" fontId="35" fillId="15" borderId="3" xfId="0" applyFont="1" applyFill="1" applyBorder="1" applyAlignment="1" applyProtection="1">
      <alignment horizontal="left" vertical="top" wrapText="1"/>
      <protection locked="0"/>
    </xf>
    <xf numFmtId="0" fontId="35" fillId="15"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Alignment="1">
      <alignment vertical="center"/>
    </xf>
    <xf numFmtId="0" fontId="13" fillId="19" borderId="0" xfId="0" applyFont="1" applyFill="1" applyAlignment="1">
      <alignment horizontal="left" vertical="center" wrapText="1"/>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6" fillId="15" borderId="12" xfId="0" applyFont="1" applyFill="1" applyBorder="1" applyAlignment="1" applyProtection="1">
      <alignment horizontal="left" vertical="justify" wrapText="1"/>
      <protection locked="0"/>
    </xf>
    <xf numFmtId="0" fontId="36" fillId="15" borderId="2"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5" borderId="6"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3" borderId="3" xfId="0" applyFont="1" applyFill="1" applyBorder="1" applyAlignment="1" applyProtection="1">
      <alignment horizontal="left" vertical="justify" wrapText="1"/>
      <protection locked="0"/>
    </xf>
    <xf numFmtId="0" fontId="32" fillId="15" borderId="3"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wrapText="1"/>
      <protection locked="0"/>
    </xf>
    <xf numFmtId="0" fontId="34" fillId="12"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Protection="1">
      <protection locked="0"/>
    </xf>
    <xf numFmtId="0" fontId="37" fillId="0" borderId="0" xfId="0" applyFont="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Alignment="1" applyProtection="1">
      <alignment horizontal="center"/>
      <protection locked="0"/>
    </xf>
    <xf numFmtId="0" fontId="12" fillId="0" borderId="0" xfId="0" applyFont="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Alignment="1" applyProtection="1">
      <alignment horizontal="left" vertical="center"/>
      <protection locked="0"/>
    </xf>
    <xf numFmtId="0" fontId="32" fillId="6" borderId="0" xfId="0" applyFont="1" applyFill="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Alignment="1" applyProtection="1">
      <alignment vertical="justify" wrapText="1"/>
      <protection locked="0"/>
    </xf>
    <xf numFmtId="0" fontId="32" fillId="0" borderId="0" xfId="0" applyFont="1" applyAlignment="1" applyProtection="1">
      <alignment vertical="center"/>
      <protection locked="0"/>
    </xf>
    <xf numFmtId="0" fontId="33" fillId="0" borderId="0" xfId="2" applyFont="1" applyBorder="1" applyAlignment="1" applyProtection="1">
      <alignment horizontal="center"/>
      <protection locked="0"/>
    </xf>
    <xf numFmtId="0" fontId="29" fillId="0" borderId="0" xfId="0" applyFont="1" applyProtection="1">
      <protection locked="0"/>
    </xf>
    <xf numFmtId="0" fontId="4" fillId="0" borderId="0" xfId="0" applyFont="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Alignment="1" applyProtection="1">
      <alignment horizontal="center" vertical="center"/>
      <protection locked="0"/>
    </xf>
    <xf numFmtId="9" fontId="29" fillId="0" borderId="0" xfId="0" applyNumberFormat="1" applyFont="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Protection="1">
      <protection locked="0"/>
    </xf>
    <xf numFmtId="0" fontId="29" fillId="0" borderId="0" xfId="0" applyFont="1" applyAlignment="1" applyProtection="1">
      <alignment horizontal="left" vertical="top"/>
      <protection locked="0"/>
    </xf>
    <xf numFmtId="0" fontId="6" fillId="0" borderId="0" xfId="0" applyFont="1" applyProtection="1">
      <protection locked="0"/>
    </xf>
    <xf numFmtId="0" fontId="30" fillId="0" borderId="0" xfId="2" applyFont="1" applyAlignment="1" applyProtection="1">
      <protection locked="0"/>
    </xf>
    <xf numFmtId="0" fontId="35" fillId="13" borderId="3"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3" borderId="3"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3" borderId="3" xfId="0" applyFont="1" applyFill="1" applyBorder="1" applyAlignment="1" applyProtection="1">
      <alignment horizontal="left" vertical="justify" wrapText="1"/>
      <protection locked="0"/>
    </xf>
    <xf numFmtId="0" fontId="35" fillId="13" borderId="3"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29" fillId="0" borderId="0" xfId="0" applyFont="1"/>
    <xf numFmtId="0" fontId="35" fillId="13" borderId="3" xfId="0" applyFont="1" applyFill="1" applyBorder="1" applyAlignment="1" applyProtection="1">
      <alignment horizontal="left" vertical="justify" wrapText="1"/>
      <protection locked="0"/>
    </xf>
    <xf numFmtId="0" fontId="29" fillId="0" borderId="6" xfId="0" applyFont="1" applyBorder="1" applyAlignment="1" applyProtection="1">
      <alignment vertical="top"/>
      <protection locked="0"/>
    </xf>
    <xf numFmtId="0" fontId="29" fillId="0" borderId="7" xfId="0" applyFont="1" applyBorder="1" applyAlignment="1" applyProtection="1">
      <alignment vertical="top"/>
      <protection locked="0"/>
    </xf>
    <xf numFmtId="0" fontId="29" fillId="0" borderId="4" xfId="0" applyFont="1" applyBorder="1" applyAlignment="1" applyProtection="1">
      <alignment vertical="top"/>
      <protection locked="0"/>
    </xf>
    <xf numFmtId="0" fontId="29" fillId="0" borderId="0" xfId="0" applyFont="1" applyAlignment="1">
      <alignment horizontal="left"/>
    </xf>
    <xf numFmtId="0" fontId="26" fillId="0" borderId="14" xfId="3" applyFont="1" applyBorder="1" applyAlignment="1">
      <alignment horizontal="center"/>
    </xf>
    <xf numFmtId="0" fontId="26" fillId="0" borderId="18" xfId="3" applyFont="1" applyBorder="1" applyAlignment="1">
      <alignment horizontal="center"/>
    </xf>
    <xf numFmtId="0" fontId="26" fillId="0" borderId="11" xfId="3" applyFont="1" applyBorder="1" applyAlignment="1">
      <alignment horizontal="center"/>
    </xf>
    <xf numFmtId="0" fontId="26" fillId="0" borderId="19"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1"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32" fillId="0" borderId="2" xfId="0" applyFont="1" applyBorder="1" applyAlignment="1" applyProtection="1">
      <alignment horizontal="center" vertical="center"/>
      <protection locked="0"/>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Border="1" applyAlignment="1" applyProtection="1">
      <alignment horizontal="left" vertical="center" wrapText="1"/>
      <protection locked="0"/>
    </xf>
    <xf numFmtId="0" fontId="17" fillId="0" borderId="4" xfId="0" applyFont="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2" fillId="3" borderId="2" xfId="0" applyFont="1" applyFill="1" applyBorder="1" applyAlignment="1">
      <alignment horizontal="center" vertical="center"/>
    </xf>
    <xf numFmtId="0" fontId="19" fillId="0" borderId="2" xfId="0" applyFont="1" applyBorder="1" applyAlignment="1" applyProtection="1">
      <alignment horizontal="center" vertical="center"/>
      <protection locked="0"/>
    </xf>
    <xf numFmtId="0" fontId="32" fillId="19" borderId="0" xfId="0" applyFont="1" applyFill="1" applyAlignment="1">
      <alignment vertical="center" wrapText="1"/>
    </xf>
    <xf numFmtId="0" fontId="32" fillId="19" borderId="0" xfId="0" applyFont="1" applyFill="1" applyAlignment="1">
      <alignment vertical="center"/>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1" fontId="32" fillId="0" borderId="4"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7"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wrapText="1"/>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38" fillId="6" borderId="2" xfId="0" applyFont="1" applyFill="1" applyBorder="1" applyAlignment="1" applyProtection="1">
      <alignment horizontal="left" vertical="center"/>
      <protection locked="0"/>
    </xf>
    <xf numFmtId="0" fontId="38" fillId="6" borderId="4" xfId="0" applyFont="1" applyFill="1" applyBorder="1" applyAlignment="1" applyProtection="1">
      <alignment horizontal="left"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12" fillId="18" borderId="2" xfId="0" applyFont="1" applyFill="1" applyBorder="1" applyAlignment="1" applyProtection="1">
      <alignment horizontal="center" vertical="center"/>
      <protection locked="0"/>
    </xf>
    <xf numFmtId="0" fontId="12" fillId="18" borderId="6" xfId="0" applyFont="1" applyFill="1" applyBorder="1" applyAlignment="1" applyProtection="1">
      <alignment horizontal="center" vertical="center"/>
      <protection locked="0"/>
    </xf>
    <xf numFmtId="0" fontId="12" fillId="18" borderId="7" xfId="0" applyFont="1" applyFill="1" applyBorder="1" applyAlignment="1" applyProtection="1">
      <alignment horizontal="center" vertical="center"/>
      <protection locked="0"/>
    </xf>
    <xf numFmtId="0" fontId="12" fillId="18" borderId="4" xfId="0" applyFont="1" applyFill="1" applyBorder="1" applyAlignment="1" applyProtection="1">
      <alignment horizontal="center" vertical="center"/>
      <protection locked="0"/>
    </xf>
    <xf numFmtId="0" fontId="38" fillId="6" borderId="15" xfId="0" applyFont="1" applyFill="1" applyBorder="1" applyAlignment="1" applyProtection="1">
      <alignment horizontal="left" vertical="center"/>
      <protection locked="0"/>
    </xf>
    <xf numFmtId="0" fontId="38" fillId="6" borderId="6"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18" xfId="0" applyFont="1" applyFill="1" applyBorder="1" applyAlignment="1" applyProtection="1">
      <alignment horizontal="left" vertic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9" xfId="0" applyFont="1" applyBorder="1" applyAlignment="1" applyProtection="1">
      <alignment horizont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center" vertical="center" wrapText="1"/>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1"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protection locked="0"/>
    </xf>
    <xf numFmtId="0" fontId="24" fillId="9" borderId="18"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8"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12" fillId="0" borderId="14" xfId="0" applyFont="1" applyBorder="1" applyAlignment="1">
      <alignment horizontal="center"/>
    </xf>
    <xf numFmtId="0" fontId="12" fillId="0" borderId="20" xfId="0" applyFont="1" applyBorder="1" applyAlignment="1">
      <alignment horizontal="center"/>
    </xf>
    <xf numFmtId="0" fontId="12" fillId="0" borderId="18" xfId="0" applyFont="1" applyBorder="1" applyAlignment="1">
      <alignment horizontal="center"/>
    </xf>
    <xf numFmtId="0" fontId="12" fillId="20" borderId="6" xfId="0" applyFont="1" applyFill="1" applyBorder="1" applyAlignment="1" applyProtection="1">
      <alignment horizontal="center" vertical="center"/>
      <protection locked="0"/>
    </xf>
    <xf numFmtId="0" fontId="12" fillId="20" borderId="7" xfId="0" applyFont="1" applyFill="1" applyBorder="1" applyAlignment="1" applyProtection="1">
      <alignment horizontal="center" vertical="center"/>
      <protection locked="0"/>
    </xf>
    <xf numFmtId="0" fontId="12" fillId="20" borderId="4" xfId="0" applyFont="1" applyFill="1" applyBorder="1" applyAlignment="1" applyProtection="1">
      <alignment horizontal="center" vertical="center"/>
      <protection locked="0"/>
    </xf>
    <xf numFmtId="0" fontId="12" fillId="15" borderId="6" xfId="0" applyFont="1" applyFill="1" applyBorder="1" applyAlignment="1" applyProtection="1">
      <alignment horizontal="center" vertical="center"/>
      <protection locked="0"/>
    </xf>
    <xf numFmtId="0" fontId="12" fillId="15" borderId="7" xfId="0" applyFont="1" applyFill="1" applyBorder="1" applyAlignment="1" applyProtection="1">
      <alignment horizontal="center" vertical="center"/>
      <protection locked="0"/>
    </xf>
    <xf numFmtId="0" fontId="12" fillId="15" borderId="4" xfId="0" applyFont="1" applyFill="1" applyBorder="1" applyAlignment="1" applyProtection="1">
      <alignment horizontal="center" vertical="center"/>
      <protection locked="0"/>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8"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33" fillId="0" borderId="0" xfId="2" applyFont="1" applyBorder="1" applyAlignment="1" applyProtection="1">
      <alignment horizontal="center"/>
      <protection locked="0"/>
    </xf>
    <xf numFmtId="0" fontId="12" fillId="0" borderId="0" xfId="0" applyFont="1" applyAlignment="1" applyProtection="1">
      <alignment horizontal="center"/>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15" borderId="2"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25" fillId="9" borderId="19"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32" fillId="0" borderId="19" xfId="0" applyFont="1" applyBorder="1" applyAlignment="1" applyProtection="1">
      <alignment horizontal="center"/>
      <protection locked="0"/>
    </xf>
    <xf numFmtId="0" fontId="29" fillId="0" borderId="2" xfId="0" applyFont="1" applyBorder="1" applyAlignment="1" applyProtection="1">
      <alignment horizontal="center" vertical="top" wrapText="1"/>
      <protection locked="0"/>
    </xf>
    <xf numFmtId="0" fontId="3" fillId="18" borderId="11" xfId="0" applyFont="1" applyFill="1" applyBorder="1" applyAlignment="1" applyProtection="1">
      <alignment horizontal="center" vertical="center"/>
      <protection locked="0"/>
    </xf>
    <xf numFmtId="0" fontId="3" fillId="18" borderId="0" xfId="0" applyFont="1" applyFill="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Alignment="1" applyProtection="1">
      <alignment horizontal="center" vertical="center"/>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29" fillId="0" borderId="2" xfId="0" applyFont="1" applyBorder="1" applyAlignment="1" applyProtection="1">
      <alignment horizontal="left" vertical="top" wrapText="1"/>
      <protection locked="0"/>
    </xf>
    <xf numFmtId="0" fontId="3" fillId="15" borderId="11" xfId="0" applyFont="1" applyFill="1" applyBorder="1" applyAlignment="1" applyProtection="1">
      <alignment horizontal="center" vertical="center"/>
      <protection locked="0"/>
    </xf>
    <xf numFmtId="0" fontId="3" fillId="15" borderId="0" xfId="0" applyFont="1" applyFill="1" applyAlignment="1" applyProtection="1">
      <alignment horizontal="center" vertical="center"/>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7" fillId="22" borderId="14" xfId="0" applyFont="1" applyFill="1" applyBorder="1" applyAlignment="1" applyProtection="1">
      <alignment horizontal="left" vertical="center"/>
      <protection locked="0"/>
    </xf>
    <xf numFmtId="0" fontId="7" fillId="22" borderId="20" xfId="0" applyFont="1" applyFill="1" applyBorder="1" applyAlignment="1" applyProtection="1">
      <alignment horizontal="left" vertical="center"/>
      <protection locked="0"/>
    </xf>
    <xf numFmtId="0" fontId="29" fillId="0" borderId="11" xfId="0" applyFont="1" applyBorder="1" applyAlignment="1" applyProtection="1">
      <alignment horizontal="center"/>
      <protection locked="0"/>
    </xf>
    <xf numFmtId="0" fontId="3" fillId="20"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1" borderId="2" xfId="0" applyFont="1" applyFill="1" applyBorder="1" applyAlignment="1" applyProtection="1">
      <alignment horizontal="center" vertical="center"/>
      <protection locked="0"/>
    </xf>
    <xf numFmtId="0" fontId="3" fillId="21" borderId="15" xfId="0" applyFont="1" applyFill="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9" xfId="0" applyFont="1" applyBorder="1" applyAlignment="1" applyProtection="1">
      <alignment horizontal="center"/>
      <protection locked="0"/>
    </xf>
    <xf numFmtId="0" fontId="3" fillId="0" borderId="8" xfId="0" applyFont="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29" fillId="0" borderId="2" xfId="0" applyFont="1" applyBorder="1" applyAlignment="1" applyProtection="1">
      <alignment horizontal="left" vertical="top"/>
      <protection locked="0"/>
    </xf>
    <xf numFmtId="0" fontId="29" fillId="0" borderId="6" xfId="0" applyFont="1" applyBorder="1" applyAlignment="1" applyProtection="1">
      <alignment horizontal="left" vertical="top"/>
      <protection locked="0"/>
    </xf>
    <xf numFmtId="0" fontId="29" fillId="0" borderId="7" xfId="0" applyFont="1" applyBorder="1" applyAlignment="1" applyProtection="1">
      <alignment horizontal="left" vertical="top"/>
      <protection locked="0"/>
    </xf>
    <xf numFmtId="0" fontId="29" fillId="0" borderId="4" xfId="0" applyFont="1" applyBorder="1" applyAlignment="1" applyProtection="1">
      <alignment horizontal="left" vertical="top"/>
      <protection locked="0"/>
    </xf>
    <xf numFmtId="0" fontId="7" fillId="22" borderId="2" xfId="0" applyFont="1" applyFill="1" applyBorder="1" applyAlignment="1">
      <alignment horizontal="center" vertical="center"/>
    </xf>
    <xf numFmtId="0" fontId="29" fillId="0" borderId="2" xfId="0" applyFont="1" applyBorder="1" applyAlignment="1" applyProtection="1">
      <alignment horizontal="center" vertical="top"/>
      <protection locked="0"/>
    </xf>
    <xf numFmtId="0" fontId="3" fillId="15" borderId="6" xfId="0" applyFont="1" applyFill="1" applyBorder="1" applyAlignment="1">
      <alignment horizontal="center" vertical="center"/>
    </xf>
    <xf numFmtId="0" fontId="3" fillId="15" borderId="7" xfId="0" applyFont="1" applyFill="1" applyBorder="1" applyAlignment="1">
      <alignment horizontal="center" vertical="center"/>
    </xf>
    <xf numFmtId="0" fontId="3" fillId="15" borderId="4" xfId="0" applyFont="1" applyFill="1" applyBorder="1" applyAlignment="1">
      <alignment horizontal="center" vertical="center"/>
    </xf>
    <xf numFmtId="0" fontId="7" fillId="7" borderId="6" xfId="0" applyFont="1" applyFill="1" applyBorder="1" applyAlignment="1">
      <alignment horizontal="center" vertical="center"/>
    </xf>
    <xf numFmtId="0" fontId="7" fillId="7" borderId="7" xfId="0" applyFont="1" applyFill="1" applyBorder="1" applyAlignment="1">
      <alignment horizontal="center" vertical="center"/>
    </xf>
    <xf numFmtId="0" fontId="29" fillId="0" borderId="7" xfId="0" applyFont="1" applyBorder="1" applyAlignment="1" applyProtection="1">
      <alignment horizontal="left" vertical="top" wrapText="1"/>
      <protection locked="0"/>
    </xf>
    <xf numFmtId="0" fontId="29" fillId="0" borderId="4" xfId="0" applyFont="1" applyBorder="1" applyAlignment="1" applyProtection="1">
      <alignment horizontal="left" vertical="top" wrapText="1"/>
      <protection locked="0"/>
    </xf>
    <xf numFmtId="0" fontId="3" fillId="18"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xf numFmtId="0" fontId="29" fillId="0" borderId="11" xfId="0" applyFont="1" applyBorder="1" applyAlignment="1">
      <alignment horizontal="center"/>
    </xf>
    <xf numFmtId="0" fontId="3" fillId="0" borderId="15" xfId="0" applyFont="1" applyBorder="1" applyAlignment="1">
      <alignment horizontal="center" vertical="center"/>
    </xf>
    <xf numFmtId="0" fontId="3" fillId="0" borderId="8" xfId="0" applyFont="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7" fillId="9" borderId="2" xfId="0" applyFont="1" applyFill="1" applyBorder="1" applyAlignment="1">
      <alignment horizontal="center" vertical="center"/>
    </xf>
    <xf numFmtId="0" fontId="29" fillId="0" borderId="6" xfId="0" applyFont="1" applyBorder="1" applyAlignment="1" applyProtection="1">
      <alignment vertical="top"/>
      <protection locked="0"/>
    </xf>
    <xf numFmtId="0" fontId="29" fillId="0" borderId="7" xfId="0" applyFont="1" applyBorder="1" applyAlignment="1" applyProtection="1">
      <alignment vertical="top"/>
      <protection locked="0"/>
    </xf>
    <xf numFmtId="0" fontId="29" fillId="0" borderId="4" xfId="0" applyFont="1" applyBorder="1" applyAlignment="1" applyProtection="1">
      <alignment vertical="top"/>
      <protection locked="0"/>
    </xf>
    <xf numFmtId="0" fontId="29" fillId="0" borderId="2" xfId="0" applyFont="1" applyBorder="1" applyAlignment="1" applyProtection="1">
      <alignment vertical="top"/>
      <protection locked="0"/>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0" borderId="19" xfId="0" applyFont="1" applyBorder="1" applyAlignment="1">
      <alignment horizontal="center"/>
    </xf>
    <xf numFmtId="0" fontId="3" fillId="0" borderId="8" xfId="0" applyFont="1" applyBorder="1" applyAlignment="1">
      <alignment horizontal="center"/>
    </xf>
    <xf numFmtId="0" fontId="3" fillId="21" borderId="2" xfId="0" applyFont="1" applyFill="1" applyBorder="1" applyAlignment="1">
      <alignment horizontal="center" vertical="center"/>
    </xf>
    <xf numFmtId="0" fontId="3" fillId="21" borderId="15" xfId="0" applyFont="1" applyFill="1" applyBorder="1" applyAlignment="1">
      <alignment horizontal="center" vertical="center"/>
    </xf>
    <xf numFmtId="0" fontId="3" fillId="12" borderId="2" xfId="0" applyFont="1" applyFill="1" applyBorder="1" applyAlignment="1">
      <alignment horizontal="center" vertical="center"/>
    </xf>
    <xf numFmtId="0" fontId="7" fillId="22" borderId="2" xfId="0" applyFont="1" applyFill="1" applyBorder="1" applyAlignment="1">
      <alignment vertical="center"/>
    </xf>
    <xf numFmtId="0" fontId="29" fillId="0" borderId="6" xfId="0" applyFont="1" applyBorder="1" applyAlignment="1" applyProtection="1">
      <alignment horizontal="left" vertical="top" wrapText="1"/>
      <protection locked="0"/>
    </xf>
    <xf numFmtId="0" fontId="3" fillId="15" borderId="2" xfId="0" applyFont="1" applyFill="1" applyBorder="1" applyAlignment="1">
      <alignment horizontal="center" vertical="center"/>
    </xf>
    <xf numFmtId="0" fontId="43" fillId="0" borderId="2" xfId="0" applyFont="1" applyBorder="1" applyAlignment="1" applyProtection="1">
      <alignment horizontal="left" vertical="top" wrapText="1"/>
      <protection locked="0"/>
    </xf>
    <xf numFmtId="0" fontId="44" fillId="0" borderId="2" xfId="0" applyFont="1" applyBorder="1" applyAlignment="1" applyProtection="1">
      <alignment horizontal="left" vertical="top" wrapText="1"/>
      <protection locked="0"/>
    </xf>
    <xf numFmtId="0" fontId="42" fillId="0" borderId="6" xfId="0" applyFont="1" applyBorder="1" applyAlignment="1" applyProtection="1">
      <alignment horizontal="left" vertical="top" wrapText="1"/>
      <protection locked="0"/>
    </xf>
    <xf numFmtId="0" fontId="42" fillId="0" borderId="7" xfId="0" applyFont="1" applyBorder="1" applyAlignment="1" applyProtection="1">
      <alignment horizontal="left" vertical="top" wrapText="1"/>
      <protection locked="0"/>
    </xf>
    <xf numFmtId="0" fontId="42" fillId="0" borderId="4" xfId="0" applyFont="1" applyBorder="1" applyAlignment="1" applyProtection="1">
      <alignment horizontal="left" vertical="top" wrapText="1"/>
      <protection locked="0"/>
    </xf>
    <xf numFmtId="0" fontId="7" fillId="22" borderId="2" xfId="0" applyFont="1" applyFill="1" applyBorder="1" applyAlignment="1">
      <alignment horizontal="left" vertical="center"/>
    </xf>
  </cellXfs>
  <cellStyles count="7">
    <cellStyle name="Estilo 1" xfId="1" xr:uid="{00000000-0005-0000-0000-000000000000}"/>
    <cellStyle name="Hipervínculo" xfId="2" builtinId="8"/>
    <cellStyle name="Normal" xfId="0" builtinId="0"/>
    <cellStyle name="Normal 2" xfId="3" xr:uid="{00000000-0005-0000-0000-000003000000}"/>
    <cellStyle name="Normal 3" xfId="4" xr:uid="{00000000-0005-0000-0000-000004000000}"/>
    <cellStyle name="Normal 4" xfId="5" xr:uid="{00000000-0005-0000-0000-000005000000}"/>
    <cellStyle name="Porcentual 2" xfId="6" xr:uid="{00000000-0005-0000-0000-000006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8FE-4644-A30B-7F251180E151}"/>
              </c:ext>
            </c:extLst>
          </c:dPt>
          <c:dPt>
            <c:idx val="1"/>
            <c:invertIfNegative val="0"/>
            <c:bubble3D val="0"/>
            <c:spPr>
              <a:solidFill>
                <a:srgbClr val="C00000"/>
              </a:solidFill>
            </c:spPr>
            <c:extLst>
              <c:ext xmlns:c16="http://schemas.microsoft.com/office/drawing/2014/chart" uri="{C3380CC4-5D6E-409C-BE32-E72D297353CC}">
                <c16:uniqueId val="{00000001-98FE-4644-A30B-7F251180E1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FE-4644-A30B-7F251180E1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FE-4644-A30B-7F251180E1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0</c:v>
                </c:pt>
                <c:pt idx="3">
                  <c:v>1</c:v>
                </c:pt>
              </c:numCache>
            </c:numRef>
          </c:val>
          <c:extLst>
            <c:ext xmlns:c16="http://schemas.microsoft.com/office/drawing/2014/chart" uri="{C3380CC4-5D6E-409C-BE32-E72D297353CC}">
              <c16:uniqueId val="{00000004-98FE-4644-A30B-7F251180E151}"/>
            </c:ext>
          </c:extLst>
        </c:ser>
        <c:dLbls>
          <c:showLegendKey val="0"/>
          <c:showVal val="0"/>
          <c:showCatName val="0"/>
          <c:showSerName val="0"/>
          <c:showPercent val="0"/>
          <c:showBubbleSize val="0"/>
        </c:dLbls>
        <c:gapWidth val="150"/>
        <c:shape val="box"/>
        <c:axId val="108495503"/>
        <c:axId val="1"/>
        <c:axId val="0"/>
      </c:bar3DChart>
      <c:catAx>
        <c:axId val="1084955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550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DC0-4DF3-9B91-E327FE55CADF}"/>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DC0-4DF3-9B91-E327FE55CAD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3-1DC0-4DF3-9B91-E327FE55CADF}"/>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5-1DC0-4DF3-9B91-E327FE55CADF}"/>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DC0-4DF3-9B91-E327FE55CADF}"/>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DC0-4DF3-9B91-E327FE55CADF}"/>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DC0-4DF3-9B91-E327FE55CADF}"/>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A-1DC0-4DF3-9B91-E327FE55CADF}"/>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DC0-4DF3-9B91-E327FE55CADF}"/>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DC0-4DF3-9B91-E327FE55CADF}"/>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1DC0-4DF3-9B91-E327FE55CADF}"/>
            </c:ext>
          </c:extLst>
        </c:ser>
        <c:dLbls>
          <c:showLegendKey val="0"/>
          <c:showVal val="0"/>
          <c:showCatName val="0"/>
          <c:showSerName val="0"/>
          <c:showPercent val="0"/>
          <c:showBubbleSize val="0"/>
        </c:dLbls>
        <c:smooth val="0"/>
        <c:axId val="108486863"/>
        <c:axId val="1"/>
      </c:lineChart>
      <c:catAx>
        <c:axId val="108486863"/>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86863"/>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F3E9-414C-A282-C7906299BB7C}"/>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3E9-414C-A282-C7906299BB7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3E9-414C-A282-C7906299BB7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F3E9-414C-A282-C7906299BB7C}"/>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3E9-414C-A282-C7906299BB7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3E9-414C-A282-C7906299BB7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F3E9-414C-A282-C7906299BB7C}"/>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3E9-414C-A282-C7906299BB7C}"/>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3E9-414C-A282-C7906299BB7C}"/>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3E9-414C-A282-C7906299BB7C}"/>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3E9-414C-A282-C7906299BB7C}"/>
            </c:ext>
          </c:extLst>
        </c:ser>
        <c:dLbls>
          <c:showLegendKey val="0"/>
          <c:showVal val="0"/>
          <c:showCatName val="0"/>
          <c:showSerName val="0"/>
          <c:showPercent val="0"/>
          <c:showBubbleSize val="0"/>
        </c:dLbls>
        <c:smooth val="0"/>
        <c:axId val="108491183"/>
        <c:axId val="1"/>
      </c:lineChart>
      <c:catAx>
        <c:axId val="10849118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118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11-4578-A4F1-EBBCA5673EB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c:v>
                </c:pt>
                <c:pt idx="2">
                  <c:v>0.125</c:v>
                </c:pt>
                <c:pt idx="3">
                  <c:v>0.875</c:v>
                </c:pt>
              </c:numCache>
            </c:numRef>
          </c:val>
          <c:smooth val="0"/>
          <c:extLst>
            <c:ext xmlns:c16="http://schemas.microsoft.com/office/drawing/2014/chart" uri="{C3380CC4-5D6E-409C-BE32-E72D297353CC}">
              <c16:uniqueId val="{00000002-CA11-4578-A4F1-EBBCA5673EB0}"/>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11-4578-A4F1-EBBCA5673EB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11-4578-A4F1-EBBCA5673EB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11-4578-A4F1-EBBCA5673EB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CA11-4578-A4F1-EBBCA5673EB0}"/>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11-4578-A4F1-EBBCA5673EB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11-4578-A4F1-EBBCA5673EB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11-4578-A4F1-EBBCA5673EB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CA11-4578-A4F1-EBBCA5673EB0}"/>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11-4578-A4F1-EBBCA5673EB0}"/>
            </c:ext>
          </c:extLst>
        </c:ser>
        <c:dLbls>
          <c:showLegendKey val="0"/>
          <c:showVal val="0"/>
          <c:showCatName val="0"/>
          <c:showSerName val="0"/>
          <c:showPercent val="0"/>
          <c:showBubbleSize val="0"/>
        </c:dLbls>
        <c:smooth val="0"/>
        <c:axId val="131866223"/>
        <c:axId val="1"/>
      </c:lineChart>
      <c:catAx>
        <c:axId val="13186622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622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E3-471B-95DA-6E0219924290}"/>
              </c:ext>
            </c:extLst>
          </c:dPt>
          <c:dPt>
            <c:idx val="1"/>
            <c:invertIfNegative val="0"/>
            <c:bubble3D val="0"/>
            <c:spPr>
              <a:solidFill>
                <a:srgbClr val="C00000"/>
              </a:solidFill>
            </c:spPr>
            <c:extLst>
              <c:ext xmlns:c16="http://schemas.microsoft.com/office/drawing/2014/chart" uri="{C3380CC4-5D6E-409C-BE32-E72D297353CC}">
                <c16:uniqueId val="{00000001-47E3-471B-95DA-6E02199242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E3-471B-95DA-6E02199242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E3-471B-95DA-6E02199242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c:v>
                </c:pt>
                <c:pt idx="3">
                  <c:v>1</c:v>
                </c:pt>
              </c:numCache>
            </c:numRef>
          </c:val>
          <c:extLst>
            <c:ext xmlns:c16="http://schemas.microsoft.com/office/drawing/2014/chart" uri="{C3380CC4-5D6E-409C-BE32-E72D297353CC}">
              <c16:uniqueId val="{00000004-47E3-471B-95DA-6E0219924290}"/>
            </c:ext>
          </c:extLst>
        </c:ser>
        <c:dLbls>
          <c:showLegendKey val="0"/>
          <c:showVal val="0"/>
          <c:showCatName val="0"/>
          <c:showSerName val="0"/>
          <c:showPercent val="0"/>
          <c:showBubbleSize val="0"/>
        </c:dLbls>
        <c:gapWidth val="150"/>
        <c:shape val="box"/>
        <c:axId val="131859983"/>
        <c:axId val="1"/>
        <c:axId val="0"/>
      </c:bar3DChart>
      <c:catAx>
        <c:axId val="1318599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5998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27B-4181-8A6B-D9B3FAC4152A}"/>
              </c:ext>
            </c:extLst>
          </c:dPt>
          <c:dPt>
            <c:idx val="1"/>
            <c:invertIfNegative val="0"/>
            <c:bubble3D val="0"/>
            <c:spPr>
              <a:solidFill>
                <a:srgbClr val="C00000"/>
              </a:solidFill>
            </c:spPr>
            <c:extLst>
              <c:ext xmlns:c16="http://schemas.microsoft.com/office/drawing/2014/chart" uri="{C3380CC4-5D6E-409C-BE32-E72D297353CC}">
                <c16:uniqueId val="{00000001-A27B-4181-8A6B-D9B3FAC415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7B-4181-8A6B-D9B3FAC415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7B-4181-8A6B-D9B3FAC415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A27B-4181-8A6B-D9B3FAC4152A}"/>
            </c:ext>
          </c:extLst>
        </c:ser>
        <c:dLbls>
          <c:showLegendKey val="0"/>
          <c:showVal val="0"/>
          <c:showCatName val="0"/>
          <c:showSerName val="0"/>
          <c:showPercent val="0"/>
          <c:showBubbleSize val="0"/>
        </c:dLbls>
        <c:gapWidth val="150"/>
        <c:shape val="box"/>
        <c:axId val="131864783"/>
        <c:axId val="1"/>
        <c:axId val="0"/>
      </c:bar3DChart>
      <c:catAx>
        <c:axId val="1318647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47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3DC-473B-82E6-5E9767D0E4F2}"/>
              </c:ext>
            </c:extLst>
          </c:dPt>
          <c:dPt>
            <c:idx val="1"/>
            <c:invertIfNegative val="0"/>
            <c:bubble3D val="0"/>
            <c:spPr>
              <a:solidFill>
                <a:srgbClr val="C00000"/>
              </a:solidFill>
            </c:spPr>
            <c:extLst>
              <c:ext xmlns:c16="http://schemas.microsoft.com/office/drawing/2014/chart" uri="{C3380CC4-5D6E-409C-BE32-E72D297353CC}">
                <c16:uniqueId val="{00000001-23DC-473B-82E6-5E9767D0E4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DC-473B-82E6-5E9767D0E4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DC-473B-82E6-5E9767D0E4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0.25</c:v>
                </c:pt>
                <c:pt idx="1">
                  <c:v>0</c:v>
                </c:pt>
                <c:pt idx="2">
                  <c:v>0</c:v>
                </c:pt>
                <c:pt idx="3">
                  <c:v>0.75</c:v>
                </c:pt>
              </c:numCache>
            </c:numRef>
          </c:val>
          <c:extLst>
            <c:ext xmlns:c16="http://schemas.microsoft.com/office/drawing/2014/chart" uri="{C3380CC4-5D6E-409C-BE32-E72D297353CC}">
              <c16:uniqueId val="{00000004-23DC-473B-82E6-5E9767D0E4F2}"/>
            </c:ext>
          </c:extLst>
        </c:ser>
        <c:dLbls>
          <c:showLegendKey val="0"/>
          <c:showVal val="0"/>
          <c:showCatName val="0"/>
          <c:showSerName val="0"/>
          <c:showPercent val="0"/>
          <c:showBubbleSize val="0"/>
        </c:dLbls>
        <c:gapWidth val="150"/>
        <c:shape val="box"/>
        <c:axId val="131873423"/>
        <c:axId val="1"/>
        <c:axId val="0"/>
      </c:bar3DChart>
      <c:catAx>
        <c:axId val="131873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342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FE9-4CA5-99CD-184DBED5100C}"/>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2FE9-4CA5-99CD-184DBED5100C}"/>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FE9-4CA5-99CD-184DBED5100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FE9-4CA5-99CD-184DBED5100C}"/>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FE9-4CA5-99CD-184DBED5100C}"/>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7-2FE9-4CA5-99CD-184DBED5100C}"/>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FE9-4CA5-99CD-184DBED5100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FE9-4CA5-99CD-184DBED5100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FE9-4CA5-99CD-184DBED5100C}"/>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0.25</c:v>
                </c:pt>
                <c:pt idx="1">
                  <c:v>0</c:v>
                </c:pt>
                <c:pt idx="2">
                  <c:v>0</c:v>
                </c:pt>
                <c:pt idx="3">
                  <c:v>0.75</c:v>
                </c:pt>
              </c:numCache>
            </c:numRef>
          </c:val>
          <c:smooth val="0"/>
          <c:extLst>
            <c:ext xmlns:c16="http://schemas.microsoft.com/office/drawing/2014/chart" uri="{C3380CC4-5D6E-409C-BE32-E72D297353CC}">
              <c16:uniqueId val="{0000000C-2FE9-4CA5-99CD-184DBED5100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2FE9-4CA5-99CD-184DBED5100C}"/>
            </c:ext>
          </c:extLst>
        </c:ser>
        <c:dLbls>
          <c:showLegendKey val="0"/>
          <c:showVal val="0"/>
          <c:showCatName val="0"/>
          <c:showSerName val="0"/>
          <c:showPercent val="0"/>
          <c:showBubbleSize val="0"/>
        </c:dLbls>
        <c:smooth val="0"/>
        <c:axId val="131872463"/>
        <c:axId val="1"/>
      </c:lineChart>
      <c:catAx>
        <c:axId val="13187246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246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9C-42DF-A23E-572967D90A75}"/>
              </c:ext>
            </c:extLst>
          </c:dPt>
          <c:dPt>
            <c:idx val="1"/>
            <c:invertIfNegative val="0"/>
            <c:bubble3D val="0"/>
            <c:spPr>
              <a:solidFill>
                <a:srgbClr val="C00000"/>
              </a:solidFill>
            </c:spPr>
            <c:extLst>
              <c:ext xmlns:c16="http://schemas.microsoft.com/office/drawing/2014/chart" uri="{C3380CC4-5D6E-409C-BE32-E72D297353CC}">
                <c16:uniqueId val="{00000001-669C-42DF-A23E-572967D90A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9C-42DF-A23E-572967D90A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9C-42DF-A23E-572967D90A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0.1111111111111111</c:v>
                </c:pt>
                <c:pt idx="3">
                  <c:v>0.88888888888888884</c:v>
                </c:pt>
              </c:numCache>
            </c:numRef>
          </c:val>
          <c:extLst>
            <c:ext xmlns:c16="http://schemas.microsoft.com/office/drawing/2014/chart" uri="{C3380CC4-5D6E-409C-BE32-E72D297353CC}">
              <c16:uniqueId val="{00000004-669C-42DF-A23E-572967D90A75}"/>
            </c:ext>
          </c:extLst>
        </c:ser>
        <c:dLbls>
          <c:showLegendKey val="0"/>
          <c:showVal val="0"/>
          <c:showCatName val="0"/>
          <c:showSerName val="0"/>
          <c:showPercent val="0"/>
          <c:showBubbleSize val="0"/>
        </c:dLbls>
        <c:gapWidth val="150"/>
        <c:shape val="box"/>
        <c:axId val="131870543"/>
        <c:axId val="1"/>
        <c:axId val="0"/>
      </c:bar3DChart>
      <c:catAx>
        <c:axId val="1318705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05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34B-4172-9317-3689A5A963BE}"/>
              </c:ext>
            </c:extLst>
          </c:dPt>
          <c:dPt>
            <c:idx val="1"/>
            <c:invertIfNegative val="0"/>
            <c:bubble3D val="0"/>
            <c:spPr>
              <a:solidFill>
                <a:srgbClr val="C00000"/>
              </a:solidFill>
            </c:spPr>
            <c:extLst>
              <c:ext xmlns:c16="http://schemas.microsoft.com/office/drawing/2014/chart" uri="{C3380CC4-5D6E-409C-BE32-E72D297353CC}">
                <c16:uniqueId val="{00000001-834B-4172-9317-3689A5A963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34B-4172-9317-3689A5A963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34B-4172-9317-3689A5A963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0.11</c:v>
                </c:pt>
                <c:pt idx="1">
                  <c:v>0</c:v>
                </c:pt>
                <c:pt idx="2">
                  <c:v>0.1111111111111111</c:v>
                </c:pt>
                <c:pt idx="3">
                  <c:v>0.88888888888888884</c:v>
                </c:pt>
              </c:numCache>
            </c:numRef>
          </c:val>
          <c:extLst>
            <c:ext xmlns:c16="http://schemas.microsoft.com/office/drawing/2014/chart" uri="{C3380CC4-5D6E-409C-BE32-E72D297353CC}">
              <c16:uniqueId val="{00000004-834B-4172-9317-3689A5A963BE}"/>
            </c:ext>
          </c:extLst>
        </c:ser>
        <c:dLbls>
          <c:showLegendKey val="0"/>
          <c:showVal val="0"/>
          <c:showCatName val="0"/>
          <c:showSerName val="0"/>
          <c:showPercent val="0"/>
          <c:showBubbleSize val="0"/>
        </c:dLbls>
        <c:gapWidth val="150"/>
        <c:shape val="box"/>
        <c:axId val="131861423"/>
        <c:axId val="1"/>
        <c:axId val="0"/>
      </c:bar3DChart>
      <c:catAx>
        <c:axId val="131861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142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71-4484-81B9-AD8219116F29}"/>
              </c:ext>
            </c:extLst>
          </c:dPt>
          <c:dPt>
            <c:idx val="1"/>
            <c:invertIfNegative val="0"/>
            <c:bubble3D val="0"/>
            <c:spPr>
              <a:solidFill>
                <a:srgbClr val="C00000"/>
              </a:solidFill>
            </c:spPr>
            <c:extLst>
              <c:ext xmlns:c16="http://schemas.microsoft.com/office/drawing/2014/chart" uri="{C3380CC4-5D6E-409C-BE32-E72D297353CC}">
                <c16:uniqueId val="{00000001-2B71-4484-81B9-AD8219116F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71-4484-81B9-AD8219116F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71-4484-81B9-AD8219116F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0.11</c:v>
                </c:pt>
                <c:pt idx="1">
                  <c:v>0</c:v>
                </c:pt>
                <c:pt idx="2">
                  <c:v>0</c:v>
                </c:pt>
                <c:pt idx="3">
                  <c:v>0.89</c:v>
                </c:pt>
              </c:numCache>
            </c:numRef>
          </c:val>
          <c:extLst>
            <c:ext xmlns:c16="http://schemas.microsoft.com/office/drawing/2014/chart" uri="{C3380CC4-5D6E-409C-BE32-E72D297353CC}">
              <c16:uniqueId val="{00000004-2B71-4484-81B9-AD8219116F29}"/>
            </c:ext>
          </c:extLst>
        </c:ser>
        <c:dLbls>
          <c:showLegendKey val="0"/>
          <c:showVal val="0"/>
          <c:showCatName val="0"/>
          <c:showSerName val="0"/>
          <c:showPercent val="0"/>
          <c:showBubbleSize val="0"/>
        </c:dLbls>
        <c:gapWidth val="150"/>
        <c:shape val="box"/>
        <c:axId val="131868623"/>
        <c:axId val="1"/>
        <c:axId val="0"/>
      </c:bar3DChart>
      <c:catAx>
        <c:axId val="1318686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862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B8-4E7D-8C10-37303EC8E289}"/>
              </c:ext>
            </c:extLst>
          </c:dPt>
          <c:dPt>
            <c:idx val="1"/>
            <c:invertIfNegative val="0"/>
            <c:bubble3D val="0"/>
            <c:spPr>
              <a:solidFill>
                <a:srgbClr val="C00000"/>
              </a:solidFill>
            </c:spPr>
            <c:extLst>
              <c:ext xmlns:c16="http://schemas.microsoft.com/office/drawing/2014/chart" uri="{C3380CC4-5D6E-409C-BE32-E72D297353CC}">
                <c16:uniqueId val="{00000001-3DB8-4E7D-8C10-37303EC8E2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B8-4E7D-8C10-37303EC8E2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B8-4E7D-8C10-37303EC8E2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c:v>
                </c:pt>
                <c:pt idx="3">
                  <c:v>1</c:v>
                </c:pt>
              </c:numCache>
            </c:numRef>
          </c:val>
          <c:extLst>
            <c:ext xmlns:c16="http://schemas.microsoft.com/office/drawing/2014/chart" uri="{C3380CC4-5D6E-409C-BE32-E72D297353CC}">
              <c16:uniqueId val="{00000004-3DB8-4E7D-8C10-37303EC8E289}"/>
            </c:ext>
          </c:extLst>
        </c:ser>
        <c:dLbls>
          <c:showLegendKey val="0"/>
          <c:showVal val="0"/>
          <c:showCatName val="0"/>
          <c:showSerName val="0"/>
          <c:showPercent val="0"/>
          <c:showBubbleSize val="0"/>
        </c:dLbls>
        <c:gapWidth val="150"/>
        <c:shape val="box"/>
        <c:axId val="108498383"/>
        <c:axId val="1"/>
        <c:axId val="0"/>
      </c:bar3DChart>
      <c:catAx>
        <c:axId val="1084983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83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0.1111111111111111</c:v>
                </c:pt>
                <c:pt idx="3">
                  <c:v>0.88888888888888884</c:v>
                </c:pt>
              </c:numCache>
            </c:numRef>
          </c:val>
          <c:smooth val="0"/>
          <c:extLst>
            <c:ext xmlns:c16="http://schemas.microsoft.com/office/drawing/2014/chart" uri="{C3380CC4-5D6E-409C-BE32-E72D297353CC}">
              <c16:uniqueId val="{00000002-7E0F-451F-9DBE-6A5D3F8B33A9}"/>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E0F-451F-9DBE-6A5D3F8B33A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E0F-451F-9DBE-6A5D3F8B33A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0.11</c:v>
                </c:pt>
                <c:pt idx="1">
                  <c:v>0</c:v>
                </c:pt>
                <c:pt idx="2">
                  <c:v>0.1111111111111111</c:v>
                </c:pt>
                <c:pt idx="3">
                  <c:v>0.88888888888888884</c:v>
                </c:pt>
              </c:numCache>
            </c:numRef>
          </c:val>
          <c:smooth val="0"/>
          <c:extLst>
            <c:ext xmlns:c16="http://schemas.microsoft.com/office/drawing/2014/chart" uri="{C3380CC4-5D6E-409C-BE32-E72D297353CC}">
              <c16:uniqueId val="{00000007-7E0F-451F-9DBE-6A5D3F8B33A9}"/>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E0F-451F-9DBE-6A5D3F8B33A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E0F-451F-9DBE-6A5D3F8B33A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0.11</c:v>
                </c:pt>
                <c:pt idx="1">
                  <c:v>0</c:v>
                </c:pt>
                <c:pt idx="2">
                  <c:v>0</c:v>
                </c:pt>
                <c:pt idx="3">
                  <c:v>0.89</c:v>
                </c:pt>
              </c:numCache>
            </c:numRef>
          </c:val>
          <c:smooth val="0"/>
          <c:extLst>
            <c:ext xmlns:c16="http://schemas.microsoft.com/office/drawing/2014/chart" uri="{C3380CC4-5D6E-409C-BE32-E72D297353CC}">
              <c16:uniqueId val="{0000000C-7E0F-451F-9DBE-6A5D3F8B33A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E0F-451F-9DBE-6A5D3F8B33A9}"/>
            </c:ext>
          </c:extLst>
        </c:ser>
        <c:dLbls>
          <c:showLegendKey val="0"/>
          <c:showVal val="0"/>
          <c:showCatName val="0"/>
          <c:showSerName val="0"/>
          <c:showPercent val="0"/>
          <c:showBubbleSize val="0"/>
        </c:dLbls>
        <c:smooth val="0"/>
        <c:axId val="131864303"/>
        <c:axId val="1"/>
      </c:lineChart>
      <c:catAx>
        <c:axId val="13186430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430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0B-469E-81E6-8D3174383C32}"/>
              </c:ext>
            </c:extLst>
          </c:dPt>
          <c:dPt>
            <c:idx val="1"/>
            <c:invertIfNegative val="0"/>
            <c:bubble3D val="0"/>
            <c:spPr>
              <a:solidFill>
                <a:srgbClr val="C00000"/>
              </a:solidFill>
            </c:spPr>
            <c:extLst>
              <c:ext xmlns:c16="http://schemas.microsoft.com/office/drawing/2014/chart" uri="{C3380CC4-5D6E-409C-BE32-E72D297353CC}">
                <c16:uniqueId val="{00000001-CE0B-469E-81E6-8D3174383C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0B-469E-81E6-8D3174383C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0B-469E-81E6-8D3174383C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c:v>
                </c:pt>
                <c:pt idx="1">
                  <c:v>0</c:v>
                </c:pt>
                <c:pt idx="2">
                  <c:v>0</c:v>
                </c:pt>
                <c:pt idx="3">
                  <c:v>1</c:v>
                </c:pt>
              </c:numCache>
            </c:numRef>
          </c:val>
          <c:extLst>
            <c:ext xmlns:c16="http://schemas.microsoft.com/office/drawing/2014/chart" uri="{C3380CC4-5D6E-409C-BE32-E72D297353CC}">
              <c16:uniqueId val="{00000004-CE0B-469E-81E6-8D3174383C32}"/>
            </c:ext>
          </c:extLst>
        </c:ser>
        <c:dLbls>
          <c:showLegendKey val="0"/>
          <c:showVal val="0"/>
          <c:showCatName val="0"/>
          <c:showSerName val="0"/>
          <c:showPercent val="0"/>
          <c:showBubbleSize val="0"/>
        </c:dLbls>
        <c:gapWidth val="150"/>
        <c:shape val="box"/>
        <c:axId val="131868143"/>
        <c:axId val="1"/>
        <c:axId val="0"/>
      </c:bar3DChart>
      <c:catAx>
        <c:axId val="1318681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81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E14-4067-9166-C41D04A6FA29}"/>
              </c:ext>
            </c:extLst>
          </c:dPt>
          <c:dPt>
            <c:idx val="1"/>
            <c:invertIfNegative val="0"/>
            <c:bubble3D val="0"/>
            <c:spPr>
              <a:solidFill>
                <a:srgbClr val="C00000"/>
              </a:solidFill>
            </c:spPr>
            <c:extLst>
              <c:ext xmlns:c16="http://schemas.microsoft.com/office/drawing/2014/chart" uri="{C3380CC4-5D6E-409C-BE32-E72D297353CC}">
                <c16:uniqueId val="{00000001-0E14-4067-9166-C41D04A6FA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14-4067-9166-C41D04A6FA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14-4067-9166-C41D04A6FA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c:v>
                </c:pt>
                <c:pt idx="2">
                  <c:v>0</c:v>
                </c:pt>
                <c:pt idx="3">
                  <c:v>1</c:v>
                </c:pt>
              </c:numCache>
            </c:numRef>
          </c:val>
          <c:extLst>
            <c:ext xmlns:c16="http://schemas.microsoft.com/office/drawing/2014/chart" uri="{C3380CC4-5D6E-409C-BE32-E72D297353CC}">
              <c16:uniqueId val="{00000004-0E14-4067-9166-C41D04A6FA29}"/>
            </c:ext>
          </c:extLst>
        </c:ser>
        <c:dLbls>
          <c:showLegendKey val="0"/>
          <c:showVal val="0"/>
          <c:showCatName val="0"/>
          <c:showSerName val="0"/>
          <c:showPercent val="0"/>
          <c:showBubbleSize val="0"/>
        </c:dLbls>
        <c:gapWidth val="150"/>
        <c:shape val="box"/>
        <c:axId val="131867183"/>
        <c:axId val="1"/>
        <c:axId val="0"/>
      </c:bar3DChart>
      <c:catAx>
        <c:axId val="1318671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71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D4D-484E-A25C-CC7A2A6C4ADE}"/>
              </c:ext>
            </c:extLst>
          </c:dPt>
          <c:dPt>
            <c:idx val="1"/>
            <c:invertIfNegative val="0"/>
            <c:bubble3D val="0"/>
            <c:spPr>
              <a:solidFill>
                <a:srgbClr val="C00000"/>
              </a:solidFill>
            </c:spPr>
            <c:extLst>
              <c:ext xmlns:c16="http://schemas.microsoft.com/office/drawing/2014/chart" uri="{C3380CC4-5D6E-409C-BE32-E72D297353CC}">
                <c16:uniqueId val="{00000001-AD4D-484E-A25C-CC7A2A6C4A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4D-484E-A25C-CC7A2A6C4A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4D-484E-A25C-CC7A2A6C4A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c:v>
                </c:pt>
                <c:pt idx="3">
                  <c:v>1</c:v>
                </c:pt>
              </c:numCache>
            </c:numRef>
          </c:val>
          <c:extLst>
            <c:ext xmlns:c16="http://schemas.microsoft.com/office/drawing/2014/chart" uri="{C3380CC4-5D6E-409C-BE32-E72D297353CC}">
              <c16:uniqueId val="{00000004-AD4D-484E-A25C-CC7A2A6C4ADE}"/>
            </c:ext>
          </c:extLst>
        </c:ser>
        <c:dLbls>
          <c:showLegendKey val="0"/>
          <c:showVal val="0"/>
          <c:showCatName val="0"/>
          <c:showSerName val="0"/>
          <c:showPercent val="0"/>
          <c:showBubbleSize val="0"/>
        </c:dLbls>
        <c:gapWidth val="150"/>
        <c:shape val="box"/>
        <c:axId val="110174015"/>
        <c:axId val="1"/>
        <c:axId val="0"/>
      </c:bar3DChart>
      <c:catAx>
        <c:axId val="1101740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7401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0.1111111111111111</c:v>
                </c:pt>
                <c:pt idx="3">
                  <c:v>0.88888888888888884</c:v>
                </c:pt>
              </c:numCache>
            </c:numRef>
          </c:val>
          <c:smooth val="0"/>
          <c:extLst>
            <c:ext xmlns:c16="http://schemas.microsoft.com/office/drawing/2014/chart" uri="{C3380CC4-5D6E-409C-BE32-E72D297353CC}">
              <c16:uniqueId val="{00000002-FD2D-4E72-85B9-89582204C29E}"/>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D2D-4E72-85B9-89582204C29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D2D-4E72-85B9-89582204C29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0.11</c:v>
                </c:pt>
                <c:pt idx="1">
                  <c:v>0</c:v>
                </c:pt>
                <c:pt idx="2">
                  <c:v>0.1111111111111111</c:v>
                </c:pt>
                <c:pt idx="3">
                  <c:v>0.88888888888888884</c:v>
                </c:pt>
              </c:numCache>
            </c:numRef>
          </c:val>
          <c:smooth val="0"/>
          <c:extLst>
            <c:ext xmlns:c16="http://schemas.microsoft.com/office/drawing/2014/chart" uri="{C3380CC4-5D6E-409C-BE32-E72D297353CC}">
              <c16:uniqueId val="{00000007-FD2D-4E72-85B9-89582204C29E}"/>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D2D-4E72-85B9-89582204C29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D2D-4E72-85B9-89582204C29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0.11</c:v>
                </c:pt>
                <c:pt idx="1">
                  <c:v>0</c:v>
                </c:pt>
                <c:pt idx="2">
                  <c:v>0</c:v>
                </c:pt>
                <c:pt idx="3">
                  <c:v>0.89</c:v>
                </c:pt>
              </c:numCache>
            </c:numRef>
          </c:val>
          <c:smooth val="0"/>
          <c:extLst>
            <c:ext xmlns:c16="http://schemas.microsoft.com/office/drawing/2014/chart" uri="{C3380CC4-5D6E-409C-BE32-E72D297353CC}">
              <c16:uniqueId val="{0000000C-FD2D-4E72-85B9-89582204C29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FD2D-4E72-85B9-89582204C29E}"/>
            </c:ext>
          </c:extLst>
        </c:ser>
        <c:dLbls>
          <c:showLegendKey val="0"/>
          <c:showVal val="0"/>
          <c:showCatName val="0"/>
          <c:showSerName val="0"/>
          <c:showPercent val="0"/>
          <c:showBubbleSize val="0"/>
        </c:dLbls>
        <c:smooth val="0"/>
        <c:axId val="110152415"/>
        <c:axId val="1"/>
      </c:lineChart>
      <c:catAx>
        <c:axId val="1101524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524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039-42E5-9417-D9288D22AD5E}"/>
              </c:ext>
            </c:extLst>
          </c:dPt>
          <c:dPt>
            <c:idx val="1"/>
            <c:invertIfNegative val="0"/>
            <c:bubble3D val="0"/>
            <c:spPr>
              <a:solidFill>
                <a:srgbClr val="C00000"/>
              </a:solidFill>
            </c:spPr>
            <c:extLst>
              <c:ext xmlns:c16="http://schemas.microsoft.com/office/drawing/2014/chart" uri="{C3380CC4-5D6E-409C-BE32-E72D297353CC}">
                <c16:uniqueId val="{00000001-E039-42E5-9417-D9288D22AD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039-42E5-9417-D9288D22AD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039-42E5-9417-D9288D22AD5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E039-42E5-9417-D9288D22AD5E}"/>
            </c:ext>
          </c:extLst>
        </c:ser>
        <c:dLbls>
          <c:showLegendKey val="0"/>
          <c:showVal val="0"/>
          <c:showCatName val="0"/>
          <c:showSerName val="0"/>
          <c:showPercent val="0"/>
          <c:showBubbleSize val="0"/>
        </c:dLbls>
        <c:gapWidth val="150"/>
        <c:shape val="box"/>
        <c:axId val="110173055"/>
        <c:axId val="1"/>
        <c:axId val="0"/>
      </c:bar3DChart>
      <c:catAx>
        <c:axId val="11017305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7305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87AD-42D3-8C5D-06836DC82AAB}"/>
              </c:ext>
            </c:extLst>
          </c:dPt>
          <c:dPt>
            <c:idx val="1"/>
            <c:invertIfNegative val="0"/>
            <c:bubble3D val="0"/>
            <c:spPr>
              <a:solidFill>
                <a:srgbClr val="CC0000"/>
              </a:solidFill>
            </c:spPr>
            <c:extLst>
              <c:ext xmlns:c16="http://schemas.microsoft.com/office/drawing/2014/chart" uri="{C3380CC4-5D6E-409C-BE32-E72D297353CC}">
                <c16:uniqueId val="{00000001-87AD-42D3-8C5D-06836DC82A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AD-42D3-8C5D-06836DC82A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AD-42D3-8C5D-06836DC82A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87AD-42D3-8C5D-06836DC82AAB}"/>
            </c:ext>
          </c:extLst>
        </c:ser>
        <c:dLbls>
          <c:showLegendKey val="0"/>
          <c:showVal val="0"/>
          <c:showCatName val="0"/>
          <c:showSerName val="0"/>
          <c:showPercent val="0"/>
          <c:showBubbleSize val="0"/>
        </c:dLbls>
        <c:gapWidth val="150"/>
        <c:shape val="box"/>
        <c:axId val="110151935"/>
        <c:axId val="1"/>
        <c:axId val="0"/>
      </c:bar3DChart>
      <c:catAx>
        <c:axId val="11015193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5193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BA4-472F-B919-60DB7385B88B}"/>
              </c:ext>
            </c:extLst>
          </c:dPt>
          <c:dPt>
            <c:idx val="1"/>
            <c:invertIfNegative val="0"/>
            <c:bubble3D val="0"/>
            <c:spPr>
              <a:solidFill>
                <a:srgbClr val="CC0000"/>
              </a:solidFill>
            </c:spPr>
            <c:extLst>
              <c:ext xmlns:c16="http://schemas.microsoft.com/office/drawing/2014/chart" uri="{C3380CC4-5D6E-409C-BE32-E72D297353CC}">
                <c16:uniqueId val="{00000001-3BA4-472F-B919-60DB7385B8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BA4-472F-B919-60DB7385B8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BA4-472F-B919-60DB7385B8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3BA4-472F-B919-60DB7385B88B}"/>
            </c:ext>
          </c:extLst>
        </c:ser>
        <c:dLbls>
          <c:showLegendKey val="0"/>
          <c:showVal val="0"/>
          <c:showCatName val="0"/>
          <c:showSerName val="0"/>
          <c:showPercent val="0"/>
          <c:showBubbleSize val="0"/>
        </c:dLbls>
        <c:gapWidth val="150"/>
        <c:shape val="box"/>
        <c:axId val="110145695"/>
        <c:axId val="1"/>
        <c:axId val="0"/>
      </c:bar3DChart>
      <c:catAx>
        <c:axId val="1101456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456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DA70-4712-AF7C-A046B4F80B50}"/>
              </c:ext>
            </c:extLst>
          </c:dPt>
          <c:dPt>
            <c:idx val="1"/>
            <c:invertIfNegative val="0"/>
            <c:bubble3D val="0"/>
            <c:spPr>
              <a:solidFill>
                <a:srgbClr val="CC0000"/>
              </a:solidFill>
            </c:spPr>
            <c:extLst>
              <c:ext xmlns:c16="http://schemas.microsoft.com/office/drawing/2014/chart" uri="{C3380CC4-5D6E-409C-BE32-E72D297353CC}">
                <c16:uniqueId val="{00000001-DA70-4712-AF7C-A046B4F80B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70-4712-AF7C-A046B4F80B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70-4712-AF7C-A046B4F80B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DA70-4712-AF7C-A046B4F80B50}"/>
            </c:ext>
          </c:extLst>
        </c:ser>
        <c:dLbls>
          <c:showLegendKey val="0"/>
          <c:showVal val="0"/>
          <c:showCatName val="0"/>
          <c:showSerName val="0"/>
          <c:showPercent val="0"/>
          <c:showBubbleSize val="0"/>
        </c:dLbls>
        <c:gapWidth val="150"/>
        <c:shape val="box"/>
        <c:axId val="110148575"/>
        <c:axId val="1"/>
        <c:axId val="0"/>
      </c:bar3DChart>
      <c:catAx>
        <c:axId val="11014857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4857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A4D-4B12-9B2F-9F8D744AC219}"/>
              </c:ext>
            </c:extLst>
          </c:dPt>
          <c:dPt>
            <c:idx val="1"/>
            <c:invertIfNegative val="0"/>
            <c:bubble3D val="0"/>
            <c:spPr>
              <a:solidFill>
                <a:srgbClr val="CC0000"/>
              </a:solidFill>
            </c:spPr>
            <c:extLst>
              <c:ext xmlns:c16="http://schemas.microsoft.com/office/drawing/2014/chart" uri="{C3380CC4-5D6E-409C-BE32-E72D297353CC}">
                <c16:uniqueId val="{00000001-1A4D-4B12-9B2F-9F8D744AC2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A4D-4B12-9B2F-9F8D744AC2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A4D-4B12-9B2F-9F8D744AC2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1A4D-4B12-9B2F-9F8D744AC219}"/>
            </c:ext>
          </c:extLst>
        </c:ser>
        <c:dLbls>
          <c:showLegendKey val="0"/>
          <c:showVal val="0"/>
          <c:showCatName val="0"/>
          <c:showSerName val="0"/>
          <c:showPercent val="0"/>
          <c:showBubbleSize val="0"/>
        </c:dLbls>
        <c:gapWidth val="150"/>
        <c:shape val="box"/>
        <c:axId val="110167295"/>
        <c:axId val="1"/>
        <c:axId val="0"/>
      </c:bar3DChart>
      <c:catAx>
        <c:axId val="1101672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67295"/>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726-48BB-BEAC-519AB96BF3C6}"/>
              </c:ext>
            </c:extLst>
          </c:dPt>
          <c:dPt>
            <c:idx val="1"/>
            <c:invertIfNegative val="0"/>
            <c:bubble3D val="0"/>
            <c:spPr>
              <a:solidFill>
                <a:srgbClr val="C00000"/>
              </a:solidFill>
            </c:spPr>
            <c:extLst>
              <c:ext xmlns:c16="http://schemas.microsoft.com/office/drawing/2014/chart" uri="{C3380CC4-5D6E-409C-BE32-E72D297353CC}">
                <c16:uniqueId val="{00000001-B726-48BB-BEAC-519AB96BF3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26-48BB-BEAC-519AB96BF3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26-48BB-BEAC-519AB96BF3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1</c:v>
                </c:pt>
              </c:numCache>
            </c:numRef>
          </c:val>
          <c:extLst>
            <c:ext xmlns:c16="http://schemas.microsoft.com/office/drawing/2014/chart" uri="{C3380CC4-5D6E-409C-BE32-E72D297353CC}">
              <c16:uniqueId val="{00000004-B726-48BB-BEAC-519AB96BF3C6}"/>
            </c:ext>
          </c:extLst>
        </c:ser>
        <c:dLbls>
          <c:showLegendKey val="0"/>
          <c:showVal val="0"/>
          <c:showCatName val="0"/>
          <c:showSerName val="0"/>
          <c:showPercent val="0"/>
          <c:showBubbleSize val="0"/>
        </c:dLbls>
        <c:gapWidth val="150"/>
        <c:shape val="box"/>
        <c:axId val="108498863"/>
        <c:axId val="1"/>
        <c:axId val="0"/>
      </c:bar3DChart>
      <c:catAx>
        <c:axId val="1084988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886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C22-4251-9067-FDCA56D6A48B}"/>
              </c:ext>
            </c:extLst>
          </c:dPt>
          <c:dPt>
            <c:idx val="1"/>
            <c:invertIfNegative val="0"/>
            <c:bubble3D val="0"/>
            <c:spPr>
              <a:solidFill>
                <a:srgbClr val="CC0000"/>
              </a:solidFill>
            </c:spPr>
            <c:extLst>
              <c:ext xmlns:c16="http://schemas.microsoft.com/office/drawing/2014/chart" uri="{C3380CC4-5D6E-409C-BE32-E72D297353CC}">
                <c16:uniqueId val="{00000001-4C22-4251-9067-FDCA56D6A4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22-4251-9067-FDCA56D6A4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22-4251-9067-FDCA56D6A4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4C22-4251-9067-FDCA56D6A48B}"/>
            </c:ext>
          </c:extLst>
        </c:ser>
        <c:dLbls>
          <c:showLegendKey val="0"/>
          <c:showVal val="0"/>
          <c:showCatName val="0"/>
          <c:showSerName val="0"/>
          <c:showPercent val="0"/>
          <c:showBubbleSize val="0"/>
        </c:dLbls>
        <c:gapWidth val="150"/>
        <c:shape val="box"/>
        <c:axId val="110164895"/>
        <c:axId val="1"/>
        <c:axId val="0"/>
      </c:bar3DChart>
      <c:catAx>
        <c:axId val="1101648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648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4A2-4EBE-A409-14046485E795}"/>
              </c:ext>
            </c:extLst>
          </c:dPt>
          <c:dPt>
            <c:idx val="1"/>
            <c:invertIfNegative val="0"/>
            <c:bubble3D val="0"/>
            <c:spPr>
              <a:solidFill>
                <a:srgbClr val="C00000"/>
              </a:solidFill>
            </c:spPr>
            <c:extLst>
              <c:ext xmlns:c16="http://schemas.microsoft.com/office/drawing/2014/chart" uri="{C3380CC4-5D6E-409C-BE32-E72D297353CC}">
                <c16:uniqueId val="{00000001-94A2-4EBE-A409-14046485E7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4A2-4EBE-A409-14046485E7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4A2-4EBE-A409-14046485E7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0.4</c:v>
                </c:pt>
                <c:pt idx="3">
                  <c:v>0.6</c:v>
                </c:pt>
              </c:numCache>
            </c:numRef>
          </c:val>
          <c:extLst>
            <c:ext xmlns:c16="http://schemas.microsoft.com/office/drawing/2014/chart" uri="{C3380CC4-5D6E-409C-BE32-E72D297353CC}">
              <c16:uniqueId val="{00000004-94A2-4EBE-A409-14046485E795}"/>
            </c:ext>
          </c:extLst>
        </c:ser>
        <c:dLbls>
          <c:showLegendKey val="0"/>
          <c:showVal val="0"/>
          <c:showCatName val="0"/>
          <c:showSerName val="0"/>
          <c:showPercent val="0"/>
          <c:showBubbleSize val="0"/>
        </c:dLbls>
        <c:gapWidth val="150"/>
        <c:shape val="box"/>
        <c:axId val="134203487"/>
        <c:axId val="1"/>
        <c:axId val="0"/>
      </c:bar3DChart>
      <c:catAx>
        <c:axId val="1342034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348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F87-46CA-86B9-4A4B08F28D09}"/>
              </c:ext>
            </c:extLst>
          </c:dPt>
          <c:dPt>
            <c:idx val="1"/>
            <c:invertIfNegative val="0"/>
            <c:bubble3D val="0"/>
            <c:spPr>
              <a:solidFill>
                <a:srgbClr val="C00000"/>
              </a:solidFill>
            </c:spPr>
            <c:extLst>
              <c:ext xmlns:c16="http://schemas.microsoft.com/office/drawing/2014/chart" uri="{C3380CC4-5D6E-409C-BE32-E72D297353CC}">
                <c16:uniqueId val="{00000001-CF87-46CA-86B9-4A4B08F28D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87-46CA-86B9-4A4B08F28D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87-46CA-86B9-4A4B08F28D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0.4</c:v>
                </c:pt>
                <c:pt idx="3">
                  <c:v>0.6</c:v>
                </c:pt>
              </c:numCache>
            </c:numRef>
          </c:val>
          <c:extLst>
            <c:ext xmlns:c16="http://schemas.microsoft.com/office/drawing/2014/chart" uri="{C3380CC4-5D6E-409C-BE32-E72D297353CC}">
              <c16:uniqueId val="{00000004-CF87-46CA-86B9-4A4B08F28D09}"/>
            </c:ext>
          </c:extLst>
        </c:ser>
        <c:dLbls>
          <c:showLegendKey val="0"/>
          <c:showVal val="0"/>
          <c:showCatName val="0"/>
          <c:showSerName val="0"/>
          <c:showPercent val="0"/>
          <c:showBubbleSize val="0"/>
        </c:dLbls>
        <c:gapWidth val="150"/>
        <c:shape val="box"/>
        <c:axId val="134204927"/>
        <c:axId val="1"/>
        <c:axId val="0"/>
      </c:bar3DChart>
      <c:catAx>
        <c:axId val="1342049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492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F35-47A7-A790-F8B839C7A11C}"/>
              </c:ext>
            </c:extLst>
          </c:dPt>
          <c:dPt>
            <c:idx val="1"/>
            <c:invertIfNegative val="0"/>
            <c:bubble3D val="0"/>
            <c:spPr>
              <a:solidFill>
                <a:srgbClr val="C00000"/>
              </a:solidFill>
            </c:spPr>
            <c:extLst>
              <c:ext xmlns:c16="http://schemas.microsoft.com/office/drawing/2014/chart" uri="{C3380CC4-5D6E-409C-BE32-E72D297353CC}">
                <c16:uniqueId val="{00000001-0F35-47A7-A790-F8B839C7A1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35-47A7-A790-F8B839C7A1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35-47A7-A790-F8B839C7A1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0.4</c:v>
                </c:pt>
                <c:pt idx="3">
                  <c:v>0.6</c:v>
                </c:pt>
              </c:numCache>
            </c:numRef>
          </c:val>
          <c:extLst>
            <c:ext xmlns:c16="http://schemas.microsoft.com/office/drawing/2014/chart" uri="{C3380CC4-5D6E-409C-BE32-E72D297353CC}">
              <c16:uniqueId val="{00000004-0F35-47A7-A790-F8B839C7A11C}"/>
            </c:ext>
          </c:extLst>
        </c:ser>
        <c:dLbls>
          <c:showLegendKey val="0"/>
          <c:showVal val="0"/>
          <c:showCatName val="0"/>
          <c:showSerName val="0"/>
          <c:showPercent val="0"/>
          <c:showBubbleSize val="0"/>
        </c:dLbls>
        <c:gapWidth val="150"/>
        <c:shape val="box"/>
        <c:axId val="134201087"/>
        <c:axId val="1"/>
        <c:axId val="0"/>
      </c:bar3DChart>
      <c:catAx>
        <c:axId val="1342010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108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4E-4410-AA33-3BAE3D8C413A}"/>
              </c:ext>
            </c:extLst>
          </c:dPt>
          <c:dPt>
            <c:idx val="1"/>
            <c:invertIfNegative val="0"/>
            <c:bubble3D val="0"/>
            <c:spPr>
              <a:solidFill>
                <a:srgbClr val="C00000"/>
              </a:solidFill>
            </c:spPr>
            <c:extLst>
              <c:ext xmlns:c16="http://schemas.microsoft.com/office/drawing/2014/chart" uri="{C3380CC4-5D6E-409C-BE32-E72D297353CC}">
                <c16:uniqueId val="{00000001-4F4E-4410-AA33-3BAE3D8C413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4E-4410-AA33-3BAE3D8C41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4E-4410-AA33-3BAE3D8C41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4F4E-4410-AA33-3BAE3D8C413A}"/>
            </c:ext>
          </c:extLst>
        </c:ser>
        <c:dLbls>
          <c:showLegendKey val="0"/>
          <c:showVal val="0"/>
          <c:showCatName val="0"/>
          <c:showSerName val="0"/>
          <c:showPercent val="0"/>
          <c:showBubbleSize val="0"/>
        </c:dLbls>
        <c:gapWidth val="150"/>
        <c:shape val="box"/>
        <c:axId val="134203007"/>
        <c:axId val="1"/>
        <c:axId val="0"/>
      </c:bar3DChart>
      <c:catAx>
        <c:axId val="1342030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300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9B9-4A45-B257-357EF4A248F1}"/>
              </c:ext>
            </c:extLst>
          </c:dPt>
          <c:dPt>
            <c:idx val="1"/>
            <c:invertIfNegative val="0"/>
            <c:bubble3D val="0"/>
            <c:spPr>
              <a:solidFill>
                <a:srgbClr val="C00000"/>
              </a:solidFill>
            </c:spPr>
            <c:extLst>
              <c:ext xmlns:c16="http://schemas.microsoft.com/office/drawing/2014/chart" uri="{C3380CC4-5D6E-409C-BE32-E72D297353CC}">
                <c16:uniqueId val="{00000001-29B9-4A45-B257-357EF4A248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9B9-4A45-B257-357EF4A248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B9-4A45-B257-357EF4A248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29B9-4A45-B257-357EF4A248F1}"/>
            </c:ext>
          </c:extLst>
        </c:ser>
        <c:dLbls>
          <c:showLegendKey val="0"/>
          <c:showVal val="0"/>
          <c:showCatName val="0"/>
          <c:showSerName val="0"/>
          <c:showPercent val="0"/>
          <c:showBubbleSize val="0"/>
        </c:dLbls>
        <c:gapWidth val="150"/>
        <c:shape val="box"/>
        <c:axId val="134205407"/>
        <c:axId val="1"/>
        <c:axId val="0"/>
      </c:bar3DChart>
      <c:catAx>
        <c:axId val="1342054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540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7E3-48BE-81EA-1FC35582A1DD}"/>
              </c:ext>
            </c:extLst>
          </c:dPt>
          <c:dPt>
            <c:idx val="1"/>
            <c:invertIfNegative val="0"/>
            <c:bubble3D val="0"/>
            <c:spPr>
              <a:solidFill>
                <a:srgbClr val="C00000"/>
              </a:solidFill>
            </c:spPr>
            <c:extLst>
              <c:ext xmlns:c16="http://schemas.microsoft.com/office/drawing/2014/chart" uri="{C3380CC4-5D6E-409C-BE32-E72D297353CC}">
                <c16:uniqueId val="{00000001-17E3-48BE-81EA-1FC35582A1D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7E3-48BE-81EA-1FC35582A1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7E3-48BE-81EA-1FC35582A1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1</c:v>
                </c:pt>
              </c:numCache>
            </c:numRef>
          </c:val>
          <c:extLst>
            <c:ext xmlns:c16="http://schemas.microsoft.com/office/drawing/2014/chart" uri="{C3380CC4-5D6E-409C-BE32-E72D297353CC}">
              <c16:uniqueId val="{00000004-17E3-48BE-81EA-1FC35582A1DD}"/>
            </c:ext>
          </c:extLst>
        </c:ser>
        <c:dLbls>
          <c:showLegendKey val="0"/>
          <c:showVal val="0"/>
          <c:showCatName val="0"/>
          <c:showSerName val="0"/>
          <c:showPercent val="0"/>
          <c:showBubbleSize val="0"/>
        </c:dLbls>
        <c:gapWidth val="150"/>
        <c:shape val="box"/>
        <c:axId val="134199647"/>
        <c:axId val="1"/>
        <c:axId val="0"/>
      </c:bar3DChart>
      <c:catAx>
        <c:axId val="1341996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19964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CD7-46A1-AA65-ABB83CAB0ABA}"/>
              </c:ext>
            </c:extLst>
          </c:dPt>
          <c:dPt>
            <c:idx val="1"/>
            <c:invertIfNegative val="0"/>
            <c:bubble3D val="0"/>
            <c:spPr>
              <a:solidFill>
                <a:srgbClr val="C00000"/>
              </a:solidFill>
            </c:spPr>
            <c:extLst>
              <c:ext xmlns:c16="http://schemas.microsoft.com/office/drawing/2014/chart" uri="{C3380CC4-5D6E-409C-BE32-E72D297353CC}">
                <c16:uniqueId val="{00000001-ECD7-46A1-AA65-ABB83CAB0A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CD7-46A1-AA65-ABB83CAB0A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D7-46A1-AA65-ABB83CAB0A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0.5</c:v>
                </c:pt>
                <c:pt idx="3">
                  <c:v>0.5</c:v>
                </c:pt>
              </c:numCache>
            </c:numRef>
          </c:val>
          <c:extLst>
            <c:ext xmlns:c16="http://schemas.microsoft.com/office/drawing/2014/chart" uri="{C3380CC4-5D6E-409C-BE32-E72D297353CC}">
              <c16:uniqueId val="{00000004-ECD7-46A1-AA65-ABB83CAB0ABA}"/>
            </c:ext>
          </c:extLst>
        </c:ser>
        <c:dLbls>
          <c:showLegendKey val="0"/>
          <c:showVal val="0"/>
          <c:showCatName val="0"/>
          <c:showSerName val="0"/>
          <c:showPercent val="0"/>
          <c:showBubbleSize val="0"/>
        </c:dLbls>
        <c:gapWidth val="150"/>
        <c:shape val="box"/>
        <c:axId val="134693375"/>
        <c:axId val="1"/>
        <c:axId val="0"/>
      </c:bar3DChart>
      <c:catAx>
        <c:axId val="1346933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33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903-49D6-9EB9-154C6EDFB296}"/>
              </c:ext>
            </c:extLst>
          </c:dPt>
          <c:dPt>
            <c:idx val="1"/>
            <c:invertIfNegative val="0"/>
            <c:bubble3D val="0"/>
            <c:spPr>
              <a:solidFill>
                <a:srgbClr val="C00000"/>
              </a:solidFill>
            </c:spPr>
            <c:extLst>
              <c:ext xmlns:c16="http://schemas.microsoft.com/office/drawing/2014/chart" uri="{C3380CC4-5D6E-409C-BE32-E72D297353CC}">
                <c16:uniqueId val="{00000001-3903-49D6-9EB9-154C6EDFB2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03-49D6-9EB9-154C6EDFB2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03-49D6-9EB9-154C6EDFB2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0.5</c:v>
                </c:pt>
                <c:pt idx="3">
                  <c:v>0.5</c:v>
                </c:pt>
              </c:numCache>
            </c:numRef>
          </c:val>
          <c:extLst>
            <c:ext xmlns:c16="http://schemas.microsoft.com/office/drawing/2014/chart" uri="{C3380CC4-5D6E-409C-BE32-E72D297353CC}">
              <c16:uniqueId val="{00000004-3903-49D6-9EB9-154C6EDFB296}"/>
            </c:ext>
          </c:extLst>
        </c:ser>
        <c:dLbls>
          <c:showLegendKey val="0"/>
          <c:showVal val="0"/>
          <c:showCatName val="0"/>
          <c:showSerName val="0"/>
          <c:showPercent val="0"/>
          <c:showBubbleSize val="0"/>
        </c:dLbls>
        <c:gapWidth val="150"/>
        <c:shape val="box"/>
        <c:axId val="134692895"/>
        <c:axId val="1"/>
        <c:axId val="0"/>
      </c:bar3DChart>
      <c:catAx>
        <c:axId val="1346928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289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E-488D-8358-7523EE3BD10D}"/>
              </c:ext>
            </c:extLst>
          </c:dPt>
          <c:dPt>
            <c:idx val="1"/>
            <c:invertIfNegative val="0"/>
            <c:bubble3D val="0"/>
            <c:spPr>
              <a:solidFill>
                <a:srgbClr val="C00000"/>
              </a:solidFill>
            </c:spPr>
            <c:extLst>
              <c:ext xmlns:c16="http://schemas.microsoft.com/office/drawing/2014/chart" uri="{C3380CC4-5D6E-409C-BE32-E72D297353CC}">
                <c16:uniqueId val="{00000001-950E-488D-8358-7523EE3BD1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E-488D-8358-7523EE3BD1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E-488D-8358-7523EE3BD1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1</c:v>
                </c:pt>
              </c:numCache>
            </c:numRef>
          </c:val>
          <c:extLst>
            <c:ext xmlns:c16="http://schemas.microsoft.com/office/drawing/2014/chart" uri="{C3380CC4-5D6E-409C-BE32-E72D297353CC}">
              <c16:uniqueId val="{00000004-950E-488D-8358-7523EE3BD10D}"/>
            </c:ext>
          </c:extLst>
        </c:ser>
        <c:dLbls>
          <c:showLegendKey val="0"/>
          <c:showVal val="0"/>
          <c:showCatName val="0"/>
          <c:showSerName val="0"/>
          <c:showPercent val="0"/>
          <c:showBubbleSize val="0"/>
        </c:dLbls>
        <c:gapWidth val="150"/>
        <c:shape val="box"/>
        <c:axId val="134694335"/>
        <c:axId val="1"/>
        <c:axId val="0"/>
      </c:bar3DChart>
      <c:catAx>
        <c:axId val="1346943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43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967-4FB3-B60F-78BFC9DF68E9}"/>
              </c:ext>
            </c:extLst>
          </c:dPt>
          <c:dPt>
            <c:idx val="1"/>
            <c:invertIfNegative val="0"/>
            <c:bubble3D val="0"/>
            <c:spPr>
              <a:solidFill>
                <a:srgbClr val="C00000"/>
              </a:solidFill>
            </c:spPr>
            <c:extLst>
              <c:ext xmlns:c16="http://schemas.microsoft.com/office/drawing/2014/chart" uri="{C3380CC4-5D6E-409C-BE32-E72D297353CC}">
                <c16:uniqueId val="{00000001-1967-4FB3-B60F-78BFC9DF68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967-4FB3-B60F-78BFC9DF68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967-4FB3-B60F-78BFC9DF68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c:v>
                </c:pt>
                <c:pt idx="3">
                  <c:v>1</c:v>
                </c:pt>
              </c:numCache>
            </c:numRef>
          </c:val>
          <c:extLst>
            <c:ext xmlns:c16="http://schemas.microsoft.com/office/drawing/2014/chart" uri="{C3380CC4-5D6E-409C-BE32-E72D297353CC}">
              <c16:uniqueId val="{00000004-1967-4FB3-B60F-78BFC9DF68E9}"/>
            </c:ext>
          </c:extLst>
        </c:ser>
        <c:dLbls>
          <c:showLegendKey val="0"/>
          <c:showVal val="0"/>
          <c:showCatName val="0"/>
          <c:showSerName val="0"/>
          <c:showPercent val="0"/>
          <c:showBubbleSize val="0"/>
        </c:dLbls>
        <c:gapWidth val="150"/>
        <c:shape val="box"/>
        <c:axId val="108499343"/>
        <c:axId val="1"/>
        <c:axId val="0"/>
      </c:bar3DChart>
      <c:catAx>
        <c:axId val="1084993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93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0.4</c:v>
                </c:pt>
                <c:pt idx="3">
                  <c:v>0.6</c:v>
                </c:pt>
              </c:numCache>
            </c:numRef>
          </c:val>
          <c:smooth val="0"/>
          <c:extLst>
            <c:ext xmlns:c16="http://schemas.microsoft.com/office/drawing/2014/chart" uri="{C3380CC4-5D6E-409C-BE32-E72D297353CC}">
              <c16:uniqueId val="{00000002-0E4F-4C99-91CF-3FA5732307A3}"/>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E4F-4C99-91CF-3FA5732307A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E4F-4C99-91CF-3FA5732307A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0.4</c:v>
                </c:pt>
                <c:pt idx="3">
                  <c:v>0.6</c:v>
                </c:pt>
              </c:numCache>
            </c:numRef>
          </c:val>
          <c:smooth val="0"/>
          <c:extLst>
            <c:ext xmlns:c16="http://schemas.microsoft.com/office/drawing/2014/chart" uri="{C3380CC4-5D6E-409C-BE32-E72D297353CC}">
              <c16:uniqueId val="{00000007-0E4F-4C99-91CF-3FA5732307A3}"/>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E4F-4C99-91CF-3FA5732307A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0E4F-4C99-91CF-3FA5732307A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0.4</c:v>
                </c:pt>
                <c:pt idx="3">
                  <c:v>0.6</c:v>
                </c:pt>
              </c:numCache>
            </c:numRef>
          </c:val>
          <c:smooth val="0"/>
          <c:extLst>
            <c:ext xmlns:c16="http://schemas.microsoft.com/office/drawing/2014/chart" uri="{C3380CC4-5D6E-409C-BE32-E72D297353CC}">
              <c16:uniqueId val="{0000000C-0E4F-4C99-91CF-3FA5732307A3}"/>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E4F-4C99-91CF-3FA5732307A3}"/>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E4F-4C99-91CF-3FA5732307A3}"/>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E4F-4C99-91CF-3FA5732307A3}"/>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E4F-4C99-91CF-3FA5732307A3}"/>
            </c:ext>
          </c:extLst>
        </c:ser>
        <c:dLbls>
          <c:showLegendKey val="0"/>
          <c:showVal val="0"/>
          <c:showCatName val="0"/>
          <c:showSerName val="0"/>
          <c:showPercent val="0"/>
          <c:showBubbleSize val="0"/>
        </c:dLbls>
        <c:smooth val="0"/>
        <c:axId val="134691455"/>
        <c:axId val="1"/>
      </c:lineChart>
      <c:catAx>
        <c:axId val="1346914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14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2-ACE7-4EF5-925E-C3BE04A33341}"/>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CE7-4EF5-925E-C3BE04A3334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CE7-4EF5-925E-C3BE04A3334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7-ACE7-4EF5-925E-C3BE04A33341}"/>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CE7-4EF5-925E-C3BE04A3334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CE7-4EF5-925E-C3BE04A3334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C-ACE7-4EF5-925E-C3BE04A33341}"/>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CE7-4EF5-925E-C3BE04A33341}"/>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CE7-4EF5-925E-C3BE04A33341}"/>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ACE7-4EF5-925E-C3BE04A33341}"/>
            </c:ext>
          </c:extLst>
        </c:ser>
        <c:dLbls>
          <c:showLegendKey val="0"/>
          <c:showVal val="0"/>
          <c:showCatName val="0"/>
          <c:showSerName val="0"/>
          <c:showPercent val="0"/>
          <c:showBubbleSize val="0"/>
        </c:dLbls>
        <c:smooth val="0"/>
        <c:axId val="134689055"/>
        <c:axId val="1"/>
      </c:lineChart>
      <c:catAx>
        <c:axId val="1346890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890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2-F195-4C0A-AA92-1B5A3B5DA52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195-4C0A-AA92-1B5A3B5DA52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195-4C0A-AA92-1B5A3B5DA52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7-F195-4C0A-AA92-1B5A3B5DA52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195-4C0A-AA92-1B5A3B5DA52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195-4C0A-AA92-1B5A3B5DA52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F195-4C0A-AA92-1B5A3B5DA528}"/>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195-4C0A-AA92-1B5A3B5DA528}"/>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195-4C0A-AA92-1B5A3B5DA528}"/>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195-4C0A-AA92-1B5A3B5DA528}"/>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195-4C0A-AA92-1B5A3B5DA528}"/>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195-4C0A-AA92-1B5A3B5DA528}"/>
            </c:ext>
          </c:extLst>
        </c:ser>
        <c:dLbls>
          <c:showLegendKey val="0"/>
          <c:showVal val="0"/>
          <c:showCatName val="0"/>
          <c:showSerName val="0"/>
          <c:showPercent val="0"/>
          <c:showBubbleSize val="0"/>
        </c:dLbls>
        <c:smooth val="0"/>
        <c:axId val="135086223"/>
        <c:axId val="1"/>
      </c:lineChart>
      <c:catAx>
        <c:axId val="13508622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622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1EE-400D-82FE-92152E1D826C}"/>
              </c:ext>
            </c:extLst>
          </c:dPt>
          <c:dPt>
            <c:idx val="1"/>
            <c:invertIfNegative val="0"/>
            <c:bubble3D val="0"/>
            <c:spPr>
              <a:solidFill>
                <a:srgbClr val="C00000"/>
              </a:solidFill>
            </c:spPr>
            <c:extLst>
              <c:ext xmlns:c16="http://schemas.microsoft.com/office/drawing/2014/chart" uri="{C3380CC4-5D6E-409C-BE32-E72D297353CC}">
                <c16:uniqueId val="{00000001-A1EE-400D-82FE-92152E1D82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1EE-400D-82FE-92152E1D82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1EE-400D-82FE-92152E1D82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c:v>
                </c:pt>
                <c:pt idx="3">
                  <c:v>1</c:v>
                </c:pt>
              </c:numCache>
            </c:numRef>
          </c:val>
          <c:extLst>
            <c:ext xmlns:c16="http://schemas.microsoft.com/office/drawing/2014/chart" uri="{C3380CC4-5D6E-409C-BE32-E72D297353CC}">
              <c16:uniqueId val="{00000004-A1EE-400D-82FE-92152E1D826C}"/>
            </c:ext>
          </c:extLst>
        </c:ser>
        <c:dLbls>
          <c:showLegendKey val="0"/>
          <c:showVal val="0"/>
          <c:showCatName val="0"/>
          <c:showSerName val="0"/>
          <c:showPercent val="0"/>
          <c:showBubbleSize val="0"/>
        </c:dLbls>
        <c:gapWidth val="150"/>
        <c:shape val="box"/>
        <c:axId val="135087663"/>
        <c:axId val="1"/>
        <c:axId val="0"/>
      </c:bar3DChart>
      <c:catAx>
        <c:axId val="1350876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766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AB9-45C9-A807-79F4D671D3D4}"/>
              </c:ext>
            </c:extLst>
          </c:dPt>
          <c:dPt>
            <c:idx val="1"/>
            <c:invertIfNegative val="0"/>
            <c:bubble3D val="0"/>
            <c:spPr>
              <a:solidFill>
                <a:srgbClr val="C00000"/>
              </a:solidFill>
            </c:spPr>
            <c:extLst>
              <c:ext xmlns:c16="http://schemas.microsoft.com/office/drawing/2014/chart" uri="{C3380CC4-5D6E-409C-BE32-E72D297353CC}">
                <c16:uniqueId val="{00000001-5AB9-45C9-A807-79F4D671D3D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AB9-45C9-A807-79F4D671D3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AB9-45C9-A807-79F4D671D3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5AB9-45C9-A807-79F4D671D3D4}"/>
            </c:ext>
          </c:extLst>
        </c:ser>
        <c:dLbls>
          <c:showLegendKey val="0"/>
          <c:showVal val="0"/>
          <c:showCatName val="0"/>
          <c:showSerName val="0"/>
          <c:showPercent val="0"/>
          <c:showBubbleSize val="0"/>
        </c:dLbls>
        <c:gapWidth val="150"/>
        <c:shape val="box"/>
        <c:axId val="135091503"/>
        <c:axId val="1"/>
        <c:axId val="0"/>
      </c:bar3DChart>
      <c:catAx>
        <c:axId val="1350915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9150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0D5-4407-B3ED-8BF6EEFA0914}"/>
              </c:ext>
            </c:extLst>
          </c:dPt>
          <c:dPt>
            <c:idx val="1"/>
            <c:invertIfNegative val="0"/>
            <c:bubble3D val="0"/>
            <c:spPr>
              <a:solidFill>
                <a:srgbClr val="C00000"/>
              </a:solidFill>
            </c:spPr>
            <c:extLst>
              <c:ext xmlns:c16="http://schemas.microsoft.com/office/drawing/2014/chart" uri="{C3380CC4-5D6E-409C-BE32-E72D297353CC}">
                <c16:uniqueId val="{00000001-20D5-4407-B3ED-8BF6EEFA09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0D5-4407-B3ED-8BF6EEFA09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0D5-4407-B3ED-8BF6EEFA09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0.25</c:v>
                </c:pt>
                <c:pt idx="1">
                  <c:v>0</c:v>
                </c:pt>
                <c:pt idx="2">
                  <c:v>0</c:v>
                </c:pt>
                <c:pt idx="3">
                  <c:v>0.75</c:v>
                </c:pt>
              </c:numCache>
            </c:numRef>
          </c:val>
          <c:extLst>
            <c:ext xmlns:c16="http://schemas.microsoft.com/office/drawing/2014/chart" uri="{C3380CC4-5D6E-409C-BE32-E72D297353CC}">
              <c16:uniqueId val="{00000004-20D5-4407-B3ED-8BF6EEFA0914}"/>
            </c:ext>
          </c:extLst>
        </c:ser>
        <c:dLbls>
          <c:showLegendKey val="0"/>
          <c:showVal val="0"/>
          <c:showCatName val="0"/>
          <c:showSerName val="0"/>
          <c:showPercent val="0"/>
          <c:showBubbleSize val="0"/>
        </c:dLbls>
        <c:gapWidth val="150"/>
        <c:shape val="box"/>
        <c:axId val="135089583"/>
        <c:axId val="1"/>
        <c:axId val="0"/>
      </c:bar3DChart>
      <c:catAx>
        <c:axId val="1350895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958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70-4F91-B9A2-3E7B39CDA9CE}"/>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CA70-4F91-B9A2-3E7B39CDA9CE}"/>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70-4F91-B9A2-3E7B39CDA9CE}"/>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70-4F91-B9A2-3E7B39CDA9CE}"/>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70-4F91-B9A2-3E7B39CDA9CE}"/>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0.16666666666666666</c:v>
                </c:pt>
                <c:pt idx="2">
                  <c:v>0.16666666666666666</c:v>
                </c:pt>
                <c:pt idx="3">
                  <c:v>0.66666666666666663</c:v>
                </c:pt>
              </c:numCache>
            </c:numRef>
          </c:val>
          <c:smooth val="0"/>
          <c:extLst>
            <c:ext xmlns:c16="http://schemas.microsoft.com/office/drawing/2014/chart" uri="{C3380CC4-5D6E-409C-BE32-E72D297353CC}">
              <c16:uniqueId val="{00000007-CA70-4F91-B9A2-3E7B39CDA9CE}"/>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70-4F91-B9A2-3E7B39CDA9CE}"/>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70-4F91-B9A2-3E7B39CDA9CE}"/>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70-4F91-B9A2-3E7B39CDA9CE}"/>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C-CA70-4F91-B9A2-3E7B39CDA9C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70-4F91-B9A2-3E7B39CDA9CE}"/>
            </c:ext>
          </c:extLst>
        </c:ser>
        <c:dLbls>
          <c:showLegendKey val="0"/>
          <c:showVal val="0"/>
          <c:showCatName val="0"/>
          <c:showSerName val="0"/>
          <c:showPercent val="0"/>
          <c:showBubbleSize val="0"/>
        </c:dLbls>
        <c:smooth val="0"/>
        <c:axId val="135092943"/>
        <c:axId val="1"/>
      </c:lineChart>
      <c:catAx>
        <c:axId val="13509294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9294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D4-4F5C-998E-55BC74ADCEC8}"/>
              </c:ext>
            </c:extLst>
          </c:dPt>
          <c:dPt>
            <c:idx val="1"/>
            <c:invertIfNegative val="0"/>
            <c:bubble3D val="0"/>
            <c:spPr>
              <a:solidFill>
                <a:srgbClr val="C00000"/>
              </a:solidFill>
            </c:spPr>
            <c:extLst>
              <c:ext xmlns:c16="http://schemas.microsoft.com/office/drawing/2014/chart" uri="{C3380CC4-5D6E-409C-BE32-E72D297353CC}">
                <c16:uniqueId val="{00000001-95D4-4F5C-998E-55BC74ADCE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D4-4F5C-998E-55BC74ADCE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D4-4F5C-998E-55BC74ADCE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D4-4F5C-998E-55BC74ADCEC8}"/>
            </c:ext>
          </c:extLst>
        </c:ser>
        <c:dLbls>
          <c:showLegendKey val="0"/>
          <c:showVal val="0"/>
          <c:showCatName val="0"/>
          <c:showSerName val="0"/>
          <c:showPercent val="0"/>
          <c:showBubbleSize val="0"/>
        </c:dLbls>
        <c:gapWidth val="150"/>
        <c:shape val="box"/>
        <c:axId val="135971919"/>
        <c:axId val="1"/>
        <c:axId val="0"/>
      </c:bar3DChart>
      <c:catAx>
        <c:axId val="13597191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191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6D2-4507-AF42-5DA2871DAC2E}"/>
              </c:ext>
            </c:extLst>
          </c:dPt>
          <c:dPt>
            <c:idx val="1"/>
            <c:invertIfNegative val="0"/>
            <c:bubble3D val="0"/>
            <c:spPr>
              <a:solidFill>
                <a:srgbClr val="C00000"/>
              </a:solidFill>
            </c:spPr>
            <c:extLst>
              <c:ext xmlns:c16="http://schemas.microsoft.com/office/drawing/2014/chart" uri="{C3380CC4-5D6E-409C-BE32-E72D297353CC}">
                <c16:uniqueId val="{00000001-46D2-4507-AF42-5DA2871DAC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D2-4507-AF42-5DA2871DAC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D2-4507-AF42-5DA2871DAC2E}"/>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46D2-4507-AF42-5DA2871DAC2E}"/>
            </c:ext>
          </c:extLst>
        </c:ser>
        <c:dLbls>
          <c:showLegendKey val="0"/>
          <c:showVal val="0"/>
          <c:showCatName val="0"/>
          <c:showSerName val="0"/>
          <c:showPercent val="0"/>
          <c:showBubbleSize val="0"/>
        </c:dLbls>
        <c:gapWidth val="150"/>
        <c:shape val="box"/>
        <c:axId val="135974319"/>
        <c:axId val="1"/>
        <c:axId val="0"/>
      </c:bar3DChart>
      <c:catAx>
        <c:axId val="13597431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431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5E01-4448-BCB1-DE19FA29A9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5E01-4448-BCB1-DE19FA29A9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5E01-4448-BCB1-DE19FA29A9A4}"/>
            </c:ext>
          </c:extLst>
        </c:ser>
        <c:dLbls>
          <c:showLegendKey val="0"/>
          <c:showVal val="0"/>
          <c:showCatName val="0"/>
          <c:showSerName val="0"/>
          <c:showPercent val="0"/>
          <c:showBubbleSize val="0"/>
        </c:dLbls>
        <c:gapWidth val="150"/>
        <c:shape val="box"/>
        <c:axId val="135967599"/>
        <c:axId val="1"/>
        <c:axId val="0"/>
      </c:bar3DChart>
      <c:catAx>
        <c:axId val="13596759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6759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22-4033-A8BC-833FA2E1F05C}"/>
              </c:ext>
            </c:extLst>
          </c:dPt>
          <c:dPt>
            <c:idx val="1"/>
            <c:invertIfNegative val="0"/>
            <c:bubble3D val="0"/>
            <c:spPr>
              <a:solidFill>
                <a:srgbClr val="C00000"/>
              </a:solidFill>
            </c:spPr>
            <c:extLst>
              <c:ext xmlns:c16="http://schemas.microsoft.com/office/drawing/2014/chart" uri="{C3380CC4-5D6E-409C-BE32-E72D297353CC}">
                <c16:uniqueId val="{00000001-2B22-4033-A8BC-833FA2E1F0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22-4033-A8BC-833FA2E1F0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22-4033-A8BC-833FA2E1F0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c:v>
                </c:pt>
                <c:pt idx="3">
                  <c:v>1</c:v>
                </c:pt>
              </c:numCache>
            </c:numRef>
          </c:val>
          <c:extLst>
            <c:ext xmlns:c16="http://schemas.microsoft.com/office/drawing/2014/chart" uri="{C3380CC4-5D6E-409C-BE32-E72D297353CC}">
              <c16:uniqueId val="{00000004-2B22-4033-A8BC-833FA2E1F05C}"/>
            </c:ext>
          </c:extLst>
        </c:ser>
        <c:dLbls>
          <c:showLegendKey val="0"/>
          <c:showVal val="0"/>
          <c:showCatName val="0"/>
          <c:showSerName val="0"/>
          <c:showPercent val="0"/>
          <c:showBubbleSize val="0"/>
        </c:dLbls>
        <c:gapWidth val="150"/>
        <c:shape val="box"/>
        <c:axId val="108497423"/>
        <c:axId val="1"/>
        <c:axId val="0"/>
      </c:bar3DChart>
      <c:catAx>
        <c:axId val="108497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742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38F-467F-917B-C3F0C60D4EA7}"/>
              </c:ext>
            </c:extLst>
          </c:dPt>
          <c:dPt>
            <c:idx val="1"/>
            <c:invertIfNegative val="0"/>
            <c:bubble3D val="0"/>
            <c:spPr>
              <a:solidFill>
                <a:srgbClr val="C00000"/>
              </a:solidFill>
            </c:spPr>
            <c:extLst>
              <c:ext xmlns:c16="http://schemas.microsoft.com/office/drawing/2014/chart" uri="{C3380CC4-5D6E-409C-BE32-E72D297353CC}">
                <c16:uniqueId val="{00000001-238F-467F-917B-C3F0C60D4E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8F-467F-917B-C3F0C60D4E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8F-467F-917B-C3F0C60D4E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238F-467F-917B-C3F0C60D4EA7}"/>
            </c:ext>
          </c:extLst>
        </c:ser>
        <c:dLbls>
          <c:showLegendKey val="0"/>
          <c:showVal val="0"/>
          <c:showCatName val="0"/>
          <c:showSerName val="0"/>
          <c:showPercent val="0"/>
          <c:showBubbleSize val="0"/>
        </c:dLbls>
        <c:gapWidth val="150"/>
        <c:shape val="box"/>
        <c:axId val="135973359"/>
        <c:axId val="1"/>
        <c:axId val="0"/>
      </c:bar3DChart>
      <c:catAx>
        <c:axId val="13597335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335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CB-4356-AD5B-ADB4E7CB7471}"/>
              </c:ext>
            </c:extLst>
          </c:dPt>
          <c:dPt>
            <c:idx val="1"/>
            <c:invertIfNegative val="0"/>
            <c:bubble3D val="0"/>
            <c:spPr>
              <a:solidFill>
                <a:srgbClr val="C00000"/>
              </a:solidFill>
            </c:spPr>
            <c:extLst>
              <c:ext xmlns:c16="http://schemas.microsoft.com/office/drawing/2014/chart" uri="{C3380CC4-5D6E-409C-BE32-E72D297353CC}">
                <c16:uniqueId val="{00000001-05CB-4356-AD5B-ADB4E7CB74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CB-4356-AD5B-ADB4E7CB74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CB-4356-AD5B-ADB4E7CB74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c:v>
                </c:pt>
                <c:pt idx="3">
                  <c:v>1</c:v>
                </c:pt>
              </c:numCache>
            </c:numRef>
          </c:val>
          <c:extLst>
            <c:ext xmlns:c16="http://schemas.microsoft.com/office/drawing/2014/chart" uri="{C3380CC4-5D6E-409C-BE32-E72D297353CC}">
              <c16:uniqueId val="{00000004-05CB-4356-AD5B-ADB4E7CB7471}"/>
            </c:ext>
          </c:extLst>
        </c:ser>
        <c:dLbls>
          <c:showLegendKey val="0"/>
          <c:showVal val="0"/>
          <c:showCatName val="0"/>
          <c:showSerName val="0"/>
          <c:showPercent val="0"/>
          <c:showBubbleSize val="0"/>
        </c:dLbls>
        <c:gapWidth val="150"/>
        <c:shape val="box"/>
        <c:axId val="135968079"/>
        <c:axId val="1"/>
        <c:axId val="0"/>
      </c:bar3DChart>
      <c:catAx>
        <c:axId val="1359680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6807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6E4-4A7B-81CC-3A4139FE4144}"/>
              </c:ext>
            </c:extLst>
          </c:dPt>
          <c:dPt>
            <c:idx val="1"/>
            <c:invertIfNegative val="0"/>
            <c:bubble3D val="0"/>
            <c:spPr>
              <a:solidFill>
                <a:srgbClr val="C00000"/>
              </a:solidFill>
            </c:spPr>
            <c:extLst>
              <c:ext xmlns:c16="http://schemas.microsoft.com/office/drawing/2014/chart" uri="{C3380CC4-5D6E-409C-BE32-E72D297353CC}">
                <c16:uniqueId val="{00000001-F6E4-4A7B-81CC-3A4139FE41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6E4-4A7B-81CC-3A4139FE41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6E4-4A7B-81CC-3A4139FE41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1</c:v>
                </c:pt>
              </c:numCache>
            </c:numRef>
          </c:val>
          <c:extLst>
            <c:ext xmlns:c16="http://schemas.microsoft.com/office/drawing/2014/chart" uri="{C3380CC4-5D6E-409C-BE32-E72D297353CC}">
              <c16:uniqueId val="{00000004-F6E4-4A7B-81CC-3A4139FE4144}"/>
            </c:ext>
          </c:extLst>
        </c:ser>
        <c:dLbls>
          <c:showLegendKey val="0"/>
          <c:showVal val="0"/>
          <c:showCatName val="0"/>
          <c:showSerName val="0"/>
          <c:showPercent val="0"/>
          <c:showBubbleSize val="0"/>
        </c:dLbls>
        <c:gapWidth val="150"/>
        <c:shape val="box"/>
        <c:axId val="135971439"/>
        <c:axId val="1"/>
        <c:axId val="0"/>
      </c:bar3DChart>
      <c:catAx>
        <c:axId val="1359714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143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44B-4D5F-915F-A1D5D386194C}"/>
              </c:ext>
            </c:extLst>
          </c:dPt>
          <c:dPt>
            <c:idx val="1"/>
            <c:invertIfNegative val="0"/>
            <c:bubble3D val="0"/>
            <c:spPr>
              <a:solidFill>
                <a:srgbClr val="C00000"/>
              </a:solidFill>
            </c:spPr>
            <c:extLst>
              <c:ext xmlns:c16="http://schemas.microsoft.com/office/drawing/2014/chart" uri="{C3380CC4-5D6E-409C-BE32-E72D297353CC}">
                <c16:uniqueId val="{00000001-C44B-4D5F-915F-A1D5D38619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44B-4D5F-915F-A1D5D38619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44B-4D5F-915F-A1D5D38619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1</c:v>
                </c:pt>
              </c:numCache>
            </c:numRef>
          </c:val>
          <c:extLst>
            <c:ext xmlns:c16="http://schemas.microsoft.com/office/drawing/2014/chart" uri="{C3380CC4-5D6E-409C-BE32-E72D297353CC}">
              <c16:uniqueId val="{00000004-C44B-4D5F-915F-A1D5D386194C}"/>
            </c:ext>
          </c:extLst>
        </c:ser>
        <c:dLbls>
          <c:showLegendKey val="0"/>
          <c:showVal val="0"/>
          <c:showCatName val="0"/>
          <c:showSerName val="0"/>
          <c:showPercent val="0"/>
          <c:showBubbleSize val="0"/>
        </c:dLbls>
        <c:gapWidth val="150"/>
        <c:shape val="box"/>
        <c:axId val="130217135"/>
        <c:axId val="1"/>
        <c:axId val="0"/>
      </c:bar3DChart>
      <c:catAx>
        <c:axId val="1302171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71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C54-4193-9143-B9859758DFF1}"/>
              </c:ext>
            </c:extLst>
          </c:dPt>
          <c:dPt>
            <c:idx val="1"/>
            <c:invertIfNegative val="0"/>
            <c:bubble3D val="0"/>
            <c:spPr>
              <a:solidFill>
                <a:srgbClr val="C00000"/>
              </a:solidFill>
            </c:spPr>
            <c:extLst>
              <c:ext xmlns:c16="http://schemas.microsoft.com/office/drawing/2014/chart" uri="{C3380CC4-5D6E-409C-BE32-E72D297353CC}">
                <c16:uniqueId val="{00000001-0C54-4193-9143-B9859758DF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C54-4193-9143-B9859758DF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C54-4193-9143-B9859758DF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0.2857142857142857</c:v>
                </c:pt>
                <c:pt idx="2">
                  <c:v>0.2857142857142857</c:v>
                </c:pt>
                <c:pt idx="3">
                  <c:v>0.42857142857142855</c:v>
                </c:pt>
              </c:numCache>
            </c:numRef>
          </c:val>
          <c:extLst>
            <c:ext xmlns:c16="http://schemas.microsoft.com/office/drawing/2014/chart" uri="{C3380CC4-5D6E-409C-BE32-E72D297353CC}">
              <c16:uniqueId val="{00000004-0C54-4193-9143-B9859758DFF1}"/>
            </c:ext>
          </c:extLst>
        </c:ser>
        <c:dLbls>
          <c:showLegendKey val="0"/>
          <c:showVal val="0"/>
          <c:showCatName val="0"/>
          <c:showSerName val="0"/>
          <c:showPercent val="0"/>
          <c:showBubbleSize val="0"/>
        </c:dLbls>
        <c:gapWidth val="150"/>
        <c:shape val="box"/>
        <c:axId val="130213775"/>
        <c:axId val="1"/>
        <c:axId val="0"/>
      </c:bar3DChart>
      <c:catAx>
        <c:axId val="1302137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37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D87-4223-8155-C0CAB6F100E1}"/>
              </c:ext>
            </c:extLst>
          </c:dPt>
          <c:dPt>
            <c:idx val="1"/>
            <c:invertIfNegative val="0"/>
            <c:bubble3D val="0"/>
            <c:spPr>
              <a:solidFill>
                <a:srgbClr val="C00000"/>
              </a:solidFill>
            </c:spPr>
            <c:extLst>
              <c:ext xmlns:c16="http://schemas.microsoft.com/office/drawing/2014/chart" uri="{C3380CC4-5D6E-409C-BE32-E72D297353CC}">
                <c16:uniqueId val="{00000001-CD87-4223-8155-C0CAB6F100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D87-4223-8155-C0CAB6F100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D87-4223-8155-C0CAB6F100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0.2857142857142857</c:v>
                </c:pt>
              </c:numCache>
            </c:numRef>
          </c:val>
          <c:extLst>
            <c:ext xmlns:c16="http://schemas.microsoft.com/office/drawing/2014/chart" uri="{C3380CC4-5D6E-409C-BE32-E72D297353CC}">
              <c16:uniqueId val="{00000004-CD87-4223-8155-C0CAB6F100E1}"/>
            </c:ext>
          </c:extLst>
        </c:ser>
        <c:dLbls>
          <c:showLegendKey val="0"/>
          <c:showVal val="0"/>
          <c:showCatName val="0"/>
          <c:showSerName val="0"/>
          <c:showPercent val="0"/>
          <c:showBubbleSize val="0"/>
        </c:dLbls>
        <c:gapWidth val="150"/>
        <c:shape val="box"/>
        <c:axId val="130215215"/>
        <c:axId val="1"/>
        <c:axId val="0"/>
      </c:bar3DChart>
      <c:catAx>
        <c:axId val="1302152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521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C25-46B3-8DC5-89B230200C87}"/>
              </c:ext>
            </c:extLst>
          </c:dPt>
          <c:dPt>
            <c:idx val="1"/>
            <c:invertIfNegative val="0"/>
            <c:bubble3D val="0"/>
            <c:spPr>
              <a:solidFill>
                <a:srgbClr val="C00000"/>
              </a:solidFill>
            </c:spPr>
            <c:extLst>
              <c:ext xmlns:c16="http://schemas.microsoft.com/office/drawing/2014/chart" uri="{C3380CC4-5D6E-409C-BE32-E72D297353CC}">
                <c16:uniqueId val="{00000001-BC25-46B3-8DC5-89B230200C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C25-46B3-8DC5-89B230200C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C25-46B3-8DC5-89B230200C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0.14285714285714285</c:v>
                </c:pt>
                <c:pt idx="3">
                  <c:v>0.8571428571428571</c:v>
                </c:pt>
              </c:numCache>
            </c:numRef>
          </c:val>
          <c:extLst>
            <c:ext xmlns:c16="http://schemas.microsoft.com/office/drawing/2014/chart" uri="{C3380CC4-5D6E-409C-BE32-E72D297353CC}">
              <c16:uniqueId val="{00000004-BC25-46B3-8DC5-89B230200C87}"/>
            </c:ext>
          </c:extLst>
        </c:ser>
        <c:dLbls>
          <c:showLegendKey val="0"/>
          <c:showVal val="0"/>
          <c:showCatName val="0"/>
          <c:showSerName val="0"/>
          <c:showPercent val="0"/>
          <c:showBubbleSize val="0"/>
        </c:dLbls>
        <c:gapWidth val="150"/>
        <c:shape val="box"/>
        <c:axId val="130216175"/>
        <c:axId val="1"/>
        <c:axId val="0"/>
      </c:bar3DChart>
      <c:catAx>
        <c:axId val="1302161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61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1E-42D1-8CE3-39F159A63F64}"/>
              </c:ext>
            </c:extLst>
          </c:dPt>
          <c:dPt>
            <c:idx val="1"/>
            <c:invertIfNegative val="0"/>
            <c:bubble3D val="0"/>
            <c:spPr>
              <a:solidFill>
                <a:srgbClr val="C00000"/>
              </a:solidFill>
            </c:spPr>
            <c:extLst>
              <c:ext xmlns:c16="http://schemas.microsoft.com/office/drawing/2014/chart" uri="{C3380CC4-5D6E-409C-BE32-E72D297353CC}">
                <c16:uniqueId val="{00000001-141E-42D1-8CE3-39F159A63F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1E-42D1-8CE3-39F159A63F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1E-42D1-8CE3-39F159A63F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0</c:v>
                </c:pt>
                <c:pt idx="3">
                  <c:v>1</c:v>
                </c:pt>
              </c:numCache>
            </c:numRef>
          </c:val>
          <c:extLst>
            <c:ext xmlns:c16="http://schemas.microsoft.com/office/drawing/2014/chart" uri="{C3380CC4-5D6E-409C-BE32-E72D297353CC}">
              <c16:uniqueId val="{00000004-141E-42D1-8CE3-39F159A63F64}"/>
            </c:ext>
          </c:extLst>
        </c:ser>
        <c:dLbls>
          <c:showLegendKey val="0"/>
          <c:showVal val="0"/>
          <c:showCatName val="0"/>
          <c:showSerName val="0"/>
          <c:showPercent val="0"/>
          <c:showBubbleSize val="0"/>
        </c:dLbls>
        <c:gapWidth val="150"/>
        <c:shape val="box"/>
        <c:axId val="130218575"/>
        <c:axId val="1"/>
        <c:axId val="0"/>
      </c:bar3DChart>
      <c:catAx>
        <c:axId val="1302185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85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D4-4628-A445-766AE4F520E9}"/>
              </c:ext>
            </c:extLst>
          </c:dPt>
          <c:dPt>
            <c:idx val="1"/>
            <c:invertIfNegative val="0"/>
            <c:bubble3D val="0"/>
            <c:spPr>
              <a:solidFill>
                <a:srgbClr val="C00000"/>
              </a:solidFill>
            </c:spPr>
            <c:extLst>
              <c:ext xmlns:c16="http://schemas.microsoft.com/office/drawing/2014/chart" uri="{C3380CC4-5D6E-409C-BE32-E72D297353CC}">
                <c16:uniqueId val="{00000001-AAD4-4628-A445-766AE4F520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D4-4628-A445-766AE4F520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D4-4628-A445-766AE4F520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c:v>
                </c:pt>
                <c:pt idx="3">
                  <c:v>2</c:v>
                </c:pt>
              </c:numCache>
            </c:numRef>
          </c:val>
          <c:extLst>
            <c:ext xmlns:c16="http://schemas.microsoft.com/office/drawing/2014/chart" uri="{C3380CC4-5D6E-409C-BE32-E72D297353CC}">
              <c16:uniqueId val="{00000004-AAD4-4628-A445-766AE4F520E9}"/>
            </c:ext>
          </c:extLst>
        </c:ser>
        <c:dLbls>
          <c:showLegendKey val="0"/>
          <c:showVal val="0"/>
          <c:showCatName val="0"/>
          <c:showSerName val="0"/>
          <c:showPercent val="0"/>
          <c:showBubbleSize val="0"/>
        </c:dLbls>
        <c:gapWidth val="150"/>
        <c:shape val="box"/>
        <c:axId val="136504495"/>
        <c:axId val="1"/>
        <c:axId val="0"/>
      </c:bar3DChart>
      <c:catAx>
        <c:axId val="1365044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449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E20-4759-BE3A-5E4DF542C731}"/>
              </c:ext>
            </c:extLst>
          </c:dPt>
          <c:dPt>
            <c:idx val="1"/>
            <c:invertIfNegative val="0"/>
            <c:bubble3D val="0"/>
            <c:spPr>
              <a:solidFill>
                <a:srgbClr val="C00000"/>
              </a:solidFill>
            </c:spPr>
            <c:extLst>
              <c:ext xmlns:c16="http://schemas.microsoft.com/office/drawing/2014/chart" uri="{C3380CC4-5D6E-409C-BE32-E72D297353CC}">
                <c16:uniqueId val="{00000001-3E20-4759-BE3A-5E4DF542C7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E20-4759-BE3A-5E4DF542C7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E20-4759-BE3A-5E4DF542C7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1</c:v>
                </c:pt>
              </c:numCache>
            </c:numRef>
          </c:val>
          <c:extLst>
            <c:ext xmlns:c16="http://schemas.microsoft.com/office/drawing/2014/chart" uri="{C3380CC4-5D6E-409C-BE32-E72D297353CC}">
              <c16:uniqueId val="{00000004-3E20-4759-BE3A-5E4DF542C731}"/>
            </c:ext>
          </c:extLst>
        </c:ser>
        <c:dLbls>
          <c:showLegendKey val="0"/>
          <c:showVal val="0"/>
          <c:showCatName val="0"/>
          <c:showSerName val="0"/>
          <c:showPercent val="0"/>
          <c:showBubbleSize val="0"/>
        </c:dLbls>
        <c:gapWidth val="150"/>
        <c:shape val="box"/>
        <c:axId val="136503535"/>
        <c:axId val="1"/>
        <c:axId val="0"/>
      </c:bar3DChart>
      <c:catAx>
        <c:axId val="1365035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35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9F-428B-9344-AF44DE26F110}"/>
              </c:ext>
            </c:extLst>
          </c:dPt>
          <c:dPt>
            <c:idx val="1"/>
            <c:invertIfNegative val="0"/>
            <c:bubble3D val="0"/>
            <c:spPr>
              <a:solidFill>
                <a:srgbClr val="C00000"/>
              </a:solidFill>
            </c:spPr>
            <c:extLst>
              <c:ext xmlns:c16="http://schemas.microsoft.com/office/drawing/2014/chart" uri="{C3380CC4-5D6E-409C-BE32-E72D297353CC}">
                <c16:uniqueId val="{00000001-619F-428B-9344-AF44DE26F1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9F-428B-9344-AF44DE26F1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9F-428B-9344-AF44DE26F1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1</c:v>
                </c:pt>
              </c:numCache>
            </c:numRef>
          </c:val>
          <c:extLst>
            <c:ext xmlns:c16="http://schemas.microsoft.com/office/drawing/2014/chart" uri="{C3380CC4-5D6E-409C-BE32-E72D297353CC}">
              <c16:uniqueId val="{00000004-619F-428B-9344-AF44DE26F110}"/>
            </c:ext>
          </c:extLst>
        </c:ser>
        <c:dLbls>
          <c:showLegendKey val="0"/>
          <c:showVal val="0"/>
          <c:showCatName val="0"/>
          <c:showSerName val="0"/>
          <c:showPercent val="0"/>
          <c:showBubbleSize val="0"/>
        </c:dLbls>
        <c:gapWidth val="150"/>
        <c:shape val="box"/>
        <c:axId val="108501743"/>
        <c:axId val="1"/>
        <c:axId val="0"/>
      </c:bar3DChart>
      <c:catAx>
        <c:axId val="1085017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50174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AE0D-4E2E-B288-417C125CCA6B}"/>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E0D-4E2E-B288-417C125CCA6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E0D-4E2E-B288-417C125CCA6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AE0D-4E2E-B288-417C125CCA6B}"/>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E0D-4E2E-B288-417C125CCA6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E0D-4E2E-B288-417C125CCA6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AE0D-4E2E-B288-417C125CCA6B}"/>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0D-4E2E-B288-417C125CCA6B}"/>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0D-4E2E-B288-417C125CCA6B}"/>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0D-4E2E-B288-417C125CCA6B}"/>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AE0D-4E2E-B288-417C125CCA6B}"/>
            </c:ext>
          </c:extLst>
        </c:ser>
        <c:dLbls>
          <c:showLegendKey val="0"/>
          <c:showVal val="0"/>
          <c:showCatName val="0"/>
          <c:showSerName val="0"/>
          <c:showPercent val="0"/>
          <c:showBubbleSize val="0"/>
        </c:dLbls>
        <c:smooth val="0"/>
        <c:axId val="136504015"/>
        <c:axId val="1"/>
      </c:lineChart>
      <c:catAx>
        <c:axId val="1365040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40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09C-409E-962A-5A515068D8F4}"/>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0.2857142857142857</c:v>
                </c:pt>
                <c:pt idx="2">
                  <c:v>0.2857142857142857</c:v>
                </c:pt>
                <c:pt idx="3">
                  <c:v>0.42857142857142855</c:v>
                </c:pt>
              </c:numCache>
            </c:numRef>
          </c:val>
          <c:smooth val="0"/>
          <c:extLst>
            <c:ext xmlns:c16="http://schemas.microsoft.com/office/drawing/2014/chart" uri="{C3380CC4-5D6E-409C-BE32-E72D297353CC}">
              <c16:uniqueId val="{00000002-109C-409E-962A-5A515068D8F4}"/>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09C-409E-962A-5A515068D8F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09C-409E-962A-5A515068D8F4}"/>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09C-409E-962A-5A515068D8F4}"/>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0.2857142857142857</c:v>
                </c:pt>
              </c:numCache>
            </c:numRef>
          </c:val>
          <c:smooth val="0"/>
          <c:extLst>
            <c:ext xmlns:c16="http://schemas.microsoft.com/office/drawing/2014/chart" uri="{C3380CC4-5D6E-409C-BE32-E72D297353CC}">
              <c16:uniqueId val="{00000007-109C-409E-962A-5A515068D8F4}"/>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09C-409E-962A-5A515068D8F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09C-409E-962A-5A515068D8F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09C-409E-962A-5A515068D8F4}"/>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109C-409E-962A-5A515068D8F4}"/>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09C-409E-962A-5A515068D8F4}"/>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09C-409E-962A-5A515068D8F4}"/>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09C-409E-962A-5A515068D8F4}"/>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09C-409E-962A-5A515068D8F4}"/>
            </c:ext>
          </c:extLst>
        </c:ser>
        <c:dLbls>
          <c:showLegendKey val="0"/>
          <c:showVal val="0"/>
          <c:showCatName val="0"/>
          <c:showSerName val="0"/>
          <c:showPercent val="0"/>
          <c:showBubbleSize val="0"/>
        </c:dLbls>
        <c:smooth val="0"/>
        <c:axId val="136505455"/>
        <c:axId val="1"/>
      </c:lineChart>
      <c:catAx>
        <c:axId val="1365054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54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B4DC-40B7-A62F-7D16A28D4E1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4DC-40B7-A62F-7D16A28D4E1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4DC-40B7-A62F-7D16A28D4E1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c:v>
                </c:pt>
                <c:pt idx="3">
                  <c:v>2</c:v>
                </c:pt>
              </c:numCache>
            </c:numRef>
          </c:val>
          <c:smooth val="0"/>
          <c:extLst>
            <c:ext xmlns:c16="http://schemas.microsoft.com/office/drawing/2014/chart" uri="{C3380CC4-5D6E-409C-BE32-E72D297353CC}">
              <c16:uniqueId val="{00000007-B4DC-40B7-A62F-7D16A28D4E1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4DC-40B7-A62F-7D16A28D4E1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4DC-40B7-A62F-7D16A28D4E1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B4DC-40B7-A62F-7D16A28D4E1D}"/>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4DC-40B7-A62F-7D16A28D4E1D}"/>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B4DC-40B7-A62F-7D16A28D4E1D}"/>
            </c:ext>
          </c:extLst>
        </c:ser>
        <c:dLbls>
          <c:showLegendKey val="0"/>
          <c:showVal val="0"/>
          <c:showCatName val="0"/>
          <c:showSerName val="0"/>
          <c:showPercent val="0"/>
          <c:showBubbleSize val="0"/>
        </c:dLbls>
        <c:smooth val="0"/>
        <c:axId val="136499215"/>
        <c:axId val="1"/>
      </c:lineChart>
      <c:catAx>
        <c:axId val="1364992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4992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DBF-4446-8E6B-D473204C9D76}"/>
              </c:ext>
            </c:extLst>
          </c:dPt>
          <c:dPt>
            <c:idx val="1"/>
            <c:invertIfNegative val="0"/>
            <c:bubble3D val="0"/>
            <c:spPr>
              <a:solidFill>
                <a:srgbClr val="C00000"/>
              </a:solidFill>
            </c:spPr>
            <c:extLst>
              <c:ext xmlns:c16="http://schemas.microsoft.com/office/drawing/2014/chart" uri="{C3380CC4-5D6E-409C-BE32-E72D297353CC}">
                <c16:uniqueId val="{00000001-FDBF-4446-8E6B-D473204C9D7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BF-4446-8E6B-D473204C9D7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BF-4446-8E6B-D473204C9D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c:v>
                </c:pt>
                <c:pt idx="1">
                  <c:v>0</c:v>
                </c:pt>
                <c:pt idx="2">
                  <c:v>0</c:v>
                </c:pt>
                <c:pt idx="3">
                  <c:v>1</c:v>
                </c:pt>
              </c:numCache>
            </c:numRef>
          </c:val>
          <c:extLst>
            <c:ext xmlns:c16="http://schemas.microsoft.com/office/drawing/2014/chart" uri="{C3380CC4-5D6E-409C-BE32-E72D297353CC}">
              <c16:uniqueId val="{00000004-FDBF-4446-8E6B-D473204C9D76}"/>
            </c:ext>
          </c:extLst>
        </c:ser>
        <c:dLbls>
          <c:showLegendKey val="0"/>
          <c:showVal val="0"/>
          <c:showCatName val="0"/>
          <c:showSerName val="0"/>
          <c:showPercent val="0"/>
          <c:showBubbleSize val="0"/>
        </c:dLbls>
        <c:gapWidth val="150"/>
        <c:shape val="box"/>
        <c:axId val="105310895"/>
        <c:axId val="1"/>
        <c:axId val="0"/>
      </c:bar3DChart>
      <c:catAx>
        <c:axId val="1053108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089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B8-4AD6-8A0C-D105B9123750}"/>
              </c:ext>
            </c:extLst>
          </c:dPt>
          <c:dPt>
            <c:idx val="1"/>
            <c:invertIfNegative val="0"/>
            <c:bubble3D val="0"/>
            <c:spPr>
              <a:solidFill>
                <a:srgbClr val="C00000"/>
              </a:solidFill>
            </c:spPr>
            <c:extLst>
              <c:ext xmlns:c16="http://schemas.microsoft.com/office/drawing/2014/chart" uri="{C3380CC4-5D6E-409C-BE32-E72D297353CC}">
                <c16:uniqueId val="{00000001-B2B8-4AD6-8A0C-D105B91237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B8-4AD6-8A0C-D105B91237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B8-4AD6-8A0C-D105B91237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c:v>
                </c:pt>
                <c:pt idx="3">
                  <c:v>1</c:v>
                </c:pt>
              </c:numCache>
            </c:numRef>
          </c:val>
          <c:extLst>
            <c:ext xmlns:c16="http://schemas.microsoft.com/office/drawing/2014/chart" uri="{C3380CC4-5D6E-409C-BE32-E72D297353CC}">
              <c16:uniqueId val="{00000004-B2B8-4AD6-8A0C-D105B9123750}"/>
            </c:ext>
          </c:extLst>
        </c:ser>
        <c:dLbls>
          <c:showLegendKey val="0"/>
          <c:showVal val="0"/>
          <c:showCatName val="0"/>
          <c:showSerName val="0"/>
          <c:showPercent val="0"/>
          <c:showBubbleSize val="0"/>
        </c:dLbls>
        <c:gapWidth val="150"/>
        <c:shape val="box"/>
        <c:axId val="105312335"/>
        <c:axId val="1"/>
        <c:axId val="0"/>
      </c:bar3DChart>
      <c:catAx>
        <c:axId val="1053123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233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37-4EF2-8B00-1CF9249481F6}"/>
              </c:ext>
            </c:extLst>
          </c:dPt>
          <c:dPt>
            <c:idx val="1"/>
            <c:invertIfNegative val="0"/>
            <c:bubble3D val="0"/>
            <c:spPr>
              <a:solidFill>
                <a:srgbClr val="C00000"/>
              </a:solidFill>
            </c:spPr>
            <c:extLst>
              <c:ext xmlns:c16="http://schemas.microsoft.com/office/drawing/2014/chart" uri="{C3380CC4-5D6E-409C-BE32-E72D297353CC}">
                <c16:uniqueId val="{00000001-4F37-4EF2-8B00-1CF9249481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37-4EF2-8B00-1CF9249481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37-4EF2-8B00-1CF9249481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c:v>
                </c:pt>
                <c:pt idx="3">
                  <c:v>1</c:v>
                </c:pt>
              </c:numCache>
            </c:numRef>
          </c:val>
          <c:extLst>
            <c:ext xmlns:c16="http://schemas.microsoft.com/office/drawing/2014/chart" uri="{C3380CC4-5D6E-409C-BE32-E72D297353CC}">
              <c16:uniqueId val="{00000004-4F37-4EF2-8B00-1CF9249481F6}"/>
            </c:ext>
          </c:extLst>
        </c:ser>
        <c:dLbls>
          <c:showLegendKey val="0"/>
          <c:showVal val="0"/>
          <c:showCatName val="0"/>
          <c:showSerName val="0"/>
          <c:showPercent val="0"/>
          <c:showBubbleSize val="0"/>
        </c:dLbls>
        <c:gapWidth val="150"/>
        <c:shape val="box"/>
        <c:axId val="105316175"/>
        <c:axId val="1"/>
        <c:axId val="0"/>
      </c:bar3DChart>
      <c:catAx>
        <c:axId val="1053161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61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c:v>
                </c:pt>
              </c:numCache>
            </c:numRef>
          </c:val>
          <c:smooth val="0"/>
          <c:extLst>
            <c:ext xmlns:c16="http://schemas.microsoft.com/office/drawing/2014/chart" uri="{C3380CC4-5D6E-409C-BE32-E72D297353CC}">
              <c16:uniqueId val="{00000002-B212-4E66-BCC5-41A7B2C84EE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212-4E66-BCC5-41A7B2C84EE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212-4E66-BCC5-41A7B2C84EE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B212-4E66-BCC5-41A7B2C84EE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212-4E66-BCC5-41A7B2C84EE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212-4E66-BCC5-41A7B2C84EE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0.1</c:v>
                </c:pt>
                <c:pt idx="3">
                  <c:v>0.9</c:v>
                </c:pt>
              </c:numCache>
            </c:numRef>
          </c:val>
          <c:smooth val="0"/>
          <c:extLst>
            <c:ext xmlns:c16="http://schemas.microsoft.com/office/drawing/2014/chart" uri="{C3380CC4-5D6E-409C-BE32-E72D297353CC}">
              <c16:uniqueId val="{0000000C-B212-4E66-BCC5-41A7B2C84EE7}"/>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212-4E66-BCC5-41A7B2C84EE7}"/>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212-4E66-BCC5-41A7B2C84EE7}"/>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212-4E66-BCC5-41A7B2C84EE7}"/>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212-4E66-BCC5-41A7B2C84EE7}"/>
            </c:ext>
          </c:extLst>
        </c:ser>
        <c:dLbls>
          <c:showLegendKey val="0"/>
          <c:showVal val="0"/>
          <c:showCatName val="0"/>
          <c:showSerName val="0"/>
          <c:showPercent val="0"/>
          <c:showBubbleSize val="0"/>
        </c:dLbls>
        <c:smooth val="0"/>
        <c:axId val="105316655"/>
        <c:axId val="1"/>
      </c:lineChart>
      <c:catAx>
        <c:axId val="1053166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66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5F-4A5C-A9D4-632E708F3B6B}"/>
              </c:ext>
            </c:extLst>
          </c:dPt>
          <c:dPt>
            <c:idx val="1"/>
            <c:invertIfNegative val="0"/>
            <c:bubble3D val="0"/>
            <c:spPr>
              <a:solidFill>
                <a:srgbClr val="C00000"/>
              </a:solidFill>
            </c:spPr>
            <c:extLst>
              <c:ext xmlns:c16="http://schemas.microsoft.com/office/drawing/2014/chart" uri="{C3380CC4-5D6E-409C-BE32-E72D297353CC}">
                <c16:uniqueId val="{00000001-E15F-4A5C-A9D4-632E708F3B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5F-4A5C-A9D4-632E708F3B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5F-4A5C-A9D4-632E708F3B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1</c:v>
                </c:pt>
              </c:numCache>
            </c:numRef>
          </c:val>
          <c:extLst>
            <c:ext xmlns:c16="http://schemas.microsoft.com/office/drawing/2014/chart" uri="{C3380CC4-5D6E-409C-BE32-E72D297353CC}">
              <c16:uniqueId val="{00000004-E15F-4A5C-A9D4-632E708F3B6B}"/>
            </c:ext>
          </c:extLst>
        </c:ser>
        <c:dLbls>
          <c:showLegendKey val="0"/>
          <c:showVal val="0"/>
          <c:showCatName val="0"/>
          <c:showSerName val="0"/>
          <c:showPercent val="0"/>
          <c:showBubbleSize val="0"/>
        </c:dLbls>
        <c:gapWidth val="150"/>
        <c:shape val="box"/>
        <c:axId val="105313775"/>
        <c:axId val="1"/>
        <c:axId val="0"/>
      </c:bar3DChart>
      <c:catAx>
        <c:axId val="1053137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37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C08-4815-B638-BA94882967D0}"/>
              </c:ext>
            </c:extLst>
          </c:dPt>
          <c:dPt>
            <c:idx val="1"/>
            <c:invertIfNegative val="0"/>
            <c:bubble3D val="0"/>
            <c:spPr>
              <a:solidFill>
                <a:srgbClr val="C00000"/>
              </a:solidFill>
            </c:spPr>
            <c:extLst>
              <c:ext xmlns:c16="http://schemas.microsoft.com/office/drawing/2014/chart" uri="{C3380CC4-5D6E-409C-BE32-E72D297353CC}">
                <c16:uniqueId val="{00000001-6C08-4815-B638-BA94882967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C08-4815-B638-BA94882967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C08-4815-B638-BA94882967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1</c:v>
                </c:pt>
              </c:numCache>
            </c:numRef>
          </c:val>
          <c:extLst>
            <c:ext xmlns:c16="http://schemas.microsoft.com/office/drawing/2014/chart" uri="{C3380CC4-5D6E-409C-BE32-E72D297353CC}">
              <c16:uniqueId val="{00000004-6C08-4815-B638-BA94882967D0}"/>
            </c:ext>
          </c:extLst>
        </c:ser>
        <c:dLbls>
          <c:showLegendKey val="0"/>
          <c:showVal val="0"/>
          <c:showCatName val="0"/>
          <c:showSerName val="0"/>
          <c:showPercent val="0"/>
          <c:showBubbleSize val="0"/>
        </c:dLbls>
        <c:gapWidth val="150"/>
        <c:shape val="box"/>
        <c:axId val="105315215"/>
        <c:axId val="1"/>
        <c:axId val="0"/>
      </c:bar3DChart>
      <c:catAx>
        <c:axId val="1053152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521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555-48E0-80F8-644A7A7CA6BD}"/>
              </c:ext>
            </c:extLst>
          </c:dPt>
          <c:dPt>
            <c:idx val="1"/>
            <c:invertIfNegative val="0"/>
            <c:bubble3D val="0"/>
            <c:spPr>
              <a:solidFill>
                <a:srgbClr val="C00000"/>
              </a:solidFill>
            </c:spPr>
            <c:extLst>
              <c:ext xmlns:c16="http://schemas.microsoft.com/office/drawing/2014/chart" uri="{C3380CC4-5D6E-409C-BE32-E72D297353CC}">
                <c16:uniqueId val="{00000001-D555-48E0-80F8-644A7A7CA6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555-48E0-80F8-644A7A7CA6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555-48E0-80F8-644A7A7CA6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extLst>
            <c:ext xmlns:c16="http://schemas.microsoft.com/office/drawing/2014/chart" uri="{C3380CC4-5D6E-409C-BE32-E72D297353CC}">
              <c16:uniqueId val="{00000004-D555-48E0-80F8-644A7A7CA6BD}"/>
            </c:ext>
          </c:extLst>
        </c:ser>
        <c:dLbls>
          <c:showLegendKey val="0"/>
          <c:showVal val="0"/>
          <c:showCatName val="0"/>
          <c:showSerName val="0"/>
          <c:showPercent val="0"/>
          <c:showBubbleSize val="0"/>
        </c:dLbls>
        <c:gapWidth val="150"/>
        <c:shape val="box"/>
        <c:axId val="105868511"/>
        <c:axId val="1"/>
        <c:axId val="0"/>
      </c:bar3DChart>
      <c:catAx>
        <c:axId val="1058685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851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23C-49FA-87DB-DF6E14DF19BE}"/>
              </c:ext>
            </c:extLst>
          </c:dPt>
          <c:dPt>
            <c:idx val="1"/>
            <c:invertIfNegative val="0"/>
            <c:bubble3D val="0"/>
            <c:spPr>
              <a:solidFill>
                <a:srgbClr val="C00000"/>
              </a:solidFill>
            </c:spPr>
            <c:extLst>
              <c:ext xmlns:c16="http://schemas.microsoft.com/office/drawing/2014/chart" uri="{C3380CC4-5D6E-409C-BE32-E72D297353CC}">
                <c16:uniqueId val="{00000001-023C-49FA-87DB-DF6E14DF19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23C-49FA-87DB-DF6E14DF19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3C-49FA-87DB-DF6E14DF19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c:v>
                </c:pt>
                <c:pt idx="2">
                  <c:v>0.125</c:v>
                </c:pt>
                <c:pt idx="3">
                  <c:v>0.875</c:v>
                </c:pt>
              </c:numCache>
            </c:numRef>
          </c:val>
          <c:extLst>
            <c:ext xmlns:c16="http://schemas.microsoft.com/office/drawing/2014/chart" uri="{C3380CC4-5D6E-409C-BE32-E72D297353CC}">
              <c16:uniqueId val="{00000004-023C-49FA-87DB-DF6E14DF19BE}"/>
            </c:ext>
          </c:extLst>
        </c:ser>
        <c:dLbls>
          <c:showLegendKey val="0"/>
          <c:showVal val="0"/>
          <c:showCatName val="0"/>
          <c:showSerName val="0"/>
          <c:showPercent val="0"/>
          <c:showBubbleSize val="0"/>
        </c:dLbls>
        <c:gapWidth val="150"/>
        <c:shape val="box"/>
        <c:axId val="108502223"/>
        <c:axId val="1"/>
        <c:axId val="0"/>
      </c:bar3DChart>
      <c:catAx>
        <c:axId val="1085022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50222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AE18-46B5-8A9C-81BDC9FE6CB2}"/>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E18-46B5-8A9C-81BDC9FE6CB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E18-46B5-8A9C-81BDC9FE6CB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AE18-46B5-8A9C-81BDC9FE6CB2}"/>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E18-46B5-8A9C-81BDC9FE6CB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E18-46B5-8A9C-81BDC9FE6CB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AE18-46B5-8A9C-81BDC9FE6CB2}"/>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18-46B5-8A9C-81BDC9FE6CB2}"/>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18-46B5-8A9C-81BDC9FE6CB2}"/>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18-46B5-8A9C-81BDC9FE6CB2}"/>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E18-46B5-8A9C-81BDC9FE6CB2}"/>
            </c:ext>
          </c:extLst>
        </c:ser>
        <c:dLbls>
          <c:showLegendKey val="0"/>
          <c:showVal val="0"/>
          <c:showCatName val="0"/>
          <c:showSerName val="0"/>
          <c:showPercent val="0"/>
          <c:showBubbleSize val="0"/>
        </c:dLbls>
        <c:smooth val="0"/>
        <c:axId val="105868031"/>
        <c:axId val="1"/>
      </c:lineChart>
      <c:catAx>
        <c:axId val="10586803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8031"/>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032-4EC3-A0DC-80FB4C87472E}"/>
              </c:ext>
            </c:extLst>
          </c:dPt>
          <c:dPt>
            <c:idx val="1"/>
            <c:invertIfNegative val="0"/>
            <c:bubble3D val="0"/>
            <c:spPr>
              <a:solidFill>
                <a:srgbClr val="C00000"/>
              </a:solidFill>
            </c:spPr>
            <c:extLst>
              <c:ext xmlns:c16="http://schemas.microsoft.com/office/drawing/2014/chart" uri="{C3380CC4-5D6E-409C-BE32-E72D297353CC}">
                <c16:uniqueId val="{00000001-7032-4EC3-A0DC-80FB4C8747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32-4EC3-A0DC-80FB4C8747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32-4EC3-A0DC-80FB4C8747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7032-4EC3-A0DC-80FB4C87472E}"/>
            </c:ext>
          </c:extLst>
        </c:ser>
        <c:dLbls>
          <c:showLegendKey val="0"/>
          <c:showVal val="0"/>
          <c:showCatName val="0"/>
          <c:showSerName val="0"/>
          <c:showPercent val="0"/>
          <c:showBubbleSize val="0"/>
        </c:dLbls>
        <c:gapWidth val="150"/>
        <c:shape val="box"/>
        <c:axId val="105865631"/>
        <c:axId val="1"/>
        <c:axId val="0"/>
      </c:bar3DChart>
      <c:catAx>
        <c:axId val="10586563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563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7C7-4388-9836-EDC7B625F55F}"/>
              </c:ext>
            </c:extLst>
          </c:dPt>
          <c:dPt>
            <c:idx val="1"/>
            <c:invertIfNegative val="0"/>
            <c:bubble3D val="0"/>
            <c:spPr>
              <a:solidFill>
                <a:srgbClr val="C00000"/>
              </a:solidFill>
            </c:spPr>
            <c:extLst>
              <c:ext xmlns:c16="http://schemas.microsoft.com/office/drawing/2014/chart" uri="{C3380CC4-5D6E-409C-BE32-E72D297353CC}">
                <c16:uniqueId val="{00000001-D7C7-4388-9836-EDC7B625F5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C7-4388-9836-EDC7B625F5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C7-4388-9836-EDC7B625F5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D7C7-4388-9836-EDC7B625F55F}"/>
            </c:ext>
          </c:extLst>
        </c:ser>
        <c:dLbls>
          <c:showLegendKey val="0"/>
          <c:showVal val="0"/>
          <c:showCatName val="0"/>
          <c:showSerName val="0"/>
          <c:showPercent val="0"/>
          <c:showBubbleSize val="0"/>
        </c:dLbls>
        <c:gapWidth val="150"/>
        <c:shape val="box"/>
        <c:axId val="105871391"/>
        <c:axId val="1"/>
        <c:axId val="0"/>
      </c:bar3DChart>
      <c:catAx>
        <c:axId val="10587139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7139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369-44A5-9785-80E430AFA6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369-44A5-9785-80E430AFA6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3369-44A5-9785-80E430AFA6E1}"/>
            </c:ext>
          </c:extLst>
        </c:ser>
        <c:dLbls>
          <c:showLegendKey val="0"/>
          <c:showVal val="0"/>
          <c:showCatName val="0"/>
          <c:showSerName val="0"/>
          <c:showPercent val="0"/>
          <c:showBubbleSize val="0"/>
        </c:dLbls>
        <c:gapWidth val="150"/>
        <c:shape val="box"/>
        <c:axId val="105870911"/>
        <c:axId val="1"/>
        <c:axId val="0"/>
      </c:bar3DChart>
      <c:catAx>
        <c:axId val="105870911"/>
        <c:scaling>
          <c:orientation val="minMax"/>
        </c:scaling>
        <c:delete val="1"/>
        <c:axPos val="b"/>
        <c:majorTickMark val="out"/>
        <c:minorTickMark val="none"/>
        <c:tickLblPos val="nextTo"/>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7091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296-4F32-930E-F8A1D73800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296-4F32-930E-F8A1D73800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B296-4F32-930E-F8A1D73800AB}"/>
            </c:ext>
          </c:extLst>
        </c:ser>
        <c:dLbls>
          <c:showLegendKey val="0"/>
          <c:showVal val="0"/>
          <c:showCatName val="0"/>
          <c:showSerName val="0"/>
          <c:showPercent val="0"/>
          <c:showBubbleSize val="0"/>
        </c:dLbls>
        <c:gapWidth val="150"/>
        <c:shape val="box"/>
        <c:axId val="106447791"/>
        <c:axId val="1"/>
        <c:axId val="0"/>
      </c:bar3DChart>
      <c:catAx>
        <c:axId val="10644779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779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D46-4FD2-A04F-3467C3873261}"/>
              </c:ext>
            </c:extLst>
          </c:dPt>
          <c:dPt>
            <c:idx val="1"/>
            <c:invertIfNegative val="0"/>
            <c:bubble3D val="0"/>
            <c:spPr>
              <a:solidFill>
                <a:srgbClr val="C00000"/>
              </a:solidFill>
            </c:spPr>
            <c:extLst>
              <c:ext xmlns:c16="http://schemas.microsoft.com/office/drawing/2014/chart" uri="{C3380CC4-5D6E-409C-BE32-E72D297353CC}">
                <c16:uniqueId val="{00000001-FD46-4FD2-A04F-3467C38732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46-4FD2-A04F-3467C38732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46-4FD2-A04F-3467C38732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FD46-4FD2-A04F-3467C3873261}"/>
            </c:ext>
          </c:extLst>
        </c:ser>
        <c:dLbls>
          <c:showLegendKey val="0"/>
          <c:showVal val="0"/>
          <c:showCatName val="0"/>
          <c:showSerName val="0"/>
          <c:showPercent val="0"/>
          <c:showBubbleSize val="0"/>
        </c:dLbls>
        <c:gapWidth val="150"/>
        <c:shape val="box"/>
        <c:axId val="106456911"/>
        <c:axId val="1"/>
        <c:axId val="0"/>
      </c:bar3DChart>
      <c:catAx>
        <c:axId val="10645691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691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21-4577-A6BB-AADCBDC38A0D}"/>
              </c:ext>
            </c:extLst>
          </c:dPt>
          <c:dPt>
            <c:idx val="1"/>
            <c:invertIfNegative val="0"/>
            <c:bubble3D val="0"/>
            <c:spPr>
              <a:solidFill>
                <a:srgbClr val="C00000"/>
              </a:solidFill>
            </c:spPr>
            <c:extLst>
              <c:ext xmlns:c16="http://schemas.microsoft.com/office/drawing/2014/chart" uri="{C3380CC4-5D6E-409C-BE32-E72D297353CC}">
                <c16:uniqueId val="{00000001-CA21-4577-A6BB-AADCBDC38A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21-4577-A6BB-AADCBDC38A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21-4577-A6BB-AADCBDC38A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c:v>
                </c:pt>
                <c:pt idx="2">
                  <c:v>0</c:v>
                </c:pt>
                <c:pt idx="3">
                  <c:v>1</c:v>
                </c:pt>
              </c:numCache>
            </c:numRef>
          </c:val>
          <c:extLst>
            <c:ext xmlns:c16="http://schemas.microsoft.com/office/drawing/2014/chart" uri="{C3380CC4-5D6E-409C-BE32-E72D297353CC}">
              <c16:uniqueId val="{00000004-CA21-4577-A6BB-AADCBDC38A0D}"/>
            </c:ext>
          </c:extLst>
        </c:ser>
        <c:dLbls>
          <c:showLegendKey val="0"/>
          <c:showVal val="0"/>
          <c:showCatName val="0"/>
          <c:showSerName val="0"/>
          <c:showPercent val="0"/>
          <c:showBubbleSize val="0"/>
        </c:dLbls>
        <c:gapWidth val="150"/>
        <c:shape val="box"/>
        <c:axId val="106451151"/>
        <c:axId val="1"/>
        <c:axId val="0"/>
      </c:bar3DChart>
      <c:catAx>
        <c:axId val="1064511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115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98-458A-96DD-E494221EA59B}"/>
              </c:ext>
            </c:extLst>
          </c:dPt>
          <c:dPt>
            <c:idx val="1"/>
            <c:invertIfNegative val="0"/>
            <c:bubble3D val="0"/>
            <c:spPr>
              <a:solidFill>
                <a:srgbClr val="C00000"/>
              </a:solidFill>
            </c:spPr>
            <c:extLst>
              <c:ext xmlns:c16="http://schemas.microsoft.com/office/drawing/2014/chart" uri="{C3380CC4-5D6E-409C-BE32-E72D297353CC}">
                <c16:uniqueId val="{00000001-5F98-458A-96DD-E494221EA5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98-458A-96DD-E494221EA5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98-458A-96DD-E494221EA5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5F98-458A-96DD-E494221EA59B}"/>
            </c:ext>
          </c:extLst>
        </c:ser>
        <c:dLbls>
          <c:showLegendKey val="0"/>
          <c:showVal val="0"/>
          <c:showCatName val="0"/>
          <c:showSerName val="0"/>
          <c:showPercent val="0"/>
          <c:showBubbleSize val="0"/>
        </c:dLbls>
        <c:gapWidth val="150"/>
        <c:shape val="box"/>
        <c:axId val="106453071"/>
        <c:axId val="1"/>
        <c:axId val="0"/>
      </c:bar3DChart>
      <c:catAx>
        <c:axId val="1064530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307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C44-4712-B684-2AB5AFE9A982}"/>
              </c:ext>
            </c:extLst>
          </c:dPt>
          <c:dPt>
            <c:idx val="1"/>
            <c:invertIfNegative val="0"/>
            <c:bubble3D val="0"/>
            <c:spPr>
              <a:solidFill>
                <a:srgbClr val="C00000"/>
              </a:solidFill>
            </c:spPr>
            <c:extLst>
              <c:ext xmlns:c16="http://schemas.microsoft.com/office/drawing/2014/chart" uri="{C3380CC4-5D6E-409C-BE32-E72D297353CC}">
                <c16:uniqueId val="{00000001-7C44-4712-B684-2AB5AFE9A9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C44-4712-B684-2AB5AFE9A9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C44-4712-B684-2AB5AFE9A9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7C44-4712-B684-2AB5AFE9A982}"/>
            </c:ext>
          </c:extLst>
        </c:ser>
        <c:dLbls>
          <c:showLegendKey val="0"/>
          <c:showVal val="0"/>
          <c:showCatName val="0"/>
          <c:showSerName val="0"/>
          <c:showPercent val="0"/>
          <c:showBubbleSize val="0"/>
        </c:dLbls>
        <c:gapWidth val="150"/>
        <c:shape val="box"/>
        <c:axId val="106454991"/>
        <c:axId val="1"/>
        <c:axId val="0"/>
      </c:bar3DChart>
      <c:catAx>
        <c:axId val="1064549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499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39E-4BDA-8FC9-C0C00D62DAD2}"/>
              </c:ext>
            </c:extLst>
          </c:dPt>
          <c:dPt>
            <c:idx val="1"/>
            <c:invertIfNegative val="0"/>
            <c:bubble3D val="0"/>
            <c:spPr>
              <a:solidFill>
                <a:srgbClr val="C00000"/>
              </a:solidFill>
            </c:spPr>
            <c:extLst>
              <c:ext xmlns:c16="http://schemas.microsoft.com/office/drawing/2014/chart" uri="{C3380CC4-5D6E-409C-BE32-E72D297353CC}">
                <c16:uniqueId val="{00000001-139E-4BDA-8FC9-C0C00D62DA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9E-4BDA-8FC9-C0C00D62DA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9E-4BDA-8FC9-C0C00D62DA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c:v>
                </c:pt>
                <c:pt idx="2">
                  <c:v>0</c:v>
                </c:pt>
                <c:pt idx="3">
                  <c:v>1</c:v>
                </c:pt>
              </c:numCache>
            </c:numRef>
          </c:val>
          <c:extLst>
            <c:ext xmlns:c16="http://schemas.microsoft.com/office/drawing/2014/chart" uri="{C3380CC4-5D6E-409C-BE32-E72D297353CC}">
              <c16:uniqueId val="{00000004-139E-4BDA-8FC9-C0C00D62DAD2}"/>
            </c:ext>
          </c:extLst>
        </c:ser>
        <c:dLbls>
          <c:showLegendKey val="0"/>
          <c:showVal val="0"/>
          <c:showCatName val="0"/>
          <c:showSerName val="0"/>
          <c:showPercent val="0"/>
          <c:showBubbleSize val="0"/>
        </c:dLbls>
        <c:gapWidth val="150"/>
        <c:shape val="box"/>
        <c:axId val="106454511"/>
        <c:axId val="1"/>
        <c:axId val="0"/>
      </c:bar3DChart>
      <c:catAx>
        <c:axId val="1064545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451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6A-48EC-952F-78B9D0F85AFE}"/>
              </c:ext>
            </c:extLst>
          </c:dPt>
          <c:dPt>
            <c:idx val="1"/>
            <c:invertIfNegative val="0"/>
            <c:bubble3D val="0"/>
            <c:spPr>
              <a:solidFill>
                <a:srgbClr val="C00000"/>
              </a:solidFill>
            </c:spPr>
            <c:extLst>
              <c:ext xmlns:c16="http://schemas.microsoft.com/office/drawing/2014/chart" uri="{C3380CC4-5D6E-409C-BE32-E72D297353CC}">
                <c16:uniqueId val="{00000001-CE6A-48EC-952F-78B9D0F85A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6A-48EC-952F-78B9D0F85A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6A-48EC-952F-78B9D0F85A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1</c:v>
                </c:pt>
              </c:numCache>
            </c:numRef>
          </c:val>
          <c:extLst>
            <c:ext xmlns:c16="http://schemas.microsoft.com/office/drawing/2014/chart" uri="{C3380CC4-5D6E-409C-BE32-E72D297353CC}">
              <c16:uniqueId val="{00000004-CE6A-48EC-952F-78B9D0F85AFE}"/>
            </c:ext>
          </c:extLst>
        </c:ser>
        <c:dLbls>
          <c:showLegendKey val="0"/>
          <c:showVal val="0"/>
          <c:showCatName val="0"/>
          <c:showSerName val="0"/>
          <c:showPercent val="0"/>
          <c:showBubbleSize val="0"/>
        </c:dLbls>
        <c:gapWidth val="150"/>
        <c:shape val="box"/>
        <c:axId val="108493583"/>
        <c:axId val="1"/>
        <c:axId val="0"/>
      </c:bar3DChart>
      <c:catAx>
        <c:axId val="1084935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35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2DB-4B48-BFA7-0EE47D8EC831}"/>
              </c:ext>
            </c:extLst>
          </c:dPt>
          <c:dPt>
            <c:idx val="1"/>
            <c:invertIfNegative val="0"/>
            <c:bubble3D val="0"/>
            <c:spPr>
              <a:solidFill>
                <a:srgbClr val="C00000"/>
              </a:solidFill>
            </c:spPr>
            <c:extLst>
              <c:ext xmlns:c16="http://schemas.microsoft.com/office/drawing/2014/chart" uri="{C3380CC4-5D6E-409C-BE32-E72D297353CC}">
                <c16:uniqueId val="{00000001-52DB-4B48-BFA7-0EE47D8EC8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DB-4B48-BFA7-0EE47D8EC8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DB-4B48-BFA7-0EE47D8EC8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c:v>
                </c:pt>
                <c:pt idx="3">
                  <c:v>1</c:v>
                </c:pt>
              </c:numCache>
            </c:numRef>
          </c:val>
          <c:extLst>
            <c:ext xmlns:c16="http://schemas.microsoft.com/office/drawing/2014/chart" uri="{C3380CC4-5D6E-409C-BE32-E72D297353CC}">
              <c16:uniqueId val="{00000004-52DB-4B48-BFA7-0EE47D8EC831}"/>
            </c:ext>
          </c:extLst>
        </c:ser>
        <c:dLbls>
          <c:showLegendKey val="0"/>
          <c:showVal val="0"/>
          <c:showCatName val="0"/>
          <c:showSerName val="0"/>
          <c:showPercent val="0"/>
          <c:showBubbleSize val="0"/>
        </c:dLbls>
        <c:gapWidth val="150"/>
        <c:shape val="box"/>
        <c:axId val="106457391"/>
        <c:axId val="1"/>
        <c:axId val="0"/>
      </c:bar3DChart>
      <c:catAx>
        <c:axId val="1064573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739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145-4603-A918-8AE2FC494EC1}"/>
              </c:ext>
            </c:extLst>
          </c:dPt>
          <c:dPt>
            <c:idx val="1"/>
            <c:invertIfNegative val="0"/>
            <c:bubble3D val="0"/>
            <c:spPr>
              <a:solidFill>
                <a:srgbClr val="C00000"/>
              </a:solidFill>
            </c:spPr>
            <c:extLst>
              <c:ext xmlns:c16="http://schemas.microsoft.com/office/drawing/2014/chart" uri="{C3380CC4-5D6E-409C-BE32-E72D297353CC}">
                <c16:uniqueId val="{00000001-1145-4603-A918-8AE2FC494E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145-4603-A918-8AE2FC494E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145-4603-A918-8AE2FC494E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1</c:v>
                </c:pt>
              </c:numCache>
            </c:numRef>
          </c:val>
          <c:extLst>
            <c:ext xmlns:c16="http://schemas.microsoft.com/office/drawing/2014/chart" uri="{C3380CC4-5D6E-409C-BE32-E72D297353CC}">
              <c16:uniqueId val="{00000004-1145-4603-A918-8AE2FC494EC1}"/>
            </c:ext>
          </c:extLst>
        </c:ser>
        <c:dLbls>
          <c:showLegendKey val="0"/>
          <c:showVal val="0"/>
          <c:showCatName val="0"/>
          <c:showSerName val="0"/>
          <c:showPercent val="0"/>
          <c:showBubbleSize val="0"/>
        </c:dLbls>
        <c:gapWidth val="150"/>
        <c:shape val="box"/>
        <c:axId val="106458831"/>
        <c:axId val="1"/>
        <c:axId val="0"/>
      </c:bar3DChart>
      <c:catAx>
        <c:axId val="1064588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883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E8-4A9D-946D-FB5869D6EC7A}"/>
              </c:ext>
            </c:extLst>
          </c:dPt>
          <c:dPt>
            <c:idx val="1"/>
            <c:invertIfNegative val="0"/>
            <c:bubble3D val="0"/>
            <c:spPr>
              <a:solidFill>
                <a:srgbClr val="C00000"/>
              </a:solidFill>
            </c:spPr>
            <c:extLst>
              <c:ext xmlns:c16="http://schemas.microsoft.com/office/drawing/2014/chart" uri="{C3380CC4-5D6E-409C-BE32-E72D297353CC}">
                <c16:uniqueId val="{00000001-FCE8-4A9D-946D-FB5869D6EC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E8-4A9D-946D-FB5869D6EC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E8-4A9D-946D-FB5869D6EC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4-FCE8-4A9D-946D-FB5869D6EC7A}"/>
            </c:ext>
          </c:extLst>
        </c:ser>
        <c:dLbls>
          <c:showLegendKey val="0"/>
          <c:showVal val="0"/>
          <c:showCatName val="0"/>
          <c:showSerName val="0"/>
          <c:showPercent val="0"/>
          <c:showBubbleSize val="0"/>
        </c:dLbls>
        <c:gapWidth val="150"/>
        <c:shape val="box"/>
        <c:axId val="106445871"/>
        <c:axId val="1"/>
        <c:axId val="0"/>
      </c:bar3DChart>
      <c:catAx>
        <c:axId val="1064458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587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D8-49E0-B506-2556CBD2E9A6}"/>
              </c:ext>
            </c:extLst>
          </c:dPt>
          <c:dPt>
            <c:idx val="1"/>
            <c:invertIfNegative val="0"/>
            <c:bubble3D val="0"/>
            <c:spPr>
              <a:solidFill>
                <a:srgbClr val="C00000"/>
              </a:solidFill>
            </c:spPr>
            <c:extLst>
              <c:ext xmlns:c16="http://schemas.microsoft.com/office/drawing/2014/chart" uri="{C3380CC4-5D6E-409C-BE32-E72D297353CC}">
                <c16:uniqueId val="{00000001-3DD8-49E0-B506-2556CBD2E9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D8-49E0-B506-2556CBD2E9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D8-49E0-B506-2556CBD2E9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c:v>
                </c:pt>
                <c:pt idx="3">
                  <c:v>1</c:v>
                </c:pt>
              </c:numCache>
            </c:numRef>
          </c:val>
          <c:extLst>
            <c:ext xmlns:c16="http://schemas.microsoft.com/office/drawing/2014/chart" uri="{C3380CC4-5D6E-409C-BE32-E72D297353CC}">
              <c16:uniqueId val="{00000004-3DD8-49E0-B506-2556CBD2E9A6}"/>
            </c:ext>
          </c:extLst>
        </c:ser>
        <c:dLbls>
          <c:showLegendKey val="0"/>
          <c:showVal val="0"/>
          <c:showCatName val="0"/>
          <c:showSerName val="0"/>
          <c:showPercent val="0"/>
          <c:showBubbleSize val="0"/>
        </c:dLbls>
        <c:gapWidth val="150"/>
        <c:shape val="box"/>
        <c:axId val="106449711"/>
        <c:axId val="1"/>
        <c:axId val="0"/>
      </c:bar3DChart>
      <c:catAx>
        <c:axId val="1064497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971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BED-4429-9456-3B1C0AFA76B7}"/>
              </c:ext>
            </c:extLst>
          </c:dPt>
          <c:dPt>
            <c:idx val="1"/>
            <c:invertIfNegative val="0"/>
            <c:bubble3D val="0"/>
            <c:spPr>
              <a:solidFill>
                <a:srgbClr val="C00000"/>
              </a:solidFill>
            </c:spPr>
            <c:extLst>
              <c:ext xmlns:c16="http://schemas.microsoft.com/office/drawing/2014/chart" uri="{C3380CC4-5D6E-409C-BE32-E72D297353CC}">
                <c16:uniqueId val="{00000001-DBED-4429-9456-3B1C0AFA76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BED-4429-9456-3B1C0AFA76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BED-4429-9456-3B1C0AFA76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1</c:v>
                </c:pt>
              </c:numCache>
            </c:numRef>
          </c:val>
          <c:extLst>
            <c:ext xmlns:c16="http://schemas.microsoft.com/office/drawing/2014/chart" uri="{C3380CC4-5D6E-409C-BE32-E72D297353CC}">
              <c16:uniqueId val="{00000004-DBED-4429-9456-3B1C0AFA76B7}"/>
            </c:ext>
          </c:extLst>
        </c:ser>
        <c:dLbls>
          <c:showLegendKey val="0"/>
          <c:showVal val="0"/>
          <c:showCatName val="0"/>
          <c:showSerName val="0"/>
          <c:showPercent val="0"/>
          <c:showBubbleSize val="0"/>
        </c:dLbls>
        <c:gapWidth val="150"/>
        <c:shape val="box"/>
        <c:axId val="106455951"/>
        <c:axId val="1"/>
        <c:axId val="0"/>
      </c:bar3DChart>
      <c:catAx>
        <c:axId val="1064559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595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8ABE-45CD-843B-B5C435D1FC0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ABE-45CD-843B-B5C435D1FC0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ABE-45CD-843B-B5C435D1FC0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7-8ABE-45CD-843B-B5C435D1FC04}"/>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ABE-45CD-843B-B5C435D1FC0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ABE-45CD-843B-B5C435D1FC0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C-8ABE-45CD-843B-B5C435D1FC04}"/>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ABE-45CD-843B-B5C435D1FC04}"/>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ABE-45CD-843B-B5C435D1FC04}"/>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ABE-45CD-843B-B5C435D1FC04}"/>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ABE-45CD-843B-B5C435D1FC04}"/>
            </c:ext>
          </c:extLst>
        </c:ser>
        <c:dLbls>
          <c:showLegendKey val="0"/>
          <c:showVal val="0"/>
          <c:showCatName val="0"/>
          <c:showSerName val="0"/>
          <c:showPercent val="0"/>
          <c:showBubbleSize val="0"/>
        </c:dLbls>
        <c:smooth val="0"/>
        <c:axId val="131343967"/>
        <c:axId val="1"/>
      </c:lineChart>
      <c:catAx>
        <c:axId val="13134396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396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87BC-4E34-B005-B235ED5249D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7BC-4E34-B005-B235ED5249D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7BC-4E34-B005-B235ED5249D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87BC-4E34-B005-B235ED5249D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7BC-4E34-B005-B235ED5249D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7BC-4E34-B005-B235ED5249D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87BC-4E34-B005-B235ED5249DA}"/>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7BC-4E34-B005-B235ED5249DA}"/>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7BC-4E34-B005-B235ED5249DA}"/>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7BC-4E34-B005-B235ED5249DA}"/>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7BC-4E34-B005-B235ED5249DA}"/>
            </c:ext>
          </c:extLst>
        </c:ser>
        <c:dLbls>
          <c:showLegendKey val="0"/>
          <c:showVal val="0"/>
          <c:showCatName val="0"/>
          <c:showSerName val="0"/>
          <c:showPercent val="0"/>
          <c:showBubbleSize val="0"/>
        </c:dLbls>
        <c:smooth val="0"/>
        <c:axId val="131344927"/>
        <c:axId val="1"/>
      </c:lineChart>
      <c:catAx>
        <c:axId val="1313449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492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2-71C7-4ACA-B207-E09267A6AC96}"/>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1C7-4ACA-B207-E09267A6AC9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1C7-4ACA-B207-E09267A6AC9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71C7-4ACA-B207-E09267A6AC96}"/>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1C7-4ACA-B207-E09267A6AC9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1C7-4ACA-B207-E09267A6AC9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71C7-4ACA-B207-E09267A6AC96}"/>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1C7-4ACA-B207-E09267A6AC96}"/>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1C7-4ACA-B207-E09267A6AC96}"/>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1C7-4ACA-B207-E09267A6AC96}"/>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1C7-4ACA-B207-E09267A6AC96}"/>
            </c:ext>
          </c:extLst>
        </c:ser>
        <c:dLbls>
          <c:showLegendKey val="0"/>
          <c:showVal val="0"/>
          <c:showCatName val="0"/>
          <c:showSerName val="0"/>
          <c:showPercent val="0"/>
          <c:showBubbleSize val="0"/>
        </c:dLbls>
        <c:smooth val="0"/>
        <c:axId val="131342527"/>
        <c:axId val="1"/>
      </c:lineChart>
      <c:catAx>
        <c:axId val="1313425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252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B7-44F9-9DCE-76D62FB98A86}"/>
              </c:ext>
            </c:extLst>
          </c:dPt>
          <c:dPt>
            <c:idx val="1"/>
            <c:invertIfNegative val="0"/>
            <c:bubble3D val="0"/>
            <c:spPr>
              <a:solidFill>
                <a:srgbClr val="C00000"/>
              </a:solidFill>
            </c:spPr>
            <c:extLst>
              <c:ext xmlns:c16="http://schemas.microsoft.com/office/drawing/2014/chart" uri="{C3380CC4-5D6E-409C-BE32-E72D297353CC}">
                <c16:uniqueId val="{00000001-10B7-44F9-9DCE-76D62FB98A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B7-44F9-9DCE-76D62FB98A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B7-44F9-9DCE-76D62FB98A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4-10B7-44F9-9DCE-76D62FB98A86}"/>
            </c:ext>
          </c:extLst>
        </c:ser>
        <c:dLbls>
          <c:showLegendKey val="0"/>
          <c:showVal val="0"/>
          <c:showCatName val="0"/>
          <c:showSerName val="0"/>
          <c:showPercent val="0"/>
          <c:showBubbleSize val="0"/>
        </c:dLbls>
        <c:gapWidth val="150"/>
        <c:shape val="box"/>
        <c:axId val="131346367"/>
        <c:axId val="1"/>
        <c:axId val="0"/>
      </c:bar3DChart>
      <c:catAx>
        <c:axId val="13134636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636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E0-4C5E-A72A-3CB805E451FB}"/>
              </c:ext>
            </c:extLst>
          </c:dPt>
          <c:dPt>
            <c:idx val="1"/>
            <c:invertIfNegative val="0"/>
            <c:bubble3D val="0"/>
            <c:spPr>
              <a:solidFill>
                <a:srgbClr val="C00000"/>
              </a:solidFill>
            </c:spPr>
            <c:extLst>
              <c:ext xmlns:c16="http://schemas.microsoft.com/office/drawing/2014/chart" uri="{C3380CC4-5D6E-409C-BE32-E72D297353CC}">
                <c16:uniqueId val="{00000001-64E0-4C5E-A72A-3CB805E451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E0-4C5E-A72A-3CB805E451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E0-4C5E-A72A-3CB805E451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4-64E0-4C5E-A72A-3CB805E451FB}"/>
            </c:ext>
          </c:extLst>
        </c:ser>
        <c:dLbls>
          <c:showLegendKey val="0"/>
          <c:showVal val="0"/>
          <c:showCatName val="0"/>
          <c:showSerName val="0"/>
          <c:showPercent val="0"/>
          <c:showBubbleSize val="0"/>
        </c:dLbls>
        <c:gapWidth val="150"/>
        <c:shape val="box"/>
        <c:axId val="131345407"/>
        <c:axId val="1"/>
        <c:axId val="0"/>
      </c:bar3DChart>
      <c:catAx>
        <c:axId val="1313454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540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9-4C29-98F3-88BFAF9C627A}"/>
              </c:ext>
            </c:extLst>
          </c:dPt>
          <c:dPt>
            <c:idx val="1"/>
            <c:invertIfNegative val="0"/>
            <c:bubble3D val="0"/>
            <c:spPr>
              <a:solidFill>
                <a:srgbClr val="C00000"/>
              </a:solidFill>
            </c:spPr>
            <c:extLst>
              <c:ext xmlns:c16="http://schemas.microsoft.com/office/drawing/2014/chart" uri="{C3380CC4-5D6E-409C-BE32-E72D297353CC}">
                <c16:uniqueId val="{00000001-9509-4C29-98F3-88BFAF9C62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9-4C29-98F3-88BFAF9C62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9-4C29-98F3-88BFAF9C62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1</c:v>
                </c:pt>
              </c:numCache>
            </c:numRef>
          </c:val>
          <c:extLst>
            <c:ext xmlns:c16="http://schemas.microsoft.com/office/drawing/2014/chart" uri="{C3380CC4-5D6E-409C-BE32-E72D297353CC}">
              <c16:uniqueId val="{00000004-9509-4C29-98F3-88BFAF9C627A}"/>
            </c:ext>
          </c:extLst>
        </c:ser>
        <c:dLbls>
          <c:showLegendKey val="0"/>
          <c:showVal val="0"/>
          <c:showCatName val="0"/>
          <c:showSerName val="0"/>
          <c:showPercent val="0"/>
          <c:showBubbleSize val="0"/>
        </c:dLbls>
        <c:gapWidth val="150"/>
        <c:shape val="box"/>
        <c:axId val="108494063"/>
        <c:axId val="1"/>
        <c:axId val="0"/>
      </c:bar3DChart>
      <c:catAx>
        <c:axId val="1084940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406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A94-47C4-9502-8036DFF6DD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extLst>
            <c:ext xmlns:c16="http://schemas.microsoft.com/office/drawing/2014/chart" uri="{C3380CC4-5D6E-409C-BE32-E72D297353CC}">
              <c16:uniqueId val="{00000001-6A94-47C4-9502-8036DFF6DDA2}"/>
            </c:ext>
          </c:extLst>
        </c:ser>
        <c:dLbls>
          <c:showLegendKey val="0"/>
          <c:showVal val="0"/>
          <c:showCatName val="0"/>
          <c:showSerName val="0"/>
          <c:showPercent val="0"/>
          <c:showBubbleSize val="0"/>
        </c:dLbls>
        <c:gapWidth val="150"/>
        <c:shape val="box"/>
        <c:axId val="106990975"/>
        <c:axId val="1"/>
        <c:axId val="0"/>
      </c:bar3DChart>
      <c:catAx>
        <c:axId val="1069909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09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2-E0F1-4114-8A4E-F3E340363000}"/>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0F1-4114-8A4E-F3E34036300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0F1-4114-8A4E-F3E34036300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7-E0F1-4114-8A4E-F3E340363000}"/>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0F1-4114-8A4E-F3E34036300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E0F1-4114-8A4E-F3E34036300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0.33</c:v>
                </c:pt>
                <c:pt idx="3">
                  <c:v>0.67</c:v>
                </c:pt>
              </c:numCache>
            </c:numRef>
          </c:val>
          <c:smooth val="0"/>
          <c:extLst>
            <c:ext xmlns:c16="http://schemas.microsoft.com/office/drawing/2014/chart" uri="{C3380CC4-5D6E-409C-BE32-E72D297353CC}">
              <c16:uniqueId val="{0000000C-E0F1-4114-8A4E-F3E34036300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0F1-4114-8A4E-F3E340363000}"/>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0F1-4114-8A4E-F3E340363000}"/>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0F1-4114-8A4E-F3E340363000}"/>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0F1-4114-8A4E-F3E340363000}"/>
            </c:ext>
          </c:extLst>
        </c:ser>
        <c:dLbls>
          <c:showLegendKey val="0"/>
          <c:showVal val="0"/>
          <c:showCatName val="0"/>
          <c:showSerName val="0"/>
          <c:showPercent val="0"/>
          <c:showBubbleSize val="0"/>
        </c:dLbls>
        <c:smooth val="0"/>
        <c:axId val="106993855"/>
        <c:axId val="1"/>
      </c:lineChart>
      <c:catAx>
        <c:axId val="1069938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38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CE-480A-9102-7E3C01BE2BC1}"/>
              </c:ext>
            </c:extLst>
          </c:dPt>
          <c:dPt>
            <c:idx val="1"/>
            <c:invertIfNegative val="0"/>
            <c:bubble3D val="0"/>
            <c:spPr>
              <a:solidFill>
                <a:srgbClr val="C00000"/>
              </a:solidFill>
            </c:spPr>
            <c:extLst>
              <c:ext xmlns:c16="http://schemas.microsoft.com/office/drawing/2014/chart" uri="{C3380CC4-5D6E-409C-BE32-E72D297353CC}">
                <c16:uniqueId val="{00000001-95CE-480A-9102-7E3C01BE2B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CE-480A-9102-7E3C01BE2B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CE-480A-9102-7E3C01BE2B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CE-480A-9102-7E3C01BE2BC1}"/>
            </c:ext>
          </c:extLst>
        </c:ser>
        <c:dLbls>
          <c:showLegendKey val="0"/>
          <c:showVal val="0"/>
          <c:showCatName val="0"/>
          <c:showSerName val="0"/>
          <c:showPercent val="0"/>
          <c:showBubbleSize val="0"/>
        </c:dLbls>
        <c:gapWidth val="150"/>
        <c:shape val="box"/>
        <c:axId val="106987615"/>
        <c:axId val="1"/>
        <c:axId val="0"/>
      </c:bar3DChart>
      <c:catAx>
        <c:axId val="10698761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8761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AE3-4655-843B-4E0564C243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AE3-4655-843B-4E0564C243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FAE3-4655-843B-4E0564C243E1}"/>
            </c:ext>
          </c:extLst>
        </c:ser>
        <c:dLbls>
          <c:showLegendKey val="0"/>
          <c:showVal val="0"/>
          <c:showCatName val="0"/>
          <c:showSerName val="0"/>
          <c:showPercent val="0"/>
          <c:showBubbleSize val="0"/>
        </c:dLbls>
        <c:gapWidth val="150"/>
        <c:shape val="box"/>
        <c:axId val="106992895"/>
        <c:axId val="1"/>
        <c:axId val="0"/>
      </c:bar3DChart>
      <c:catAx>
        <c:axId val="1069928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28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55F-4720-BA12-16EA1DB119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55F-4720-BA12-16EA1DB119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D55F-4720-BA12-16EA1DB1193C}"/>
            </c:ext>
          </c:extLst>
        </c:ser>
        <c:dLbls>
          <c:showLegendKey val="0"/>
          <c:showVal val="0"/>
          <c:showCatName val="0"/>
          <c:showSerName val="0"/>
          <c:showPercent val="0"/>
          <c:showBubbleSize val="0"/>
        </c:dLbls>
        <c:gapWidth val="150"/>
        <c:shape val="box"/>
        <c:axId val="106993375"/>
        <c:axId val="1"/>
        <c:axId val="0"/>
      </c:bar3DChart>
      <c:catAx>
        <c:axId val="10699337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337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D3D-4EDC-8E36-DD1B46F7E4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D3D-4EDC-8E36-DD1B46F7E4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8D3D-4EDC-8E36-DD1B46F7E400}"/>
            </c:ext>
          </c:extLst>
        </c:ser>
        <c:dLbls>
          <c:showLegendKey val="0"/>
          <c:showVal val="0"/>
          <c:showCatName val="0"/>
          <c:showSerName val="0"/>
          <c:showPercent val="0"/>
          <c:showBubbleSize val="0"/>
        </c:dLbls>
        <c:gapWidth val="150"/>
        <c:shape val="box"/>
        <c:axId val="106990015"/>
        <c:axId val="1"/>
        <c:axId val="0"/>
      </c:bar3DChart>
      <c:catAx>
        <c:axId val="10699001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001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2.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3.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4.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9" name="1 Imagen" descr="Secretaría de Educación">
          <a:extLst>
            <a:ext uri="{FF2B5EF4-FFF2-40B4-BE49-F238E27FC236}">
              <a16:creationId xmlns:a16="http://schemas.microsoft.com/office/drawing/2014/main" id="{7E251340-500A-76D1-20E7-A58BF51BCA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0" name="Picture 3995" descr="MB900431547">
          <a:hlinkClick xmlns:r="http://schemas.openxmlformats.org/officeDocument/2006/relationships" r:id="rId2" tooltip="Ir a revision identidad"/>
          <a:extLst>
            <a:ext uri="{FF2B5EF4-FFF2-40B4-BE49-F238E27FC236}">
              <a16:creationId xmlns:a16="http://schemas.microsoft.com/office/drawing/2014/main" id="{396BC9DB-8BD8-5434-8F0E-D3C51ED46DC8}"/>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68" name="2 Imagen">
          <a:hlinkClick xmlns:r="http://schemas.openxmlformats.org/officeDocument/2006/relationships" r:id="rId1" tooltip="IR A RESUMEN"/>
          <a:extLst>
            <a:ext uri="{FF2B5EF4-FFF2-40B4-BE49-F238E27FC236}">
              <a16:creationId xmlns:a16="http://schemas.microsoft.com/office/drawing/2014/main" id="{2B18B9E4-3FF9-2210-3DA8-91EC33D23E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69" name="3 Imagen">
          <a:hlinkClick xmlns:r="http://schemas.openxmlformats.org/officeDocument/2006/relationships" r:id="rId3" tooltip="IR A RESUMEN"/>
          <a:extLst>
            <a:ext uri="{FF2B5EF4-FFF2-40B4-BE49-F238E27FC236}">
              <a16:creationId xmlns:a16="http://schemas.microsoft.com/office/drawing/2014/main" id="{DAF7B4B5-AD95-37B6-9ED3-C9324A7B429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70" name="4 Imagen">
          <a:hlinkClick xmlns:r="http://schemas.openxmlformats.org/officeDocument/2006/relationships" r:id="rId5" tooltip="IR A RESUMEN"/>
          <a:extLst>
            <a:ext uri="{FF2B5EF4-FFF2-40B4-BE49-F238E27FC236}">
              <a16:creationId xmlns:a16="http://schemas.microsoft.com/office/drawing/2014/main" id="{3A0706BE-0A21-3B58-206C-7D058B406DDD}"/>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71" name="5 Imagen">
          <a:hlinkClick xmlns:r="http://schemas.openxmlformats.org/officeDocument/2006/relationships" r:id="rId7" tooltip="IR A RESUMEN"/>
          <a:extLst>
            <a:ext uri="{FF2B5EF4-FFF2-40B4-BE49-F238E27FC236}">
              <a16:creationId xmlns:a16="http://schemas.microsoft.com/office/drawing/2014/main" id="{9061F82C-1081-54BD-69D7-D72DC4BD107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72" name="7 Imagen">
          <a:hlinkClick xmlns:r="http://schemas.openxmlformats.org/officeDocument/2006/relationships" r:id="rId8" tooltip="IR A RESUMEN"/>
          <a:extLst>
            <a:ext uri="{FF2B5EF4-FFF2-40B4-BE49-F238E27FC236}">
              <a16:creationId xmlns:a16="http://schemas.microsoft.com/office/drawing/2014/main" id="{11719C85-C00C-9C8B-FA3D-756E20282B4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73" name="8 Imagen">
          <a:hlinkClick xmlns:r="http://schemas.openxmlformats.org/officeDocument/2006/relationships" r:id="rId9" tooltip="IR A RESUMEN"/>
          <a:extLst>
            <a:ext uri="{FF2B5EF4-FFF2-40B4-BE49-F238E27FC236}">
              <a16:creationId xmlns:a16="http://schemas.microsoft.com/office/drawing/2014/main" id="{2A27A4C9-3514-B989-D8C1-09BF2661C28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74" name="9 Imagen">
          <a:hlinkClick xmlns:r="http://schemas.openxmlformats.org/officeDocument/2006/relationships" r:id="rId10" tooltip="IR A RESUMEN"/>
          <a:extLst>
            <a:ext uri="{FF2B5EF4-FFF2-40B4-BE49-F238E27FC236}">
              <a16:creationId xmlns:a16="http://schemas.microsoft.com/office/drawing/2014/main" id="{F62D6B70-4C89-E1DA-68C9-BC6F5D68D02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75" name="10 Imagen">
          <a:hlinkClick xmlns:r="http://schemas.openxmlformats.org/officeDocument/2006/relationships" r:id="rId11" tooltip="IR A RESUMEN"/>
          <a:extLst>
            <a:ext uri="{FF2B5EF4-FFF2-40B4-BE49-F238E27FC236}">
              <a16:creationId xmlns:a16="http://schemas.microsoft.com/office/drawing/2014/main" id="{8522DAD3-C14C-01BB-F57A-945C4B966FC2}"/>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76" name="11 Imagen">
          <a:hlinkClick xmlns:r="http://schemas.openxmlformats.org/officeDocument/2006/relationships" r:id="rId13" tooltip="IR A RESUMEN"/>
          <a:extLst>
            <a:ext uri="{FF2B5EF4-FFF2-40B4-BE49-F238E27FC236}">
              <a16:creationId xmlns:a16="http://schemas.microsoft.com/office/drawing/2014/main" id="{98E4A8AA-D81A-9F07-D679-50B12818F9A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77" name="12 Imagen">
          <a:hlinkClick xmlns:r="http://schemas.openxmlformats.org/officeDocument/2006/relationships" r:id="rId14" tooltip="IR A RESUMEN"/>
          <a:extLst>
            <a:ext uri="{FF2B5EF4-FFF2-40B4-BE49-F238E27FC236}">
              <a16:creationId xmlns:a16="http://schemas.microsoft.com/office/drawing/2014/main" id="{6B25397B-A1C0-A7EC-45E6-D762694CFED6}"/>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78" name="13 Imagen">
          <a:hlinkClick xmlns:r="http://schemas.openxmlformats.org/officeDocument/2006/relationships" r:id="rId16" tooltip="IR A RESUMEN"/>
          <a:extLst>
            <a:ext uri="{FF2B5EF4-FFF2-40B4-BE49-F238E27FC236}">
              <a16:creationId xmlns:a16="http://schemas.microsoft.com/office/drawing/2014/main" id="{6AF04ECD-771A-A330-6CB7-BDF99B7B407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379" name="14 Imagen">
          <a:hlinkClick xmlns:r="http://schemas.openxmlformats.org/officeDocument/2006/relationships" r:id="rId17" tooltip="IR A RESUMEN"/>
          <a:extLst>
            <a:ext uri="{FF2B5EF4-FFF2-40B4-BE49-F238E27FC236}">
              <a16:creationId xmlns:a16="http://schemas.microsoft.com/office/drawing/2014/main" id="{714F39AE-96BE-5B03-C3C0-041DA960337E}"/>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80" name="15 Imagen">
          <a:hlinkClick xmlns:r="http://schemas.openxmlformats.org/officeDocument/2006/relationships" r:id="rId19" tooltip="IR A RESUMEN"/>
          <a:extLst>
            <a:ext uri="{FF2B5EF4-FFF2-40B4-BE49-F238E27FC236}">
              <a16:creationId xmlns:a16="http://schemas.microsoft.com/office/drawing/2014/main" id="{A5AABDBF-D771-41B1-FCED-7AEB48D9A6AA}"/>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1619381" name="16 Imagen">
          <a:hlinkClick xmlns:r="http://schemas.openxmlformats.org/officeDocument/2006/relationships" r:id="rId21" tooltip="IR A RESUMEN"/>
          <a:extLst>
            <a:ext uri="{FF2B5EF4-FFF2-40B4-BE49-F238E27FC236}">
              <a16:creationId xmlns:a16="http://schemas.microsoft.com/office/drawing/2014/main" id="{0A385986-20C4-5FF8-FD60-DB61E7BF5E9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382" name="17 Imagen">
          <a:hlinkClick xmlns:r="http://schemas.openxmlformats.org/officeDocument/2006/relationships" r:id="rId22" tooltip="IR A RESUMEN"/>
          <a:extLst>
            <a:ext uri="{FF2B5EF4-FFF2-40B4-BE49-F238E27FC236}">
              <a16:creationId xmlns:a16="http://schemas.microsoft.com/office/drawing/2014/main" id="{ED1C800B-0C6F-6658-755F-C1BBE3EEB2F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383" name="18 Imagen">
          <a:hlinkClick xmlns:r="http://schemas.openxmlformats.org/officeDocument/2006/relationships" r:id="rId23" tooltip="IR A RESUMEN"/>
          <a:extLst>
            <a:ext uri="{FF2B5EF4-FFF2-40B4-BE49-F238E27FC236}">
              <a16:creationId xmlns:a16="http://schemas.microsoft.com/office/drawing/2014/main" id="{F1361E72-C99F-5490-A371-EF483CCACC6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1619384" name="19 Imagen">
          <a:hlinkClick xmlns:r="http://schemas.openxmlformats.org/officeDocument/2006/relationships" r:id="rId24" tooltip="IR A RESUMEN"/>
          <a:extLst>
            <a:ext uri="{FF2B5EF4-FFF2-40B4-BE49-F238E27FC236}">
              <a16:creationId xmlns:a16="http://schemas.microsoft.com/office/drawing/2014/main" id="{1898C2C9-150C-F8E1-8D4E-3F29B148C83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385" name="20 Imagen">
          <a:hlinkClick xmlns:r="http://schemas.openxmlformats.org/officeDocument/2006/relationships" r:id="rId25" tooltip="IR A RESUMEN"/>
          <a:extLst>
            <a:ext uri="{FF2B5EF4-FFF2-40B4-BE49-F238E27FC236}">
              <a16:creationId xmlns:a16="http://schemas.microsoft.com/office/drawing/2014/main" id="{72A176AB-3C88-25A6-F819-C2605045F8C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28574</xdr:rowOff>
    </xdr:to>
    <xdr:pic>
      <xdr:nvPicPr>
        <xdr:cNvPr id="51619386" name="21 Imagen">
          <a:hlinkClick xmlns:r="http://schemas.openxmlformats.org/officeDocument/2006/relationships" r:id="rId26" tooltip="IR A RESUMEN"/>
          <a:extLst>
            <a:ext uri="{FF2B5EF4-FFF2-40B4-BE49-F238E27FC236}">
              <a16:creationId xmlns:a16="http://schemas.microsoft.com/office/drawing/2014/main" id="{4905C7CC-4EE1-9662-B504-F7303BCBC32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87" name="Picture 3995" descr="MB900431547">
          <a:hlinkClick xmlns:r="http://schemas.openxmlformats.org/officeDocument/2006/relationships" r:id="rId27" tooltip="Regresar"/>
          <a:extLst>
            <a:ext uri="{FF2B5EF4-FFF2-40B4-BE49-F238E27FC236}">
              <a16:creationId xmlns:a16="http://schemas.microsoft.com/office/drawing/2014/main" id="{D4F4EF17-0814-30A2-34B0-D0B7AFA968FC}"/>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88" name="Picture 3995" descr="MB900431547">
          <a:hlinkClick xmlns:r="http://schemas.openxmlformats.org/officeDocument/2006/relationships" r:id="rId29" tooltip="Ir a directiva"/>
          <a:extLst>
            <a:ext uri="{FF2B5EF4-FFF2-40B4-BE49-F238E27FC236}">
              <a16:creationId xmlns:a16="http://schemas.microsoft.com/office/drawing/2014/main" id="{74F56889-E9D5-1119-0DE9-7DFFB8039B7E}"/>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257175</xdr:colOff>
      <xdr:row>2</xdr:row>
      <xdr:rowOff>9525</xdr:rowOff>
    </xdr:from>
    <xdr:to>
      <xdr:col>28</xdr:col>
      <xdr:colOff>123825</xdr:colOff>
      <xdr:row>8</xdr:row>
      <xdr:rowOff>0</xdr:rowOff>
    </xdr:to>
    <xdr:graphicFrame macro="">
      <xdr:nvGraphicFramePr>
        <xdr:cNvPr id="53979212" name="1 Gráfico">
          <a:extLst>
            <a:ext uri="{FF2B5EF4-FFF2-40B4-BE49-F238E27FC236}">
              <a16:creationId xmlns:a16="http://schemas.microsoft.com/office/drawing/2014/main" id="{BB8598C6-DFD9-0D03-2517-50B17218D4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28</xdr:col>
      <xdr:colOff>254000</xdr:colOff>
      <xdr:row>2</xdr:row>
      <xdr:rowOff>0</xdr:rowOff>
    </xdr:from>
    <xdr:to>
      <xdr:col>34</xdr:col>
      <xdr:colOff>85725</xdr:colOff>
      <xdr:row>7</xdr:row>
      <xdr:rowOff>466725</xdr:rowOff>
    </xdr:to>
    <xdr:graphicFrame macro="">
      <xdr:nvGraphicFramePr>
        <xdr:cNvPr id="53979213" name="2 Gráfico">
          <a:extLst>
            <a:ext uri="{FF2B5EF4-FFF2-40B4-BE49-F238E27FC236}">
              <a16:creationId xmlns:a16="http://schemas.microsoft.com/office/drawing/2014/main" id="{959B3072-99A2-4AB3-1FA4-656F59BE52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85725</xdr:colOff>
      <xdr:row>2</xdr:row>
      <xdr:rowOff>0</xdr:rowOff>
    </xdr:from>
    <xdr:to>
      <xdr:col>39</xdr:col>
      <xdr:colOff>57150</xdr:colOff>
      <xdr:row>8</xdr:row>
      <xdr:rowOff>0</xdr:rowOff>
    </xdr:to>
    <xdr:graphicFrame macro="">
      <xdr:nvGraphicFramePr>
        <xdr:cNvPr id="53979214" name="3 Gráfico">
          <a:extLst>
            <a:ext uri="{FF2B5EF4-FFF2-40B4-BE49-F238E27FC236}">
              <a16:creationId xmlns:a16="http://schemas.microsoft.com/office/drawing/2014/main" id="{95A257F0-426D-503A-4E91-990C074E35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247650</xdr:colOff>
      <xdr:row>8</xdr:row>
      <xdr:rowOff>352425</xdr:rowOff>
    </xdr:from>
    <xdr:to>
      <xdr:col>28</xdr:col>
      <xdr:colOff>114300</xdr:colOff>
      <xdr:row>14</xdr:row>
      <xdr:rowOff>542925</xdr:rowOff>
    </xdr:to>
    <xdr:graphicFrame macro="">
      <xdr:nvGraphicFramePr>
        <xdr:cNvPr id="53979215" name="4 Gráfico">
          <a:extLst>
            <a:ext uri="{FF2B5EF4-FFF2-40B4-BE49-F238E27FC236}">
              <a16:creationId xmlns:a16="http://schemas.microsoft.com/office/drawing/2014/main" id="{250409DB-DDA4-9613-D61F-A546B5D8DE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247650</xdr:colOff>
      <xdr:row>8</xdr:row>
      <xdr:rowOff>352425</xdr:rowOff>
    </xdr:from>
    <xdr:to>
      <xdr:col>34</xdr:col>
      <xdr:colOff>114300</xdr:colOff>
      <xdr:row>14</xdr:row>
      <xdr:rowOff>561975</xdr:rowOff>
    </xdr:to>
    <xdr:graphicFrame macro="">
      <xdr:nvGraphicFramePr>
        <xdr:cNvPr id="53979216" name="5 Gráfico">
          <a:extLst>
            <a:ext uri="{FF2B5EF4-FFF2-40B4-BE49-F238E27FC236}">
              <a16:creationId xmlns:a16="http://schemas.microsoft.com/office/drawing/2014/main" id="{B8136C2E-5C3C-4CFF-5722-D66DF9DA48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217" name="6 Gráfico">
          <a:extLst>
            <a:ext uri="{FF2B5EF4-FFF2-40B4-BE49-F238E27FC236}">
              <a16:creationId xmlns:a16="http://schemas.microsoft.com/office/drawing/2014/main" id="{E6F60831-3E79-9869-57C8-72EE74B897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114300</xdr:colOff>
      <xdr:row>15</xdr:row>
      <xdr:rowOff>0</xdr:rowOff>
    </xdr:from>
    <xdr:to>
      <xdr:col>27</xdr:col>
      <xdr:colOff>114300</xdr:colOff>
      <xdr:row>19</xdr:row>
      <xdr:rowOff>85725</xdr:rowOff>
    </xdr:to>
    <xdr:graphicFrame macro="">
      <xdr:nvGraphicFramePr>
        <xdr:cNvPr id="53979218" name="7 Gráfico">
          <a:extLst>
            <a:ext uri="{FF2B5EF4-FFF2-40B4-BE49-F238E27FC236}">
              <a16:creationId xmlns:a16="http://schemas.microsoft.com/office/drawing/2014/main" id="{650C2A33-59C5-4A5C-2787-1267F3264D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114300</xdr:colOff>
      <xdr:row>15</xdr:row>
      <xdr:rowOff>0</xdr:rowOff>
    </xdr:from>
    <xdr:to>
      <xdr:col>33</xdr:col>
      <xdr:colOff>95250</xdr:colOff>
      <xdr:row>19</xdr:row>
      <xdr:rowOff>85725</xdr:rowOff>
    </xdr:to>
    <xdr:graphicFrame macro="">
      <xdr:nvGraphicFramePr>
        <xdr:cNvPr id="53979219" name="8 Gráfico">
          <a:extLst>
            <a:ext uri="{FF2B5EF4-FFF2-40B4-BE49-F238E27FC236}">
              <a16:creationId xmlns:a16="http://schemas.microsoft.com/office/drawing/2014/main" id="{A9278F5D-1112-4E07-8456-48F45E6E67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220" name="9 Gráfico">
          <a:extLst>
            <a:ext uri="{FF2B5EF4-FFF2-40B4-BE49-F238E27FC236}">
              <a16:creationId xmlns:a16="http://schemas.microsoft.com/office/drawing/2014/main" id="{8A66E413-0EA1-36D8-E6F1-2604605559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400050</xdr:colOff>
      <xdr:row>2</xdr:row>
      <xdr:rowOff>0</xdr:rowOff>
    </xdr:from>
    <xdr:to>
      <xdr:col>52</xdr:col>
      <xdr:colOff>142875</xdr:colOff>
      <xdr:row>8</xdr:row>
      <xdr:rowOff>0</xdr:rowOff>
    </xdr:to>
    <xdr:graphicFrame macro="">
      <xdr:nvGraphicFramePr>
        <xdr:cNvPr id="53979221" name="10 Gráfico">
          <a:extLst>
            <a:ext uri="{FF2B5EF4-FFF2-40B4-BE49-F238E27FC236}">
              <a16:creationId xmlns:a16="http://schemas.microsoft.com/office/drawing/2014/main" id="{FEA72DE9-F645-00C8-798E-52ACCD7DA8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222" name="11 Gráfico">
          <a:extLst>
            <a:ext uri="{FF2B5EF4-FFF2-40B4-BE49-F238E27FC236}">
              <a16:creationId xmlns:a16="http://schemas.microsoft.com/office/drawing/2014/main" id="{8058EAC4-76F6-28B0-7E81-A285FC3AF5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223" name="12 Gráfico">
          <a:extLst>
            <a:ext uri="{FF2B5EF4-FFF2-40B4-BE49-F238E27FC236}">
              <a16:creationId xmlns:a16="http://schemas.microsoft.com/office/drawing/2014/main" id="{596114D6-A9A8-B526-FCC5-B8E72CD307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114300</xdr:colOff>
      <xdr:row>20</xdr:row>
      <xdr:rowOff>0</xdr:rowOff>
    </xdr:from>
    <xdr:to>
      <xdr:col>27</xdr:col>
      <xdr:colOff>114300</xdr:colOff>
      <xdr:row>25</xdr:row>
      <xdr:rowOff>257175</xdr:rowOff>
    </xdr:to>
    <xdr:graphicFrame macro="">
      <xdr:nvGraphicFramePr>
        <xdr:cNvPr id="53979224" name="7 Gráfico">
          <a:extLst>
            <a:ext uri="{FF2B5EF4-FFF2-40B4-BE49-F238E27FC236}">
              <a16:creationId xmlns:a16="http://schemas.microsoft.com/office/drawing/2014/main" id="{EC7AD301-EBEE-4F69-00D8-8AFD6A87FA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225" name="8 Gráfico">
          <a:extLst>
            <a:ext uri="{FF2B5EF4-FFF2-40B4-BE49-F238E27FC236}">
              <a16:creationId xmlns:a16="http://schemas.microsoft.com/office/drawing/2014/main" id="{75803C41-1E74-61C2-A7A7-884F7543B4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226" name="9 Gráfico">
          <a:extLst>
            <a:ext uri="{FF2B5EF4-FFF2-40B4-BE49-F238E27FC236}">
              <a16:creationId xmlns:a16="http://schemas.microsoft.com/office/drawing/2014/main" id="{B5A849E8-1DA2-3EA2-D18A-57148B817E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227" name="16 Gráfico">
          <a:extLst>
            <a:ext uri="{FF2B5EF4-FFF2-40B4-BE49-F238E27FC236}">
              <a16:creationId xmlns:a16="http://schemas.microsoft.com/office/drawing/2014/main" id="{38430445-3E5E-2440-0E9C-EF3D3FCAFD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228" name="7 Gráfico">
          <a:extLst>
            <a:ext uri="{FF2B5EF4-FFF2-40B4-BE49-F238E27FC236}">
              <a16:creationId xmlns:a16="http://schemas.microsoft.com/office/drawing/2014/main" id="{84B06D83-10CA-C79F-FCDF-F17FECEE55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229" name="8 Gráfico">
          <a:extLst>
            <a:ext uri="{FF2B5EF4-FFF2-40B4-BE49-F238E27FC236}">
              <a16:creationId xmlns:a16="http://schemas.microsoft.com/office/drawing/2014/main" id="{1C59E1AF-D367-68D2-F7AF-972EF182D3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230" name="9 Gráfico">
          <a:extLst>
            <a:ext uri="{FF2B5EF4-FFF2-40B4-BE49-F238E27FC236}">
              <a16:creationId xmlns:a16="http://schemas.microsoft.com/office/drawing/2014/main" id="{789018C6-AD4C-9AD6-A4B3-CD1773E012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231" name="16 Gráfico">
          <a:extLst>
            <a:ext uri="{FF2B5EF4-FFF2-40B4-BE49-F238E27FC236}">
              <a16:creationId xmlns:a16="http://schemas.microsoft.com/office/drawing/2014/main" id="{FDF65344-2F00-5AFE-4A60-A20820C270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232" name="7 Gráfico">
          <a:extLst>
            <a:ext uri="{FF2B5EF4-FFF2-40B4-BE49-F238E27FC236}">
              <a16:creationId xmlns:a16="http://schemas.microsoft.com/office/drawing/2014/main" id="{0F725D75-84B6-DA30-75A6-525DFBFA8E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233" name="8 Gráfico">
          <a:extLst>
            <a:ext uri="{FF2B5EF4-FFF2-40B4-BE49-F238E27FC236}">
              <a16:creationId xmlns:a16="http://schemas.microsoft.com/office/drawing/2014/main" id="{EC3AAE4F-65F5-F11E-2FE6-00E6ABBEAB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234" name="9 Gráfico">
          <a:extLst>
            <a:ext uri="{FF2B5EF4-FFF2-40B4-BE49-F238E27FC236}">
              <a16:creationId xmlns:a16="http://schemas.microsoft.com/office/drawing/2014/main" id="{1A456054-1824-1534-439F-6632838963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235" name="16 Gráfico">
          <a:extLst>
            <a:ext uri="{FF2B5EF4-FFF2-40B4-BE49-F238E27FC236}">
              <a16:creationId xmlns:a16="http://schemas.microsoft.com/office/drawing/2014/main" id="{3512870A-F791-D957-7D2A-F92B6BEDE7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236" name="Picture 3995" descr="MB900431547">
          <a:hlinkClick xmlns:r="http://schemas.openxmlformats.org/officeDocument/2006/relationships" r:id="rId25" tooltip="Ir a factores criticos"/>
          <a:extLst>
            <a:ext uri="{FF2B5EF4-FFF2-40B4-BE49-F238E27FC236}">
              <a16:creationId xmlns:a16="http://schemas.microsoft.com/office/drawing/2014/main" id="{9A0D8F5D-63D6-077A-54BD-CA830F74B79A}"/>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237" name="2 Imagen">
          <a:hlinkClick xmlns:r="http://schemas.openxmlformats.org/officeDocument/2006/relationships" r:id="rId25" tooltip="Ir a academica"/>
          <a:extLst>
            <a:ext uri="{FF2B5EF4-FFF2-40B4-BE49-F238E27FC236}">
              <a16:creationId xmlns:a16="http://schemas.microsoft.com/office/drawing/2014/main" id="{4D663965-7BF9-8266-065A-0F533BBFC572}"/>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266700</xdr:colOff>
      <xdr:row>2</xdr:row>
      <xdr:rowOff>0</xdr:rowOff>
    </xdr:from>
    <xdr:to>
      <xdr:col>44</xdr:col>
      <xdr:colOff>266700</xdr:colOff>
      <xdr:row>8</xdr:row>
      <xdr:rowOff>0</xdr:rowOff>
    </xdr:to>
    <xdr:graphicFrame macro="">
      <xdr:nvGraphicFramePr>
        <xdr:cNvPr id="53979238" name="1 Gráfico">
          <a:extLst>
            <a:ext uri="{FF2B5EF4-FFF2-40B4-BE49-F238E27FC236}">
              <a16:creationId xmlns:a16="http://schemas.microsoft.com/office/drawing/2014/main" id="{C2AF8D73-3816-BB7D-E8C5-6FC62AC211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239" name="4 Gráfico">
          <a:extLst>
            <a:ext uri="{FF2B5EF4-FFF2-40B4-BE49-F238E27FC236}">
              <a16:creationId xmlns:a16="http://schemas.microsoft.com/office/drawing/2014/main" id="{3CFB1FF8-66A0-8918-DAFB-D387BF696A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240" name="5 Gráfico">
          <a:extLst>
            <a:ext uri="{FF2B5EF4-FFF2-40B4-BE49-F238E27FC236}">
              <a16:creationId xmlns:a16="http://schemas.microsoft.com/office/drawing/2014/main" id="{1B795BDB-4873-6097-D79D-37919DA556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241" name="6 Gráfico">
          <a:extLst>
            <a:ext uri="{FF2B5EF4-FFF2-40B4-BE49-F238E27FC236}">
              <a16:creationId xmlns:a16="http://schemas.microsoft.com/office/drawing/2014/main" id="{7DD6D879-4CF7-C080-D605-6496F8DF4D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242" name="7 Gráfico">
          <a:extLst>
            <a:ext uri="{FF2B5EF4-FFF2-40B4-BE49-F238E27FC236}">
              <a16:creationId xmlns:a16="http://schemas.microsoft.com/office/drawing/2014/main" id="{E726D0F6-5C47-E465-1C06-C807049D70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243" name="8 Gráfico">
          <a:extLst>
            <a:ext uri="{FF2B5EF4-FFF2-40B4-BE49-F238E27FC236}">
              <a16:creationId xmlns:a16="http://schemas.microsoft.com/office/drawing/2014/main" id="{D6764F6B-2B2E-79FC-D19E-3AB49EC9B5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65" name="1 Gráfico">
          <a:extLst>
            <a:ext uri="{FF2B5EF4-FFF2-40B4-BE49-F238E27FC236}">
              <a16:creationId xmlns:a16="http://schemas.microsoft.com/office/drawing/2014/main" id="{35ECD445-626F-84B3-9657-2FC0F9C735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66" name="2 Gráfico">
          <a:extLst>
            <a:ext uri="{FF2B5EF4-FFF2-40B4-BE49-F238E27FC236}">
              <a16:creationId xmlns:a16="http://schemas.microsoft.com/office/drawing/2014/main" id="{DB2C8E9A-E044-CB67-246F-E87BF9E95F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67" name="3 Gráfico">
          <a:extLst>
            <a:ext uri="{FF2B5EF4-FFF2-40B4-BE49-F238E27FC236}">
              <a16:creationId xmlns:a16="http://schemas.microsoft.com/office/drawing/2014/main" id="{3E987D65-C3FD-55DE-1303-2BA3196C20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20</xdr:row>
      <xdr:rowOff>542925</xdr:rowOff>
    </xdr:to>
    <xdr:graphicFrame macro="">
      <xdr:nvGraphicFramePr>
        <xdr:cNvPr id="53710968" name="4 Gráfico">
          <a:extLst>
            <a:ext uri="{FF2B5EF4-FFF2-40B4-BE49-F238E27FC236}">
              <a16:creationId xmlns:a16="http://schemas.microsoft.com/office/drawing/2014/main" id="{0E0AF07C-D1FC-A15D-841D-BED29D9725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20</xdr:row>
      <xdr:rowOff>561975</xdr:rowOff>
    </xdr:to>
    <xdr:graphicFrame macro="">
      <xdr:nvGraphicFramePr>
        <xdr:cNvPr id="53710969" name="5 Gráfico">
          <a:extLst>
            <a:ext uri="{FF2B5EF4-FFF2-40B4-BE49-F238E27FC236}">
              <a16:creationId xmlns:a16="http://schemas.microsoft.com/office/drawing/2014/main" id="{C769CAC5-E236-0669-F6F7-9367FBE89D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20</xdr:row>
      <xdr:rowOff>561975</xdr:rowOff>
    </xdr:to>
    <xdr:graphicFrame macro="">
      <xdr:nvGraphicFramePr>
        <xdr:cNvPr id="53710970" name="6 Gráfico">
          <a:extLst>
            <a:ext uri="{FF2B5EF4-FFF2-40B4-BE49-F238E27FC236}">
              <a16:creationId xmlns:a16="http://schemas.microsoft.com/office/drawing/2014/main" id="{CD99A4A9-6B15-B88D-29E6-EC82870AA1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21</xdr:row>
      <xdr:rowOff>0</xdr:rowOff>
    </xdr:from>
    <xdr:to>
      <xdr:col>27</xdr:col>
      <xdr:colOff>0</xdr:colOff>
      <xdr:row>28</xdr:row>
      <xdr:rowOff>85725</xdr:rowOff>
    </xdr:to>
    <xdr:graphicFrame macro="">
      <xdr:nvGraphicFramePr>
        <xdr:cNvPr id="53710971" name="7 Gráfico">
          <a:extLst>
            <a:ext uri="{FF2B5EF4-FFF2-40B4-BE49-F238E27FC236}">
              <a16:creationId xmlns:a16="http://schemas.microsoft.com/office/drawing/2014/main" id="{05A09B85-8B1D-9290-8291-74E32B8050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21</xdr:row>
      <xdr:rowOff>0</xdr:rowOff>
    </xdr:from>
    <xdr:to>
      <xdr:col>32</xdr:col>
      <xdr:colOff>742950</xdr:colOff>
      <xdr:row>28</xdr:row>
      <xdr:rowOff>85725</xdr:rowOff>
    </xdr:to>
    <xdr:graphicFrame macro="">
      <xdr:nvGraphicFramePr>
        <xdr:cNvPr id="53710972" name="8 Gráfico">
          <a:extLst>
            <a:ext uri="{FF2B5EF4-FFF2-40B4-BE49-F238E27FC236}">
              <a16:creationId xmlns:a16="http://schemas.microsoft.com/office/drawing/2014/main" id="{6F7BB937-231D-CCA9-BC1C-63F48D67CA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21</xdr:row>
      <xdr:rowOff>0</xdr:rowOff>
    </xdr:from>
    <xdr:to>
      <xdr:col>38</xdr:col>
      <xdr:colOff>733425</xdr:colOff>
      <xdr:row>28</xdr:row>
      <xdr:rowOff>95250</xdr:rowOff>
    </xdr:to>
    <xdr:graphicFrame macro="">
      <xdr:nvGraphicFramePr>
        <xdr:cNvPr id="53710973" name="9 Gráfico">
          <a:extLst>
            <a:ext uri="{FF2B5EF4-FFF2-40B4-BE49-F238E27FC236}">
              <a16:creationId xmlns:a16="http://schemas.microsoft.com/office/drawing/2014/main" id="{97809F54-42A1-4312-F273-D47F9CFD9D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74" name="10 Gráfico">
          <a:extLst>
            <a:ext uri="{FF2B5EF4-FFF2-40B4-BE49-F238E27FC236}">
              <a16:creationId xmlns:a16="http://schemas.microsoft.com/office/drawing/2014/main" id="{830366D8-75F7-F3F0-C592-49E3F2972A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20</xdr:row>
      <xdr:rowOff>533400</xdr:rowOff>
    </xdr:to>
    <xdr:graphicFrame macro="">
      <xdr:nvGraphicFramePr>
        <xdr:cNvPr id="53710975" name="11 Gráfico">
          <a:extLst>
            <a:ext uri="{FF2B5EF4-FFF2-40B4-BE49-F238E27FC236}">
              <a16:creationId xmlns:a16="http://schemas.microsoft.com/office/drawing/2014/main" id="{C31250D6-0513-01D8-B3CE-0247299941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21</xdr:row>
      <xdr:rowOff>0</xdr:rowOff>
    </xdr:from>
    <xdr:to>
      <xdr:col>52</xdr:col>
      <xdr:colOff>133350</xdr:colOff>
      <xdr:row>28</xdr:row>
      <xdr:rowOff>95250</xdr:rowOff>
    </xdr:to>
    <xdr:graphicFrame macro="">
      <xdr:nvGraphicFramePr>
        <xdr:cNvPr id="53710976" name="12 Gráfico">
          <a:extLst>
            <a:ext uri="{FF2B5EF4-FFF2-40B4-BE49-F238E27FC236}">
              <a16:creationId xmlns:a16="http://schemas.microsoft.com/office/drawing/2014/main" id="{A0C5FF02-7C53-550E-6D61-64E80DCA5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29</xdr:row>
      <xdr:rowOff>0</xdr:rowOff>
    </xdr:from>
    <xdr:to>
      <xdr:col>27</xdr:col>
      <xdr:colOff>0</xdr:colOff>
      <xdr:row>34</xdr:row>
      <xdr:rowOff>257175</xdr:rowOff>
    </xdr:to>
    <xdr:graphicFrame macro="">
      <xdr:nvGraphicFramePr>
        <xdr:cNvPr id="53710977" name="7 Gráfico">
          <a:extLst>
            <a:ext uri="{FF2B5EF4-FFF2-40B4-BE49-F238E27FC236}">
              <a16:creationId xmlns:a16="http://schemas.microsoft.com/office/drawing/2014/main" id="{2B802399-39CE-5E9C-6016-229C42EB46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29</xdr:row>
      <xdr:rowOff>0</xdr:rowOff>
    </xdr:from>
    <xdr:to>
      <xdr:col>32</xdr:col>
      <xdr:colOff>742950</xdr:colOff>
      <xdr:row>34</xdr:row>
      <xdr:rowOff>257175</xdr:rowOff>
    </xdr:to>
    <xdr:graphicFrame macro="">
      <xdr:nvGraphicFramePr>
        <xdr:cNvPr id="53710978" name="8 Gráfico">
          <a:extLst>
            <a:ext uri="{FF2B5EF4-FFF2-40B4-BE49-F238E27FC236}">
              <a16:creationId xmlns:a16="http://schemas.microsoft.com/office/drawing/2014/main" id="{AE4B0A87-6D06-CF98-0875-F35E2BC075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29</xdr:row>
      <xdr:rowOff>0</xdr:rowOff>
    </xdr:from>
    <xdr:to>
      <xdr:col>38</xdr:col>
      <xdr:colOff>733425</xdr:colOff>
      <xdr:row>34</xdr:row>
      <xdr:rowOff>276225</xdr:rowOff>
    </xdr:to>
    <xdr:graphicFrame macro="">
      <xdr:nvGraphicFramePr>
        <xdr:cNvPr id="53710979" name="9 Gráfico">
          <a:extLst>
            <a:ext uri="{FF2B5EF4-FFF2-40B4-BE49-F238E27FC236}">
              <a16:creationId xmlns:a16="http://schemas.microsoft.com/office/drawing/2014/main" id="{5C21F7CC-8CD8-1E7F-23D3-1C73631AB3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29</xdr:row>
      <xdr:rowOff>9525</xdr:rowOff>
    </xdr:from>
    <xdr:to>
      <xdr:col>52</xdr:col>
      <xdr:colOff>123825</xdr:colOff>
      <xdr:row>34</xdr:row>
      <xdr:rowOff>285750</xdr:rowOff>
    </xdr:to>
    <xdr:graphicFrame macro="">
      <xdr:nvGraphicFramePr>
        <xdr:cNvPr id="53710980" name="16 Gráfico">
          <a:extLst>
            <a:ext uri="{FF2B5EF4-FFF2-40B4-BE49-F238E27FC236}">
              <a16:creationId xmlns:a16="http://schemas.microsoft.com/office/drawing/2014/main" id="{3CD6F67C-C885-5188-724C-AAE167FF8D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81" name="Picture 3995" descr="MB900431547">
          <a:hlinkClick xmlns:r="http://schemas.openxmlformats.org/officeDocument/2006/relationships" r:id="rId17" tooltip="Ir a factores criticos"/>
          <a:extLst>
            <a:ext uri="{FF2B5EF4-FFF2-40B4-BE49-F238E27FC236}">
              <a16:creationId xmlns:a16="http://schemas.microsoft.com/office/drawing/2014/main" id="{368EB2FE-1DC2-5B78-E343-B83436B48AD2}"/>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82" name="2 Imagen">
          <a:hlinkClick xmlns:r="http://schemas.openxmlformats.org/officeDocument/2006/relationships" r:id="rId17" tooltip="Ir a administrativa"/>
          <a:extLst>
            <a:ext uri="{FF2B5EF4-FFF2-40B4-BE49-F238E27FC236}">
              <a16:creationId xmlns:a16="http://schemas.microsoft.com/office/drawing/2014/main" id="{C778C19A-11A0-2045-7B68-47E065567322}"/>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83" name="1 Gráfico">
          <a:extLst>
            <a:ext uri="{FF2B5EF4-FFF2-40B4-BE49-F238E27FC236}">
              <a16:creationId xmlns:a16="http://schemas.microsoft.com/office/drawing/2014/main" id="{02610910-C041-0D36-72C5-C598ADB925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20</xdr:row>
      <xdr:rowOff>542925</xdr:rowOff>
    </xdr:to>
    <xdr:graphicFrame macro="">
      <xdr:nvGraphicFramePr>
        <xdr:cNvPr id="53710984" name="2 Gráfico">
          <a:extLst>
            <a:ext uri="{FF2B5EF4-FFF2-40B4-BE49-F238E27FC236}">
              <a16:creationId xmlns:a16="http://schemas.microsoft.com/office/drawing/2014/main" id="{2E9FD045-B7C1-0BEC-53C0-0AEE63099E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21</xdr:row>
      <xdr:rowOff>19050</xdr:rowOff>
    </xdr:from>
    <xdr:to>
      <xdr:col>44</xdr:col>
      <xdr:colOff>190500</xdr:colOff>
      <xdr:row>28</xdr:row>
      <xdr:rowOff>95250</xdr:rowOff>
    </xdr:to>
    <xdr:graphicFrame macro="">
      <xdr:nvGraphicFramePr>
        <xdr:cNvPr id="53710985" name="3 Gráfico">
          <a:extLst>
            <a:ext uri="{FF2B5EF4-FFF2-40B4-BE49-F238E27FC236}">
              <a16:creationId xmlns:a16="http://schemas.microsoft.com/office/drawing/2014/main" id="{3D5244E7-9733-2B6B-2B77-5EC34FD007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29</xdr:row>
      <xdr:rowOff>9525</xdr:rowOff>
    </xdr:from>
    <xdr:to>
      <xdr:col>44</xdr:col>
      <xdr:colOff>190500</xdr:colOff>
      <xdr:row>34</xdr:row>
      <xdr:rowOff>257175</xdr:rowOff>
    </xdr:to>
    <xdr:graphicFrame macro="">
      <xdr:nvGraphicFramePr>
        <xdr:cNvPr id="53710986" name="4 Gráfico">
          <a:extLst>
            <a:ext uri="{FF2B5EF4-FFF2-40B4-BE49-F238E27FC236}">
              <a16:creationId xmlns:a16="http://schemas.microsoft.com/office/drawing/2014/main" id="{5E5EE7A1-A959-BBE2-2818-DA4E2F5D67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81" name="1 Gráfico">
          <a:extLst>
            <a:ext uri="{FF2B5EF4-FFF2-40B4-BE49-F238E27FC236}">
              <a16:creationId xmlns:a16="http://schemas.microsoft.com/office/drawing/2014/main" id="{E8C291B5-B5FC-3999-3C33-D81FE67B9F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133350</xdr:colOff>
      <xdr:row>2</xdr:row>
      <xdr:rowOff>0</xdr:rowOff>
    </xdr:from>
    <xdr:to>
      <xdr:col>32</xdr:col>
      <xdr:colOff>733425</xdr:colOff>
      <xdr:row>7</xdr:row>
      <xdr:rowOff>466725</xdr:rowOff>
    </xdr:to>
    <xdr:graphicFrame macro="">
      <xdr:nvGraphicFramePr>
        <xdr:cNvPr id="53740682" name="2 Gráfico">
          <a:extLst>
            <a:ext uri="{FF2B5EF4-FFF2-40B4-BE49-F238E27FC236}">
              <a16:creationId xmlns:a16="http://schemas.microsoft.com/office/drawing/2014/main" id="{E5AFE546-04A4-1E67-1B1D-556BB1CA4E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83" name="3 Gráfico">
          <a:extLst>
            <a:ext uri="{FF2B5EF4-FFF2-40B4-BE49-F238E27FC236}">
              <a16:creationId xmlns:a16="http://schemas.microsoft.com/office/drawing/2014/main" id="{B25CF971-19D8-0DFF-3E9D-965F66B203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15</xdr:row>
      <xdr:rowOff>542925</xdr:rowOff>
    </xdr:to>
    <xdr:graphicFrame macro="">
      <xdr:nvGraphicFramePr>
        <xdr:cNvPr id="53740684" name="4 Gráfico">
          <a:extLst>
            <a:ext uri="{FF2B5EF4-FFF2-40B4-BE49-F238E27FC236}">
              <a16:creationId xmlns:a16="http://schemas.microsoft.com/office/drawing/2014/main" id="{7D445F20-9AD8-7AED-DB30-82DD3D9AFC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15</xdr:row>
      <xdr:rowOff>561975</xdr:rowOff>
    </xdr:to>
    <xdr:graphicFrame macro="">
      <xdr:nvGraphicFramePr>
        <xdr:cNvPr id="53740685" name="5 Gráfico">
          <a:extLst>
            <a:ext uri="{FF2B5EF4-FFF2-40B4-BE49-F238E27FC236}">
              <a16:creationId xmlns:a16="http://schemas.microsoft.com/office/drawing/2014/main" id="{CA048582-C305-FBE9-1869-F4E35E1AB7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15</xdr:row>
      <xdr:rowOff>561975</xdr:rowOff>
    </xdr:to>
    <xdr:graphicFrame macro="">
      <xdr:nvGraphicFramePr>
        <xdr:cNvPr id="53740686" name="6 Gráfico">
          <a:extLst>
            <a:ext uri="{FF2B5EF4-FFF2-40B4-BE49-F238E27FC236}">
              <a16:creationId xmlns:a16="http://schemas.microsoft.com/office/drawing/2014/main" id="{A97D3DA3-1452-FD3A-18D0-04F92487EF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16</xdr:row>
      <xdr:rowOff>0</xdr:rowOff>
    </xdr:from>
    <xdr:to>
      <xdr:col>27</xdr:col>
      <xdr:colOff>0</xdr:colOff>
      <xdr:row>20</xdr:row>
      <xdr:rowOff>85725</xdr:rowOff>
    </xdr:to>
    <xdr:graphicFrame macro="">
      <xdr:nvGraphicFramePr>
        <xdr:cNvPr id="53740687" name="7 Gráfico">
          <a:extLst>
            <a:ext uri="{FF2B5EF4-FFF2-40B4-BE49-F238E27FC236}">
              <a16:creationId xmlns:a16="http://schemas.microsoft.com/office/drawing/2014/main" id="{10AD6924-D8B0-47D4-EFFA-4FDD909819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16</xdr:row>
      <xdr:rowOff>0</xdr:rowOff>
    </xdr:from>
    <xdr:to>
      <xdr:col>32</xdr:col>
      <xdr:colOff>742950</xdr:colOff>
      <xdr:row>20</xdr:row>
      <xdr:rowOff>85725</xdr:rowOff>
    </xdr:to>
    <xdr:graphicFrame macro="">
      <xdr:nvGraphicFramePr>
        <xdr:cNvPr id="53740688" name="8 Gráfico">
          <a:extLst>
            <a:ext uri="{FF2B5EF4-FFF2-40B4-BE49-F238E27FC236}">
              <a16:creationId xmlns:a16="http://schemas.microsoft.com/office/drawing/2014/main" id="{3C4C9DD8-80C7-6489-F5D1-E5168DBBE5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16</xdr:row>
      <xdr:rowOff>0</xdr:rowOff>
    </xdr:from>
    <xdr:to>
      <xdr:col>38</xdr:col>
      <xdr:colOff>733425</xdr:colOff>
      <xdr:row>20</xdr:row>
      <xdr:rowOff>95250</xdr:rowOff>
    </xdr:to>
    <xdr:graphicFrame macro="">
      <xdr:nvGraphicFramePr>
        <xdr:cNvPr id="53740689" name="9 Gráfico">
          <a:extLst>
            <a:ext uri="{FF2B5EF4-FFF2-40B4-BE49-F238E27FC236}">
              <a16:creationId xmlns:a16="http://schemas.microsoft.com/office/drawing/2014/main" id="{D2B8CBAA-25A4-ADC0-6F10-50998447D6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90" name="10 Gráfico">
          <a:extLst>
            <a:ext uri="{FF2B5EF4-FFF2-40B4-BE49-F238E27FC236}">
              <a16:creationId xmlns:a16="http://schemas.microsoft.com/office/drawing/2014/main" id="{3C5919D3-C827-90BA-B880-BD5FB14B72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15</xdr:row>
      <xdr:rowOff>571500</xdr:rowOff>
    </xdr:to>
    <xdr:graphicFrame macro="">
      <xdr:nvGraphicFramePr>
        <xdr:cNvPr id="53740691" name="11 Gráfico">
          <a:extLst>
            <a:ext uri="{FF2B5EF4-FFF2-40B4-BE49-F238E27FC236}">
              <a16:creationId xmlns:a16="http://schemas.microsoft.com/office/drawing/2014/main" id="{BE217E79-45BD-236B-0123-D6F7BAA270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15</xdr:row>
      <xdr:rowOff>752475</xdr:rowOff>
    </xdr:from>
    <xdr:to>
      <xdr:col>53</xdr:col>
      <xdr:colOff>104775</xdr:colOff>
      <xdr:row>20</xdr:row>
      <xdr:rowOff>85725</xdr:rowOff>
    </xdr:to>
    <xdr:graphicFrame macro="">
      <xdr:nvGraphicFramePr>
        <xdr:cNvPr id="53740692" name="12 Gráfico">
          <a:extLst>
            <a:ext uri="{FF2B5EF4-FFF2-40B4-BE49-F238E27FC236}">
              <a16:creationId xmlns:a16="http://schemas.microsoft.com/office/drawing/2014/main" id="{3914EB38-FCDE-B08F-310B-12B29F4153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21</xdr:row>
      <xdr:rowOff>0</xdr:rowOff>
    </xdr:from>
    <xdr:to>
      <xdr:col>27</xdr:col>
      <xdr:colOff>0</xdr:colOff>
      <xdr:row>26</xdr:row>
      <xdr:rowOff>257175</xdr:rowOff>
    </xdr:to>
    <xdr:graphicFrame macro="">
      <xdr:nvGraphicFramePr>
        <xdr:cNvPr id="53740693" name="7 Gráfico">
          <a:extLst>
            <a:ext uri="{FF2B5EF4-FFF2-40B4-BE49-F238E27FC236}">
              <a16:creationId xmlns:a16="http://schemas.microsoft.com/office/drawing/2014/main" id="{9FFE6780-613A-FD16-5D60-E48C6BCB16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21</xdr:row>
      <xdr:rowOff>0</xdr:rowOff>
    </xdr:from>
    <xdr:to>
      <xdr:col>32</xdr:col>
      <xdr:colOff>742950</xdr:colOff>
      <xdr:row>26</xdr:row>
      <xdr:rowOff>257175</xdr:rowOff>
    </xdr:to>
    <xdr:graphicFrame macro="">
      <xdr:nvGraphicFramePr>
        <xdr:cNvPr id="53740694" name="8 Gráfico">
          <a:extLst>
            <a:ext uri="{FF2B5EF4-FFF2-40B4-BE49-F238E27FC236}">
              <a16:creationId xmlns:a16="http://schemas.microsoft.com/office/drawing/2014/main" id="{F96F66B8-C6B4-AABD-1505-3C5CD884FA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21</xdr:row>
      <xdr:rowOff>0</xdr:rowOff>
    </xdr:from>
    <xdr:to>
      <xdr:col>38</xdr:col>
      <xdr:colOff>733425</xdr:colOff>
      <xdr:row>26</xdr:row>
      <xdr:rowOff>276225</xdr:rowOff>
    </xdr:to>
    <xdr:graphicFrame macro="">
      <xdr:nvGraphicFramePr>
        <xdr:cNvPr id="53740695" name="9 Gráfico">
          <a:extLst>
            <a:ext uri="{FF2B5EF4-FFF2-40B4-BE49-F238E27FC236}">
              <a16:creationId xmlns:a16="http://schemas.microsoft.com/office/drawing/2014/main" id="{3E86E13A-C225-D488-4342-0A77DC16E6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21</xdr:row>
      <xdr:rowOff>38100</xdr:rowOff>
    </xdr:from>
    <xdr:to>
      <xdr:col>53</xdr:col>
      <xdr:colOff>123825</xdr:colOff>
      <xdr:row>26</xdr:row>
      <xdr:rowOff>314325</xdr:rowOff>
    </xdr:to>
    <xdr:graphicFrame macro="">
      <xdr:nvGraphicFramePr>
        <xdr:cNvPr id="53740696" name="16 Gráfico">
          <a:extLst>
            <a:ext uri="{FF2B5EF4-FFF2-40B4-BE49-F238E27FC236}">
              <a16:creationId xmlns:a16="http://schemas.microsoft.com/office/drawing/2014/main" id="{7685717C-3DC7-962E-C0E9-53A5CFB8C4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26</xdr:row>
      <xdr:rowOff>371475</xdr:rowOff>
    </xdr:from>
    <xdr:to>
      <xdr:col>27</xdr:col>
      <xdr:colOff>0</xdr:colOff>
      <xdr:row>31</xdr:row>
      <xdr:rowOff>285750</xdr:rowOff>
    </xdr:to>
    <xdr:graphicFrame macro="">
      <xdr:nvGraphicFramePr>
        <xdr:cNvPr id="53740697" name="7 Gráfico">
          <a:extLst>
            <a:ext uri="{FF2B5EF4-FFF2-40B4-BE49-F238E27FC236}">
              <a16:creationId xmlns:a16="http://schemas.microsoft.com/office/drawing/2014/main" id="{3450CA9C-91B2-8222-C1BD-62495D964F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26</xdr:row>
      <xdr:rowOff>371475</xdr:rowOff>
    </xdr:from>
    <xdr:to>
      <xdr:col>32</xdr:col>
      <xdr:colOff>742950</xdr:colOff>
      <xdr:row>31</xdr:row>
      <xdr:rowOff>285750</xdr:rowOff>
    </xdr:to>
    <xdr:graphicFrame macro="">
      <xdr:nvGraphicFramePr>
        <xdr:cNvPr id="53740698" name="8 Gráfico">
          <a:extLst>
            <a:ext uri="{FF2B5EF4-FFF2-40B4-BE49-F238E27FC236}">
              <a16:creationId xmlns:a16="http://schemas.microsoft.com/office/drawing/2014/main" id="{69CCDCDB-2DEE-F612-EAF9-4F63168544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26</xdr:row>
      <xdr:rowOff>371475</xdr:rowOff>
    </xdr:from>
    <xdr:to>
      <xdr:col>39</xdr:col>
      <xdr:colOff>9525</xdr:colOff>
      <xdr:row>31</xdr:row>
      <xdr:rowOff>295275</xdr:rowOff>
    </xdr:to>
    <xdr:graphicFrame macro="">
      <xdr:nvGraphicFramePr>
        <xdr:cNvPr id="53740699" name="9 Gráfico">
          <a:extLst>
            <a:ext uri="{FF2B5EF4-FFF2-40B4-BE49-F238E27FC236}">
              <a16:creationId xmlns:a16="http://schemas.microsoft.com/office/drawing/2014/main" id="{69D75224-3B11-CBDF-19A6-F32563156B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26</xdr:row>
      <xdr:rowOff>409575</xdr:rowOff>
    </xdr:from>
    <xdr:to>
      <xdr:col>53</xdr:col>
      <xdr:colOff>123825</xdr:colOff>
      <xdr:row>32</xdr:row>
      <xdr:rowOff>28575</xdr:rowOff>
    </xdr:to>
    <xdr:graphicFrame macro="">
      <xdr:nvGraphicFramePr>
        <xdr:cNvPr id="53740700" name="16 Gráfico">
          <a:extLst>
            <a:ext uri="{FF2B5EF4-FFF2-40B4-BE49-F238E27FC236}">
              <a16:creationId xmlns:a16="http://schemas.microsoft.com/office/drawing/2014/main" id="{F42A86ED-7D48-772F-5D85-ACE8B3A791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01" name="Picture 3995" descr="MB900431547">
          <a:hlinkClick xmlns:r="http://schemas.openxmlformats.org/officeDocument/2006/relationships" r:id="rId21" tooltip="Ir a factores criticos"/>
          <a:extLst>
            <a:ext uri="{FF2B5EF4-FFF2-40B4-BE49-F238E27FC236}">
              <a16:creationId xmlns:a16="http://schemas.microsoft.com/office/drawing/2014/main" id="{B6B40F13-AFCB-23EA-BABB-332FD20714D4}"/>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02" name="2 Imagen">
          <a:hlinkClick xmlns:r="http://schemas.openxmlformats.org/officeDocument/2006/relationships" r:id="rId23" tooltip="Ir a comunidad"/>
          <a:extLst>
            <a:ext uri="{FF2B5EF4-FFF2-40B4-BE49-F238E27FC236}">
              <a16:creationId xmlns:a16="http://schemas.microsoft.com/office/drawing/2014/main" id="{702E1A84-EEE0-4F11-DA80-0A56ED5CA718}"/>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03" name="3 Gráfico">
          <a:extLst>
            <a:ext uri="{FF2B5EF4-FFF2-40B4-BE49-F238E27FC236}">
              <a16:creationId xmlns:a16="http://schemas.microsoft.com/office/drawing/2014/main" id="{BBDAC7ED-6959-94D6-FD96-5E431DB7EE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15</xdr:row>
      <xdr:rowOff>552450</xdr:rowOff>
    </xdr:to>
    <xdr:graphicFrame macro="">
      <xdr:nvGraphicFramePr>
        <xdr:cNvPr id="53740704" name="4 Gráfico">
          <a:extLst>
            <a:ext uri="{FF2B5EF4-FFF2-40B4-BE49-F238E27FC236}">
              <a16:creationId xmlns:a16="http://schemas.microsoft.com/office/drawing/2014/main" id="{64F0F995-279B-6FA2-3034-D3149B9C84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15</xdr:row>
      <xdr:rowOff>762000</xdr:rowOff>
    </xdr:from>
    <xdr:to>
      <xdr:col>44</xdr:col>
      <xdr:colOff>228600</xdr:colOff>
      <xdr:row>20</xdr:row>
      <xdr:rowOff>85725</xdr:rowOff>
    </xdr:to>
    <xdr:graphicFrame macro="">
      <xdr:nvGraphicFramePr>
        <xdr:cNvPr id="53740705" name="5 Gráfico">
          <a:extLst>
            <a:ext uri="{FF2B5EF4-FFF2-40B4-BE49-F238E27FC236}">
              <a16:creationId xmlns:a16="http://schemas.microsoft.com/office/drawing/2014/main" id="{B1503798-7EB9-C971-2EDD-D24D026A5D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21</xdr:row>
      <xdr:rowOff>9525</xdr:rowOff>
    </xdr:from>
    <xdr:to>
      <xdr:col>44</xdr:col>
      <xdr:colOff>247650</xdr:colOff>
      <xdr:row>26</xdr:row>
      <xdr:rowOff>247650</xdr:rowOff>
    </xdr:to>
    <xdr:graphicFrame macro="">
      <xdr:nvGraphicFramePr>
        <xdr:cNvPr id="53740706" name="6 Gráfico">
          <a:extLst>
            <a:ext uri="{FF2B5EF4-FFF2-40B4-BE49-F238E27FC236}">
              <a16:creationId xmlns:a16="http://schemas.microsoft.com/office/drawing/2014/main" id="{04AAF32F-37C1-5C7B-4577-35EB754534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26</xdr:row>
      <xdr:rowOff>381000</xdr:rowOff>
    </xdr:from>
    <xdr:to>
      <xdr:col>44</xdr:col>
      <xdr:colOff>295275</xdr:colOff>
      <xdr:row>31</xdr:row>
      <xdr:rowOff>295275</xdr:rowOff>
    </xdr:to>
    <xdr:graphicFrame macro="">
      <xdr:nvGraphicFramePr>
        <xdr:cNvPr id="53740707" name="1 Gráfico">
          <a:extLst>
            <a:ext uri="{FF2B5EF4-FFF2-40B4-BE49-F238E27FC236}">
              <a16:creationId xmlns:a16="http://schemas.microsoft.com/office/drawing/2014/main" id="{12ED3597-4C1E-78B9-3EDB-C6F3950B24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67" name="1 Gráfico">
          <a:extLst>
            <a:ext uri="{FF2B5EF4-FFF2-40B4-BE49-F238E27FC236}">
              <a16:creationId xmlns:a16="http://schemas.microsoft.com/office/drawing/2014/main" id="{04D3DDD2-A8F3-1E89-84E7-2C6A325291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68" name="2 Gráfico">
          <a:extLst>
            <a:ext uri="{FF2B5EF4-FFF2-40B4-BE49-F238E27FC236}">
              <a16:creationId xmlns:a16="http://schemas.microsoft.com/office/drawing/2014/main" id="{69D56519-59B1-4A1A-0A03-07469D6B10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69" name="3 Gráfico">
          <a:extLst>
            <a:ext uri="{FF2B5EF4-FFF2-40B4-BE49-F238E27FC236}">
              <a16:creationId xmlns:a16="http://schemas.microsoft.com/office/drawing/2014/main" id="{9093BE68-9F13-EC18-4CF6-657ACD3932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16</xdr:row>
      <xdr:rowOff>542925</xdr:rowOff>
    </xdr:to>
    <xdr:graphicFrame macro="">
      <xdr:nvGraphicFramePr>
        <xdr:cNvPr id="51717670" name="4 Gráfico">
          <a:extLst>
            <a:ext uri="{FF2B5EF4-FFF2-40B4-BE49-F238E27FC236}">
              <a16:creationId xmlns:a16="http://schemas.microsoft.com/office/drawing/2014/main" id="{07979ADA-621B-3E01-DFD0-565776F9AB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16</xdr:row>
      <xdr:rowOff>561975</xdr:rowOff>
    </xdr:to>
    <xdr:graphicFrame macro="">
      <xdr:nvGraphicFramePr>
        <xdr:cNvPr id="51717671" name="5 Gráfico">
          <a:extLst>
            <a:ext uri="{FF2B5EF4-FFF2-40B4-BE49-F238E27FC236}">
              <a16:creationId xmlns:a16="http://schemas.microsoft.com/office/drawing/2014/main" id="{D9ACCE8D-AB99-30AB-D14C-6BFC84FEA4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16</xdr:row>
      <xdr:rowOff>561975</xdr:rowOff>
    </xdr:to>
    <xdr:graphicFrame macro="">
      <xdr:nvGraphicFramePr>
        <xdr:cNvPr id="51717672" name="6 Gráfico">
          <a:extLst>
            <a:ext uri="{FF2B5EF4-FFF2-40B4-BE49-F238E27FC236}">
              <a16:creationId xmlns:a16="http://schemas.microsoft.com/office/drawing/2014/main" id="{BD0380EE-9DF4-BEFE-89A6-FC3D28AEA0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17</xdr:row>
      <xdr:rowOff>0</xdr:rowOff>
    </xdr:from>
    <xdr:to>
      <xdr:col>27</xdr:col>
      <xdr:colOff>0</xdr:colOff>
      <xdr:row>21</xdr:row>
      <xdr:rowOff>85725</xdr:rowOff>
    </xdr:to>
    <xdr:graphicFrame macro="">
      <xdr:nvGraphicFramePr>
        <xdr:cNvPr id="51717673" name="7 Gráfico">
          <a:extLst>
            <a:ext uri="{FF2B5EF4-FFF2-40B4-BE49-F238E27FC236}">
              <a16:creationId xmlns:a16="http://schemas.microsoft.com/office/drawing/2014/main" id="{F6DCFB4C-62E1-A07F-E3BA-BDF31ADA20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17</xdr:row>
      <xdr:rowOff>0</xdr:rowOff>
    </xdr:from>
    <xdr:to>
      <xdr:col>32</xdr:col>
      <xdr:colOff>742950</xdr:colOff>
      <xdr:row>21</xdr:row>
      <xdr:rowOff>85725</xdr:rowOff>
    </xdr:to>
    <xdr:graphicFrame macro="">
      <xdr:nvGraphicFramePr>
        <xdr:cNvPr id="51717674" name="8 Gráfico">
          <a:extLst>
            <a:ext uri="{FF2B5EF4-FFF2-40B4-BE49-F238E27FC236}">
              <a16:creationId xmlns:a16="http://schemas.microsoft.com/office/drawing/2014/main" id="{17D6BAF8-5675-8852-2820-5DA1853F2E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17</xdr:row>
      <xdr:rowOff>0</xdr:rowOff>
    </xdr:from>
    <xdr:to>
      <xdr:col>38</xdr:col>
      <xdr:colOff>733425</xdr:colOff>
      <xdr:row>21</xdr:row>
      <xdr:rowOff>95250</xdr:rowOff>
    </xdr:to>
    <xdr:graphicFrame macro="">
      <xdr:nvGraphicFramePr>
        <xdr:cNvPr id="51717675" name="9 Gráfico">
          <a:extLst>
            <a:ext uri="{FF2B5EF4-FFF2-40B4-BE49-F238E27FC236}">
              <a16:creationId xmlns:a16="http://schemas.microsoft.com/office/drawing/2014/main" id="{D3803CA8-90B2-F1A8-E072-0889C09F87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76" name="10 Gráfico">
          <a:extLst>
            <a:ext uri="{FF2B5EF4-FFF2-40B4-BE49-F238E27FC236}">
              <a16:creationId xmlns:a16="http://schemas.microsoft.com/office/drawing/2014/main" id="{FF602880-91E0-47F8-56EB-F362E5DC92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16</xdr:row>
      <xdr:rowOff>571500</xdr:rowOff>
    </xdr:to>
    <xdr:graphicFrame macro="">
      <xdr:nvGraphicFramePr>
        <xdr:cNvPr id="51717677" name="11 Gráfico">
          <a:extLst>
            <a:ext uri="{FF2B5EF4-FFF2-40B4-BE49-F238E27FC236}">
              <a16:creationId xmlns:a16="http://schemas.microsoft.com/office/drawing/2014/main" id="{3875FC45-C6A5-89CA-9E02-6497823EDC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17</xdr:row>
      <xdr:rowOff>9525</xdr:rowOff>
    </xdr:from>
    <xdr:to>
      <xdr:col>52</xdr:col>
      <xdr:colOff>200025</xdr:colOff>
      <xdr:row>21</xdr:row>
      <xdr:rowOff>104775</xdr:rowOff>
    </xdr:to>
    <xdr:graphicFrame macro="">
      <xdr:nvGraphicFramePr>
        <xdr:cNvPr id="51717678" name="12 Gráfico">
          <a:extLst>
            <a:ext uri="{FF2B5EF4-FFF2-40B4-BE49-F238E27FC236}">
              <a16:creationId xmlns:a16="http://schemas.microsoft.com/office/drawing/2014/main" id="{29ADF22A-8837-87C7-1E4F-C8EBBAA0C5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22</xdr:row>
      <xdr:rowOff>0</xdr:rowOff>
    </xdr:from>
    <xdr:to>
      <xdr:col>27</xdr:col>
      <xdr:colOff>0</xdr:colOff>
      <xdr:row>27</xdr:row>
      <xdr:rowOff>257175</xdr:rowOff>
    </xdr:to>
    <xdr:graphicFrame macro="">
      <xdr:nvGraphicFramePr>
        <xdr:cNvPr id="51717679" name="7 Gráfico">
          <a:extLst>
            <a:ext uri="{FF2B5EF4-FFF2-40B4-BE49-F238E27FC236}">
              <a16:creationId xmlns:a16="http://schemas.microsoft.com/office/drawing/2014/main" id="{0A1C2436-B74C-8514-E713-33898ED38D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22</xdr:row>
      <xdr:rowOff>0</xdr:rowOff>
    </xdr:from>
    <xdr:to>
      <xdr:col>32</xdr:col>
      <xdr:colOff>742950</xdr:colOff>
      <xdr:row>27</xdr:row>
      <xdr:rowOff>257175</xdr:rowOff>
    </xdr:to>
    <xdr:graphicFrame macro="">
      <xdr:nvGraphicFramePr>
        <xdr:cNvPr id="51717680" name="8 Gráfico">
          <a:extLst>
            <a:ext uri="{FF2B5EF4-FFF2-40B4-BE49-F238E27FC236}">
              <a16:creationId xmlns:a16="http://schemas.microsoft.com/office/drawing/2014/main" id="{1C1C09CA-DBD3-017D-A253-2C613E460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22</xdr:row>
      <xdr:rowOff>0</xdr:rowOff>
    </xdr:from>
    <xdr:to>
      <xdr:col>38</xdr:col>
      <xdr:colOff>733425</xdr:colOff>
      <xdr:row>27</xdr:row>
      <xdr:rowOff>276225</xdr:rowOff>
    </xdr:to>
    <xdr:graphicFrame macro="">
      <xdr:nvGraphicFramePr>
        <xdr:cNvPr id="51717681" name="9 Gráfico">
          <a:extLst>
            <a:ext uri="{FF2B5EF4-FFF2-40B4-BE49-F238E27FC236}">
              <a16:creationId xmlns:a16="http://schemas.microsoft.com/office/drawing/2014/main" id="{224B102E-901A-CC94-F883-151EC81937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22</xdr:row>
      <xdr:rowOff>38100</xdr:rowOff>
    </xdr:from>
    <xdr:to>
      <xdr:col>52</xdr:col>
      <xdr:colOff>209550</xdr:colOff>
      <xdr:row>27</xdr:row>
      <xdr:rowOff>314325</xdr:rowOff>
    </xdr:to>
    <xdr:graphicFrame macro="">
      <xdr:nvGraphicFramePr>
        <xdr:cNvPr id="51717682" name="16 Gráfico">
          <a:extLst>
            <a:ext uri="{FF2B5EF4-FFF2-40B4-BE49-F238E27FC236}">
              <a16:creationId xmlns:a16="http://schemas.microsoft.com/office/drawing/2014/main" id="{3064C45C-8403-282E-492D-8BBF54260D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83" name="Picture 3995" descr="MB900431547">
          <a:hlinkClick xmlns:r="http://schemas.openxmlformats.org/officeDocument/2006/relationships" r:id="rId17" tooltip="Ir a factores criticos"/>
          <a:extLst>
            <a:ext uri="{FF2B5EF4-FFF2-40B4-BE49-F238E27FC236}">
              <a16:creationId xmlns:a16="http://schemas.microsoft.com/office/drawing/2014/main" id="{E4F36A8F-3FED-AAC1-3FB3-8EBEB6908D10}"/>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84" name="1 Gráfico">
          <a:extLst>
            <a:ext uri="{FF2B5EF4-FFF2-40B4-BE49-F238E27FC236}">
              <a16:creationId xmlns:a16="http://schemas.microsoft.com/office/drawing/2014/main" id="{F3DACA52-3C23-666B-6F44-890115D45D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16</xdr:row>
      <xdr:rowOff>561975</xdr:rowOff>
    </xdr:to>
    <xdr:graphicFrame macro="">
      <xdr:nvGraphicFramePr>
        <xdr:cNvPr id="51717685" name="2 Gráfico">
          <a:extLst>
            <a:ext uri="{FF2B5EF4-FFF2-40B4-BE49-F238E27FC236}">
              <a16:creationId xmlns:a16="http://schemas.microsoft.com/office/drawing/2014/main" id="{50E51406-8A01-D820-4546-1BD765B494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16</xdr:row>
      <xdr:rowOff>714375</xdr:rowOff>
    </xdr:from>
    <xdr:to>
      <xdr:col>44</xdr:col>
      <xdr:colOff>247650</xdr:colOff>
      <xdr:row>21</xdr:row>
      <xdr:rowOff>95250</xdr:rowOff>
    </xdr:to>
    <xdr:graphicFrame macro="">
      <xdr:nvGraphicFramePr>
        <xdr:cNvPr id="51717686" name="3 Gráfico">
          <a:extLst>
            <a:ext uri="{FF2B5EF4-FFF2-40B4-BE49-F238E27FC236}">
              <a16:creationId xmlns:a16="http://schemas.microsoft.com/office/drawing/2014/main" id="{DE0113C5-F9F1-C9D5-5D0C-1323C6077E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21</xdr:row>
      <xdr:rowOff>200025</xdr:rowOff>
    </xdr:from>
    <xdr:to>
      <xdr:col>44</xdr:col>
      <xdr:colOff>200025</xdr:colOff>
      <xdr:row>27</xdr:row>
      <xdr:rowOff>257175</xdr:rowOff>
    </xdr:to>
    <xdr:graphicFrame macro="">
      <xdr:nvGraphicFramePr>
        <xdr:cNvPr id="51717687" name="4 Gráfico">
          <a:extLst>
            <a:ext uri="{FF2B5EF4-FFF2-40B4-BE49-F238E27FC236}">
              <a16:creationId xmlns:a16="http://schemas.microsoft.com/office/drawing/2014/main" id="{BBF525D6-4E7C-2B6E-78BF-191D14EE18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topLeftCell="A5" zoomScale="80" zoomScaleNormal="80" workbookViewId="0">
      <selection activeCell="G28" sqref="G28:I28"/>
    </sheetView>
  </sheetViews>
  <sheetFormatPr baseColWidth="10" defaultColWidth="11.42578125" defaultRowHeight="14.25" x14ac:dyDescent="0.2"/>
  <cols>
    <col min="1" max="2" width="11.42578125" style="18"/>
    <col min="3" max="3" width="15.85546875" style="18" customWidth="1"/>
    <col min="4" max="4" width="21.140625" style="18" customWidth="1"/>
    <col min="5" max="5" width="14.85546875" style="18" customWidth="1"/>
    <col min="6" max="6" width="8.5703125" style="18" customWidth="1"/>
    <col min="7" max="7" width="10.28515625" style="18" customWidth="1"/>
    <col min="8" max="8" width="16.28515625" style="18" customWidth="1"/>
    <col min="9" max="9" width="18.28515625" style="18" customWidth="1"/>
    <col min="10" max="10" width="3.28515625" style="18" customWidth="1"/>
    <col min="11" max="11" width="46.28515625" style="18" bestFit="1" customWidth="1"/>
    <col min="12" max="12" width="85.42578125" style="18" customWidth="1"/>
    <col min="13" max="13" width="33.5703125" style="18" customWidth="1"/>
    <col min="14" max="16384" width="11.42578125" style="18"/>
  </cols>
  <sheetData>
    <row r="1" spans="1:13" ht="27" customHeight="1" x14ac:dyDescent="0.25">
      <c r="A1" s="174"/>
      <c r="B1" s="175"/>
      <c r="C1" s="182" t="s">
        <v>169</v>
      </c>
      <c r="D1" s="183"/>
      <c r="E1" s="183"/>
      <c r="F1" s="183"/>
      <c r="G1" s="183"/>
      <c r="H1" s="180" t="s">
        <v>170</v>
      </c>
      <c r="I1" s="181"/>
    </row>
    <row r="2" spans="1:13" ht="18.75" customHeight="1" x14ac:dyDescent="0.25">
      <c r="A2" s="176"/>
      <c r="B2" s="177"/>
      <c r="C2" s="182" t="s">
        <v>171</v>
      </c>
      <c r="D2" s="183"/>
      <c r="E2" s="183"/>
      <c r="F2" s="183"/>
      <c r="G2" s="183"/>
      <c r="H2" s="44">
        <v>41241</v>
      </c>
      <c r="I2" s="45" t="s">
        <v>175</v>
      </c>
    </row>
    <row r="3" spans="1:13" ht="21" customHeight="1" x14ac:dyDescent="0.25">
      <c r="A3" s="178"/>
      <c r="B3" s="179"/>
      <c r="C3" s="182" t="s">
        <v>172</v>
      </c>
      <c r="D3" s="183"/>
      <c r="E3" s="183"/>
      <c r="F3" s="183"/>
      <c r="G3" s="183"/>
      <c r="H3" s="180" t="s">
        <v>173</v>
      </c>
      <c r="I3" s="181"/>
    </row>
    <row r="4" spans="1:13" ht="5.25" customHeight="1" x14ac:dyDescent="0.2"/>
    <row r="5" spans="1:13" ht="34.5" customHeight="1" x14ac:dyDescent="0.2">
      <c r="A5" s="209" t="s">
        <v>164</v>
      </c>
      <c r="B5" s="209"/>
      <c r="C5" s="209"/>
      <c r="D5" s="209"/>
      <c r="E5" s="209"/>
      <c r="F5" s="209"/>
      <c r="G5" s="209"/>
      <c r="H5" s="209"/>
      <c r="I5" s="209"/>
      <c r="K5" s="210" t="s">
        <v>140</v>
      </c>
      <c r="L5" s="210"/>
      <c r="M5" s="210"/>
    </row>
    <row r="6" spans="1:13" ht="23.25" customHeight="1" x14ac:dyDescent="0.2">
      <c r="A6" s="211" t="s">
        <v>162</v>
      </c>
      <c r="B6" s="212"/>
      <c r="C6" s="212"/>
      <c r="D6" s="212"/>
      <c r="E6" s="212"/>
      <c r="F6" s="187" t="s">
        <v>141</v>
      </c>
      <c r="G6" s="188"/>
      <c r="H6" s="188"/>
      <c r="I6" s="188"/>
      <c r="K6" s="47" t="s">
        <v>142</v>
      </c>
      <c r="L6" s="48" t="s">
        <v>143</v>
      </c>
      <c r="M6" s="49" t="s">
        <v>144</v>
      </c>
    </row>
    <row r="7" spans="1:13" ht="20.100000000000001" customHeight="1" x14ac:dyDescent="0.2">
      <c r="A7" s="213" t="s">
        <v>210</v>
      </c>
      <c r="B7" s="214"/>
      <c r="C7" s="214"/>
      <c r="D7" s="214"/>
      <c r="E7" s="214"/>
      <c r="F7" s="189">
        <v>45987</v>
      </c>
      <c r="G7" s="189"/>
      <c r="H7" s="189"/>
      <c r="I7" s="189"/>
      <c r="K7" s="215" t="s">
        <v>166</v>
      </c>
      <c r="L7" s="57" t="s">
        <v>145</v>
      </c>
      <c r="M7" s="216" t="s">
        <v>146</v>
      </c>
    </row>
    <row r="8" spans="1:13" ht="33.75" customHeight="1" x14ac:dyDescent="0.2">
      <c r="A8" s="213"/>
      <c r="B8" s="214"/>
      <c r="C8" s="214"/>
      <c r="D8" s="214"/>
      <c r="E8" s="214"/>
      <c r="F8" s="217" t="s">
        <v>160</v>
      </c>
      <c r="G8" s="218"/>
      <c r="H8" s="219" t="s">
        <v>211</v>
      </c>
      <c r="I8" s="220"/>
      <c r="K8" s="216"/>
      <c r="L8" s="57" t="s">
        <v>159</v>
      </c>
      <c r="M8" s="216"/>
    </row>
    <row r="9" spans="1:13" ht="20.100000000000001" customHeight="1" x14ac:dyDescent="0.2">
      <c r="A9" s="42" t="s">
        <v>147</v>
      </c>
      <c r="B9" s="43"/>
      <c r="C9" s="193" t="s">
        <v>209</v>
      </c>
      <c r="D9" s="193"/>
      <c r="E9" s="194"/>
      <c r="F9" s="195" t="s">
        <v>163</v>
      </c>
      <c r="G9" s="196"/>
      <c r="H9" s="223" t="s">
        <v>212</v>
      </c>
      <c r="I9" s="224"/>
      <c r="K9" s="216"/>
      <c r="L9" s="57" t="s">
        <v>148</v>
      </c>
      <c r="M9" s="216" t="s">
        <v>149</v>
      </c>
    </row>
    <row r="10" spans="1:13" ht="20.100000000000001" customHeight="1" x14ac:dyDescent="0.2">
      <c r="A10" s="191" t="s">
        <v>168</v>
      </c>
      <c r="B10" s="192"/>
      <c r="C10" s="193" t="s">
        <v>213</v>
      </c>
      <c r="D10" s="193"/>
      <c r="E10" s="193"/>
      <c r="F10" s="194"/>
      <c r="G10" s="46" t="s">
        <v>150</v>
      </c>
      <c r="H10" s="221">
        <v>5625282</v>
      </c>
      <c r="I10" s="222"/>
      <c r="K10" s="216"/>
      <c r="L10" s="57" t="s">
        <v>151</v>
      </c>
      <c r="M10" s="216"/>
    </row>
    <row r="11" spans="1:13" ht="20.100000000000001" customHeight="1" x14ac:dyDescent="0.2">
      <c r="A11" s="191" t="s">
        <v>165</v>
      </c>
      <c r="B11" s="192"/>
      <c r="C11" s="193" t="s">
        <v>214</v>
      </c>
      <c r="D11" s="193"/>
      <c r="E11" s="193"/>
      <c r="F11" s="194"/>
      <c r="G11" s="46" t="s">
        <v>174</v>
      </c>
      <c r="H11" s="203">
        <v>2025</v>
      </c>
      <c r="I11" s="204"/>
      <c r="K11" s="205"/>
      <c r="L11" s="58"/>
      <c r="M11" s="58"/>
    </row>
    <row r="12" spans="1:13" ht="19.5" customHeight="1" x14ac:dyDescent="0.2">
      <c r="A12" s="206" t="s">
        <v>152</v>
      </c>
      <c r="B12" s="207"/>
      <c r="C12" s="207"/>
      <c r="D12" s="207"/>
      <c r="E12" s="207"/>
      <c r="F12" s="207"/>
      <c r="G12" s="207"/>
      <c r="H12" s="207"/>
      <c r="I12" s="208"/>
      <c r="K12" s="202"/>
      <c r="L12" s="58"/>
      <c r="M12" s="202"/>
    </row>
    <row r="13" spans="1:13" ht="20.100000000000001" customHeight="1" x14ac:dyDescent="0.2">
      <c r="A13" s="199" t="s">
        <v>153</v>
      </c>
      <c r="B13" s="199"/>
      <c r="C13" s="199"/>
      <c r="D13" s="199" t="s">
        <v>154</v>
      </c>
      <c r="E13" s="199"/>
      <c r="F13" s="199"/>
      <c r="G13" s="199" t="s">
        <v>161</v>
      </c>
      <c r="H13" s="199"/>
      <c r="I13" s="199"/>
      <c r="K13" s="202"/>
      <c r="L13" s="58"/>
      <c r="M13" s="202"/>
    </row>
    <row r="14" spans="1:13" ht="20.100000000000001" customHeight="1" x14ac:dyDescent="0.2">
      <c r="A14" s="190" t="s">
        <v>215</v>
      </c>
      <c r="B14" s="190"/>
      <c r="C14" s="190"/>
      <c r="D14" s="190" t="s">
        <v>216</v>
      </c>
      <c r="E14" s="190"/>
      <c r="F14" s="190"/>
      <c r="G14" s="190" t="s">
        <v>213</v>
      </c>
      <c r="H14" s="190"/>
      <c r="I14" s="190"/>
      <c r="K14" s="202"/>
      <c r="L14" s="58"/>
      <c r="M14" s="202"/>
    </row>
    <row r="15" spans="1:13" ht="20.100000000000001" customHeight="1" x14ac:dyDescent="0.2">
      <c r="A15" s="190" t="s">
        <v>217</v>
      </c>
      <c r="B15" s="190"/>
      <c r="C15" s="190"/>
      <c r="D15" s="190" t="s">
        <v>218</v>
      </c>
      <c r="E15" s="190"/>
      <c r="F15" s="190"/>
      <c r="G15" s="190" t="s">
        <v>219</v>
      </c>
      <c r="H15" s="190"/>
      <c r="I15" s="190"/>
      <c r="K15" s="202"/>
      <c r="L15" s="58"/>
      <c r="M15" s="58"/>
    </row>
    <row r="16" spans="1:13" ht="20.100000000000001" customHeight="1" x14ac:dyDescent="0.2">
      <c r="A16" s="190" t="s">
        <v>220</v>
      </c>
      <c r="B16" s="190"/>
      <c r="C16" s="190"/>
      <c r="D16" s="190" t="s">
        <v>221</v>
      </c>
      <c r="E16" s="190"/>
      <c r="F16" s="190"/>
      <c r="G16" s="190" t="s">
        <v>222</v>
      </c>
      <c r="H16" s="190"/>
      <c r="I16" s="190"/>
      <c r="K16" s="202"/>
      <c r="L16" s="58"/>
      <c r="M16" s="58"/>
    </row>
    <row r="17" spans="1:13" ht="20.100000000000001" customHeight="1" x14ac:dyDescent="0.2">
      <c r="A17" s="190" t="s">
        <v>223</v>
      </c>
      <c r="B17" s="190"/>
      <c r="C17" s="190"/>
      <c r="D17" s="190" t="s">
        <v>224</v>
      </c>
      <c r="E17" s="190"/>
      <c r="F17" s="190"/>
      <c r="G17" s="190" t="s">
        <v>225</v>
      </c>
      <c r="H17" s="190"/>
      <c r="I17" s="190"/>
      <c r="K17" s="202"/>
      <c r="L17" s="58"/>
      <c r="M17" s="58"/>
    </row>
    <row r="18" spans="1:13" ht="20.100000000000001" customHeight="1" x14ac:dyDescent="0.2">
      <c r="A18" s="190" t="s">
        <v>226</v>
      </c>
      <c r="B18" s="190"/>
      <c r="C18" s="190"/>
      <c r="D18" s="190" t="s">
        <v>227</v>
      </c>
      <c r="E18" s="190"/>
      <c r="F18" s="190"/>
      <c r="G18" s="190" t="s">
        <v>228</v>
      </c>
      <c r="H18" s="190"/>
      <c r="I18" s="190"/>
      <c r="K18" s="201"/>
      <c r="L18" s="58"/>
      <c r="M18" s="58"/>
    </row>
    <row r="19" spans="1:13" ht="20.100000000000001" customHeight="1" x14ac:dyDescent="0.2">
      <c r="A19" s="190"/>
      <c r="B19" s="190"/>
      <c r="C19" s="190"/>
      <c r="D19" s="190"/>
      <c r="E19" s="190"/>
      <c r="F19" s="190"/>
      <c r="G19" s="190"/>
      <c r="H19" s="190"/>
      <c r="I19" s="190"/>
      <c r="K19" s="202"/>
      <c r="L19" s="58"/>
      <c r="M19" s="58"/>
    </row>
    <row r="20" spans="1:13" ht="20.100000000000001" customHeight="1" x14ac:dyDescent="0.2">
      <c r="A20" s="190"/>
      <c r="B20" s="190"/>
      <c r="C20" s="190"/>
      <c r="D20" s="190"/>
      <c r="E20" s="190"/>
      <c r="F20" s="190"/>
      <c r="G20" s="190"/>
      <c r="H20" s="190"/>
      <c r="I20" s="190"/>
      <c r="K20" s="202"/>
      <c r="L20" s="58"/>
      <c r="M20" s="58"/>
    </row>
    <row r="21" spans="1:13" ht="20.100000000000001" customHeight="1" x14ac:dyDescent="0.2">
      <c r="A21" s="190"/>
      <c r="B21" s="190"/>
      <c r="C21" s="190"/>
      <c r="D21" s="190"/>
      <c r="E21" s="190"/>
      <c r="F21" s="190"/>
      <c r="G21" s="190"/>
      <c r="H21" s="190"/>
      <c r="I21" s="190"/>
      <c r="K21" s="202"/>
      <c r="L21" s="58"/>
      <c r="M21" s="59"/>
    </row>
    <row r="22" spans="1:13" ht="20.100000000000001" customHeight="1" x14ac:dyDescent="0.2">
      <c r="A22" s="190"/>
      <c r="B22" s="190"/>
      <c r="C22" s="190"/>
      <c r="D22" s="190"/>
      <c r="E22" s="190"/>
      <c r="F22" s="190"/>
      <c r="G22" s="190"/>
      <c r="H22" s="190"/>
      <c r="I22" s="190"/>
    </row>
    <row r="23" spans="1:13" s="19" customFormat="1" ht="20.25" x14ac:dyDescent="0.3">
      <c r="A23" s="200"/>
      <c r="B23" s="200"/>
      <c r="C23" s="200"/>
      <c r="D23" s="200"/>
      <c r="E23" s="200"/>
      <c r="F23" s="200"/>
      <c r="G23" s="200"/>
      <c r="H23" s="200"/>
      <c r="I23" s="200"/>
      <c r="K23" s="197"/>
      <c r="L23" s="197"/>
    </row>
    <row r="24" spans="1:13" ht="30" customHeight="1" x14ac:dyDescent="0.2">
      <c r="A24" s="198" t="s">
        <v>155</v>
      </c>
      <c r="B24" s="198"/>
      <c r="C24" s="198"/>
      <c r="D24" s="198"/>
      <c r="E24" s="198"/>
      <c r="F24" s="198"/>
      <c r="G24" s="198"/>
      <c r="H24" s="198"/>
      <c r="I24" s="198"/>
      <c r="K24" s="20"/>
      <c r="L24" s="20"/>
    </row>
    <row r="25" spans="1:13" ht="33.75" customHeight="1" x14ac:dyDescent="0.2">
      <c r="A25" s="199" t="s">
        <v>153</v>
      </c>
      <c r="B25" s="199"/>
      <c r="C25" s="199"/>
      <c r="D25" s="199" t="s">
        <v>154</v>
      </c>
      <c r="E25" s="199"/>
      <c r="F25" s="199"/>
      <c r="G25" s="199" t="s">
        <v>23</v>
      </c>
      <c r="H25" s="199"/>
      <c r="I25" s="199"/>
      <c r="K25" s="21"/>
      <c r="L25" s="22"/>
      <c r="M25" s="18" t="s">
        <v>156</v>
      </c>
    </row>
    <row r="26" spans="1:13" ht="20.100000000000001" customHeight="1" x14ac:dyDescent="0.2">
      <c r="A26" s="190" t="s">
        <v>229</v>
      </c>
      <c r="B26" s="190"/>
      <c r="C26" s="190"/>
      <c r="D26" s="190" t="s">
        <v>216</v>
      </c>
      <c r="E26" s="190"/>
      <c r="F26" s="190"/>
      <c r="G26" s="190" t="s">
        <v>230</v>
      </c>
      <c r="H26" s="190"/>
      <c r="I26" s="190"/>
      <c r="K26" s="21"/>
      <c r="L26" s="22"/>
    </row>
    <row r="27" spans="1:13" ht="20.100000000000001" customHeight="1" x14ac:dyDescent="0.2">
      <c r="A27" s="190" t="s">
        <v>567</v>
      </c>
      <c r="B27" s="190"/>
      <c r="C27" s="190"/>
      <c r="D27" s="190" t="s">
        <v>568</v>
      </c>
      <c r="E27" s="190"/>
      <c r="F27" s="190"/>
      <c r="G27" s="190" t="s">
        <v>231</v>
      </c>
      <c r="H27" s="190"/>
      <c r="I27" s="190"/>
      <c r="K27" s="21"/>
      <c r="L27" s="23"/>
    </row>
    <row r="28" spans="1:13" ht="20.100000000000001" customHeight="1" x14ac:dyDescent="0.2">
      <c r="A28" s="190" t="s">
        <v>232</v>
      </c>
      <c r="B28" s="190"/>
      <c r="C28" s="190"/>
      <c r="D28" s="190" t="s">
        <v>569</v>
      </c>
      <c r="E28" s="190"/>
      <c r="F28" s="190"/>
      <c r="G28" s="190" t="s">
        <v>233</v>
      </c>
      <c r="H28" s="190"/>
      <c r="I28" s="190"/>
      <c r="K28" s="21"/>
      <c r="L28" s="23"/>
    </row>
    <row r="29" spans="1:13" ht="20.100000000000001" customHeight="1" x14ac:dyDescent="0.2">
      <c r="A29" s="190" t="s">
        <v>234</v>
      </c>
      <c r="B29" s="190"/>
      <c r="C29" s="190"/>
      <c r="D29" s="190" t="s">
        <v>570</v>
      </c>
      <c r="E29" s="190"/>
      <c r="F29" s="190"/>
      <c r="G29" s="190" t="s">
        <v>235</v>
      </c>
      <c r="H29" s="190"/>
      <c r="I29" s="190"/>
      <c r="K29" s="21"/>
      <c r="L29" s="22"/>
    </row>
    <row r="30" spans="1:13" ht="20.100000000000001" customHeight="1" x14ac:dyDescent="0.2">
      <c r="A30" s="85"/>
      <c r="B30" s="85"/>
      <c r="C30" s="85"/>
      <c r="D30" s="190"/>
      <c r="E30" s="190"/>
      <c r="F30" s="190"/>
      <c r="G30" s="190"/>
      <c r="H30" s="190"/>
      <c r="I30" s="190"/>
      <c r="K30" s="21"/>
      <c r="L30" s="23"/>
    </row>
    <row r="31" spans="1:13" ht="20.100000000000001" customHeight="1" x14ac:dyDescent="0.2">
      <c r="A31" s="190"/>
      <c r="B31" s="190"/>
      <c r="C31" s="190"/>
      <c r="D31" s="190"/>
      <c r="E31" s="190"/>
      <c r="F31" s="190"/>
      <c r="G31" s="190"/>
      <c r="H31" s="190"/>
      <c r="I31" s="190"/>
      <c r="K31" s="21"/>
      <c r="L31" s="24"/>
    </row>
    <row r="32" spans="1:13" ht="20.100000000000001" customHeight="1" x14ac:dyDescent="0.2">
      <c r="A32" s="190"/>
      <c r="B32" s="190"/>
      <c r="C32" s="190"/>
      <c r="D32" s="190"/>
      <c r="E32" s="190"/>
      <c r="F32" s="190"/>
      <c r="G32" s="190"/>
      <c r="H32" s="190"/>
      <c r="I32" s="190"/>
      <c r="K32" s="184"/>
      <c r="L32" s="22"/>
    </row>
    <row r="33" spans="11:12" ht="15" x14ac:dyDescent="0.2">
      <c r="K33" s="184"/>
      <c r="L33" s="25"/>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185" t="s">
        <v>29</v>
      </c>
      <c r="B65526" s="185"/>
      <c r="C65526" s="185"/>
      <c r="D65526" s="185"/>
      <c r="E65526" s="185"/>
    </row>
    <row r="65527" spans="1:5" x14ac:dyDescent="0.2">
      <c r="A65527" s="186" t="s">
        <v>30</v>
      </c>
      <c r="B65527" s="186"/>
      <c r="C65527" s="186"/>
      <c r="D65527" s="186"/>
      <c r="E65527" s="186"/>
    </row>
    <row r="65528" spans="1:5" x14ac:dyDescent="0.2">
      <c r="A65528" s="186" t="s">
        <v>31</v>
      </c>
      <c r="B65528" s="186"/>
      <c r="C65528" s="186"/>
      <c r="D65528" s="186"/>
      <c r="E65528" s="186"/>
    </row>
    <row r="65529" spans="1:5" x14ac:dyDescent="0.2">
      <c r="A65529" s="18" t="s">
        <v>157</v>
      </c>
      <c r="D65529" s="18" t="s">
        <v>158</v>
      </c>
    </row>
  </sheetData>
  <sheetProtection password="F5F0" sheet="1"/>
  <mergeCells count="92">
    <mergeCell ref="A5:I5"/>
    <mergeCell ref="K5:M5"/>
    <mergeCell ref="A6:E6"/>
    <mergeCell ref="A7:E8"/>
    <mergeCell ref="K7:K10"/>
    <mergeCell ref="M7:M8"/>
    <mergeCell ref="F8:G8"/>
    <mergeCell ref="H8:I8"/>
    <mergeCell ref="M9:M10"/>
    <mergeCell ref="H10:I10"/>
    <mergeCell ref="H9:I9"/>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K18:K21"/>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K23:L23"/>
    <mergeCell ref="A24:I24"/>
    <mergeCell ref="A25:C25"/>
    <mergeCell ref="D25:F25"/>
    <mergeCell ref="G25:I25"/>
    <mergeCell ref="A27:C27"/>
    <mergeCell ref="D30:F30"/>
    <mergeCell ref="G30:I30"/>
    <mergeCell ref="A26:C26"/>
    <mergeCell ref="D26:F26"/>
    <mergeCell ref="G26:I26"/>
    <mergeCell ref="D27:F27"/>
    <mergeCell ref="G27:I27"/>
    <mergeCell ref="D28:F28"/>
    <mergeCell ref="G28:I28"/>
    <mergeCell ref="A32:C32"/>
    <mergeCell ref="D32:F32"/>
    <mergeCell ref="G32:I32"/>
    <mergeCell ref="A29:C29"/>
    <mergeCell ref="D29:F29"/>
    <mergeCell ref="G29:I29"/>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A1:B3"/>
    <mergeCell ref="H1:I1"/>
    <mergeCell ref="H3:I3"/>
    <mergeCell ref="C1:G1"/>
    <mergeCell ref="C2:G2"/>
    <mergeCell ref="C3:G3"/>
  </mergeCells>
  <hyperlinks>
    <hyperlink ref="A65528" r:id="rId1" xr:uid="{00000000-0004-0000-0000-000000000000}"/>
    <hyperlink ref="A65527" r:id="rId2" xr:uid="{00000000-0004-0000-0000-000001000000}"/>
  </hyperlinks>
  <pageMargins left="0.70866141732283472" right="0.70866141732283472" top="0.74803149606299213" bottom="0.74803149606299213" header="0.31496062992125984" footer="0.31496062992125984"/>
  <pageSetup paperSize="9" scale="70"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2"/>
  <sheetViews>
    <sheetView showGridLines="0" tabSelected="1" zoomScale="80" zoomScaleNormal="80" workbookViewId="0">
      <selection activeCell="K79" sqref="K79"/>
    </sheetView>
  </sheetViews>
  <sheetFormatPr baseColWidth="10" defaultColWidth="11.42578125" defaultRowHeight="14.25" x14ac:dyDescent="0.2"/>
  <cols>
    <col min="1" max="1" width="0.42578125" style="85" customWidth="1"/>
    <col min="2" max="2" width="1.42578125" style="85" customWidth="1"/>
    <col min="3" max="3" width="44.7109375" style="85" customWidth="1"/>
    <col min="4" max="4" width="11.7109375" style="138" customWidth="1"/>
    <col min="5" max="6" width="33.7109375" style="120" customWidth="1"/>
    <col min="7" max="7" width="11.7109375" style="138" customWidth="1"/>
    <col min="8" max="9" width="33.7109375" style="120" customWidth="1"/>
    <col min="10" max="10" width="11.7109375" style="138" customWidth="1"/>
    <col min="11" max="12" width="33.7109375" style="120" customWidth="1"/>
    <col min="13" max="13" width="11.7109375" style="138" customWidth="1"/>
    <col min="14" max="15" width="33.7109375" style="120" customWidth="1"/>
    <col min="16" max="16" width="3.140625" style="85" customWidth="1"/>
    <col min="17" max="17" width="2.42578125" style="85" customWidth="1"/>
    <col min="18" max="18" width="7.42578125" style="85" hidden="1" customWidth="1"/>
    <col min="19" max="20" width="7.140625" style="85" hidden="1" customWidth="1"/>
    <col min="21" max="21" width="7" style="85" hidden="1" customWidth="1"/>
    <col min="22" max="22" width="11.42578125" style="85"/>
    <col min="23" max="23" width="13" style="85" customWidth="1"/>
    <col min="24" max="24" width="15.85546875" style="85" customWidth="1"/>
    <col min="25" max="25" width="13" style="85" customWidth="1"/>
    <col min="26" max="27" width="11.42578125" style="85" customWidth="1"/>
    <col min="28" max="16384" width="11.42578125" style="85"/>
  </cols>
  <sheetData>
    <row r="1" spans="1:21" ht="33" customHeight="1" x14ac:dyDescent="0.2">
      <c r="B1" s="249" t="s">
        <v>124</v>
      </c>
      <c r="C1" s="249"/>
      <c r="D1" s="249"/>
      <c r="E1" s="249"/>
      <c r="F1" s="249"/>
      <c r="G1" s="249"/>
      <c r="H1" s="249"/>
      <c r="I1" s="249"/>
      <c r="J1" s="250"/>
      <c r="K1" s="250"/>
      <c r="L1" s="86"/>
      <c r="M1" s="86"/>
      <c r="N1" s="86"/>
      <c r="O1" s="86"/>
    </row>
    <row r="2" spans="1:21" ht="15.75" x14ac:dyDescent="0.2">
      <c r="B2" s="251" t="s">
        <v>27</v>
      </c>
      <c r="C2" s="251"/>
      <c r="D2" s="288" t="s">
        <v>176</v>
      </c>
      <c r="E2" s="288"/>
      <c r="F2" s="288"/>
      <c r="G2" s="289" t="s">
        <v>177</v>
      </c>
      <c r="H2" s="289"/>
      <c r="I2" s="289"/>
      <c r="J2" s="290" t="s">
        <v>178</v>
      </c>
      <c r="K2" s="290"/>
      <c r="L2" s="290"/>
      <c r="M2" s="232" t="s">
        <v>179</v>
      </c>
      <c r="N2" s="232"/>
      <c r="O2" s="232"/>
      <c r="Q2" s="85">
        <v>1</v>
      </c>
    </row>
    <row r="3" spans="1:21" ht="15" customHeight="1" x14ac:dyDescent="0.2">
      <c r="B3" s="251"/>
      <c r="C3" s="251"/>
      <c r="D3" s="291" t="s">
        <v>34</v>
      </c>
      <c r="E3" s="287" t="s">
        <v>122</v>
      </c>
      <c r="F3" s="287" t="s">
        <v>125</v>
      </c>
      <c r="G3" s="243" t="s">
        <v>34</v>
      </c>
      <c r="H3" s="287" t="s">
        <v>122</v>
      </c>
      <c r="I3" s="287" t="s">
        <v>125</v>
      </c>
      <c r="J3" s="243" t="s">
        <v>34</v>
      </c>
      <c r="K3" s="245" t="s">
        <v>122</v>
      </c>
      <c r="L3" s="247" t="s">
        <v>125</v>
      </c>
      <c r="M3" s="243" t="s">
        <v>34</v>
      </c>
      <c r="N3" s="245" t="s">
        <v>122</v>
      </c>
      <c r="O3" s="247" t="s">
        <v>125</v>
      </c>
      <c r="Q3" s="85">
        <v>2</v>
      </c>
    </row>
    <row r="4" spans="1:21" ht="15.75" customHeight="1" x14ac:dyDescent="0.2">
      <c r="B4" s="251"/>
      <c r="C4" s="251"/>
      <c r="D4" s="292"/>
      <c r="E4" s="247"/>
      <c r="F4" s="247"/>
      <c r="G4" s="244"/>
      <c r="H4" s="247"/>
      <c r="I4" s="247"/>
      <c r="J4" s="244"/>
      <c r="K4" s="246"/>
      <c r="L4" s="248"/>
      <c r="M4" s="244"/>
      <c r="N4" s="246"/>
      <c r="O4" s="248"/>
      <c r="Q4" s="85">
        <v>3</v>
      </c>
    </row>
    <row r="5" spans="1:21" ht="15.75" x14ac:dyDescent="0.2">
      <c r="B5" s="251"/>
      <c r="C5" s="251"/>
      <c r="D5" s="87"/>
      <c r="E5" s="88"/>
      <c r="F5" s="88"/>
      <c r="G5" s="89"/>
      <c r="H5" s="90"/>
      <c r="I5" s="90"/>
      <c r="J5" s="89"/>
      <c r="K5" s="91"/>
      <c r="L5" s="90"/>
      <c r="M5" s="89"/>
      <c r="N5" s="91"/>
      <c r="O5" s="90"/>
      <c r="Q5" s="85">
        <v>4</v>
      </c>
    </row>
    <row r="6" spans="1:21" ht="18.75" x14ac:dyDescent="0.2">
      <c r="A6" s="293"/>
      <c r="B6" s="272"/>
      <c r="C6" s="92" t="s">
        <v>73</v>
      </c>
      <c r="D6" s="93"/>
      <c r="E6" s="93"/>
      <c r="F6" s="93"/>
      <c r="G6" s="93"/>
      <c r="H6" s="93"/>
      <c r="I6" s="93"/>
      <c r="J6" s="93"/>
      <c r="K6" s="93"/>
      <c r="L6" s="94"/>
      <c r="M6" s="93"/>
      <c r="N6" s="93"/>
      <c r="O6" s="94"/>
    </row>
    <row r="7" spans="1:21" ht="39.950000000000003" customHeight="1" x14ac:dyDescent="0.2">
      <c r="A7" s="293"/>
      <c r="B7" s="273"/>
      <c r="C7" s="95" t="s">
        <v>33</v>
      </c>
      <c r="D7" s="26">
        <v>4</v>
      </c>
      <c r="E7" s="60" t="s">
        <v>499</v>
      </c>
      <c r="F7" s="60" t="s">
        <v>236</v>
      </c>
      <c r="G7" s="79">
        <v>4</v>
      </c>
      <c r="H7" s="61" t="s">
        <v>503</v>
      </c>
      <c r="I7" s="61" t="s">
        <v>535</v>
      </c>
      <c r="J7" s="81">
        <v>4</v>
      </c>
      <c r="K7" s="62" t="s">
        <v>503</v>
      </c>
      <c r="L7" s="63" t="s">
        <v>535</v>
      </c>
      <c r="M7" s="83"/>
      <c r="N7" s="64"/>
      <c r="O7" s="65"/>
      <c r="R7" s="85">
        <f>COUNTIF(D7:D10,"1")</f>
        <v>0</v>
      </c>
      <c r="S7" s="85">
        <f>COUNTIF(G7:G10,"1")</f>
        <v>0</v>
      </c>
      <c r="T7" s="85">
        <f>COUNTIF(J7:J10,"1")</f>
        <v>0</v>
      </c>
      <c r="U7" s="85">
        <f>COUNTIF(M7:M10,"1")</f>
        <v>0</v>
      </c>
    </row>
    <row r="8" spans="1:21" ht="39.950000000000003" customHeight="1" x14ac:dyDescent="0.2">
      <c r="A8" s="293"/>
      <c r="B8" s="273"/>
      <c r="C8" s="96" t="s">
        <v>35</v>
      </c>
      <c r="D8" s="26">
        <v>4</v>
      </c>
      <c r="E8" s="60" t="s">
        <v>237</v>
      </c>
      <c r="F8" s="60" t="s">
        <v>238</v>
      </c>
      <c r="G8" s="79">
        <v>4</v>
      </c>
      <c r="H8" s="66" t="s">
        <v>504</v>
      </c>
      <c r="I8" s="61" t="s">
        <v>536</v>
      </c>
      <c r="J8" s="81">
        <v>4</v>
      </c>
      <c r="K8" s="67" t="s">
        <v>504</v>
      </c>
      <c r="L8" s="63" t="s">
        <v>628</v>
      </c>
      <c r="M8" s="83"/>
      <c r="N8" s="68"/>
      <c r="O8" s="65"/>
      <c r="R8" s="85">
        <f>COUNTIF(D7:D10,"2")</f>
        <v>0</v>
      </c>
      <c r="S8" s="85">
        <f>COUNTIF(G7:G10,"2")</f>
        <v>0</v>
      </c>
      <c r="T8" s="85">
        <f>COUNTIF(J7:J10,"2")</f>
        <v>0</v>
      </c>
      <c r="U8" s="85">
        <f>COUNTIF(M7:M10,"2")</f>
        <v>0</v>
      </c>
    </row>
    <row r="9" spans="1:21" ht="39.950000000000003" customHeight="1" x14ac:dyDescent="0.2">
      <c r="A9" s="293"/>
      <c r="B9" s="273"/>
      <c r="C9" s="97" t="s">
        <v>36</v>
      </c>
      <c r="D9" s="26">
        <v>4</v>
      </c>
      <c r="E9" s="60" t="s">
        <v>313</v>
      </c>
      <c r="F9" s="60" t="s">
        <v>316</v>
      </c>
      <c r="G9" s="79">
        <v>4</v>
      </c>
      <c r="H9" s="66" t="s">
        <v>505</v>
      </c>
      <c r="I9" s="61" t="s">
        <v>537</v>
      </c>
      <c r="J9" s="81">
        <v>4</v>
      </c>
      <c r="K9" s="67" t="s">
        <v>505</v>
      </c>
      <c r="L9" s="63" t="s">
        <v>629</v>
      </c>
      <c r="M9" s="83"/>
      <c r="N9" s="68"/>
      <c r="O9" s="65"/>
      <c r="R9" s="85">
        <f>COUNTIF(D7:D10,"3")</f>
        <v>0</v>
      </c>
      <c r="S9" s="85">
        <f>COUNTIF(G7:G10,"3")</f>
        <v>0</v>
      </c>
      <c r="T9" s="85">
        <f>COUNTIF(J7:J10,"3")</f>
        <v>0</v>
      </c>
      <c r="U9" s="85">
        <f>COUNTIF(M7:M10,"3")</f>
        <v>0</v>
      </c>
    </row>
    <row r="10" spans="1:21" ht="39.950000000000003" customHeight="1" x14ac:dyDescent="0.2">
      <c r="A10" s="293"/>
      <c r="B10" s="274"/>
      <c r="C10" s="97" t="s">
        <v>37</v>
      </c>
      <c r="D10" s="26">
        <v>4</v>
      </c>
      <c r="E10" s="60" t="s">
        <v>314</v>
      </c>
      <c r="F10" s="60" t="s">
        <v>315</v>
      </c>
      <c r="G10" s="79">
        <v>4</v>
      </c>
      <c r="H10" s="66" t="s">
        <v>506</v>
      </c>
      <c r="I10" s="61" t="s">
        <v>538</v>
      </c>
      <c r="J10" s="81">
        <v>4</v>
      </c>
      <c r="K10" s="67" t="s">
        <v>506</v>
      </c>
      <c r="L10" s="63" t="s">
        <v>538</v>
      </c>
      <c r="M10" s="83"/>
      <c r="N10" s="68"/>
      <c r="O10" s="65"/>
      <c r="R10" s="85">
        <f>COUNTIF(D7:D10,"4")</f>
        <v>4</v>
      </c>
      <c r="S10" s="85">
        <f>COUNTIF(G7:G10,"4")</f>
        <v>4</v>
      </c>
      <c r="T10" s="85">
        <f>COUNTIF(J7:J10,"4")</f>
        <v>4</v>
      </c>
      <c r="U10" s="85">
        <f>COUNTIF(M7:M10,"4")</f>
        <v>0</v>
      </c>
    </row>
    <row r="11" spans="1:21" ht="6" customHeight="1" x14ac:dyDescent="0.25">
      <c r="B11" s="263"/>
      <c r="C11" s="264"/>
      <c r="D11" s="264"/>
      <c r="E11" s="264"/>
      <c r="F11" s="264"/>
      <c r="G11" s="264"/>
      <c r="H11" s="264"/>
      <c r="I11" s="264"/>
      <c r="J11" s="264"/>
      <c r="K11" s="265"/>
      <c r="L11" s="98"/>
      <c r="M11" s="99"/>
      <c r="N11" s="98"/>
      <c r="O11" s="98"/>
      <c r="Q11" s="85">
        <f>COUNTIF(D7:D10,"1")</f>
        <v>0</v>
      </c>
      <c r="R11" s="85">
        <f>COUNTIF(D7:D10,"1")</f>
        <v>0</v>
      </c>
      <c r="S11" s="85">
        <f>COUNTIF(D7:D10,"3")</f>
        <v>0</v>
      </c>
    </row>
    <row r="12" spans="1:21" ht="18.75" x14ac:dyDescent="0.2">
      <c r="A12" s="293"/>
      <c r="B12" s="260"/>
      <c r="C12" s="100" t="s">
        <v>72</v>
      </c>
      <c r="D12" s="101"/>
      <c r="E12" s="101"/>
      <c r="F12" s="101"/>
      <c r="G12" s="101"/>
      <c r="H12" s="101"/>
      <c r="I12" s="101"/>
      <c r="J12" s="101"/>
      <c r="K12" s="102"/>
      <c r="L12" s="103"/>
      <c r="M12" s="101"/>
      <c r="N12" s="102"/>
      <c r="O12" s="103"/>
    </row>
    <row r="13" spans="1:21" ht="39.950000000000003" customHeight="1" x14ac:dyDescent="0.2">
      <c r="A13" s="293"/>
      <c r="B13" s="261"/>
      <c r="C13" s="104" t="s">
        <v>38</v>
      </c>
      <c r="D13" s="27">
        <v>4</v>
      </c>
      <c r="E13" s="60" t="s">
        <v>239</v>
      </c>
      <c r="F13" s="69" t="s">
        <v>240</v>
      </c>
      <c r="G13" s="80">
        <v>4</v>
      </c>
      <c r="H13" s="61" t="s">
        <v>507</v>
      </c>
      <c r="I13" s="61" t="s">
        <v>539</v>
      </c>
      <c r="J13" s="82">
        <v>4</v>
      </c>
      <c r="K13" s="70" t="s">
        <v>507</v>
      </c>
      <c r="L13" s="71" t="s">
        <v>630</v>
      </c>
      <c r="M13" s="84"/>
      <c r="N13" s="72"/>
      <c r="O13" s="73"/>
      <c r="R13" s="85">
        <f>COUNTIF(D13:D17,"1")</f>
        <v>0</v>
      </c>
      <c r="S13" s="85">
        <f>COUNTIF(G13:G17,"1")</f>
        <v>0</v>
      </c>
      <c r="T13" s="85">
        <f>COUNTIF(J13:J17,"1")</f>
        <v>0</v>
      </c>
      <c r="U13" s="85">
        <f>COUNTIF(M13:M17,"1")</f>
        <v>0</v>
      </c>
    </row>
    <row r="14" spans="1:21" ht="39.950000000000003" customHeight="1" x14ac:dyDescent="0.2">
      <c r="A14" s="293"/>
      <c r="B14" s="261"/>
      <c r="C14" s="96" t="s">
        <v>39</v>
      </c>
      <c r="D14" s="27">
        <v>4</v>
      </c>
      <c r="E14" s="74" t="s">
        <v>242</v>
      </c>
      <c r="F14" s="69" t="s">
        <v>241</v>
      </c>
      <c r="G14" s="80">
        <v>4</v>
      </c>
      <c r="H14" s="66" t="s">
        <v>508</v>
      </c>
      <c r="I14" s="61" t="s">
        <v>540</v>
      </c>
      <c r="J14" s="82">
        <v>4</v>
      </c>
      <c r="K14" s="71" t="s">
        <v>508</v>
      </c>
      <c r="L14" s="71" t="s">
        <v>540</v>
      </c>
      <c r="M14" s="84"/>
      <c r="N14" s="73"/>
      <c r="O14" s="73"/>
      <c r="R14" s="85">
        <f>COUNTIF(D13:D17,"2")</f>
        <v>0</v>
      </c>
      <c r="S14" s="85">
        <f>COUNTIF(G13:G17,"2")</f>
        <v>0</v>
      </c>
      <c r="T14" s="85">
        <f>COUNTIF(J13:J17,"2")</f>
        <v>0</v>
      </c>
      <c r="U14" s="85">
        <f>COUNTIF(M13:M17,"2")</f>
        <v>0</v>
      </c>
    </row>
    <row r="15" spans="1:21" ht="39.950000000000003" customHeight="1" x14ac:dyDescent="0.2">
      <c r="A15" s="293"/>
      <c r="B15" s="261"/>
      <c r="C15" s="96" t="s">
        <v>40</v>
      </c>
      <c r="D15" s="27">
        <v>4</v>
      </c>
      <c r="E15" s="74" t="s">
        <v>317</v>
      </c>
      <c r="F15" s="69" t="s">
        <v>243</v>
      </c>
      <c r="G15" s="80">
        <v>4</v>
      </c>
      <c r="H15" s="66" t="s">
        <v>509</v>
      </c>
      <c r="I15" s="61" t="s">
        <v>243</v>
      </c>
      <c r="J15" s="82">
        <v>4</v>
      </c>
      <c r="K15" s="71" t="s">
        <v>509</v>
      </c>
      <c r="L15" s="71" t="s">
        <v>243</v>
      </c>
      <c r="M15" s="84"/>
      <c r="N15" s="73"/>
      <c r="O15" s="73"/>
      <c r="R15" s="85">
        <f>COUNTIF(D13:D17,"3")</f>
        <v>0</v>
      </c>
      <c r="S15" s="85">
        <f>COUNTIF(G13:G17,"3")</f>
        <v>0</v>
      </c>
      <c r="T15" s="85">
        <f>COUNTIF(J13:J17,"3")</f>
        <v>0</v>
      </c>
      <c r="U15" s="85">
        <f>COUNTIF(M13:M17,"3")</f>
        <v>0</v>
      </c>
    </row>
    <row r="16" spans="1:21" ht="39.950000000000003" customHeight="1" x14ac:dyDescent="0.2">
      <c r="A16" s="293"/>
      <c r="B16" s="261"/>
      <c r="C16" s="97" t="s">
        <v>41</v>
      </c>
      <c r="D16" s="27">
        <v>4</v>
      </c>
      <c r="E16" s="74" t="s">
        <v>319</v>
      </c>
      <c r="F16" s="69" t="s">
        <v>244</v>
      </c>
      <c r="G16" s="80">
        <v>4</v>
      </c>
      <c r="H16" s="66" t="s">
        <v>510</v>
      </c>
      <c r="I16" s="61" t="s">
        <v>541</v>
      </c>
      <c r="J16" s="82">
        <v>4</v>
      </c>
      <c r="K16" s="71" t="s">
        <v>510</v>
      </c>
      <c r="L16" s="71" t="s">
        <v>541</v>
      </c>
      <c r="M16" s="84"/>
      <c r="N16" s="73"/>
      <c r="O16" s="73"/>
      <c r="R16" s="85">
        <f>COUNTIF(D13:D17,"4")</f>
        <v>5</v>
      </c>
      <c r="S16" s="85">
        <f>COUNTIF(G13:G17,"4")</f>
        <v>5</v>
      </c>
      <c r="T16" s="85">
        <f>COUNTIF(J13:J17,"4")</f>
        <v>5</v>
      </c>
      <c r="U16" s="85">
        <f>COUNTIF(M13:M17,"4")</f>
        <v>0</v>
      </c>
    </row>
    <row r="17" spans="1:21" ht="39.950000000000003" customHeight="1" x14ac:dyDescent="0.2">
      <c r="A17" s="293"/>
      <c r="B17" s="262"/>
      <c r="C17" s="96" t="s">
        <v>42</v>
      </c>
      <c r="D17" s="27">
        <v>4</v>
      </c>
      <c r="E17" s="74" t="s">
        <v>318</v>
      </c>
      <c r="F17" s="69" t="s">
        <v>320</v>
      </c>
      <c r="G17" s="80">
        <v>4</v>
      </c>
      <c r="H17" s="66" t="s">
        <v>511</v>
      </c>
      <c r="I17" s="61" t="s">
        <v>542</v>
      </c>
      <c r="J17" s="82">
        <v>4</v>
      </c>
      <c r="K17" s="71" t="s">
        <v>511</v>
      </c>
      <c r="L17" s="71" t="s">
        <v>631</v>
      </c>
      <c r="M17" s="84"/>
      <c r="N17" s="73"/>
      <c r="O17" s="73"/>
    </row>
    <row r="18" spans="1:21" ht="7.5" customHeight="1" x14ac:dyDescent="0.25">
      <c r="B18" s="275"/>
      <c r="C18" s="276"/>
      <c r="D18" s="276"/>
      <c r="E18" s="276"/>
      <c r="F18" s="276"/>
      <c r="G18" s="276"/>
      <c r="H18" s="276"/>
      <c r="I18" s="276"/>
      <c r="J18" s="276"/>
      <c r="K18" s="277"/>
      <c r="L18" s="98"/>
      <c r="M18" s="99"/>
      <c r="N18" s="98"/>
      <c r="O18" s="98"/>
    </row>
    <row r="19" spans="1:21" ht="18.75" x14ac:dyDescent="0.2">
      <c r="A19" s="293"/>
      <c r="B19" s="260"/>
      <c r="C19" s="100" t="s">
        <v>43</v>
      </c>
      <c r="D19" s="101"/>
      <c r="E19" s="101"/>
      <c r="F19" s="101"/>
      <c r="G19" s="101"/>
      <c r="H19" s="101"/>
      <c r="I19" s="101"/>
      <c r="J19" s="101"/>
      <c r="K19" s="102"/>
      <c r="L19" s="103"/>
      <c r="M19" s="101"/>
      <c r="N19" s="102"/>
      <c r="O19" s="103"/>
    </row>
    <row r="20" spans="1:21" ht="39.950000000000003" customHeight="1" x14ac:dyDescent="0.2">
      <c r="A20" s="293"/>
      <c r="B20" s="278"/>
      <c r="C20" s="105" t="s">
        <v>44</v>
      </c>
      <c r="D20" s="27">
        <v>4</v>
      </c>
      <c r="E20" s="60" t="s">
        <v>321</v>
      </c>
      <c r="F20" s="60" t="s">
        <v>245</v>
      </c>
      <c r="G20" s="80">
        <v>4</v>
      </c>
      <c r="H20" s="61" t="s">
        <v>512</v>
      </c>
      <c r="I20" s="61" t="s">
        <v>543</v>
      </c>
      <c r="J20" s="82">
        <v>4</v>
      </c>
      <c r="K20" s="75" t="s">
        <v>512</v>
      </c>
      <c r="L20" s="76" t="s">
        <v>633</v>
      </c>
      <c r="M20" s="84"/>
      <c r="N20" s="77"/>
      <c r="O20" s="78"/>
      <c r="R20" s="85">
        <f>COUNTIF(D20:D27,"1")</f>
        <v>0</v>
      </c>
      <c r="S20" s="85">
        <f>COUNTIF(G20:G27,"1")</f>
        <v>0</v>
      </c>
      <c r="T20" s="85">
        <f>COUNTIF(J20:J27,"1")</f>
        <v>0</v>
      </c>
      <c r="U20" s="85">
        <f>COUNTIF(M20:M27,"1")</f>
        <v>0</v>
      </c>
    </row>
    <row r="21" spans="1:21" ht="39.950000000000003" customHeight="1" x14ac:dyDescent="0.2">
      <c r="A21" s="293"/>
      <c r="B21" s="278"/>
      <c r="C21" s="106" t="s">
        <v>45</v>
      </c>
      <c r="D21" s="27">
        <v>4</v>
      </c>
      <c r="E21" s="74" t="s">
        <v>246</v>
      </c>
      <c r="F21" s="60" t="s">
        <v>247</v>
      </c>
      <c r="G21" s="80">
        <v>4</v>
      </c>
      <c r="H21" s="66" t="s">
        <v>513</v>
      </c>
      <c r="I21" s="61" t="s">
        <v>247</v>
      </c>
      <c r="J21" s="82">
        <v>4</v>
      </c>
      <c r="K21" s="76" t="s">
        <v>513</v>
      </c>
      <c r="L21" s="76" t="s">
        <v>247</v>
      </c>
      <c r="M21" s="84"/>
      <c r="N21" s="78"/>
      <c r="O21" s="78"/>
      <c r="R21" s="85">
        <f>COUNTIF(D20:D27,"2")</f>
        <v>0</v>
      </c>
      <c r="S21" s="85">
        <f>COUNTIF(G20:G27,"2")</f>
        <v>0</v>
      </c>
      <c r="T21" s="85">
        <f>COUNTIF(J20:J27,"2")</f>
        <v>0</v>
      </c>
      <c r="U21" s="85">
        <f>COUNTIF(M20:M27,"2")</f>
        <v>0</v>
      </c>
    </row>
    <row r="22" spans="1:21" ht="39.950000000000003" customHeight="1" x14ac:dyDescent="0.2">
      <c r="A22" s="293"/>
      <c r="B22" s="278"/>
      <c r="C22" s="106" t="s">
        <v>46</v>
      </c>
      <c r="D22" s="27">
        <v>4</v>
      </c>
      <c r="E22" s="74" t="s">
        <v>322</v>
      </c>
      <c r="F22" s="60" t="s">
        <v>248</v>
      </c>
      <c r="G22" s="80">
        <v>4</v>
      </c>
      <c r="H22" s="66" t="s">
        <v>514</v>
      </c>
      <c r="I22" s="61" t="s">
        <v>248</v>
      </c>
      <c r="J22" s="82">
        <v>4</v>
      </c>
      <c r="K22" s="76" t="s">
        <v>632</v>
      </c>
      <c r="L22" s="76" t="s">
        <v>248</v>
      </c>
      <c r="M22" s="84"/>
      <c r="N22" s="78"/>
      <c r="O22" s="78"/>
      <c r="R22" s="85">
        <f>COUNTIF(D20:D27,"3")</f>
        <v>1</v>
      </c>
      <c r="S22" s="85">
        <f>COUNTIF(G20:G27,"3")</f>
        <v>0</v>
      </c>
      <c r="T22" s="85">
        <f>COUNTIF(J20:J27,"3")</f>
        <v>0</v>
      </c>
      <c r="U22" s="85">
        <f>COUNTIF(M20:M27,"3")</f>
        <v>0</v>
      </c>
    </row>
    <row r="23" spans="1:21" ht="39.950000000000003" customHeight="1" x14ac:dyDescent="0.2">
      <c r="A23" s="293"/>
      <c r="B23" s="278"/>
      <c r="C23" s="106" t="s">
        <v>47</v>
      </c>
      <c r="D23" s="27">
        <v>4</v>
      </c>
      <c r="E23" s="74" t="s">
        <v>249</v>
      </c>
      <c r="F23" s="60" t="s">
        <v>250</v>
      </c>
      <c r="G23" s="80">
        <v>4</v>
      </c>
      <c r="H23" s="66" t="s">
        <v>515</v>
      </c>
      <c r="I23" s="61" t="s">
        <v>250</v>
      </c>
      <c r="J23" s="82">
        <v>4</v>
      </c>
      <c r="K23" s="76" t="s">
        <v>515</v>
      </c>
      <c r="L23" s="76" t="s">
        <v>250</v>
      </c>
      <c r="M23" s="84"/>
      <c r="N23" s="78"/>
      <c r="O23" s="78"/>
      <c r="R23" s="85">
        <f>COUNTIF(D20:D27,"4")</f>
        <v>7</v>
      </c>
      <c r="S23" s="85">
        <f>COUNTIF(G20:G27,"4")</f>
        <v>8</v>
      </c>
      <c r="T23" s="85">
        <f>COUNTIF(J20:J27,"4")</f>
        <v>8</v>
      </c>
      <c r="U23" s="85">
        <f>COUNTIF(M20:M27,"4")</f>
        <v>0</v>
      </c>
    </row>
    <row r="24" spans="1:21" ht="39.950000000000003" customHeight="1" x14ac:dyDescent="0.2">
      <c r="A24" s="293"/>
      <c r="B24" s="278"/>
      <c r="C24" s="106" t="s">
        <v>48</v>
      </c>
      <c r="D24" s="27">
        <v>4</v>
      </c>
      <c r="E24" s="74" t="s">
        <v>253</v>
      </c>
      <c r="F24" s="60" t="s">
        <v>251</v>
      </c>
      <c r="G24" s="80">
        <v>4</v>
      </c>
      <c r="H24" s="66" t="s">
        <v>516</v>
      </c>
      <c r="I24" s="61" t="s">
        <v>251</v>
      </c>
      <c r="J24" s="82">
        <v>4</v>
      </c>
      <c r="K24" s="76" t="s">
        <v>516</v>
      </c>
      <c r="L24" s="76" t="s">
        <v>251</v>
      </c>
      <c r="M24" s="84"/>
      <c r="N24" s="78"/>
      <c r="O24" s="78"/>
    </row>
    <row r="25" spans="1:21" ht="39.950000000000003" customHeight="1" x14ac:dyDescent="0.2">
      <c r="A25" s="293"/>
      <c r="B25" s="278"/>
      <c r="C25" s="106" t="s">
        <v>49</v>
      </c>
      <c r="D25" s="27">
        <v>4</v>
      </c>
      <c r="E25" s="74" t="s">
        <v>252</v>
      </c>
      <c r="F25" s="60" t="s">
        <v>254</v>
      </c>
      <c r="G25" s="80">
        <v>4</v>
      </c>
      <c r="H25" s="66" t="s">
        <v>252</v>
      </c>
      <c r="I25" s="61" t="s">
        <v>254</v>
      </c>
      <c r="J25" s="82">
        <v>4</v>
      </c>
      <c r="K25" s="76" t="s">
        <v>252</v>
      </c>
      <c r="L25" s="76" t="s">
        <v>254</v>
      </c>
      <c r="M25" s="84"/>
      <c r="N25" s="78"/>
      <c r="O25" s="78"/>
    </row>
    <row r="26" spans="1:21" ht="39.950000000000003" customHeight="1" x14ac:dyDescent="0.2">
      <c r="A26" s="293"/>
      <c r="B26" s="278"/>
      <c r="C26" s="106" t="s">
        <v>50</v>
      </c>
      <c r="D26" s="27">
        <v>4</v>
      </c>
      <c r="E26" s="74" t="s">
        <v>323</v>
      </c>
      <c r="F26" s="60" t="s">
        <v>325</v>
      </c>
      <c r="G26" s="80">
        <v>4</v>
      </c>
      <c r="H26" s="66" t="s">
        <v>323</v>
      </c>
      <c r="I26" s="61" t="s">
        <v>545</v>
      </c>
      <c r="J26" s="82">
        <v>4</v>
      </c>
      <c r="K26" s="76" t="s">
        <v>323</v>
      </c>
      <c r="L26" s="76" t="s">
        <v>545</v>
      </c>
      <c r="M26" s="84"/>
      <c r="N26" s="78"/>
      <c r="O26" s="78"/>
    </row>
    <row r="27" spans="1:21" ht="39.950000000000003" customHeight="1" x14ac:dyDescent="0.2">
      <c r="A27" s="293"/>
      <c r="B27" s="279"/>
      <c r="C27" s="106" t="s">
        <v>51</v>
      </c>
      <c r="D27" s="27">
        <v>3</v>
      </c>
      <c r="E27" s="74" t="s">
        <v>324</v>
      </c>
      <c r="F27" s="60" t="s">
        <v>255</v>
      </c>
      <c r="G27" s="80">
        <v>4</v>
      </c>
      <c r="H27" s="66" t="s">
        <v>517</v>
      </c>
      <c r="I27" s="61" t="s">
        <v>544</v>
      </c>
      <c r="J27" s="82">
        <v>4</v>
      </c>
      <c r="K27" s="76" t="s">
        <v>517</v>
      </c>
      <c r="L27" s="76" t="s">
        <v>544</v>
      </c>
      <c r="M27" s="84"/>
      <c r="N27" s="78"/>
      <c r="O27" s="78"/>
    </row>
    <row r="28" spans="1:21" ht="7.5" customHeight="1" x14ac:dyDescent="0.25">
      <c r="B28" s="240"/>
      <c r="C28" s="241"/>
      <c r="D28" s="241"/>
      <c r="E28" s="241"/>
      <c r="F28" s="241"/>
      <c r="G28" s="241"/>
      <c r="H28" s="241"/>
      <c r="I28" s="241"/>
      <c r="J28" s="241"/>
      <c r="K28" s="280"/>
      <c r="L28" s="98"/>
      <c r="M28" s="99"/>
      <c r="N28" s="98"/>
      <c r="O28" s="98"/>
    </row>
    <row r="29" spans="1:21" ht="18.75" x14ac:dyDescent="0.2">
      <c r="A29" s="293"/>
      <c r="B29" s="260"/>
      <c r="C29" s="100" t="s">
        <v>52</v>
      </c>
      <c r="D29" s="101"/>
      <c r="E29" s="101"/>
      <c r="F29" s="101"/>
      <c r="G29" s="101"/>
      <c r="H29" s="101"/>
      <c r="I29" s="101"/>
      <c r="J29" s="101"/>
      <c r="K29" s="102"/>
      <c r="L29" s="103"/>
      <c r="M29" s="101"/>
      <c r="N29" s="102"/>
      <c r="O29" s="103"/>
    </row>
    <row r="30" spans="1:21" ht="39.950000000000003" customHeight="1" x14ac:dyDescent="0.2">
      <c r="A30" s="293"/>
      <c r="B30" s="261"/>
      <c r="C30" s="104" t="s">
        <v>53</v>
      </c>
      <c r="D30" s="27">
        <v>4</v>
      </c>
      <c r="E30" s="60" t="s">
        <v>329</v>
      </c>
      <c r="F30" s="60" t="s">
        <v>326</v>
      </c>
      <c r="G30" s="80">
        <v>3</v>
      </c>
      <c r="H30" s="61" t="s">
        <v>518</v>
      </c>
      <c r="I30" s="61" t="s">
        <v>546</v>
      </c>
      <c r="J30" s="82">
        <v>3</v>
      </c>
      <c r="K30" s="75" t="s">
        <v>634</v>
      </c>
      <c r="L30" s="76" t="s">
        <v>546</v>
      </c>
      <c r="M30" s="84"/>
      <c r="N30" s="77"/>
      <c r="O30" s="78"/>
      <c r="R30" s="85">
        <f>COUNTIF(D30:D33,"1")</f>
        <v>0</v>
      </c>
      <c r="S30" s="85">
        <f>COUNTIF(G30:G33,"1")</f>
        <v>0</v>
      </c>
      <c r="T30" s="85">
        <f>COUNTIF(J30:J33,"1")</f>
        <v>0</v>
      </c>
      <c r="U30" s="85">
        <f>COUNTIF(M30:M33,"1")</f>
        <v>0</v>
      </c>
    </row>
    <row r="31" spans="1:21" ht="39.950000000000003" customHeight="1" x14ac:dyDescent="0.2">
      <c r="A31" s="293"/>
      <c r="B31" s="261"/>
      <c r="C31" s="96" t="s">
        <v>54</v>
      </c>
      <c r="D31" s="27">
        <v>4</v>
      </c>
      <c r="E31" s="74" t="s">
        <v>328</v>
      </c>
      <c r="F31" s="60" t="s">
        <v>330</v>
      </c>
      <c r="G31" s="80">
        <v>4</v>
      </c>
      <c r="H31" s="66" t="s">
        <v>519</v>
      </c>
      <c r="I31" s="61" t="s">
        <v>330</v>
      </c>
      <c r="J31" s="82">
        <v>4</v>
      </c>
      <c r="K31" s="76" t="s">
        <v>635</v>
      </c>
      <c r="L31" s="76" t="s">
        <v>330</v>
      </c>
      <c r="M31" s="84"/>
      <c r="N31" s="78"/>
      <c r="O31" s="78"/>
      <c r="R31" s="85">
        <f>COUNTIF(D30:D33,"2")</f>
        <v>0</v>
      </c>
      <c r="S31" s="85">
        <f>COUNTIF(G30:G33,"2")</f>
        <v>0</v>
      </c>
      <c r="T31" s="85">
        <f>COUNTIF(J30:J33,"2")</f>
        <v>0</v>
      </c>
      <c r="U31" s="85">
        <f>COUNTIF(M30:M33,"2")</f>
        <v>0</v>
      </c>
    </row>
    <row r="32" spans="1:21" ht="39.950000000000003" customHeight="1" x14ac:dyDescent="0.2">
      <c r="A32" s="293"/>
      <c r="B32" s="261"/>
      <c r="C32" s="96" t="s">
        <v>55</v>
      </c>
      <c r="D32" s="27">
        <v>4</v>
      </c>
      <c r="E32" s="74" t="s">
        <v>327</v>
      </c>
      <c r="F32" s="60" t="s">
        <v>258</v>
      </c>
      <c r="G32" s="80">
        <v>4</v>
      </c>
      <c r="H32" s="66" t="s">
        <v>520</v>
      </c>
      <c r="I32" s="61" t="s">
        <v>258</v>
      </c>
      <c r="J32" s="82">
        <v>4</v>
      </c>
      <c r="K32" s="76" t="s">
        <v>520</v>
      </c>
      <c r="L32" s="76" t="s">
        <v>258</v>
      </c>
      <c r="M32" s="84"/>
      <c r="N32" s="78"/>
      <c r="O32" s="78"/>
      <c r="R32" s="85">
        <f>COUNTIF(D30:D33,"3")</f>
        <v>0</v>
      </c>
      <c r="S32" s="85">
        <f>COUNTIF(G30:G33,"3")</f>
        <v>1</v>
      </c>
      <c r="T32" s="85">
        <f>COUNTIF(J30:J33,"31")</f>
        <v>0</v>
      </c>
      <c r="U32" s="85">
        <f>COUNTIF(M30:M33,"3")</f>
        <v>0</v>
      </c>
    </row>
    <row r="33" spans="1:21" ht="39.950000000000003" customHeight="1" x14ac:dyDescent="0.2">
      <c r="A33" s="293"/>
      <c r="B33" s="262"/>
      <c r="C33" s="96" t="s">
        <v>56</v>
      </c>
      <c r="D33" s="27">
        <v>4</v>
      </c>
      <c r="E33" s="74" t="s">
        <v>256</v>
      </c>
      <c r="F33" s="60" t="s">
        <v>257</v>
      </c>
      <c r="G33" s="80">
        <v>4</v>
      </c>
      <c r="H33" s="66" t="s">
        <v>521</v>
      </c>
      <c r="I33" s="61" t="s">
        <v>547</v>
      </c>
      <c r="J33" s="82">
        <v>4</v>
      </c>
      <c r="K33" s="76" t="s">
        <v>521</v>
      </c>
      <c r="L33" s="76" t="s">
        <v>547</v>
      </c>
      <c r="M33" s="84"/>
      <c r="N33" s="78"/>
      <c r="O33" s="78"/>
      <c r="R33" s="85">
        <f>COUNTIF(D30:D33,"4")</f>
        <v>4</v>
      </c>
      <c r="S33" s="85">
        <f>COUNTIF(G30:G33,"4")</f>
        <v>3</v>
      </c>
      <c r="T33" s="85">
        <f>COUNTIF(J30:J33,"4")</f>
        <v>3</v>
      </c>
      <c r="U33" s="85">
        <f>COUNTIF(M30:M33,"4")</f>
        <v>0</v>
      </c>
    </row>
    <row r="34" spans="1:21" ht="9" customHeight="1" x14ac:dyDescent="0.25">
      <c r="B34" s="275"/>
      <c r="C34" s="276"/>
      <c r="D34" s="276"/>
      <c r="E34" s="276"/>
      <c r="F34" s="276"/>
      <c r="G34" s="276"/>
      <c r="H34" s="276"/>
      <c r="I34" s="276"/>
      <c r="J34" s="276"/>
      <c r="K34" s="277"/>
      <c r="L34" s="98"/>
      <c r="M34" s="99"/>
      <c r="N34" s="98"/>
      <c r="O34" s="98"/>
    </row>
    <row r="35" spans="1:21" ht="18.75" x14ac:dyDescent="0.2">
      <c r="A35" s="293"/>
      <c r="B35" s="260"/>
      <c r="C35" s="107" t="s">
        <v>57</v>
      </c>
      <c r="D35" s="281"/>
      <c r="E35" s="281"/>
      <c r="F35" s="281"/>
      <c r="G35" s="281"/>
      <c r="H35" s="281"/>
      <c r="I35" s="281"/>
      <c r="J35" s="281"/>
      <c r="K35" s="281"/>
      <c r="L35" s="108"/>
      <c r="M35" s="109"/>
      <c r="N35" s="109"/>
      <c r="O35" s="108"/>
    </row>
    <row r="36" spans="1:21" ht="39.950000000000003" customHeight="1" x14ac:dyDescent="0.2">
      <c r="A36" s="293"/>
      <c r="B36" s="261"/>
      <c r="C36" s="104" t="s">
        <v>58</v>
      </c>
      <c r="D36" s="27">
        <v>4</v>
      </c>
      <c r="E36" s="60" t="s">
        <v>260</v>
      </c>
      <c r="F36" s="60" t="s">
        <v>261</v>
      </c>
      <c r="G36" s="80">
        <v>4</v>
      </c>
      <c r="H36" s="61" t="s">
        <v>522</v>
      </c>
      <c r="I36" s="61" t="s">
        <v>261</v>
      </c>
      <c r="J36" s="82">
        <v>4</v>
      </c>
      <c r="K36" s="75" t="s">
        <v>522</v>
      </c>
      <c r="L36" s="76" t="s">
        <v>261</v>
      </c>
      <c r="M36" s="84"/>
      <c r="N36" s="77"/>
      <c r="O36" s="78"/>
      <c r="R36" s="85">
        <f>COUNTIF(D36:D44,"1")</f>
        <v>0</v>
      </c>
      <c r="S36" s="85">
        <f>COUNTIF(G36:G44,"1")</f>
        <v>0</v>
      </c>
      <c r="T36" s="85">
        <f>COUNTIF(J36:J44,"1")</f>
        <v>0</v>
      </c>
      <c r="U36" s="85">
        <f>COUNTIF(M36:M44,"1")</f>
        <v>0</v>
      </c>
    </row>
    <row r="37" spans="1:21" ht="39.950000000000003" customHeight="1" x14ac:dyDescent="0.2">
      <c r="A37" s="293"/>
      <c r="B37" s="261"/>
      <c r="C37" s="96" t="s">
        <v>59</v>
      </c>
      <c r="D37" s="27">
        <v>3</v>
      </c>
      <c r="E37" s="74" t="s">
        <v>331</v>
      </c>
      <c r="F37" s="60" t="s">
        <v>259</v>
      </c>
      <c r="G37" s="80">
        <v>3</v>
      </c>
      <c r="H37" s="66" t="s">
        <v>523</v>
      </c>
      <c r="I37" s="61" t="s">
        <v>548</v>
      </c>
      <c r="J37" s="82">
        <v>4</v>
      </c>
      <c r="K37" s="76" t="s">
        <v>636</v>
      </c>
      <c r="L37" s="76" t="s">
        <v>637</v>
      </c>
      <c r="M37" s="84"/>
      <c r="N37" s="78"/>
      <c r="O37" s="78"/>
      <c r="R37" s="85">
        <f>COUNTIF(D36:D44,"2")</f>
        <v>0</v>
      </c>
      <c r="S37" s="85">
        <f>COUNTIF(G36:G44,"2")</f>
        <v>0</v>
      </c>
      <c r="T37" s="85">
        <f>COUNTIF(J36:J44,"2")</f>
        <v>0</v>
      </c>
      <c r="U37" s="85">
        <f>COUNTIF(M36:M44,"2")</f>
        <v>0</v>
      </c>
    </row>
    <row r="38" spans="1:21" ht="39.950000000000003" customHeight="1" x14ac:dyDescent="0.2">
      <c r="A38" s="293"/>
      <c r="B38" s="261"/>
      <c r="C38" s="96" t="s">
        <v>60</v>
      </c>
      <c r="D38" s="27">
        <v>4</v>
      </c>
      <c r="E38" s="74" t="s">
        <v>335</v>
      </c>
      <c r="F38" s="60" t="s">
        <v>262</v>
      </c>
      <c r="G38" s="80">
        <v>4</v>
      </c>
      <c r="H38" s="66" t="s">
        <v>524</v>
      </c>
      <c r="I38" s="61" t="s">
        <v>549</v>
      </c>
      <c r="J38" s="82">
        <v>4</v>
      </c>
      <c r="K38" s="76" t="s">
        <v>524</v>
      </c>
      <c r="L38" s="76" t="s">
        <v>549</v>
      </c>
      <c r="M38" s="84"/>
      <c r="N38" s="78"/>
      <c r="O38" s="78"/>
      <c r="R38" s="85">
        <f>COUNTIF(D36:D44,"3")</f>
        <v>1</v>
      </c>
      <c r="S38" s="85">
        <f>COUNTIF(G36:G44,"3")</f>
        <v>1</v>
      </c>
      <c r="T38" s="85">
        <f>COUNTIF(J36:J44,"3")</f>
        <v>0</v>
      </c>
      <c r="U38" s="85">
        <f>COUNTIF(M36:M44,"3")</f>
        <v>0</v>
      </c>
    </row>
    <row r="39" spans="1:21" ht="39.950000000000003" customHeight="1" x14ac:dyDescent="0.2">
      <c r="A39" s="293"/>
      <c r="B39" s="261"/>
      <c r="C39" s="96" t="s">
        <v>61</v>
      </c>
      <c r="D39" s="27">
        <v>4</v>
      </c>
      <c r="E39" s="74" t="s">
        <v>336</v>
      </c>
      <c r="F39" s="60" t="s">
        <v>263</v>
      </c>
      <c r="G39" s="80">
        <v>4</v>
      </c>
      <c r="H39" s="66" t="s">
        <v>525</v>
      </c>
      <c r="I39" s="61" t="s">
        <v>550</v>
      </c>
      <c r="J39" s="82">
        <v>4</v>
      </c>
      <c r="K39" s="76" t="s">
        <v>525</v>
      </c>
      <c r="L39" s="76" t="s">
        <v>550</v>
      </c>
      <c r="M39" s="84"/>
      <c r="N39" s="78"/>
      <c r="O39" s="78"/>
      <c r="R39" s="85">
        <f>COUNTIF(D36:D44,"4")</f>
        <v>8</v>
      </c>
      <c r="S39" s="85">
        <f>COUNTIF(G36:G44,"4")</f>
        <v>8</v>
      </c>
      <c r="T39" s="85">
        <f>COUNTIF(J36:J44,"4")</f>
        <v>9</v>
      </c>
      <c r="U39" s="85">
        <f>COUNTIF(M36:M44,"4")</f>
        <v>0</v>
      </c>
    </row>
    <row r="40" spans="1:21" ht="39.950000000000003" customHeight="1" x14ac:dyDescent="0.2">
      <c r="A40" s="293"/>
      <c r="B40" s="261"/>
      <c r="C40" s="96" t="s">
        <v>62</v>
      </c>
      <c r="D40" s="27">
        <v>4</v>
      </c>
      <c r="E40" s="74" t="s">
        <v>332</v>
      </c>
      <c r="F40" s="60" t="s">
        <v>264</v>
      </c>
      <c r="G40" s="80">
        <v>4</v>
      </c>
      <c r="H40" s="66" t="s">
        <v>526</v>
      </c>
      <c r="I40" s="61" t="s">
        <v>264</v>
      </c>
      <c r="J40" s="82">
        <v>4</v>
      </c>
      <c r="K40" s="76" t="s">
        <v>526</v>
      </c>
      <c r="L40" s="76" t="s">
        <v>264</v>
      </c>
      <c r="M40" s="84"/>
      <c r="N40" s="78"/>
      <c r="O40" s="78"/>
    </row>
    <row r="41" spans="1:21" ht="39.950000000000003" customHeight="1" x14ac:dyDescent="0.2">
      <c r="A41" s="293"/>
      <c r="B41" s="261"/>
      <c r="C41" s="96" t="s">
        <v>63</v>
      </c>
      <c r="D41" s="27">
        <v>4</v>
      </c>
      <c r="E41" s="74" t="s">
        <v>265</v>
      </c>
      <c r="F41" s="60" t="s">
        <v>266</v>
      </c>
      <c r="G41" s="80">
        <v>4</v>
      </c>
      <c r="H41" s="66" t="s">
        <v>527</v>
      </c>
      <c r="I41" s="61" t="s">
        <v>266</v>
      </c>
      <c r="J41" s="82">
        <v>4</v>
      </c>
      <c r="K41" s="76" t="s">
        <v>527</v>
      </c>
      <c r="L41" s="76" t="s">
        <v>266</v>
      </c>
      <c r="M41" s="84"/>
      <c r="N41" s="78"/>
      <c r="O41" s="78"/>
    </row>
    <row r="42" spans="1:21" ht="39.950000000000003" customHeight="1" x14ac:dyDescent="0.2">
      <c r="A42" s="293"/>
      <c r="B42" s="261"/>
      <c r="C42" s="96" t="s">
        <v>64</v>
      </c>
      <c r="D42" s="27">
        <v>4</v>
      </c>
      <c r="E42" s="74" t="s">
        <v>267</v>
      </c>
      <c r="F42" s="60" t="s">
        <v>268</v>
      </c>
      <c r="G42" s="80">
        <v>4</v>
      </c>
      <c r="H42" s="66" t="s">
        <v>528</v>
      </c>
      <c r="I42" s="61" t="s">
        <v>551</v>
      </c>
      <c r="J42" s="82">
        <v>4</v>
      </c>
      <c r="K42" s="76" t="s">
        <v>528</v>
      </c>
      <c r="L42" s="76" t="s">
        <v>551</v>
      </c>
      <c r="M42" s="84"/>
      <c r="N42" s="78"/>
      <c r="O42" s="78"/>
    </row>
    <row r="43" spans="1:21" ht="39.950000000000003" customHeight="1" x14ac:dyDescent="0.2">
      <c r="A43" s="293"/>
      <c r="B43" s="261"/>
      <c r="C43" s="96" t="s">
        <v>65</v>
      </c>
      <c r="D43" s="27">
        <v>4</v>
      </c>
      <c r="E43" s="74" t="s">
        <v>269</v>
      </c>
      <c r="F43" s="60" t="s">
        <v>334</v>
      </c>
      <c r="G43" s="80">
        <v>4</v>
      </c>
      <c r="H43" s="66" t="s">
        <v>529</v>
      </c>
      <c r="I43" s="61" t="s">
        <v>334</v>
      </c>
      <c r="J43" s="82">
        <v>4</v>
      </c>
      <c r="K43" s="76" t="s">
        <v>529</v>
      </c>
      <c r="L43" s="76" t="s">
        <v>334</v>
      </c>
      <c r="M43" s="84"/>
      <c r="N43" s="78"/>
      <c r="O43" s="78"/>
    </row>
    <row r="44" spans="1:21" ht="39.950000000000003" customHeight="1" x14ac:dyDescent="0.2">
      <c r="A44" s="293"/>
      <c r="B44" s="262"/>
      <c r="C44" s="96" t="s">
        <v>66</v>
      </c>
      <c r="D44" s="27">
        <v>4</v>
      </c>
      <c r="E44" s="74" t="s">
        <v>337</v>
      </c>
      <c r="F44" s="60" t="s">
        <v>333</v>
      </c>
      <c r="G44" s="80">
        <v>4</v>
      </c>
      <c r="H44" s="66" t="s">
        <v>530</v>
      </c>
      <c r="I44" s="61" t="s">
        <v>333</v>
      </c>
      <c r="J44" s="82">
        <v>4</v>
      </c>
      <c r="K44" s="76" t="s">
        <v>530</v>
      </c>
      <c r="L44" s="76" t="s">
        <v>333</v>
      </c>
      <c r="M44" s="84"/>
      <c r="N44" s="78"/>
      <c r="O44" s="78"/>
    </row>
    <row r="45" spans="1:21" ht="6.75" customHeight="1" x14ac:dyDescent="0.25">
      <c r="B45" s="275"/>
      <c r="C45" s="276"/>
      <c r="D45" s="276"/>
      <c r="E45" s="276"/>
      <c r="F45" s="276"/>
      <c r="G45" s="276"/>
      <c r="H45" s="276"/>
      <c r="I45" s="276"/>
      <c r="J45" s="276"/>
      <c r="K45" s="277"/>
      <c r="L45" s="98"/>
      <c r="M45" s="99"/>
      <c r="N45" s="98"/>
      <c r="O45" s="98"/>
    </row>
    <row r="46" spans="1:21" ht="18.75" x14ac:dyDescent="0.2">
      <c r="A46" s="293"/>
      <c r="B46" s="260"/>
      <c r="C46" s="100" t="s">
        <v>67</v>
      </c>
      <c r="D46" s="101"/>
      <c r="E46" s="101"/>
      <c r="F46" s="101"/>
      <c r="G46" s="101"/>
      <c r="H46" s="101"/>
      <c r="I46" s="101"/>
      <c r="J46" s="101"/>
      <c r="K46" s="102"/>
      <c r="L46" s="103"/>
      <c r="M46" s="101"/>
      <c r="N46" s="102"/>
      <c r="O46" s="103"/>
    </row>
    <row r="47" spans="1:21" ht="39.950000000000003" customHeight="1" x14ac:dyDescent="0.2">
      <c r="A47" s="293"/>
      <c r="B47" s="261"/>
      <c r="C47" s="104" t="s">
        <v>68</v>
      </c>
      <c r="D47" s="27">
        <v>4</v>
      </c>
      <c r="E47" s="30" t="s">
        <v>338</v>
      </c>
      <c r="F47" s="30" t="s">
        <v>270</v>
      </c>
      <c r="G47" s="28">
        <v>4</v>
      </c>
      <c r="H47" s="32" t="s">
        <v>531</v>
      </c>
      <c r="I47" s="32" t="s">
        <v>552</v>
      </c>
      <c r="J47" s="29">
        <v>4</v>
      </c>
      <c r="K47" s="34" t="s">
        <v>531</v>
      </c>
      <c r="L47" s="35" t="s">
        <v>552</v>
      </c>
      <c r="M47" s="52"/>
      <c r="N47" s="50"/>
      <c r="O47" s="51"/>
      <c r="R47" s="85">
        <f>COUNTIF(D47:D50,"1")</f>
        <v>0</v>
      </c>
      <c r="S47" s="85">
        <f>COUNTIF(G47:G50,"1")</f>
        <v>0</v>
      </c>
      <c r="T47" s="85">
        <f>COUNTIF(J47:J50,"1")</f>
        <v>0</v>
      </c>
      <c r="U47" s="85">
        <f>COUNTIF(M47:M50,"1")</f>
        <v>0</v>
      </c>
    </row>
    <row r="48" spans="1:21" ht="39.950000000000003" customHeight="1" x14ac:dyDescent="0.2">
      <c r="A48" s="293"/>
      <c r="B48" s="261"/>
      <c r="C48" s="96" t="s">
        <v>69</v>
      </c>
      <c r="D48" s="27">
        <v>4</v>
      </c>
      <c r="E48" s="31" t="s">
        <v>340</v>
      </c>
      <c r="F48" s="30" t="s">
        <v>339</v>
      </c>
      <c r="G48" s="28">
        <v>4</v>
      </c>
      <c r="H48" s="33" t="s">
        <v>532</v>
      </c>
      <c r="I48" s="32" t="s">
        <v>339</v>
      </c>
      <c r="J48" s="29">
        <v>4</v>
      </c>
      <c r="K48" s="35" t="s">
        <v>532</v>
      </c>
      <c r="L48" s="35" t="s">
        <v>339</v>
      </c>
      <c r="M48" s="52"/>
      <c r="N48" s="51"/>
      <c r="O48" s="51"/>
      <c r="R48" s="85">
        <f>COUNTIF(D47:D50,"2")</f>
        <v>0</v>
      </c>
      <c r="S48" s="85">
        <f>COUNTIF(G47:G50,"2")</f>
        <v>0</v>
      </c>
      <c r="T48" s="85">
        <f>COUNTIF(J47:J50,"2")</f>
        <v>0</v>
      </c>
      <c r="U48" s="85">
        <f>COUNTIF(M47:M50,"2")</f>
        <v>0</v>
      </c>
    </row>
    <row r="49" spans="1:21" ht="39.950000000000003" customHeight="1" x14ac:dyDescent="0.2">
      <c r="A49" s="293"/>
      <c r="B49" s="261"/>
      <c r="C49" s="96" t="s">
        <v>70</v>
      </c>
      <c r="D49" s="27">
        <v>4</v>
      </c>
      <c r="E49" s="31" t="s">
        <v>271</v>
      </c>
      <c r="F49" s="30" t="s">
        <v>272</v>
      </c>
      <c r="G49" s="28">
        <v>4</v>
      </c>
      <c r="H49" s="33" t="s">
        <v>533</v>
      </c>
      <c r="I49" s="32" t="s">
        <v>272</v>
      </c>
      <c r="J49" s="29">
        <v>4</v>
      </c>
      <c r="K49" s="35" t="s">
        <v>533</v>
      </c>
      <c r="L49" s="35" t="s">
        <v>272</v>
      </c>
      <c r="M49" s="52"/>
      <c r="N49" s="51"/>
      <c r="O49" s="51"/>
      <c r="R49" s="85">
        <f>COUNTIF(D47:D50,"3")</f>
        <v>0</v>
      </c>
      <c r="S49" s="85">
        <f>COUNTIF(G47:G50,"3")</f>
        <v>0</v>
      </c>
      <c r="T49" s="85">
        <f>COUNTIF(J47:J50,"3")</f>
        <v>0</v>
      </c>
      <c r="U49" s="85">
        <f>COUNTIF(M47:M50,"3")</f>
        <v>0</v>
      </c>
    </row>
    <row r="50" spans="1:21" ht="39.950000000000003" customHeight="1" x14ac:dyDescent="0.2">
      <c r="A50" s="293"/>
      <c r="B50" s="262"/>
      <c r="C50" s="96" t="s">
        <v>71</v>
      </c>
      <c r="D50" s="27">
        <v>4</v>
      </c>
      <c r="E50" s="31" t="s">
        <v>341</v>
      </c>
      <c r="F50" s="30" t="s">
        <v>273</v>
      </c>
      <c r="G50" s="28">
        <v>4</v>
      </c>
      <c r="H50" s="33" t="s">
        <v>534</v>
      </c>
      <c r="I50" s="32" t="s">
        <v>273</v>
      </c>
      <c r="J50" s="29">
        <v>4</v>
      </c>
      <c r="K50" s="35" t="s">
        <v>534</v>
      </c>
      <c r="L50" s="35" t="s">
        <v>638</v>
      </c>
      <c r="M50" s="52"/>
      <c r="N50" s="51"/>
      <c r="O50" s="51"/>
      <c r="R50" s="85">
        <f>COUNTIF(D47:D50,"4")</f>
        <v>4</v>
      </c>
      <c r="S50" s="85">
        <f>COUNTIF(G47:G50,"4")</f>
        <v>4</v>
      </c>
      <c r="T50" s="85">
        <f>COUNTIF(J47:J50,"4")</f>
        <v>4</v>
      </c>
      <c r="U50" s="85">
        <f>COUNTIF(M47:M50,"4")</f>
        <v>0</v>
      </c>
    </row>
    <row r="51" spans="1:21" ht="8.25" customHeight="1" x14ac:dyDescent="0.25">
      <c r="B51" s="275"/>
      <c r="C51" s="276"/>
      <c r="D51" s="276"/>
      <c r="E51" s="276"/>
      <c r="F51" s="276"/>
      <c r="G51" s="276"/>
      <c r="H51" s="276"/>
      <c r="I51" s="276"/>
      <c r="J51" s="276"/>
      <c r="K51" s="277"/>
      <c r="L51" s="98"/>
      <c r="M51" s="99"/>
      <c r="N51" s="98"/>
      <c r="O51" s="98"/>
    </row>
    <row r="52" spans="1:21" ht="24" customHeight="1" x14ac:dyDescent="0.2">
      <c r="B52" s="252" t="s">
        <v>26</v>
      </c>
      <c r="C52" s="253"/>
      <c r="D52" s="229">
        <v>2023</v>
      </c>
      <c r="E52" s="230"/>
      <c r="F52" s="231"/>
      <c r="G52" s="266">
        <v>2024</v>
      </c>
      <c r="H52" s="267"/>
      <c r="I52" s="268"/>
      <c r="J52" s="269"/>
      <c r="K52" s="270"/>
      <c r="L52" s="271"/>
      <c r="M52" s="233"/>
      <c r="N52" s="234"/>
      <c r="O52" s="235"/>
    </row>
    <row r="53" spans="1:21" ht="33" customHeight="1" x14ac:dyDescent="0.2">
      <c r="B53" s="254"/>
      <c r="C53" s="255"/>
      <c r="D53" s="110" t="s">
        <v>34</v>
      </c>
      <c r="E53" s="111" t="s">
        <v>122</v>
      </c>
      <c r="F53" s="111" t="s">
        <v>125</v>
      </c>
      <c r="G53" s="110" t="s">
        <v>34</v>
      </c>
      <c r="H53" s="111" t="s">
        <v>122</v>
      </c>
      <c r="I53" s="111" t="s">
        <v>125</v>
      </c>
      <c r="J53" s="110" t="s">
        <v>34</v>
      </c>
      <c r="K53" s="111" t="s">
        <v>122</v>
      </c>
      <c r="L53" s="112" t="s">
        <v>125</v>
      </c>
      <c r="M53" s="110"/>
      <c r="N53" s="111"/>
      <c r="O53" s="112"/>
    </row>
    <row r="54" spans="1:21" ht="18.75" x14ac:dyDescent="0.2">
      <c r="A54" s="293"/>
      <c r="B54" s="113"/>
      <c r="C54" s="228" t="s">
        <v>74</v>
      </c>
      <c r="D54" s="227"/>
      <c r="E54" s="227"/>
      <c r="F54" s="227"/>
      <c r="G54" s="227"/>
      <c r="H54" s="227"/>
      <c r="I54" s="227"/>
      <c r="J54" s="227"/>
      <c r="K54" s="227"/>
      <c r="L54" s="114"/>
      <c r="M54" s="115"/>
      <c r="N54" s="115"/>
      <c r="O54" s="114"/>
    </row>
    <row r="55" spans="1:21" ht="30" customHeight="1" x14ac:dyDescent="0.2">
      <c r="A55" s="293"/>
      <c r="B55" s="116"/>
      <c r="C55" s="104" t="s">
        <v>75</v>
      </c>
      <c r="D55" s="27">
        <v>4</v>
      </c>
      <c r="E55" s="160" t="s">
        <v>342</v>
      </c>
      <c r="F55" s="162" t="s">
        <v>292</v>
      </c>
      <c r="G55" s="80">
        <v>4</v>
      </c>
      <c r="H55" s="61" t="s">
        <v>463</v>
      </c>
      <c r="I55" s="61" t="s">
        <v>484</v>
      </c>
      <c r="J55" s="82">
        <v>4</v>
      </c>
      <c r="K55" s="75" t="s">
        <v>639</v>
      </c>
      <c r="L55" s="76" t="s">
        <v>484</v>
      </c>
      <c r="M55" s="84"/>
      <c r="N55" s="77"/>
      <c r="O55" s="78"/>
      <c r="R55" s="85">
        <f>COUNTIF(D55:D59,"1")</f>
        <v>0</v>
      </c>
      <c r="S55" s="85">
        <f>COUNTIF(G55:G59,"1")</f>
        <v>0</v>
      </c>
      <c r="T55" s="85">
        <f>COUNTIF(J55:J59,"1")</f>
        <v>0</v>
      </c>
      <c r="U55" s="85">
        <f>COUNTIF(M55:M59,"1")</f>
        <v>0</v>
      </c>
    </row>
    <row r="56" spans="1:21" ht="30" customHeight="1" x14ac:dyDescent="0.2">
      <c r="A56" s="293"/>
      <c r="B56" s="116"/>
      <c r="C56" s="96" t="s">
        <v>76</v>
      </c>
      <c r="D56" s="27">
        <v>3</v>
      </c>
      <c r="E56" s="161" t="s">
        <v>285</v>
      </c>
      <c r="F56" s="162" t="s">
        <v>288</v>
      </c>
      <c r="G56" s="80">
        <v>3</v>
      </c>
      <c r="H56" s="66" t="s">
        <v>465</v>
      </c>
      <c r="I56" s="61" t="s">
        <v>485</v>
      </c>
      <c r="J56" s="82">
        <v>4</v>
      </c>
      <c r="K56" s="76" t="s">
        <v>640</v>
      </c>
      <c r="L56" s="76" t="s">
        <v>658</v>
      </c>
      <c r="M56" s="84"/>
      <c r="N56" s="78"/>
      <c r="O56" s="78"/>
      <c r="R56" s="85">
        <f>COUNTIF(D55:D59,"2")</f>
        <v>0</v>
      </c>
      <c r="S56" s="85">
        <f>COUNTIF(G55:G59,"2")</f>
        <v>0</v>
      </c>
      <c r="T56" s="85">
        <f>COUNTIF(J55:J59,"2")</f>
        <v>0</v>
      </c>
      <c r="U56" s="85">
        <f>COUNTIF(M55:M59,"2")</f>
        <v>0</v>
      </c>
    </row>
    <row r="57" spans="1:21" ht="30" customHeight="1" x14ac:dyDescent="0.2">
      <c r="A57" s="293"/>
      <c r="B57" s="116"/>
      <c r="C57" s="96" t="s">
        <v>77</v>
      </c>
      <c r="D57" s="27">
        <v>3</v>
      </c>
      <c r="E57" s="161" t="s">
        <v>343</v>
      </c>
      <c r="F57" s="162" t="s">
        <v>289</v>
      </c>
      <c r="G57" s="80">
        <v>3</v>
      </c>
      <c r="H57" s="66" t="s">
        <v>464</v>
      </c>
      <c r="I57" s="61" t="s">
        <v>486</v>
      </c>
      <c r="J57" s="82">
        <v>3</v>
      </c>
      <c r="K57" s="76" t="s">
        <v>641</v>
      </c>
      <c r="L57" s="76" t="s">
        <v>659</v>
      </c>
      <c r="M57" s="84"/>
      <c r="N57" s="78"/>
      <c r="O57" s="78"/>
      <c r="R57" s="85">
        <f>COUNTIF(D55:D59,"3")</f>
        <v>2</v>
      </c>
      <c r="S57" s="85">
        <f>COUNTIF(G55:G59,"3")</f>
        <v>2</v>
      </c>
      <c r="T57" s="85">
        <f>COUNTIF(J55:J59,"3")</f>
        <v>2</v>
      </c>
      <c r="U57" s="85">
        <f>COUNTIF(M55:M59,"3")</f>
        <v>0</v>
      </c>
    </row>
    <row r="58" spans="1:21" ht="30" customHeight="1" x14ac:dyDescent="0.2">
      <c r="A58" s="293"/>
      <c r="B58" s="116"/>
      <c r="C58" s="96" t="s">
        <v>78</v>
      </c>
      <c r="D58" s="27">
        <v>4</v>
      </c>
      <c r="E58" s="161" t="s">
        <v>286</v>
      </c>
      <c r="F58" s="162" t="s">
        <v>290</v>
      </c>
      <c r="G58" s="80">
        <v>4</v>
      </c>
      <c r="H58" s="66" t="s">
        <v>466</v>
      </c>
      <c r="I58" s="61" t="s">
        <v>487</v>
      </c>
      <c r="J58" s="82">
        <v>3</v>
      </c>
      <c r="K58" s="76" t="s">
        <v>642</v>
      </c>
      <c r="L58" s="76" t="s">
        <v>660</v>
      </c>
      <c r="M58" s="84"/>
      <c r="N58" s="78"/>
      <c r="O58" s="78"/>
      <c r="R58" s="85">
        <f>COUNTIF(D55:D59,"4")</f>
        <v>3</v>
      </c>
      <c r="S58" s="85">
        <f>COUNTIF(G55:G59,"4")</f>
        <v>3</v>
      </c>
      <c r="T58" s="85">
        <f>COUNTIF(J55:J59,"4")</f>
        <v>3</v>
      </c>
      <c r="U58" s="85">
        <f>COUNTIF(M55:M59,"4")</f>
        <v>0</v>
      </c>
    </row>
    <row r="59" spans="1:21" ht="30" customHeight="1" x14ac:dyDescent="0.2">
      <c r="A59" s="293"/>
      <c r="B59" s="117"/>
      <c r="C59" s="96" t="s">
        <v>79</v>
      </c>
      <c r="D59" s="27">
        <v>4</v>
      </c>
      <c r="E59" s="161" t="s">
        <v>287</v>
      </c>
      <c r="F59" s="162" t="s">
        <v>291</v>
      </c>
      <c r="G59" s="80">
        <v>4</v>
      </c>
      <c r="H59" s="66" t="s">
        <v>287</v>
      </c>
      <c r="I59" s="61" t="s">
        <v>488</v>
      </c>
      <c r="J59" s="82">
        <v>4</v>
      </c>
      <c r="K59" s="76" t="s">
        <v>643</v>
      </c>
      <c r="L59" s="76" t="s">
        <v>661</v>
      </c>
      <c r="M59" s="84"/>
      <c r="N59" s="78"/>
      <c r="O59" s="78"/>
    </row>
    <row r="60" spans="1:21" ht="6.75" customHeight="1" x14ac:dyDescent="0.25">
      <c r="B60" s="225"/>
      <c r="C60" s="226"/>
      <c r="D60" s="118"/>
      <c r="E60" s="119"/>
      <c r="F60" s="119"/>
      <c r="G60" s="118"/>
      <c r="H60" s="119"/>
      <c r="I60" s="119"/>
      <c r="J60" s="118"/>
      <c r="K60" s="119"/>
      <c r="M60" s="118"/>
      <c r="N60" s="119"/>
    </row>
    <row r="61" spans="1:21" ht="18.75" x14ac:dyDescent="0.2">
      <c r="A61" s="293"/>
      <c r="B61" s="113"/>
      <c r="C61" s="228" t="s">
        <v>80</v>
      </c>
      <c r="D61" s="227"/>
      <c r="E61" s="227"/>
      <c r="F61" s="227"/>
      <c r="G61" s="227"/>
      <c r="H61" s="227"/>
      <c r="I61" s="227"/>
      <c r="J61" s="227"/>
      <c r="K61" s="236"/>
      <c r="L61" s="115"/>
      <c r="M61" s="115"/>
      <c r="N61" s="115"/>
      <c r="O61" s="115"/>
    </row>
    <row r="62" spans="1:21" ht="30" customHeight="1" x14ac:dyDescent="0.2">
      <c r="A62" s="293"/>
      <c r="B62" s="121"/>
      <c r="C62" s="95" t="s">
        <v>81</v>
      </c>
      <c r="D62" s="27">
        <v>4</v>
      </c>
      <c r="E62" s="162" t="s">
        <v>293</v>
      </c>
      <c r="F62" s="162" t="s">
        <v>297</v>
      </c>
      <c r="G62" s="80">
        <v>3</v>
      </c>
      <c r="H62" s="61" t="s">
        <v>467</v>
      </c>
      <c r="I62" s="61" t="s">
        <v>481</v>
      </c>
      <c r="J62" s="82">
        <v>4</v>
      </c>
      <c r="K62" s="76" t="s">
        <v>644</v>
      </c>
      <c r="L62" s="76" t="s">
        <v>662</v>
      </c>
      <c r="M62" s="84"/>
      <c r="N62" s="78"/>
      <c r="O62" s="78"/>
      <c r="R62" s="85">
        <f>COUNTIF(D62:D65,"1")</f>
        <v>0</v>
      </c>
      <c r="S62" s="85">
        <f>COUNTIF(G62:G65,"1")</f>
        <v>0</v>
      </c>
      <c r="T62" s="85">
        <f>COUNTIF(J62:J65,"1")</f>
        <v>0</v>
      </c>
      <c r="U62" s="85">
        <f>COUNTIF(M62:M65,"1")</f>
        <v>0</v>
      </c>
    </row>
    <row r="63" spans="1:21" ht="30" customHeight="1" x14ac:dyDescent="0.2">
      <c r="A63" s="293"/>
      <c r="B63" s="116"/>
      <c r="C63" s="96" t="s">
        <v>82</v>
      </c>
      <c r="D63" s="27">
        <v>3</v>
      </c>
      <c r="E63" s="163" t="s">
        <v>294</v>
      </c>
      <c r="F63" s="162" t="s">
        <v>298</v>
      </c>
      <c r="G63" s="80">
        <v>3</v>
      </c>
      <c r="H63" s="66" t="s">
        <v>468</v>
      </c>
      <c r="I63" s="61" t="s">
        <v>482</v>
      </c>
      <c r="J63" s="82">
        <v>3</v>
      </c>
      <c r="K63" s="76" t="s">
        <v>645</v>
      </c>
      <c r="L63" s="76" t="s">
        <v>663</v>
      </c>
      <c r="M63" s="84"/>
      <c r="N63" s="78"/>
      <c r="O63" s="78"/>
      <c r="R63" s="85">
        <f>COUNTIF(D62:D65,"2")</f>
        <v>0</v>
      </c>
      <c r="S63" s="85">
        <f>COUNTIF(G62:G65,"2")</f>
        <v>0</v>
      </c>
      <c r="T63" s="85">
        <f>COUNTIF(J62:J65,"2")</f>
        <v>0</v>
      </c>
      <c r="U63" s="85">
        <f>COUNTIF(M62:M65,"2")</f>
        <v>0</v>
      </c>
    </row>
    <row r="64" spans="1:21" ht="30" customHeight="1" x14ac:dyDescent="0.2">
      <c r="A64" s="293"/>
      <c r="B64" s="116"/>
      <c r="C64" s="96" t="s">
        <v>83</v>
      </c>
      <c r="D64" s="27">
        <v>4</v>
      </c>
      <c r="E64" s="163" t="s">
        <v>295</v>
      </c>
      <c r="F64" s="162" t="s">
        <v>300</v>
      </c>
      <c r="G64" s="80">
        <v>3</v>
      </c>
      <c r="H64" s="66" t="s">
        <v>469</v>
      </c>
      <c r="I64" s="61" t="s">
        <v>483</v>
      </c>
      <c r="J64" s="82">
        <v>4</v>
      </c>
      <c r="K64" s="76" t="s">
        <v>646</v>
      </c>
      <c r="L64" s="76" t="s">
        <v>664</v>
      </c>
      <c r="M64" s="84"/>
      <c r="N64" s="78"/>
      <c r="O64" s="78"/>
      <c r="R64" s="85">
        <f>COUNTIF(D62:D65,"3")</f>
        <v>1</v>
      </c>
      <c r="S64" s="85">
        <f>COUNTIF(G62:G65,"3")</f>
        <v>3</v>
      </c>
      <c r="T64" s="85">
        <f>COUNTIF(J62:J65,"3")</f>
        <v>1</v>
      </c>
      <c r="U64" s="85">
        <f>COUNTIF(M62:M65,"3")</f>
        <v>0</v>
      </c>
    </row>
    <row r="65" spans="1:21" ht="30" customHeight="1" x14ac:dyDescent="0.2">
      <c r="A65" s="293"/>
      <c r="B65" s="117"/>
      <c r="C65" s="96" t="s">
        <v>84</v>
      </c>
      <c r="D65" s="27">
        <v>4</v>
      </c>
      <c r="E65" s="163" t="s">
        <v>296</v>
      </c>
      <c r="F65" s="162" t="s">
        <v>299</v>
      </c>
      <c r="G65" s="80">
        <v>4</v>
      </c>
      <c r="H65" s="66" t="s">
        <v>470</v>
      </c>
      <c r="I65" s="61" t="s">
        <v>489</v>
      </c>
      <c r="J65" s="82">
        <v>4</v>
      </c>
      <c r="K65" s="76" t="s">
        <v>647</v>
      </c>
      <c r="L65" s="76" t="s">
        <v>666</v>
      </c>
      <c r="M65" s="84"/>
      <c r="N65" s="78"/>
      <c r="O65" s="78"/>
      <c r="R65" s="85">
        <f>COUNTIF(D62:D65,"4")</f>
        <v>3</v>
      </c>
      <c r="S65" s="85">
        <f>COUNTIF(G62:G65,"4")</f>
        <v>1</v>
      </c>
      <c r="T65" s="85">
        <f>COUNTIF(J62:J65,"4")</f>
        <v>3</v>
      </c>
      <c r="U65" s="85">
        <f>COUNTIF(M62:M65,"4")</f>
        <v>0</v>
      </c>
    </row>
    <row r="66" spans="1:21" ht="9" customHeight="1" x14ac:dyDescent="0.25">
      <c r="B66" s="240"/>
      <c r="C66" s="241"/>
      <c r="D66" s="241"/>
      <c r="E66" s="241"/>
      <c r="F66" s="241"/>
      <c r="G66" s="241"/>
      <c r="H66" s="241"/>
      <c r="I66" s="241"/>
      <c r="J66" s="241"/>
      <c r="K66" s="242"/>
      <c r="L66" s="98"/>
      <c r="M66" s="99"/>
      <c r="N66" s="98"/>
      <c r="O66" s="98"/>
    </row>
    <row r="67" spans="1:21" ht="18.75" x14ac:dyDescent="0.2">
      <c r="A67" s="293"/>
      <c r="B67" s="113"/>
      <c r="C67" s="228" t="s">
        <v>167</v>
      </c>
      <c r="D67" s="227"/>
      <c r="E67" s="227"/>
      <c r="F67" s="227"/>
      <c r="G67" s="227"/>
      <c r="H67" s="227"/>
      <c r="I67" s="227"/>
      <c r="J67" s="227"/>
      <c r="K67" s="236"/>
      <c r="L67" s="122"/>
      <c r="M67" s="122"/>
      <c r="N67" s="122"/>
      <c r="O67" s="122"/>
    </row>
    <row r="68" spans="1:21" ht="30" customHeight="1" x14ac:dyDescent="0.2">
      <c r="A68" s="293"/>
      <c r="B68" s="116"/>
      <c r="C68" s="104" t="s">
        <v>85</v>
      </c>
      <c r="D68" s="27">
        <v>4</v>
      </c>
      <c r="E68" s="164" t="s">
        <v>301</v>
      </c>
      <c r="F68" s="165" t="s">
        <v>346</v>
      </c>
      <c r="G68" s="80">
        <v>4</v>
      </c>
      <c r="H68" s="61" t="s">
        <v>471</v>
      </c>
      <c r="I68" s="61" t="s">
        <v>490</v>
      </c>
      <c r="J68" s="82">
        <v>4</v>
      </c>
      <c r="K68" s="76" t="s">
        <v>648</v>
      </c>
      <c r="L68" s="76" t="s">
        <v>665</v>
      </c>
      <c r="M68" s="84"/>
      <c r="N68" s="78"/>
      <c r="O68" s="78"/>
      <c r="R68" s="85">
        <f>COUNTIF(D68:D71,"1")</f>
        <v>0</v>
      </c>
      <c r="S68" s="85">
        <f>COUNTIF(G68:G71,"1")</f>
        <v>0</v>
      </c>
      <c r="T68" s="85">
        <f>COUNTIF(J68:J71,"1")</f>
        <v>0</v>
      </c>
      <c r="U68" s="85">
        <f>COUNTIF(M68:M71,"1")</f>
        <v>0</v>
      </c>
    </row>
    <row r="69" spans="1:21" ht="30" customHeight="1" x14ac:dyDescent="0.2">
      <c r="A69" s="293"/>
      <c r="B69" s="116"/>
      <c r="C69" s="96" t="s">
        <v>86</v>
      </c>
      <c r="D69" s="27">
        <v>4</v>
      </c>
      <c r="E69" s="164" t="s">
        <v>302</v>
      </c>
      <c r="F69" s="165" t="s">
        <v>304</v>
      </c>
      <c r="G69" s="80">
        <v>4</v>
      </c>
      <c r="H69" s="66" t="s">
        <v>472</v>
      </c>
      <c r="I69" s="61" t="s">
        <v>491</v>
      </c>
      <c r="J69" s="82">
        <v>4</v>
      </c>
      <c r="K69" s="76" t="s">
        <v>649</v>
      </c>
      <c r="L69" s="76" t="s">
        <v>667</v>
      </c>
      <c r="M69" s="84"/>
      <c r="N69" s="78"/>
      <c r="O69" s="78"/>
      <c r="R69" s="85">
        <f>COUNTIF(D68:D71,"2")</f>
        <v>0</v>
      </c>
      <c r="S69" s="85">
        <f>COUNTIF(G68:G71,"2")</f>
        <v>0</v>
      </c>
      <c r="T69" s="85">
        <f>COUNTIF(J68:J71,"2")</f>
        <v>0</v>
      </c>
      <c r="U69" s="85">
        <f>COUNTIF(M68:M71,"2")</f>
        <v>0</v>
      </c>
    </row>
    <row r="70" spans="1:21" ht="30" customHeight="1" x14ac:dyDescent="0.2">
      <c r="A70" s="293"/>
      <c r="B70" s="116"/>
      <c r="C70" s="96" t="s">
        <v>87</v>
      </c>
      <c r="D70" s="27">
        <v>3</v>
      </c>
      <c r="E70" s="164" t="s">
        <v>345</v>
      </c>
      <c r="F70" s="165" t="s">
        <v>344</v>
      </c>
      <c r="G70" s="80">
        <v>3</v>
      </c>
      <c r="H70" s="66" t="s">
        <v>473</v>
      </c>
      <c r="I70" s="61" t="s">
        <v>492</v>
      </c>
      <c r="J70" s="82">
        <v>4</v>
      </c>
      <c r="K70" s="76" t="s">
        <v>650</v>
      </c>
      <c r="L70" s="76" t="s">
        <v>669</v>
      </c>
      <c r="M70" s="84"/>
      <c r="N70" s="78"/>
      <c r="O70" s="78"/>
      <c r="R70" s="85">
        <f>COUNTIF(D68:D71,"3")</f>
        <v>2</v>
      </c>
      <c r="S70" s="85">
        <f>COUNTIF(G68:G71,"3")</f>
        <v>2</v>
      </c>
      <c r="T70" s="85">
        <f>COUNTIF(J68:J71,"3")</f>
        <v>0</v>
      </c>
      <c r="U70" s="85">
        <f>COUNTIF(M68:M71,"3")</f>
        <v>0</v>
      </c>
    </row>
    <row r="71" spans="1:21" ht="30" customHeight="1" x14ac:dyDescent="0.2">
      <c r="A71" s="293"/>
      <c r="B71" s="117"/>
      <c r="C71" s="96" t="s">
        <v>88</v>
      </c>
      <c r="D71" s="27">
        <v>3</v>
      </c>
      <c r="E71" s="164" t="s">
        <v>303</v>
      </c>
      <c r="F71" s="165" t="s">
        <v>305</v>
      </c>
      <c r="G71" s="80">
        <v>3</v>
      </c>
      <c r="H71" s="66" t="s">
        <v>474</v>
      </c>
      <c r="I71" s="61" t="s">
        <v>493</v>
      </c>
      <c r="J71" s="82">
        <v>4</v>
      </c>
      <c r="K71" s="76" t="s">
        <v>651</v>
      </c>
      <c r="L71" s="76" t="s">
        <v>668</v>
      </c>
      <c r="M71" s="84"/>
      <c r="N71" s="78"/>
      <c r="O71" s="78"/>
      <c r="R71" s="85">
        <f>COUNTIF(D68:D71,"4")</f>
        <v>2</v>
      </c>
      <c r="S71" s="85">
        <f>COUNTIF(G68:G71,"4")</f>
        <v>2</v>
      </c>
      <c r="T71" s="85">
        <f>COUNTIF(J68:J71,"4")</f>
        <v>4</v>
      </c>
      <c r="U71" s="85">
        <f>COUNTIF(M68:M71,"4")</f>
        <v>0</v>
      </c>
    </row>
    <row r="72" spans="1:21" ht="8.25" customHeight="1" x14ac:dyDescent="0.25">
      <c r="B72" s="240"/>
      <c r="C72" s="241"/>
      <c r="D72" s="241"/>
      <c r="E72" s="241"/>
      <c r="F72" s="241"/>
      <c r="G72" s="241"/>
      <c r="H72" s="241"/>
      <c r="I72" s="241"/>
      <c r="J72" s="241"/>
      <c r="K72" s="242"/>
      <c r="L72" s="98"/>
      <c r="M72" s="99"/>
      <c r="N72" s="98"/>
      <c r="O72" s="98"/>
    </row>
    <row r="73" spans="1:21" ht="18.75" x14ac:dyDescent="0.2">
      <c r="A73" s="293"/>
      <c r="B73" s="113"/>
      <c r="C73" s="228" t="s">
        <v>89</v>
      </c>
      <c r="D73" s="227"/>
      <c r="E73" s="227"/>
      <c r="F73" s="227"/>
      <c r="G73" s="227"/>
      <c r="H73" s="227"/>
      <c r="I73" s="227"/>
      <c r="J73" s="227"/>
      <c r="K73" s="236"/>
      <c r="L73" s="115"/>
      <c r="M73" s="115"/>
      <c r="N73" s="115"/>
      <c r="O73" s="115"/>
    </row>
    <row r="74" spans="1:21" ht="30" customHeight="1" x14ac:dyDescent="0.2">
      <c r="A74" s="293"/>
      <c r="B74" s="116"/>
      <c r="C74" s="104" t="s">
        <v>90</v>
      </c>
      <c r="D74" s="27">
        <v>4</v>
      </c>
      <c r="E74" s="166" t="s">
        <v>403</v>
      </c>
      <c r="F74" s="169" t="s">
        <v>308</v>
      </c>
      <c r="G74" s="80">
        <v>4</v>
      </c>
      <c r="H74" s="61" t="s">
        <v>475</v>
      </c>
      <c r="I74" s="61" t="s">
        <v>308</v>
      </c>
      <c r="J74" s="82">
        <v>4</v>
      </c>
      <c r="K74" s="76" t="s">
        <v>656</v>
      </c>
      <c r="L74" s="76" t="s">
        <v>670</v>
      </c>
      <c r="M74" s="84"/>
      <c r="N74" s="78"/>
      <c r="O74" s="78"/>
      <c r="R74" s="85">
        <f>COUNTIF(D74:D79,"1")</f>
        <v>0</v>
      </c>
      <c r="S74" s="85">
        <f>COUNTIF(G74:G79,"1")</f>
        <v>0</v>
      </c>
      <c r="T74" s="85">
        <f>COUNTIF(J74:J79,"1")</f>
        <v>0</v>
      </c>
      <c r="U74" s="85">
        <f>COUNTIF(M74:M79,"1")</f>
        <v>0</v>
      </c>
    </row>
    <row r="75" spans="1:21" ht="30" customHeight="1" x14ac:dyDescent="0.2">
      <c r="A75" s="293"/>
      <c r="B75" s="116"/>
      <c r="C75" s="96" t="s">
        <v>91</v>
      </c>
      <c r="D75" s="27">
        <v>4</v>
      </c>
      <c r="E75" s="167" t="s">
        <v>306</v>
      </c>
      <c r="F75" s="169" t="s">
        <v>347</v>
      </c>
      <c r="G75" s="80">
        <v>4</v>
      </c>
      <c r="H75" s="66" t="s">
        <v>476</v>
      </c>
      <c r="I75" s="61" t="s">
        <v>494</v>
      </c>
      <c r="J75" s="82">
        <v>4</v>
      </c>
      <c r="K75" s="76" t="s">
        <v>652</v>
      </c>
      <c r="L75" s="76" t="s">
        <v>671</v>
      </c>
      <c r="M75" s="84"/>
      <c r="N75" s="78"/>
      <c r="O75" s="78"/>
      <c r="R75" s="85">
        <f>COUNTIF(D74:D79,"2")</f>
        <v>0</v>
      </c>
      <c r="S75" s="85">
        <f>COUNTIF(G74:G79,"2")</f>
        <v>1</v>
      </c>
      <c r="T75" s="85">
        <f>COUNTIF(J74:J79,"2")</f>
        <v>0</v>
      </c>
      <c r="U75" s="85">
        <f>COUNTIF(M74:M79,"2")</f>
        <v>0</v>
      </c>
    </row>
    <row r="76" spans="1:21" ht="30" customHeight="1" x14ac:dyDescent="0.2">
      <c r="A76" s="293"/>
      <c r="B76" s="116"/>
      <c r="C76" s="96" t="s">
        <v>92</v>
      </c>
      <c r="D76" s="27">
        <v>4</v>
      </c>
      <c r="E76" s="167" t="s">
        <v>307</v>
      </c>
      <c r="F76" s="169" t="s">
        <v>309</v>
      </c>
      <c r="G76" s="80">
        <v>3</v>
      </c>
      <c r="H76" s="66" t="s">
        <v>477</v>
      </c>
      <c r="I76" s="61" t="s">
        <v>495</v>
      </c>
      <c r="J76" s="82">
        <v>3</v>
      </c>
      <c r="K76" s="76" t="s">
        <v>653</v>
      </c>
      <c r="L76" s="76" t="s">
        <v>495</v>
      </c>
      <c r="M76" s="84"/>
      <c r="N76" s="78"/>
      <c r="O76" s="78"/>
      <c r="R76" s="85">
        <f>COUNTIF(D74:D79,"2")</f>
        <v>0</v>
      </c>
      <c r="S76" s="85">
        <f>COUNTIF(G74:G79,"3")</f>
        <v>1</v>
      </c>
      <c r="T76" s="85">
        <f>COUNTIF(J74:J79,"3")</f>
        <v>2</v>
      </c>
      <c r="U76" s="85">
        <f>COUNTIF(M74:M79,"3")</f>
        <v>0</v>
      </c>
    </row>
    <row r="77" spans="1:21" ht="30" customHeight="1" x14ac:dyDescent="0.2">
      <c r="A77" s="293"/>
      <c r="B77" s="116"/>
      <c r="C77" s="96" t="s">
        <v>93</v>
      </c>
      <c r="D77" s="27">
        <v>4</v>
      </c>
      <c r="E77" s="167" t="s">
        <v>348</v>
      </c>
      <c r="F77" s="169" t="s">
        <v>310</v>
      </c>
      <c r="G77" s="80">
        <v>4</v>
      </c>
      <c r="H77" s="66" t="s">
        <v>478</v>
      </c>
      <c r="I77" s="61" t="s">
        <v>496</v>
      </c>
      <c r="J77" s="82">
        <v>4</v>
      </c>
      <c r="K77" s="76" t="s">
        <v>654</v>
      </c>
      <c r="L77" s="76" t="s">
        <v>496</v>
      </c>
      <c r="M77" s="84"/>
      <c r="N77" s="78"/>
      <c r="O77" s="78"/>
      <c r="R77" s="85">
        <f>COUNTIF(D74:D79,"4")</f>
        <v>5</v>
      </c>
      <c r="S77" s="85">
        <f>COUNTIF(G74:G79,"4")</f>
        <v>4</v>
      </c>
      <c r="T77" s="85">
        <f>COUNTIF(J74:J79,"4")</f>
        <v>4</v>
      </c>
      <c r="U77" s="85">
        <f>COUNTIF(M74:M79,"4")</f>
        <v>0</v>
      </c>
    </row>
    <row r="78" spans="1:21" ht="30" customHeight="1" x14ac:dyDescent="0.2">
      <c r="A78" s="293"/>
      <c r="B78" s="121"/>
      <c r="C78" s="97" t="s">
        <v>94</v>
      </c>
      <c r="D78" s="27">
        <v>4</v>
      </c>
      <c r="E78" s="167" t="s">
        <v>349</v>
      </c>
      <c r="F78" s="169" t="s">
        <v>311</v>
      </c>
      <c r="G78" s="80">
        <v>4</v>
      </c>
      <c r="H78" s="66" t="s">
        <v>479</v>
      </c>
      <c r="I78" s="61" t="s">
        <v>497</v>
      </c>
      <c r="J78" s="82">
        <v>4</v>
      </c>
      <c r="K78" s="76" t="s">
        <v>655</v>
      </c>
      <c r="L78" s="76" t="s">
        <v>497</v>
      </c>
      <c r="M78" s="84"/>
      <c r="N78" s="78"/>
      <c r="O78" s="78"/>
    </row>
    <row r="79" spans="1:21" ht="30" customHeight="1" x14ac:dyDescent="0.2">
      <c r="A79" s="293"/>
      <c r="B79" s="117"/>
      <c r="C79" s="96" t="s">
        <v>95</v>
      </c>
      <c r="D79" s="27">
        <v>3</v>
      </c>
      <c r="E79" s="167" t="s">
        <v>402</v>
      </c>
      <c r="F79" s="169" t="s">
        <v>312</v>
      </c>
      <c r="G79" s="80">
        <v>2</v>
      </c>
      <c r="H79" s="66" t="s">
        <v>480</v>
      </c>
      <c r="I79" s="61" t="s">
        <v>498</v>
      </c>
      <c r="J79" s="82">
        <v>3</v>
      </c>
      <c r="K79" s="76" t="s">
        <v>657</v>
      </c>
      <c r="L79" s="76" t="s">
        <v>672</v>
      </c>
      <c r="M79" s="84"/>
      <c r="N79" s="78"/>
      <c r="O79" s="78"/>
    </row>
    <row r="80" spans="1:21" ht="9" customHeight="1" x14ac:dyDescent="0.25">
      <c r="B80" s="225"/>
      <c r="C80" s="226"/>
      <c r="D80" s="118"/>
      <c r="E80" s="119"/>
      <c r="F80" s="119"/>
      <c r="G80" s="118"/>
      <c r="H80" s="119"/>
      <c r="I80" s="119"/>
      <c r="J80" s="118"/>
      <c r="K80" s="123"/>
      <c r="M80" s="118"/>
      <c r="N80" s="123"/>
    </row>
    <row r="81" spans="1:21" ht="18.75" customHeight="1" x14ac:dyDescent="0.2">
      <c r="B81" s="256" t="s">
        <v>96</v>
      </c>
      <c r="C81" s="257"/>
      <c r="D81" s="229" t="s">
        <v>182</v>
      </c>
      <c r="E81" s="230"/>
      <c r="F81" s="231"/>
      <c r="G81" s="266">
        <v>2024</v>
      </c>
      <c r="H81" s="267"/>
      <c r="I81" s="268"/>
      <c r="J81" s="269"/>
      <c r="K81" s="270"/>
      <c r="L81" s="271"/>
      <c r="M81" s="233"/>
      <c r="N81" s="234"/>
      <c r="O81" s="235"/>
    </row>
    <row r="82" spans="1:21" ht="34.5" customHeight="1" x14ac:dyDescent="0.2">
      <c r="B82" s="258"/>
      <c r="C82" s="259"/>
      <c r="D82" s="110" t="s">
        <v>34</v>
      </c>
      <c r="E82" s="111" t="s">
        <v>122</v>
      </c>
      <c r="F82" s="111" t="s">
        <v>125</v>
      </c>
      <c r="G82" s="110" t="s">
        <v>34</v>
      </c>
      <c r="H82" s="111" t="s">
        <v>122</v>
      </c>
      <c r="I82" s="111" t="s">
        <v>125</v>
      </c>
      <c r="J82" s="110" t="s">
        <v>34</v>
      </c>
      <c r="K82" s="111" t="s">
        <v>122</v>
      </c>
      <c r="L82" s="112" t="s">
        <v>125</v>
      </c>
      <c r="M82" s="110" t="s">
        <v>34</v>
      </c>
      <c r="N82" s="111" t="s">
        <v>122</v>
      </c>
      <c r="O82" s="112" t="s">
        <v>125</v>
      </c>
    </row>
    <row r="83" spans="1:21" ht="18.75" x14ac:dyDescent="0.2">
      <c r="A83" s="293"/>
      <c r="B83" s="124"/>
      <c r="C83" s="227" t="s">
        <v>97</v>
      </c>
      <c r="D83" s="227"/>
      <c r="E83" s="227"/>
      <c r="F83" s="227"/>
      <c r="G83" s="227"/>
      <c r="H83" s="227"/>
      <c r="I83" s="227"/>
      <c r="J83" s="227"/>
      <c r="K83" s="227"/>
      <c r="L83" s="125"/>
      <c r="M83" s="126"/>
      <c r="N83" s="126"/>
      <c r="O83" s="125"/>
    </row>
    <row r="84" spans="1:21" ht="30" customHeight="1" x14ac:dyDescent="0.2">
      <c r="A84" s="293"/>
      <c r="B84" s="117"/>
      <c r="C84" s="104" t="s">
        <v>98</v>
      </c>
      <c r="D84" s="27">
        <v>4</v>
      </c>
      <c r="E84" s="74" t="s">
        <v>199</v>
      </c>
      <c r="F84" s="60" t="s">
        <v>352</v>
      </c>
      <c r="G84" s="80">
        <v>4</v>
      </c>
      <c r="H84" s="66" t="s">
        <v>430</v>
      </c>
      <c r="I84" s="61" t="s">
        <v>352</v>
      </c>
      <c r="J84" s="82">
        <v>4</v>
      </c>
      <c r="K84" s="76" t="s">
        <v>603</v>
      </c>
      <c r="L84" s="76" t="s">
        <v>352</v>
      </c>
      <c r="M84" s="84"/>
      <c r="N84" s="78"/>
      <c r="O84" s="78"/>
      <c r="R84" s="85">
        <f>COUNTIF(D84:D86,"1")</f>
        <v>0</v>
      </c>
      <c r="S84" s="85">
        <f>COUNTIF(G84:G86,"1")</f>
        <v>0</v>
      </c>
      <c r="T84" s="85">
        <f>COUNTIF(J84:J86,"1")</f>
        <v>0</v>
      </c>
      <c r="U84" s="85">
        <f>COUNTIF(M84:M86,"1")</f>
        <v>0</v>
      </c>
    </row>
    <row r="85" spans="1:21" ht="30" customHeight="1" x14ac:dyDescent="0.2">
      <c r="A85" s="293"/>
      <c r="B85" s="124"/>
      <c r="C85" s="96" t="s">
        <v>99</v>
      </c>
      <c r="D85" s="27">
        <v>4</v>
      </c>
      <c r="E85" s="74" t="s">
        <v>351</v>
      </c>
      <c r="F85" s="60" t="s">
        <v>180</v>
      </c>
      <c r="G85" s="80">
        <v>4</v>
      </c>
      <c r="H85" s="66" t="s">
        <v>431</v>
      </c>
      <c r="I85" s="61" t="s">
        <v>180</v>
      </c>
      <c r="J85" s="82">
        <v>4</v>
      </c>
      <c r="K85" s="76" t="s">
        <v>604</v>
      </c>
      <c r="L85" s="76" t="s">
        <v>180</v>
      </c>
      <c r="M85" s="84"/>
      <c r="N85" s="78"/>
      <c r="O85" s="78"/>
      <c r="R85" s="85">
        <f>COUNTIF(D84:D86,"2")</f>
        <v>0</v>
      </c>
      <c r="S85" s="85">
        <f>COUNTIF(G84:G86,"2")</f>
        <v>0</v>
      </c>
      <c r="T85" s="85">
        <f>COUNTIF(J84:J86,"2")</f>
        <v>0</v>
      </c>
      <c r="U85" s="85">
        <f>COUNTIF(M84:M86,"2")</f>
        <v>0</v>
      </c>
    </row>
    <row r="86" spans="1:21" ht="30" customHeight="1" x14ac:dyDescent="0.2">
      <c r="A86" s="293"/>
      <c r="B86" s="124"/>
      <c r="C86" s="96" t="s">
        <v>100</v>
      </c>
      <c r="D86" s="27">
        <v>4</v>
      </c>
      <c r="E86" s="74" t="s">
        <v>350</v>
      </c>
      <c r="F86" s="60" t="s">
        <v>181</v>
      </c>
      <c r="G86" s="80">
        <v>4</v>
      </c>
      <c r="H86" s="66" t="s">
        <v>432</v>
      </c>
      <c r="I86" s="61" t="s">
        <v>181</v>
      </c>
      <c r="J86" s="82">
        <v>4</v>
      </c>
      <c r="K86" s="76" t="s">
        <v>605</v>
      </c>
      <c r="L86" s="76" t="s">
        <v>181</v>
      </c>
      <c r="M86" s="84"/>
      <c r="N86" s="78"/>
      <c r="O86" s="78"/>
      <c r="R86" s="85">
        <f>COUNTIF(D84:D86,"3")</f>
        <v>0</v>
      </c>
      <c r="S86" s="85">
        <f>COUNTIF(G84:G86,"3")</f>
        <v>0</v>
      </c>
      <c r="T86" s="85">
        <f>COUNTIF(J84:J86,"3")</f>
        <v>0</v>
      </c>
      <c r="U86" s="85">
        <f>COUNTIF(M84:M86,"3")</f>
        <v>0</v>
      </c>
    </row>
    <row r="87" spans="1:21" ht="21" customHeight="1" x14ac:dyDescent="0.25">
      <c r="B87" s="225"/>
      <c r="C87" s="226"/>
      <c r="D87" s="118"/>
      <c r="E87" s="119"/>
      <c r="F87" s="119"/>
      <c r="G87" s="118"/>
      <c r="H87" s="119"/>
      <c r="I87" s="119"/>
      <c r="J87" s="118"/>
      <c r="K87" s="119"/>
      <c r="M87" s="118"/>
      <c r="N87" s="119"/>
      <c r="R87" s="85">
        <f>COUNTIF(D84:D86,"4")</f>
        <v>3</v>
      </c>
      <c r="S87" s="85">
        <f>COUNTIF(G84:G86,"4")</f>
        <v>3</v>
      </c>
      <c r="T87" s="85">
        <f>COUNTIF(J84:J86,"4")</f>
        <v>3</v>
      </c>
      <c r="U87" s="85">
        <f>COUNTIF(M84:M86,"4")</f>
        <v>0</v>
      </c>
    </row>
    <row r="88" spans="1:21" ht="18.75" x14ac:dyDescent="0.2">
      <c r="A88" s="293"/>
      <c r="B88" s="127"/>
      <c r="C88" s="237" t="s">
        <v>101</v>
      </c>
      <c r="D88" s="238"/>
      <c r="E88" s="238"/>
      <c r="F88" s="238"/>
      <c r="G88" s="238"/>
      <c r="H88" s="238"/>
      <c r="I88" s="238"/>
      <c r="J88" s="238"/>
      <c r="K88" s="239"/>
      <c r="L88" s="115"/>
      <c r="M88" s="115"/>
      <c r="N88" s="115"/>
      <c r="O88" s="115"/>
    </row>
    <row r="89" spans="1:21" ht="30" customHeight="1" x14ac:dyDescent="0.2">
      <c r="A89" s="293"/>
      <c r="B89" s="117"/>
      <c r="C89" s="95" t="s">
        <v>102</v>
      </c>
      <c r="D89" s="27">
        <v>2</v>
      </c>
      <c r="E89" s="60" t="s">
        <v>363</v>
      </c>
      <c r="F89" s="60" t="s">
        <v>195</v>
      </c>
      <c r="G89" s="80">
        <v>3</v>
      </c>
      <c r="H89" s="61" t="s">
        <v>433</v>
      </c>
      <c r="I89" s="61" t="s">
        <v>446</v>
      </c>
      <c r="J89" s="82">
        <v>4</v>
      </c>
      <c r="K89" s="76" t="s">
        <v>606</v>
      </c>
      <c r="L89" s="76" t="s">
        <v>607</v>
      </c>
      <c r="M89" s="84"/>
      <c r="N89" s="78"/>
      <c r="O89" s="78"/>
      <c r="R89" s="85">
        <f>COUNTIF(D89:D95,"1")</f>
        <v>0</v>
      </c>
      <c r="S89" s="85">
        <f>COUNTIF(G89:G95,"1")</f>
        <v>0</v>
      </c>
      <c r="T89" s="85">
        <f>COUNTIF(J89:J95,"1")</f>
        <v>0</v>
      </c>
      <c r="U89" s="85">
        <f>COUNTIF(M89:M95,"1")</f>
        <v>0</v>
      </c>
    </row>
    <row r="90" spans="1:21" ht="30" customHeight="1" x14ac:dyDescent="0.2">
      <c r="A90" s="293"/>
      <c r="B90" s="128"/>
      <c r="C90" s="97" t="s">
        <v>103</v>
      </c>
      <c r="D90" s="27">
        <v>2</v>
      </c>
      <c r="E90" s="74" t="s">
        <v>361</v>
      </c>
      <c r="F90" s="60" t="s">
        <v>197</v>
      </c>
      <c r="G90" s="80">
        <v>3</v>
      </c>
      <c r="H90" s="66" t="s">
        <v>434</v>
      </c>
      <c r="I90" s="61" t="s">
        <v>447</v>
      </c>
      <c r="J90" s="82">
        <v>4</v>
      </c>
      <c r="K90" s="76" t="s">
        <v>434</v>
      </c>
      <c r="L90" s="76" t="s">
        <v>608</v>
      </c>
      <c r="M90" s="84"/>
      <c r="N90" s="78"/>
      <c r="O90" s="78"/>
      <c r="R90" s="85">
        <f>COUNTIF(D89:D95,"2")</f>
        <v>2</v>
      </c>
      <c r="S90" s="85">
        <f>COUNTIF(G89:G95,"2")</f>
        <v>0</v>
      </c>
      <c r="T90" s="85">
        <f>COUNTIF(J89:J95,"2")</f>
        <v>0</v>
      </c>
      <c r="U90" s="85">
        <f>COUNTIF(M89:M95,"2")</f>
        <v>0</v>
      </c>
    </row>
    <row r="91" spans="1:21" ht="30" customHeight="1" x14ac:dyDescent="0.2">
      <c r="A91" s="293"/>
      <c r="B91" s="124"/>
      <c r="C91" s="96" t="s">
        <v>104</v>
      </c>
      <c r="D91" s="27">
        <v>3</v>
      </c>
      <c r="E91" s="74" t="s">
        <v>362</v>
      </c>
      <c r="F91" s="60" t="s">
        <v>196</v>
      </c>
      <c r="G91" s="80">
        <v>3</v>
      </c>
      <c r="H91" s="66" t="s">
        <v>435</v>
      </c>
      <c r="I91" s="61" t="s">
        <v>196</v>
      </c>
      <c r="J91" s="82">
        <v>4</v>
      </c>
      <c r="K91" s="76" t="s">
        <v>435</v>
      </c>
      <c r="L91" s="76" t="s">
        <v>196</v>
      </c>
      <c r="M91" s="84"/>
      <c r="N91" s="78"/>
      <c r="O91" s="78"/>
      <c r="R91" s="85">
        <f>COUNTIF(D89:D95,"3")</f>
        <v>2</v>
      </c>
      <c r="S91" s="85">
        <f>COUNTIF(G89:G95,"3")</f>
        <v>5</v>
      </c>
      <c r="T91" s="85">
        <f>COUNTIF(J89:J95,"3")</f>
        <v>1</v>
      </c>
      <c r="U91" s="85">
        <f>COUNTIF(M89:M95,"3")</f>
        <v>0</v>
      </c>
    </row>
    <row r="92" spans="1:21" ht="30" customHeight="1" x14ac:dyDescent="0.2">
      <c r="A92" s="293"/>
      <c r="B92" s="124"/>
      <c r="C92" s="97" t="s">
        <v>105</v>
      </c>
      <c r="D92" s="27">
        <v>4</v>
      </c>
      <c r="E92" s="74" t="s">
        <v>359</v>
      </c>
      <c r="F92" s="60" t="s">
        <v>356</v>
      </c>
      <c r="G92" s="80">
        <v>4</v>
      </c>
      <c r="H92" s="66" t="s">
        <v>359</v>
      </c>
      <c r="I92" s="61" t="s">
        <v>448</v>
      </c>
      <c r="J92" s="82">
        <v>4</v>
      </c>
      <c r="K92" s="76" t="s">
        <v>359</v>
      </c>
      <c r="L92" s="76" t="s">
        <v>609</v>
      </c>
      <c r="M92" s="84"/>
      <c r="N92" s="78"/>
      <c r="O92" s="78"/>
      <c r="R92" s="85">
        <f>COUNTIF(D89:D95,"4")</f>
        <v>3</v>
      </c>
      <c r="S92" s="85">
        <f>COUNTIF(G89:G95,"4")</f>
        <v>2</v>
      </c>
      <c r="T92" s="85">
        <f>COUNTIF(J89:J95,"4")</f>
        <v>6</v>
      </c>
      <c r="U92" s="85">
        <f>COUNTIF(M89:M95,"4")</f>
        <v>0</v>
      </c>
    </row>
    <row r="93" spans="1:21" ht="30" customHeight="1" x14ac:dyDescent="0.2">
      <c r="A93" s="293"/>
      <c r="B93" s="124"/>
      <c r="C93" s="96" t="s">
        <v>106</v>
      </c>
      <c r="D93" s="27">
        <v>3</v>
      </c>
      <c r="E93" s="74" t="s">
        <v>353</v>
      </c>
      <c r="F93" s="60" t="s">
        <v>355</v>
      </c>
      <c r="G93" s="80">
        <v>3</v>
      </c>
      <c r="H93" s="66" t="s">
        <v>436</v>
      </c>
      <c r="I93" s="61" t="s">
        <v>449</v>
      </c>
      <c r="J93" s="82">
        <v>4</v>
      </c>
      <c r="K93" s="76" t="s">
        <v>436</v>
      </c>
      <c r="L93" s="76" t="s">
        <v>610</v>
      </c>
      <c r="M93" s="84"/>
      <c r="N93" s="78"/>
      <c r="O93" s="78"/>
    </row>
    <row r="94" spans="1:21" ht="30" customHeight="1" x14ac:dyDescent="0.2">
      <c r="A94" s="293"/>
      <c r="B94" s="128"/>
      <c r="C94" s="97" t="s">
        <v>107</v>
      </c>
      <c r="D94" s="27">
        <v>4</v>
      </c>
      <c r="E94" s="74" t="s">
        <v>360</v>
      </c>
      <c r="F94" s="60" t="s">
        <v>354</v>
      </c>
      <c r="G94" s="80">
        <v>4</v>
      </c>
      <c r="H94" s="66" t="s">
        <v>437</v>
      </c>
      <c r="I94" s="61" t="s">
        <v>450</v>
      </c>
      <c r="J94" s="82">
        <v>4</v>
      </c>
      <c r="K94" s="76" t="s">
        <v>437</v>
      </c>
      <c r="L94" s="76" t="s">
        <v>611</v>
      </c>
      <c r="M94" s="84"/>
      <c r="N94" s="78"/>
      <c r="O94" s="78"/>
    </row>
    <row r="95" spans="1:21" ht="30" customHeight="1" x14ac:dyDescent="0.2">
      <c r="A95" s="293"/>
      <c r="B95" s="124"/>
      <c r="C95" s="96" t="s">
        <v>108</v>
      </c>
      <c r="D95" s="27">
        <v>4</v>
      </c>
      <c r="E95" s="74" t="s">
        <v>358</v>
      </c>
      <c r="F95" s="60" t="s">
        <v>357</v>
      </c>
      <c r="G95" s="80">
        <v>3</v>
      </c>
      <c r="H95" s="66" t="s">
        <v>438</v>
      </c>
      <c r="I95" s="61" t="s">
        <v>451</v>
      </c>
      <c r="J95" s="82">
        <v>3</v>
      </c>
      <c r="K95" s="76" t="s">
        <v>358</v>
      </c>
      <c r="L95" s="76" t="e" cm="1">
        <f t="array" ref="L95">-Proyecto de Riesgo Escolar N98actualizado                                                        -Proyecto de movilidad segura.</f>
        <v>#NAME?</v>
      </c>
      <c r="M95" s="84"/>
      <c r="N95" s="78"/>
      <c r="O95" s="78"/>
    </row>
    <row r="96" spans="1:21" ht="5.25" customHeight="1" x14ac:dyDescent="0.25">
      <c r="B96" s="225"/>
      <c r="C96" s="226"/>
      <c r="D96" s="118"/>
      <c r="E96" s="119"/>
      <c r="F96" s="119"/>
      <c r="G96" s="118"/>
      <c r="H96" s="119"/>
      <c r="I96" s="119"/>
      <c r="J96" s="118"/>
      <c r="K96" s="123"/>
      <c r="M96" s="118"/>
      <c r="N96" s="123"/>
    </row>
    <row r="97" spans="1:21" ht="18.75" x14ac:dyDescent="0.2">
      <c r="A97" s="293"/>
      <c r="B97" s="113"/>
      <c r="C97" s="228" t="s">
        <v>25</v>
      </c>
      <c r="D97" s="227"/>
      <c r="E97" s="227"/>
      <c r="F97" s="227"/>
      <c r="G97" s="227"/>
      <c r="H97" s="227"/>
      <c r="I97" s="227"/>
      <c r="J97" s="227"/>
      <c r="K97" s="227"/>
      <c r="L97" s="227"/>
      <c r="M97" s="129"/>
      <c r="N97" s="129"/>
      <c r="O97" s="130"/>
    </row>
    <row r="98" spans="1:21" ht="72" x14ac:dyDescent="0.2">
      <c r="A98" s="293"/>
      <c r="B98" s="121"/>
      <c r="C98" s="95" t="s">
        <v>109</v>
      </c>
      <c r="D98" s="27">
        <v>4</v>
      </c>
      <c r="E98" s="30" t="s">
        <v>364</v>
      </c>
      <c r="F98" s="30" t="s">
        <v>366</v>
      </c>
      <c r="G98" s="28">
        <v>4</v>
      </c>
      <c r="H98" s="32" t="s">
        <v>364</v>
      </c>
      <c r="I98" s="32" t="s">
        <v>452</v>
      </c>
      <c r="J98" s="29">
        <v>4</v>
      </c>
      <c r="K98" s="35" t="s">
        <v>364</v>
      </c>
      <c r="L98" s="35" t="s">
        <v>452</v>
      </c>
      <c r="M98" s="52"/>
      <c r="N98" s="51"/>
      <c r="O98" s="51"/>
      <c r="R98" s="85">
        <f>COUNTIF(D98:D99,"1")</f>
        <v>0</v>
      </c>
      <c r="S98" s="85">
        <f>COUNTIF(G98:G99,"1")</f>
        <v>0</v>
      </c>
      <c r="T98" s="85">
        <f>COUNTIF(J98:J99,"1")</f>
        <v>0</v>
      </c>
      <c r="U98" s="85">
        <f>COUNTIF(M98:M99,"1")</f>
        <v>0</v>
      </c>
    </row>
    <row r="99" spans="1:21" ht="144" x14ac:dyDescent="0.2">
      <c r="A99" s="293"/>
      <c r="B99" s="131"/>
      <c r="C99" s="97" t="s">
        <v>110</v>
      </c>
      <c r="D99" s="27">
        <v>4</v>
      </c>
      <c r="E99" s="31" t="s">
        <v>365</v>
      </c>
      <c r="F99" s="30" t="s">
        <v>367</v>
      </c>
      <c r="G99" s="28">
        <v>4</v>
      </c>
      <c r="H99" s="33" t="s">
        <v>365</v>
      </c>
      <c r="I99" s="32" t="s">
        <v>453</v>
      </c>
      <c r="J99" s="29">
        <v>4</v>
      </c>
      <c r="K99" s="35" t="s">
        <v>612</v>
      </c>
      <c r="L99" s="35" t="s">
        <v>453</v>
      </c>
      <c r="M99" s="52"/>
      <c r="N99" s="51"/>
      <c r="O99" s="51"/>
      <c r="R99" s="85">
        <f>COUNTIF(D98:D99,"2")</f>
        <v>0</v>
      </c>
      <c r="S99" s="85">
        <f>COUNTIF(G98:G99,"2")</f>
        <v>0</v>
      </c>
      <c r="T99" s="85">
        <f>COUNTIF(J98:J99,"2")</f>
        <v>0</v>
      </c>
      <c r="U99" s="85">
        <f>COUNTIF(M98:M99,"2")</f>
        <v>0</v>
      </c>
    </row>
    <row r="100" spans="1:21" ht="8.25" customHeight="1" x14ac:dyDescent="0.25">
      <c r="B100" s="225"/>
      <c r="C100" s="226"/>
      <c r="D100" s="118"/>
      <c r="E100" s="119"/>
      <c r="F100" s="119"/>
      <c r="G100" s="118"/>
      <c r="H100" s="119"/>
      <c r="I100" s="119"/>
      <c r="J100" s="118"/>
      <c r="K100" s="123"/>
      <c r="M100" s="118"/>
      <c r="N100" s="123"/>
      <c r="R100" s="85">
        <f>COUNTIF(D98:D99,"3")</f>
        <v>0</v>
      </c>
      <c r="S100" s="85">
        <f>COUNTIF(G98:G99,"3")</f>
        <v>0</v>
      </c>
      <c r="T100" s="85">
        <f>COUNTIF(J98:J99,"3")</f>
        <v>0</v>
      </c>
      <c r="U100" s="85">
        <f>COUNTIF(M98:M99,"3")</f>
        <v>0</v>
      </c>
    </row>
    <row r="101" spans="1:21" ht="18.75" x14ac:dyDescent="0.2">
      <c r="A101" s="293"/>
      <c r="B101" s="124"/>
      <c r="C101" s="227" t="s">
        <v>111</v>
      </c>
      <c r="D101" s="227"/>
      <c r="E101" s="227"/>
      <c r="F101" s="227"/>
      <c r="G101" s="227"/>
      <c r="H101" s="227"/>
      <c r="I101" s="227"/>
      <c r="J101" s="227"/>
      <c r="K101" s="236"/>
      <c r="L101" s="115"/>
      <c r="M101" s="115"/>
      <c r="N101" s="115"/>
      <c r="O101" s="115"/>
      <c r="R101" s="85">
        <f>COUNTIF(D98:D99,"4")</f>
        <v>2</v>
      </c>
      <c r="S101" s="85">
        <f>COUNTIF(G98:G99,"4")</f>
        <v>2</v>
      </c>
      <c r="T101" s="85">
        <f>COUNTIF(J98:J99,"4")</f>
        <v>2</v>
      </c>
      <c r="U101" s="85">
        <f>COUNTIF(M98:M99,"4")</f>
        <v>0</v>
      </c>
    </row>
    <row r="102" spans="1:21" ht="30" customHeight="1" x14ac:dyDescent="0.2">
      <c r="A102" s="293"/>
      <c r="B102" s="117"/>
      <c r="C102" s="104" t="s">
        <v>112</v>
      </c>
      <c r="D102" s="27">
        <v>4</v>
      </c>
      <c r="E102" s="60" t="s">
        <v>198</v>
      </c>
      <c r="F102" s="60" t="s">
        <v>184</v>
      </c>
      <c r="G102" s="80">
        <v>4</v>
      </c>
      <c r="H102" s="61" t="s">
        <v>439</v>
      </c>
      <c r="I102" s="61" t="s">
        <v>454</v>
      </c>
      <c r="J102" s="82">
        <v>4</v>
      </c>
      <c r="K102" s="76" t="s">
        <v>198</v>
      </c>
      <c r="L102" s="76" t="s">
        <v>613</v>
      </c>
      <c r="M102" s="84"/>
      <c r="N102" s="78"/>
      <c r="O102" s="78"/>
      <c r="R102" s="85">
        <f>COUNTIF(D102:D111,"1")</f>
        <v>0</v>
      </c>
      <c r="S102" s="85">
        <f>COUNTIF(G102:G111,"1")</f>
        <v>0</v>
      </c>
      <c r="T102" s="85">
        <f>COUNTIF(J102:J111,"1")</f>
        <v>0</v>
      </c>
      <c r="U102" s="85">
        <f>COUNTIF(M102:M111,"1")</f>
        <v>0</v>
      </c>
    </row>
    <row r="103" spans="1:21" ht="30" customHeight="1" x14ac:dyDescent="0.2">
      <c r="A103" s="293"/>
      <c r="B103" s="124"/>
      <c r="C103" s="96" t="s">
        <v>113</v>
      </c>
      <c r="D103" s="27">
        <v>4</v>
      </c>
      <c r="E103" s="74" t="s">
        <v>372</v>
      </c>
      <c r="F103" s="60" t="s">
        <v>183</v>
      </c>
      <c r="G103" s="80">
        <v>4</v>
      </c>
      <c r="H103" s="66" t="s">
        <v>440</v>
      </c>
      <c r="I103" s="61" t="s">
        <v>183</v>
      </c>
      <c r="J103" s="82">
        <v>3</v>
      </c>
      <c r="K103" s="76" t="s">
        <v>621</v>
      </c>
      <c r="L103" s="76" t="s">
        <v>183</v>
      </c>
      <c r="M103" s="84"/>
      <c r="N103" s="78"/>
      <c r="O103" s="78"/>
      <c r="R103" s="85">
        <f>COUNTIF(D102:D111,"2")</f>
        <v>0</v>
      </c>
      <c r="S103" s="85">
        <f>COUNTIF(G102:G111,"2")</f>
        <v>0</v>
      </c>
      <c r="T103" s="85">
        <f>COUNTIF(J102:J111,"2")</f>
        <v>0</v>
      </c>
      <c r="U103" s="85">
        <f>COUNTIF(M102:M111,"2")</f>
        <v>0</v>
      </c>
    </row>
    <row r="104" spans="1:21" ht="30" customHeight="1" x14ac:dyDescent="0.2">
      <c r="A104" s="293"/>
      <c r="B104" s="124"/>
      <c r="C104" s="96" t="s">
        <v>114</v>
      </c>
      <c r="D104" s="27">
        <v>4</v>
      </c>
      <c r="E104" s="74" t="s">
        <v>369</v>
      </c>
      <c r="F104" s="60" t="s">
        <v>368</v>
      </c>
      <c r="G104" s="80">
        <v>4</v>
      </c>
      <c r="H104" s="66" t="s">
        <v>441</v>
      </c>
      <c r="I104" s="61" t="s">
        <v>455</v>
      </c>
      <c r="J104" s="82">
        <v>4</v>
      </c>
      <c r="K104" s="76" t="s">
        <v>441</v>
      </c>
      <c r="L104" s="76" t="s">
        <v>614</v>
      </c>
      <c r="M104" s="84"/>
      <c r="N104" s="78"/>
      <c r="O104" s="78"/>
      <c r="R104" s="85">
        <f>COUNTIF(D102:D111,"3")</f>
        <v>0</v>
      </c>
      <c r="S104" s="85">
        <f>COUNTIF(G102:G111,"3")</f>
        <v>0</v>
      </c>
      <c r="T104" s="85">
        <f>COUNTIF(J102:J111,"3")</f>
        <v>1</v>
      </c>
      <c r="U104" s="85">
        <f>COUNTIF(M102:M111,"3")</f>
        <v>0</v>
      </c>
    </row>
    <row r="105" spans="1:21" ht="30" customHeight="1" x14ac:dyDescent="0.2">
      <c r="A105" s="293"/>
      <c r="B105" s="124"/>
      <c r="C105" s="96" t="s">
        <v>115</v>
      </c>
      <c r="D105" s="27">
        <v>4</v>
      </c>
      <c r="E105" s="74" t="s">
        <v>373</v>
      </c>
      <c r="F105" s="60" t="s">
        <v>185</v>
      </c>
      <c r="G105" s="80">
        <v>4</v>
      </c>
      <c r="H105" s="66" t="s">
        <v>442</v>
      </c>
      <c r="I105" s="61" t="s">
        <v>456</v>
      </c>
      <c r="J105" s="82">
        <v>4</v>
      </c>
      <c r="K105" s="76" t="s">
        <v>442</v>
      </c>
      <c r="L105" s="76" t="s">
        <v>615</v>
      </c>
      <c r="M105" s="84"/>
      <c r="N105" s="78"/>
      <c r="O105" s="78"/>
      <c r="R105" s="85">
        <f>COUNTIF(D102:D111,"4")</f>
        <v>10</v>
      </c>
      <c r="S105" s="85">
        <f>COUNTIF(G102:G111,"4")</f>
        <v>10</v>
      </c>
      <c r="T105" s="85">
        <f>COUNTIF(J102:J111,"4")</f>
        <v>9</v>
      </c>
      <c r="U105" s="85">
        <f>COUNTIF(M102:M111,"4")</f>
        <v>0</v>
      </c>
    </row>
    <row r="106" spans="1:21" ht="30" customHeight="1" x14ac:dyDescent="0.2">
      <c r="A106" s="293"/>
      <c r="B106" s="124"/>
      <c r="C106" s="96" t="s">
        <v>116</v>
      </c>
      <c r="D106" s="27">
        <v>4</v>
      </c>
      <c r="E106" s="74" t="s">
        <v>371</v>
      </c>
      <c r="F106" s="60" t="s">
        <v>186</v>
      </c>
      <c r="G106" s="80">
        <v>4</v>
      </c>
      <c r="H106" s="66" t="s">
        <v>371</v>
      </c>
      <c r="I106" s="61" t="s">
        <v>457</v>
      </c>
      <c r="J106" s="82">
        <v>4</v>
      </c>
      <c r="K106" s="76" t="s">
        <v>371</v>
      </c>
      <c r="L106" s="76" t="s">
        <v>457</v>
      </c>
      <c r="M106" s="84"/>
      <c r="N106" s="78"/>
      <c r="O106" s="78"/>
    </row>
    <row r="107" spans="1:21" ht="30" customHeight="1" x14ac:dyDescent="0.2">
      <c r="A107" s="293"/>
      <c r="B107" s="124"/>
      <c r="C107" s="96" t="s">
        <v>117</v>
      </c>
      <c r="D107" s="27">
        <v>4</v>
      </c>
      <c r="E107" s="74" t="s">
        <v>187</v>
      </c>
      <c r="F107" s="60" t="s">
        <v>188</v>
      </c>
      <c r="G107" s="80">
        <v>4</v>
      </c>
      <c r="H107" s="66" t="s">
        <v>187</v>
      </c>
      <c r="I107" s="61" t="s">
        <v>458</v>
      </c>
      <c r="J107" s="82">
        <v>4</v>
      </c>
      <c r="K107" s="76" t="s">
        <v>187</v>
      </c>
      <c r="L107" s="76" t="s">
        <v>458</v>
      </c>
      <c r="M107" s="84"/>
      <c r="N107" s="78"/>
      <c r="O107" s="78"/>
    </row>
    <row r="108" spans="1:21" ht="30" customHeight="1" x14ac:dyDescent="0.2">
      <c r="A108" s="293"/>
      <c r="B108" s="124"/>
      <c r="C108" s="96" t="s">
        <v>118</v>
      </c>
      <c r="D108" s="27">
        <v>4</v>
      </c>
      <c r="E108" s="74" t="s">
        <v>377</v>
      </c>
      <c r="F108" s="60" t="s">
        <v>189</v>
      </c>
      <c r="G108" s="80">
        <v>4</v>
      </c>
      <c r="H108" s="66" t="s">
        <v>377</v>
      </c>
      <c r="I108" s="61" t="s">
        <v>189</v>
      </c>
      <c r="J108" s="82">
        <v>4</v>
      </c>
      <c r="K108" s="76" t="s">
        <v>377</v>
      </c>
      <c r="L108" s="76" t="s">
        <v>616</v>
      </c>
      <c r="M108" s="84"/>
      <c r="N108" s="78"/>
      <c r="O108" s="78"/>
    </row>
    <row r="109" spans="1:21" ht="30" customHeight="1" x14ac:dyDescent="0.2">
      <c r="A109" s="293"/>
      <c r="B109" s="124"/>
      <c r="C109" s="96" t="s">
        <v>119</v>
      </c>
      <c r="D109" s="27">
        <v>4</v>
      </c>
      <c r="E109" s="74" t="s">
        <v>376</v>
      </c>
      <c r="F109" s="60" t="s">
        <v>378</v>
      </c>
      <c r="G109" s="80">
        <v>4</v>
      </c>
      <c r="H109" s="66" t="s">
        <v>376</v>
      </c>
      <c r="I109" s="61" t="s">
        <v>378</v>
      </c>
      <c r="J109" s="82">
        <v>4</v>
      </c>
      <c r="K109" s="76" t="s">
        <v>376</v>
      </c>
      <c r="L109" s="76" t="s">
        <v>617</v>
      </c>
      <c r="M109" s="84"/>
      <c r="N109" s="78"/>
      <c r="O109" s="78"/>
    </row>
    <row r="110" spans="1:21" ht="30" customHeight="1" x14ac:dyDescent="0.2">
      <c r="A110" s="293"/>
      <c r="B110" s="124"/>
      <c r="C110" s="96" t="s">
        <v>120</v>
      </c>
      <c r="D110" s="27">
        <v>4</v>
      </c>
      <c r="E110" s="74" t="s">
        <v>375</v>
      </c>
      <c r="F110" s="60" t="s">
        <v>370</v>
      </c>
      <c r="G110" s="80">
        <v>4</v>
      </c>
      <c r="H110" s="66" t="s">
        <v>375</v>
      </c>
      <c r="I110" s="61" t="s">
        <v>459</v>
      </c>
      <c r="J110" s="82">
        <v>4</v>
      </c>
      <c r="K110" s="76" t="s">
        <v>375</v>
      </c>
      <c r="L110" s="76" t="s">
        <v>459</v>
      </c>
      <c r="M110" s="84"/>
      <c r="N110" s="78"/>
      <c r="O110" s="78"/>
    </row>
    <row r="111" spans="1:21" ht="30" customHeight="1" x14ac:dyDescent="0.2">
      <c r="A111" s="293"/>
      <c r="B111" s="124"/>
      <c r="C111" s="96" t="s">
        <v>121</v>
      </c>
      <c r="D111" s="27">
        <v>4</v>
      </c>
      <c r="E111" s="74" t="s">
        <v>374</v>
      </c>
      <c r="F111" s="60" t="s">
        <v>190</v>
      </c>
      <c r="G111" s="80">
        <v>4</v>
      </c>
      <c r="H111" s="66" t="s">
        <v>374</v>
      </c>
      <c r="I111" s="61" t="s">
        <v>190</v>
      </c>
      <c r="J111" s="82">
        <v>4</v>
      </c>
      <c r="K111" s="76" t="s">
        <v>374</v>
      </c>
      <c r="L111" s="76" t="s">
        <v>190</v>
      </c>
      <c r="M111" s="84"/>
      <c r="N111" s="78"/>
      <c r="O111" s="78"/>
    </row>
    <row r="112" spans="1:21" ht="5.25" customHeight="1" x14ac:dyDescent="0.25">
      <c r="B112" s="284"/>
      <c r="C112" s="285"/>
      <c r="D112" s="132"/>
      <c r="E112" s="133"/>
      <c r="F112" s="133"/>
      <c r="G112" s="132"/>
      <c r="H112" s="133"/>
      <c r="I112" s="133"/>
      <c r="J112" s="132"/>
      <c r="K112" s="134"/>
      <c r="M112" s="132"/>
      <c r="N112" s="134"/>
    </row>
    <row r="113" spans="1:21" ht="18.75" x14ac:dyDescent="0.2">
      <c r="A113" s="293"/>
      <c r="B113" s="124"/>
      <c r="C113" s="227" t="s">
        <v>0</v>
      </c>
      <c r="D113" s="227"/>
      <c r="E113" s="227"/>
      <c r="F113" s="227"/>
      <c r="G113" s="227"/>
      <c r="H113" s="227"/>
      <c r="I113" s="227"/>
      <c r="J113" s="227"/>
      <c r="K113" s="236"/>
      <c r="L113" s="115"/>
      <c r="M113" s="115"/>
      <c r="N113" s="115"/>
      <c r="O113" s="115"/>
    </row>
    <row r="114" spans="1:21" ht="30" customHeight="1" x14ac:dyDescent="0.2">
      <c r="A114" s="293"/>
      <c r="B114" s="128"/>
      <c r="C114" s="97" t="s">
        <v>1</v>
      </c>
      <c r="D114" s="27">
        <v>4</v>
      </c>
      <c r="E114" s="74" t="s">
        <v>382</v>
      </c>
      <c r="F114" s="60" t="s">
        <v>379</v>
      </c>
      <c r="G114" s="80">
        <v>4</v>
      </c>
      <c r="H114" s="66" t="s">
        <v>443</v>
      </c>
      <c r="I114" s="61" t="s">
        <v>379</v>
      </c>
      <c r="J114" s="82">
        <v>4</v>
      </c>
      <c r="K114" s="76" t="s">
        <v>443</v>
      </c>
      <c r="L114" s="76" t="s">
        <v>379</v>
      </c>
      <c r="M114" s="84"/>
      <c r="N114" s="78"/>
      <c r="O114" s="78"/>
      <c r="R114" s="85">
        <f>COUNTIF(D114:D117,"1")</f>
        <v>0</v>
      </c>
      <c r="S114" s="85">
        <f>COUNTIF(G114:G117,"1")</f>
        <v>0</v>
      </c>
      <c r="T114" s="85">
        <f>COUNTIF(J114:J117,"1")</f>
        <v>0</v>
      </c>
      <c r="U114" s="85">
        <f>COUNTIF(M114:M117,"1")</f>
        <v>0</v>
      </c>
    </row>
    <row r="115" spans="1:21" ht="30" customHeight="1" x14ac:dyDescent="0.2">
      <c r="A115" s="293"/>
      <c r="B115" s="124"/>
      <c r="C115" s="96" t="s">
        <v>2</v>
      </c>
      <c r="D115" s="27">
        <v>4</v>
      </c>
      <c r="E115" s="74" t="s">
        <v>381</v>
      </c>
      <c r="F115" s="60" t="s">
        <v>194</v>
      </c>
      <c r="G115" s="80">
        <v>4</v>
      </c>
      <c r="H115" s="66" t="s">
        <v>381</v>
      </c>
      <c r="I115" s="61" t="s">
        <v>460</v>
      </c>
      <c r="J115" s="82">
        <v>4</v>
      </c>
      <c r="K115" s="76" t="s">
        <v>381</v>
      </c>
      <c r="L115" s="76" t="s">
        <v>618</v>
      </c>
      <c r="M115" s="84"/>
      <c r="N115" s="78"/>
      <c r="O115" s="78"/>
      <c r="R115" s="85">
        <f>COUNTIF(D114:D117,"2")</f>
        <v>0</v>
      </c>
      <c r="S115" s="85">
        <f>COUNTIF(G114:G117,"2")</f>
        <v>0</v>
      </c>
      <c r="T115" s="85">
        <f>COUNTIF(J114:J117,"2")</f>
        <v>0</v>
      </c>
      <c r="U115" s="85">
        <f>COUNTIF(M114:M117,"2")</f>
        <v>0</v>
      </c>
    </row>
    <row r="116" spans="1:21" ht="30" customHeight="1" x14ac:dyDescent="0.2">
      <c r="A116" s="293"/>
      <c r="B116" s="124"/>
      <c r="C116" s="96" t="s">
        <v>3</v>
      </c>
      <c r="D116" s="27">
        <v>4</v>
      </c>
      <c r="E116" s="74" t="s">
        <v>191</v>
      </c>
      <c r="F116" s="60" t="s">
        <v>192</v>
      </c>
      <c r="G116" s="80">
        <v>4</v>
      </c>
      <c r="H116" s="66" t="s">
        <v>444</v>
      </c>
      <c r="I116" s="61" t="s">
        <v>461</v>
      </c>
      <c r="J116" s="82">
        <v>4</v>
      </c>
      <c r="K116" s="76" t="s">
        <v>444</v>
      </c>
      <c r="L116" s="76" t="s">
        <v>619</v>
      </c>
      <c r="M116" s="84"/>
      <c r="N116" s="78"/>
      <c r="O116" s="78"/>
      <c r="R116" s="85">
        <f>COUNTIF(D114:D117,"3")</f>
        <v>0</v>
      </c>
      <c r="S116" s="85">
        <f>COUNTIF(G114:G117,"3")</f>
        <v>0</v>
      </c>
      <c r="T116" s="85">
        <f>COUNTIF(J114:J117,"3")</f>
        <v>0</v>
      </c>
      <c r="U116" s="85">
        <f>COUNTIF(M114:M117,"3")</f>
        <v>0</v>
      </c>
    </row>
    <row r="117" spans="1:21" ht="30" customHeight="1" x14ac:dyDescent="0.2">
      <c r="A117" s="293"/>
      <c r="B117" s="124"/>
      <c r="C117" s="96" t="s">
        <v>4</v>
      </c>
      <c r="D117" s="27">
        <v>4</v>
      </c>
      <c r="E117" s="74" t="s">
        <v>380</v>
      </c>
      <c r="F117" s="60" t="s">
        <v>193</v>
      </c>
      <c r="G117" s="80">
        <v>4</v>
      </c>
      <c r="H117" s="66" t="s">
        <v>445</v>
      </c>
      <c r="I117" s="61" t="s">
        <v>462</v>
      </c>
      <c r="J117" s="82">
        <v>4</v>
      </c>
      <c r="K117" s="76" t="s">
        <v>380</v>
      </c>
      <c r="L117" s="76" t="s">
        <v>620</v>
      </c>
      <c r="M117" s="84"/>
      <c r="N117" s="78"/>
      <c r="O117" s="78"/>
      <c r="R117" s="85">
        <f>COUNTIF(D114:D117,"4")</f>
        <v>4</v>
      </c>
      <c r="S117" s="85">
        <f>COUNTIF(G114:G117,"4")</f>
        <v>4</v>
      </c>
      <c r="T117" s="85">
        <f>COUNTIF(J114:J117,"4")</f>
        <v>4</v>
      </c>
      <c r="U117" s="85">
        <f>COUNTIF(M114:M117,"4")</f>
        <v>0</v>
      </c>
    </row>
    <row r="118" spans="1:21" ht="7.5" customHeight="1" x14ac:dyDescent="0.25">
      <c r="B118" s="225"/>
      <c r="C118" s="226"/>
      <c r="D118" s="132"/>
      <c r="E118" s="133"/>
      <c r="F118" s="133"/>
      <c r="G118" s="132"/>
      <c r="H118" s="133"/>
      <c r="I118" s="133"/>
      <c r="J118" s="118"/>
      <c r="K118" s="123"/>
      <c r="M118" s="118"/>
      <c r="N118" s="123"/>
    </row>
    <row r="119" spans="1:21" ht="15.75" customHeight="1" x14ac:dyDescent="0.2">
      <c r="B119" s="252" t="s">
        <v>24</v>
      </c>
      <c r="C119" s="253"/>
      <c r="D119" s="229" t="s">
        <v>182</v>
      </c>
      <c r="E119" s="230"/>
      <c r="F119" s="231"/>
      <c r="G119" s="266" t="s">
        <v>177</v>
      </c>
      <c r="H119" s="267"/>
      <c r="I119" s="268"/>
      <c r="J119" s="286" t="s">
        <v>178</v>
      </c>
      <c r="K119" s="286"/>
      <c r="L119" s="286"/>
      <c r="M119" s="232" t="s">
        <v>179</v>
      </c>
      <c r="N119" s="232"/>
      <c r="O119" s="232"/>
    </row>
    <row r="120" spans="1:21" ht="15.75" customHeight="1" x14ac:dyDescent="0.2">
      <c r="B120" s="254"/>
      <c r="C120" s="255"/>
      <c r="D120" s="110" t="s">
        <v>34</v>
      </c>
      <c r="E120" s="111" t="s">
        <v>122</v>
      </c>
      <c r="F120" s="111"/>
      <c r="G120" s="110" t="s">
        <v>34</v>
      </c>
      <c r="H120" s="111" t="s">
        <v>122</v>
      </c>
      <c r="I120" s="111"/>
      <c r="J120" s="110" t="s">
        <v>34</v>
      </c>
      <c r="K120" s="111" t="s">
        <v>122</v>
      </c>
      <c r="L120" s="135" t="s">
        <v>125</v>
      </c>
      <c r="M120" s="110" t="s">
        <v>34</v>
      </c>
      <c r="N120" s="111" t="s">
        <v>122</v>
      </c>
      <c r="O120" s="135"/>
    </row>
    <row r="121" spans="1:21" ht="18.75" x14ac:dyDescent="0.2">
      <c r="A121" s="293"/>
      <c r="B121" s="127"/>
      <c r="C121" s="227" t="s">
        <v>5</v>
      </c>
      <c r="D121" s="227"/>
      <c r="E121" s="227"/>
      <c r="F121" s="227"/>
      <c r="G121" s="227"/>
      <c r="H121" s="227"/>
      <c r="I121" s="227"/>
      <c r="J121" s="227"/>
      <c r="K121" s="236"/>
      <c r="L121" s="115"/>
      <c r="M121" s="115"/>
      <c r="N121" s="115"/>
      <c r="O121" s="115"/>
    </row>
    <row r="122" spans="1:21" ht="39" customHeight="1" x14ac:dyDescent="0.2">
      <c r="A122" s="293"/>
      <c r="B122" s="131"/>
      <c r="C122" s="136" t="s">
        <v>6</v>
      </c>
      <c r="D122" s="27">
        <v>4</v>
      </c>
      <c r="E122" s="60" t="s">
        <v>598</v>
      </c>
      <c r="F122" s="60" t="s">
        <v>384</v>
      </c>
      <c r="G122" s="80">
        <v>4</v>
      </c>
      <c r="H122" s="61" t="s">
        <v>383</v>
      </c>
      <c r="I122" s="61" t="s">
        <v>417</v>
      </c>
      <c r="J122" s="82">
        <v>4</v>
      </c>
      <c r="K122" s="76" t="s">
        <v>581</v>
      </c>
      <c r="L122" s="76" t="s">
        <v>417</v>
      </c>
      <c r="M122" s="84"/>
      <c r="N122" s="78"/>
      <c r="O122" s="78"/>
      <c r="R122" s="85">
        <f>COUNTIF(D122:D125,"1")</f>
        <v>0</v>
      </c>
      <c r="S122" s="85">
        <f>COUNTIF(G122:G125,"1")</f>
        <v>0</v>
      </c>
      <c r="T122" s="85">
        <f>COUNTIF(J122:J125,"1")</f>
        <v>0</v>
      </c>
      <c r="U122" s="85">
        <f>COUNTIF(M122:M125,"1")</f>
        <v>0</v>
      </c>
    </row>
    <row r="123" spans="1:21" ht="30" customHeight="1" x14ac:dyDescent="0.2">
      <c r="A123" s="293"/>
      <c r="B123" s="128"/>
      <c r="C123" s="97" t="s">
        <v>7</v>
      </c>
      <c r="D123" s="27">
        <v>4</v>
      </c>
      <c r="E123" s="74" t="s">
        <v>385</v>
      </c>
      <c r="F123" s="60" t="s">
        <v>274</v>
      </c>
      <c r="G123" s="80">
        <v>4</v>
      </c>
      <c r="H123" s="66" t="s">
        <v>385</v>
      </c>
      <c r="I123" s="61" t="s">
        <v>274</v>
      </c>
      <c r="J123" s="82">
        <v>4</v>
      </c>
      <c r="K123" s="76" t="s">
        <v>385</v>
      </c>
      <c r="L123" s="76" t="s">
        <v>588</v>
      </c>
      <c r="M123" s="84"/>
      <c r="N123" s="78"/>
      <c r="O123" s="78"/>
      <c r="R123" s="85">
        <f>COUNTIF(D122:D125,"2")</f>
        <v>0</v>
      </c>
      <c r="S123" s="85">
        <f>COUNTIF(G122:G125,"2")</f>
        <v>0</v>
      </c>
      <c r="T123" s="85">
        <f>COUNTIF(J122:J125,"2")</f>
        <v>0</v>
      </c>
      <c r="U123" s="85">
        <f>COUNTIF(M122:M125,"2")</f>
        <v>0</v>
      </c>
    </row>
    <row r="124" spans="1:21" ht="30" customHeight="1" x14ac:dyDescent="0.2">
      <c r="A124" s="293"/>
      <c r="B124" s="124"/>
      <c r="C124" s="97" t="s">
        <v>8</v>
      </c>
      <c r="D124" s="27">
        <v>4</v>
      </c>
      <c r="E124" s="74" t="s">
        <v>418</v>
      </c>
      <c r="F124" s="60" t="s">
        <v>276</v>
      </c>
      <c r="G124" s="80">
        <v>4</v>
      </c>
      <c r="H124" s="66" t="s">
        <v>419</v>
      </c>
      <c r="I124" s="61" t="s">
        <v>571</v>
      </c>
      <c r="J124" s="82">
        <v>4</v>
      </c>
      <c r="K124" s="76" t="s">
        <v>419</v>
      </c>
      <c r="L124" s="76" t="s">
        <v>571</v>
      </c>
      <c r="M124" s="84"/>
      <c r="N124" s="78"/>
      <c r="O124" s="78"/>
      <c r="R124" s="85">
        <f>COUNTIF(D122:D125,"3")</f>
        <v>0</v>
      </c>
      <c r="S124" s="85">
        <f>COUNTIF(G122:G125,"3")</f>
        <v>1</v>
      </c>
      <c r="T124" s="85">
        <f>COUNTIF(J122:J125,"3")</f>
        <v>1</v>
      </c>
      <c r="U124" s="85">
        <f>COUNTIF(M122:M125,"3")</f>
        <v>0</v>
      </c>
    </row>
    <row r="125" spans="1:21" ht="30" customHeight="1" x14ac:dyDescent="0.2">
      <c r="A125" s="293"/>
      <c r="B125" s="124"/>
      <c r="C125" s="96" t="s">
        <v>9</v>
      </c>
      <c r="D125" s="27">
        <v>4</v>
      </c>
      <c r="E125" s="74" t="s">
        <v>386</v>
      </c>
      <c r="F125" s="60" t="s">
        <v>277</v>
      </c>
      <c r="G125" s="80">
        <v>3</v>
      </c>
      <c r="H125" s="66" t="s">
        <v>553</v>
      </c>
      <c r="I125" s="61" t="s">
        <v>428</v>
      </c>
      <c r="J125" s="82">
        <v>3</v>
      </c>
      <c r="K125" s="76" t="s">
        <v>601</v>
      </c>
      <c r="L125" s="76" t="s">
        <v>602</v>
      </c>
      <c r="M125" s="84"/>
      <c r="N125" s="78"/>
      <c r="O125" s="78"/>
      <c r="R125" s="85">
        <f>COUNTIF(D122:D125,"4")</f>
        <v>4</v>
      </c>
      <c r="S125" s="85">
        <f>COUNTIF(G122:G125,"4")</f>
        <v>3</v>
      </c>
      <c r="T125" s="85">
        <f>COUNTIF(J122:J125,"4")</f>
        <v>3</v>
      </c>
      <c r="U125" s="85">
        <f>COUNTIF(M122:M125,"4")</f>
        <v>0</v>
      </c>
    </row>
    <row r="126" spans="1:21" ht="8.25" customHeight="1" x14ac:dyDescent="0.25">
      <c r="B126" s="225"/>
      <c r="C126" s="226"/>
      <c r="D126" s="118"/>
      <c r="E126" s="119"/>
      <c r="F126" s="119"/>
      <c r="G126" s="118"/>
      <c r="H126" s="119"/>
      <c r="I126" s="119"/>
      <c r="J126" s="118"/>
      <c r="K126" s="123"/>
      <c r="M126" s="118"/>
      <c r="N126" s="123"/>
    </row>
    <row r="127" spans="1:21" ht="18.75" x14ac:dyDescent="0.2">
      <c r="A127" s="293"/>
      <c r="B127" s="124"/>
      <c r="C127" s="227" t="s">
        <v>10</v>
      </c>
      <c r="D127" s="227"/>
      <c r="E127" s="227"/>
      <c r="F127" s="227"/>
      <c r="G127" s="227"/>
      <c r="H127" s="227"/>
      <c r="I127" s="227"/>
      <c r="J127" s="227"/>
      <c r="K127" s="236"/>
      <c r="L127" s="115"/>
      <c r="M127" s="115"/>
      <c r="N127" s="115"/>
      <c r="O127" s="115"/>
    </row>
    <row r="128" spans="1:21" ht="30" customHeight="1" x14ac:dyDescent="0.2">
      <c r="A128" s="293"/>
      <c r="B128" s="117"/>
      <c r="C128" s="104" t="s">
        <v>11</v>
      </c>
      <c r="D128" s="27">
        <v>4</v>
      </c>
      <c r="E128" s="60" t="s">
        <v>387</v>
      </c>
      <c r="F128" s="60" t="s">
        <v>278</v>
      </c>
      <c r="G128" s="80">
        <v>4</v>
      </c>
      <c r="H128" s="61" t="s">
        <v>576</v>
      </c>
      <c r="I128" s="61" t="s">
        <v>572</v>
      </c>
      <c r="J128" s="82">
        <v>4</v>
      </c>
      <c r="K128" s="76" t="s">
        <v>590</v>
      </c>
      <c r="L128" s="76" t="s">
        <v>582</v>
      </c>
      <c r="M128" s="84"/>
      <c r="N128" s="78"/>
      <c r="O128" s="78"/>
      <c r="R128" s="85">
        <f>COUNTIF(D128:D131,"1")</f>
        <v>0</v>
      </c>
      <c r="S128" s="85">
        <f>COUNTIF(G128:G131,"1")</f>
        <v>0</v>
      </c>
      <c r="T128" s="85">
        <f>COUNTIF(J128:J131,"1")</f>
        <v>0</v>
      </c>
      <c r="U128" s="85">
        <f>COUNTIF(M128:M131,"1")</f>
        <v>0</v>
      </c>
    </row>
    <row r="129" spans="1:21" ht="30" customHeight="1" x14ac:dyDescent="0.2">
      <c r="A129" s="293"/>
      <c r="B129" s="124"/>
      <c r="C129" s="96" t="s">
        <v>12</v>
      </c>
      <c r="D129" s="27">
        <v>4</v>
      </c>
      <c r="E129" s="74" t="s">
        <v>388</v>
      </c>
      <c r="F129" s="60" t="s">
        <v>280</v>
      </c>
      <c r="G129" s="80">
        <v>4</v>
      </c>
      <c r="H129" s="66" t="s">
        <v>388</v>
      </c>
      <c r="I129" s="61" t="s">
        <v>280</v>
      </c>
      <c r="J129" s="82">
        <v>4</v>
      </c>
      <c r="K129" s="76" t="s">
        <v>583</v>
      </c>
      <c r="L129" s="76" t="s">
        <v>584</v>
      </c>
      <c r="M129" s="84"/>
      <c r="N129" s="78"/>
      <c r="O129" s="78"/>
      <c r="R129" s="85">
        <f>COUNTIF(D128:D131,"2")</f>
        <v>0</v>
      </c>
      <c r="S129" s="85">
        <f>COUNTIF(G128:G131,"2")</f>
        <v>0</v>
      </c>
      <c r="T129" s="85">
        <f>COUNTIF(J128:J131,"2")</f>
        <v>0</v>
      </c>
      <c r="U129" s="85">
        <f>COUNTIF(M128:M131,"2")</f>
        <v>0</v>
      </c>
    </row>
    <row r="130" spans="1:21" ht="30" customHeight="1" x14ac:dyDescent="0.2">
      <c r="A130" s="293"/>
      <c r="B130" s="124"/>
      <c r="C130" s="96" t="s">
        <v>13</v>
      </c>
      <c r="D130" s="27">
        <v>4</v>
      </c>
      <c r="E130" s="74" t="s">
        <v>279</v>
      </c>
      <c r="F130" s="60" t="s">
        <v>281</v>
      </c>
      <c r="G130" s="80">
        <v>4</v>
      </c>
      <c r="H130" s="66" t="s">
        <v>420</v>
      </c>
      <c r="I130" s="61" t="s">
        <v>421</v>
      </c>
      <c r="J130" s="82">
        <v>4</v>
      </c>
      <c r="K130" s="76" t="s">
        <v>420</v>
      </c>
      <c r="L130" s="76" t="s">
        <v>585</v>
      </c>
      <c r="M130" s="84"/>
      <c r="N130" s="78"/>
      <c r="O130" s="78"/>
      <c r="R130" s="85">
        <f>COUNTIF(D128:D131,"3")</f>
        <v>0</v>
      </c>
      <c r="S130" s="85">
        <f>COUNTIF(G128:G131,"3")</f>
        <v>0</v>
      </c>
      <c r="T130" s="85">
        <f>COUNTIF(J128:J131,"3")</f>
        <v>0</v>
      </c>
      <c r="U130" s="85">
        <f>COUNTIF(M128:M131,"3")</f>
        <v>0</v>
      </c>
    </row>
    <row r="131" spans="1:21" ht="30" customHeight="1" x14ac:dyDescent="0.2">
      <c r="A131" s="293"/>
      <c r="B131" s="124"/>
      <c r="C131" s="96" t="s">
        <v>14</v>
      </c>
      <c r="D131" s="27">
        <v>4</v>
      </c>
      <c r="E131" s="74" t="s">
        <v>282</v>
      </c>
      <c r="F131" s="60" t="s">
        <v>283</v>
      </c>
      <c r="G131" s="80">
        <v>4</v>
      </c>
      <c r="H131" s="66" t="s">
        <v>422</v>
      </c>
      <c r="I131" s="61" t="s">
        <v>589</v>
      </c>
      <c r="J131" s="82">
        <v>4</v>
      </c>
      <c r="K131" s="76" t="s">
        <v>573</v>
      </c>
      <c r="L131" s="76" t="s">
        <v>589</v>
      </c>
      <c r="M131" s="84"/>
      <c r="N131" s="78"/>
      <c r="O131" s="78"/>
      <c r="R131" s="85">
        <f>COUNTIF(D128:D131,"4")</f>
        <v>4</v>
      </c>
      <c r="S131" s="85">
        <f>COUNTIF(G128:G131,"4")</f>
        <v>4</v>
      </c>
      <c r="T131" s="85">
        <f>COUNTIF(J128:J131,"4")</f>
        <v>4</v>
      </c>
      <c r="U131" s="85">
        <f>COUNTIF(M128:M131,"4")</f>
        <v>0</v>
      </c>
    </row>
    <row r="132" spans="1:21" ht="9" customHeight="1" x14ac:dyDescent="0.25">
      <c r="B132" s="225"/>
      <c r="C132" s="226"/>
      <c r="D132" s="118"/>
      <c r="E132" s="119"/>
      <c r="F132" s="119"/>
      <c r="G132" s="118"/>
      <c r="H132" s="119"/>
      <c r="I132" s="119"/>
      <c r="J132" s="118"/>
      <c r="K132" s="123"/>
      <c r="M132" s="118"/>
      <c r="N132" s="123"/>
    </row>
    <row r="133" spans="1:21" ht="18.75" x14ac:dyDescent="0.2">
      <c r="A133" s="293"/>
      <c r="B133" s="124"/>
      <c r="C133" s="227" t="s">
        <v>15</v>
      </c>
      <c r="D133" s="227"/>
      <c r="E133" s="227"/>
      <c r="F133" s="227"/>
      <c r="G133" s="227"/>
      <c r="H133" s="227"/>
      <c r="I133" s="227"/>
      <c r="J133" s="227"/>
      <c r="K133" s="236"/>
      <c r="L133" s="115"/>
      <c r="M133" s="115"/>
      <c r="N133" s="115"/>
      <c r="O133" s="115"/>
    </row>
    <row r="134" spans="1:21" ht="30" customHeight="1" x14ac:dyDescent="0.2">
      <c r="A134" s="293"/>
      <c r="B134" s="117"/>
      <c r="C134" s="104" t="s">
        <v>16</v>
      </c>
      <c r="D134" s="27">
        <v>4</v>
      </c>
      <c r="E134" s="60" t="s">
        <v>391</v>
      </c>
      <c r="F134" s="60" t="s">
        <v>393</v>
      </c>
      <c r="G134" s="80">
        <v>4</v>
      </c>
      <c r="H134" s="61" t="s">
        <v>577</v>
      </c>
      <c r="I134" s="61" t="s">
        <v>578</v>
      </c>
      <c r="J134" s="82">
        <v>4</v>
      </c>
      <c r="K134" s="76" t="s">
        <v>591</v>
      </c>
      <c r="L134" s="76" t="s">
        <v>592</v>
      </c>
      <c r="M134" s="84"/>
      <c r="N134" s="78"/>
      <c r="O134" s="78"/>
      <c r="R134" s="85">
        <f>COUNTIF(D134:D136,"1")</f>
        <v>0</v>
      </c>
      <c r="S134" s="85">
        <f>COUNTIF(G134:G136,"1")</f>
        <v>0</v>
      </c>
      <c r="T134" s="85">
        <f>COUNTIF(J134:J136,"1")</f>
        <v>0</v>
      </c>
      <c r="U134" s="85">
        <f>COUNTIF(M134:M136,"1")</f>
        <v>0</v>
      </c>
    </row>
    <row r="135" spans="1:21" ht="30" customHeight="1" x14ac:dyDescent="0.2">
      <c r="A135" s="293"/>
      <c r="B135" s="124"/>
      <c r="C135" s="96" t="s">
        <v>17</v>
      </c>
      <c r="D135" s="27">
        <v>3</v>
      </c>
      <c r="E135" s="60" t="s">
        <v>392</v>
      </c>
      <c r="F135" s="60" t="s">
        <v>390</v>
      </c>
      <c r="G135" s="80">
        <v>4</v>
      </c>
      <c r="H135" s="66" t="s">
        <v>579</v>
      </c>
      <c r="I135" s="61" t="s">
        <v>423</v>
      </c>
      <c r="J135" s="82">
        <v>4</v>
      </c>
      <c r="K135" s="76" t="s">
        <v>594</v>
      </c>
      <c r="L135" s="76" t="s">
        <v>586</v>
      </c>
      <c r="M135" s="84"/>
      <c r="N135" s="78"/>
      <c r="O135" s="78"/>
      <c r="R135" s="85">
        <f>COUNTIF(D134:D136,"2")</f>
        <v>0</v>
      </c>
      <c r="S135" s="85">
        <f>COUNTIF(G134:G136,"2")</f>
        <v>0</v>
      </c>
      <c r="T135" s="85">
        <f>COUNTIF(J134:J136,"2")</f>
        <v>0</v>
      </c>
      <c r="U135" s="85">
        <f>COUNTIF(M134:M136,"2")</f>
        <v>0</v>
      </c>
    </row>
    <row r="136" spans="1:21" ht="30" customHeight="1" x14ac:dyDescent="0.2">
      <c r="A136" s="293"/>
      <c r="B136" s="124"/>
      <c r="C136" s="96" t="s">
        <v>18</v>
      </c>
      <c r="D136" s="27">
        <v>4</v>
      </c>
      <c r="E136" s="74" t="s">
        <v>389</v>
      </c>
      <c r="F136" s="60" t="s">
        <v>275</v>
      </c>
      <c r="G136" s="80">
        <v>4</v>
      </c>
      <c r="H136" s="66" t="s">
        <v>424</v>
      </c>
      <c r="I136" s="61" t="s">
        <v>425</v>
      </c>
      <c r="J136" s="82">
        <v>4</v>
      </c>
      <c r="K136" s="76" t="s">
        <v>593</v>
      </c>
      <c r="L136" s="76" t="s">
        <v>425</v>
      </c>
      <c r="M136" s="84"/>
      <c r="N136" s="78"/>
      <c r="O136" s="78"/>
      <c r="R136" s="85">
        <f>COUNTIF(D134:D136,"3")</f>
        <v>1</v>
      </c>
      <c r="S136" s="85">
        <f>COUNTIF(G134:G136,"3")</f>
        <v>0</v>
      </c>
      <c r="T136" s="85">
        <f>COUNTIF(J134:J136,"3")</f>
        <v>0</v>
      </c>
      <c r="U136" s="85">
        <f>COUNTIF(M134:M136,"3")</f>
        <v>0</v>
      </c>
    </row>
    <row r="137" spans="1:21" ht="9" customHeight="1" x14ac:dyDescent="0.25">
      <c r="B137" s="225"/>
      <c r="C137" s="226"/>
      <c r="D137" s="118"/>
      <c r="E137" s="119"/>
      <c r="F137" s="119"/>
      <c r="G137" s="118"/>
      <c r="H137" s="119"/>
      <c r="I137" s="119"/>
      <c r="J137" s="118"/>
      <c r="K137" s="123"/>
      <c r="M137" s="118"/>
      <c r="N137" s="123"/>
      <c r="R137" s="85">
        <f>COUNTIF(D134:D136,"4")</f>
        <v>2</v>
      </c>
      <c r="S137" s="85">
        <f>COUNTIF(G134:G136,"4")</f>
        <v>3</v>
      </c>
      <c r="T137" s="85">
        <f>COUNTIF(J134:J136,"4")</f>
        <v>3</v>
      </c>
    </row>
    <row r="138" spans="1:21" ht="18.75" x14ac:dyDescent="0.2">
      <c r="A138" s="293"/>
      <c r="B138" s="124"/>
      <c r="C138" s="227" t="s">
        <v>19</v>
      </c>
      <c r="D138" s="227"/>
      <c r="E138" s="227"/>
      <c r="F138" s="227"/>
      <c r="G138" s="227"/>
      <c r="H138" s="227"/>
      <c r="I138" s="227"/>
      <c r="J138" s="227"/>
      <c r="K138" s="236"/>
      <c r="L138" s="115"/>
      <c r="M138" s="115"/>
      <c r="N138" s="115"/>
      <c r="O138" s="115"/>
    </row>
    <row r="139" spans="1:21" ht="30" customHeight="1" x14ac:dyDescent="0.2">
      <c r="A139" s="293"/>
      <c r="B139" s="117"/>
      <c r="C139" s="104" t="s">
        <v>20</v>
      </c>
      <c r="D139" s="27">
        <v>4</v>
      </c>
      <c r="E139" s="60" t="s">
        <v>394</v>
      </c>
      <c r="F139" s="60" t="s">
        <v>284</v>
      </c>
      <c r="G139" s="80">
        <v>4</v>
      </c>
      <c r="H139" s="61" t="s">
        <v>574</v>
      </c>
      <c r="I139" s="61" t="s">
        <v>580</v>
      </c>
      <c r="J139" s="82">
        <v>4</v>
      </c>
      <c r="K139" s="76" t="s">
        <v>574</v>
      </c>
      <c r="L139" s="76" t="s">
        <v>587</v>
      </c>
      <c r="M139" s="84"/>
      <c r="N139" s="78"/>
      <c r="O139" s="78"/>
      <c r="P139" s="137"/>
      <c r="Q139" s="137"/>
      <c r="R139" s="85">
        <f>COUNTIF(D139:D141,"1")</f>
        <v>0</v>
      </c>
      <c r="S139" s="85">
        <f>COUNTIF(G139:G141,"1")</f>
        <v>0</v>
      </c>
      <c r="T139" s="85">
        <f>COUNTIF(J139:J141,"1")</f>
        <v>0</v>
      </c>
      <c r="U139" s="85">
        <f>COUNTIF(M139:M141,"1")</f>
        <v>0</v>
      </c>
    </row>
    <row r="140" spans="1:21" ht="30" customHeight="1" x14ac:dyDescent="0.2">
      <c r="A140" s="293"/>
      <c r="B140" s="124"/>
      <c r="C140" s="96" t="s">
        <v>21</v>
      </c>
      <c r="D140" s="27">
        <v>4</v>
      </c>
      <c r="E140" s="74" t="s">
        <v>395</v>
      </c>
      <c r="F140" s="60" t="s">
        <v>575</v>
      </c>
      <c r="G140" s="80">
        <v>4</v>
      </c>
      <c r="H140" s="66" t="s">
        <v>600</v>
      </c>
      <c r="I140" s="61" t="s">
        <v>554</v>
      </c>
      <c r="J140" s="82">
        <v>4</v>
      </c>
      <c r="K140" s="76" t="s">
        <v>595</v>
      </c>
      <c r="L140" s="76" t="s">
        <v>596</v>
      </c>
      <c r="M140" s="84"/>
      <c r="N140" s="78"/>
      <c r="O140" s="78"/>
      <c r="P140" s="137"/>
      <c r="Q140" s="137"/>
      <c r="R140" s="85">
        <f>COUNTIF(D139:D141,"2")</f>
        <v>0</v>
      </c>
      <c r="S140" s="85">
        <f>COUNTIF(G139:G141,"2")</f>
        <v>0</v>
      </c>
      <c r="T140" s="85">
        <f>COUNTIF(J139:J141,"2")</f>
        <v>0</v>
      </c>
      <c r="U140" s="85">
        <f>COUNTIF(M139:M141,"2")</f>
        <v>0</v>
      </c>
    </row>
    <row r="141" spans="1:21" ht="30" customHeight="1" x14ac:dyDescent="0.2">
      <c r="A141" s="293"/>
      <c r="B141" s="124"/>
      <c r="C141" s="96" t="s">
        <v>22</v>
      </c>
      <c r="D141" s="27">
        <v>3</v>
      </c>
      <c r="E141" s="74" t="s">
        <v>555</v>
      </c>
      <c r="F141" s="60" t="s">
        <v>396</v>
      </c>
      <c r="G141" s="80">
        <v>3</v>
      </c>
      <c r="H141" s="66" t="s">
        <v>557</v>
      </c>
      <c r="I141" s="61" t="s">
        <v>556</v>
      </c>
      <c r="J141" s="82">
        <v>3</v>
      </c>
      <c r="K141" s="76" t="s">
        <v>557</v>
      </c>
      <c r="L141" s="76" t="s">
        <v>597</v>
      </c>
      <c r="M141" s="84"/>
      <c r="N141" s="78"/>
      <c r="O141" s="78"/>
      <c r="P141" s="137"/>
      <c r="Q141" s="137"/>
      <c r="R141" s="85">
        <f>COUNTIF(D139:D141,"3")</f>
        <v>1</v>
      </c>
      <c r="S141" s="85">
        <f>COUNTIF(G139:G141,"3")</f>
        <v>1</v>
      </c>
      <c r="T141" s="85">
        <f>COUNTIF(J139:J141,"3")</f>
        <v>1</v>
      </c>
      <c r="U141" s="85">
        <f>COUNTIF(M139:M141,"3")</f>
        <v>0</v>
      </c>
    </row>
    <row r="142" spans="1:21" x14ac:dyDescent="0.2">
      <c r="R142" s="85">
        <f>COUNTIF(D139:D141,"4")</f>
        <v>2</v>
      </c>
      <c r="S142" s="85">
        <f>COUNTIF(G139:G141,"4")</f>
        <v>2</v>
      </c>
      <c r="T142" s="85">
        <f>COUNTIF(J139:J141,"4")</f>
        <v>2</v>
      </c>
    </row>
    <row r="65530" spans="2:6" ht="15" x14ac:dyDescent="0.25">
      <c r="B65530" s="283" t="s">
        <v>29</v>
      </c>
      <c r="C65530" s="283"/>
      <c r="D65530" s="283"/>
      <c r="E65530" s="283"/>
      <c r="F65530" s="98"/>
    </row>
    <row r="65531" spans="2:6" x14ac:dyDescent="0.2">
      <c r="B65531" s="282" t="s">
        <v>30</v>
      </c>
      <c r="C65531" s="282"/>
      <c r="D65531" s="282"/>
      <c r="E65531" s="282"/>
      <c r="F65531" s="139"/>
    </row>
    <row r="65532" spans="2:6" x14ac:dyDescent="0.2">
      <c r="B65532" s="282" t="s">
        <v>31</v>
      </c>
      <c r="C65532" s="282"/>
      <c r="D65532" s="282"/>
      <c r="E65532" s="282"/>
      <c r="F65532" s="139"/>
    </row>
  </sheetData>
  <sheetProtection password="EE30" sheet="1"/>
  <mergeCells count="93">
    <mergeCell ref="A138:A141"/>
    <mergeCell ref="A97:A99"/>
    <mergeCell ref="A101:A111"/>
    <mergeCell ref="A113:A117"/>
    <mergeCell ref="A121:A125"/>
    <mergeCell ref="A127:A131"/>
    <mergeCell ref="A133:A136"/>
    <mergeCell ref="A88:A95"/>
    <mergeCell ref="A6:A10"/>
    <mergeCell ref="A12:A17"/>
    <mergeCell ref="A19:A27"/>
    <mergeCell ref="A29:A33"/>
    <mergeCell ref="A35:A44"/>
    <mergeCell ref="A46:A50"/>
    <mergeCell ref="A54:A59"/>
    <mergeCell ref="A61:A65"/>
    <mergeCell ref="A67:A71"/>
    <mergeCell ref="A73:A79"/>
    <mergeCell ref="A83:A86"/>
    <mergeCell ref="D2:F2"/>
    <mergeCell ref="G2:I2"/>
    <mergeCell ref="J2:L2"/>
    <mergeCell ref="G3:G4"/>
    <mergeCell ref="J3:J4"/>
    <mergeCell ref="F3:F4"/>
    <mergeCell ref="I3:I4"/>
    <mergeCell ref="E3:E4"/>
    <mergeCell ref="D3:D4"/>
    <mergeCell ref="B51:K51"/>
    <mergeCell ref="K3:K4"/>
    <mergeCell ref="H3:H4"/>
    <mergeCell ref="G52:I52"/>
    <mergeCell ref="J52:L52"/>
    <mergeCell ref="B12:B17"/>
    <mergeCell ref="B18:K18"/>
    <mergeCell ref="L3:L4"/>
    <mergeCell ref="B132:C132"/>
    <mergeCell ref="C121:K121"/>
    <mergeCell ref="B112:C112"/>
    <mergeCell ref="C101:K101"/>
    <mergeCell ref="B100:C100"/>
    <mergeCell ref="J119:L119"/>
    <mergeCell ref="G119:I119"/>
    <mergeCell ref="D119:F119"/>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M2:O2"/>
    <mergeCell ref="M3:M4"/>
    <mergeCell ref="N3:N4"/>
    <mergeCell ref="O3:O4"/>
    <mergeCell ref="M52:O52"/>
    <mergeCell ref="B96:C96"/>
    <mergeCell ref="C83:K83"/>
    <mergeCell ref="C54:K54"/>
    <mergeCell ref="D52:F52"/>
    <mergeCell ref="M119:O119"/>
    <mergeCell ref="M81:O81"/>
    <mergeCell ref="C73:K73"/>
    <mergeCell ref="B80:C80"/>
    <mergeCell ref="C88:K88"/>
    <mergeCell ref="C61:K61"/>
    <mergeCell ref="C67:K67"/>
    <mergeCell ref="B72:K72"/>
  </mergeCells>
  <phoneticPr fontId="2" type="noConversion"/>
  <conditionalFormatting sqref="D7:D10">
    <cfRule type="iconSet" priority="140">
      <iconSet iconSet="4TrafficLights">
        <cfvo type="percent" val="0"/>
        <cfvo type="num" val="1"/>
        <cfvo type="num" val="3"/>
        <cfvo type="num" val="4"/>
      </iconSet>
    </cfRule>
  </conditionalFormatting>
  <conditionalFormatting sqref="D13:D17">
    <cfRule type="iconSet" priority="136">
      <iconSet iconSet="4TrafficLights">
        <cfvo type="percent" val="0"/>
        <cfvo type="num" val="1"/>
        <cfvo type="num" val="3"/>
        <cfvo type="num" val="4"/>
      </iconSet>
    </cfRule>
  </conditionalFormatting>
  <conditionalFormatting sqref="D20:D27">
    <cfRule type="iconSet" priority="129">
      <iconSet iconSet="4TrafficLights">
        <cfvo type="percent" val="0"/>
        <cfvo type="num" val="1"/>
        <cfvo type="num" val="3"/>
        <cfvo type="num" val="4"/>
      </iconSet>
    </cfRule>
  </conditionalFormatting>
  <conditionalFormatting sqref="D30:D33">
    <cfRule type="iconSet" priority="124">
      <iconSet iconSet="4TrafficLights">
        <cfvo type="percent" val="0"/>
        <cfvo type="num" val="1"/>
        <cfvo type="num" val="3"/>
        <cfvo type="num" val="4"/>
      </iconSet>
    </cfRule>
  </conditionalFormatting>
  <conditionalFormatting sqref="D36:D44">
    <cfRule type="iconSet" priority="119">
      <iconSet iconSet="4TrafficLights">
        <cfvo type="percent" val="0"/>
        <cfvo type="num" val="1"/>
        <cfvo type="num" val="3"/>
        <cfvo type="num" val="4"/>
      </iconSet>
    </cfRule>
  </conditionalFormatting>
  <conditionalFormatting sqref="D47:D50">
    <cfRule type="iconSet" priority="114">
      <iconSet iconSet="4TrafficLights">
        <cfvo type="percent" val="0"/>
        <cfvo type="num" val="1"/>
        <cfvo type="num" val="3"/>
        <cfvo type="num" val="4"/>
      </iconSet>
    </cfRule>
  </conditionalFormatting>
  <conditionalFormatting sqref="D55:D59">
    <cfRule type="iconSet" priority="109">
      <iconSet iconSet="4TrafficLights">
        <cfvo type="percent" val="0"/>
        <cfvo type="num" val="1"/>
        <cfvo type="num" val="3"/>
        <cfvo type="num" val="4"/>
      </iconSet>
    </cfRule>
  </conditionalFormatting>
  <conditionalFormatting sqref="D62:D65">
    <cfRule type="iconSet" priority="103">
      <iconSet iconSet="4TrafficLights">
        <cfvo type="percent" val="0"/>
        <cfvo type="num" val="1"/>
        <cfvo type="num" val="3"/>
        <cfvo type="num" val="4"/>
      </iconSet>
    </cfRule>
  </conditionalFormatting>
  <conditionalFormatting sqref="D68:D71">
    <cfRule type="iconSet" priority="81">
      <iconSet iconSet="4TrafficLights">
        <cfvo type="percent" val="0"/>
        <cfvo type="num" val="1"/>
        <cfvo type="num" val="3"/>
        <cfvo type="num" val="4"/>
      </iconSet>
    </cfRule>
  </conditionalFormatting>
  <conditionalFormatting sqref="D74:D79">
    <cfRule type="iconSet" priority="64">
      <iconSet iconSet="4TrafficLights">
        <cfvo type="percent" val="0"/>
        <cfvo type="num" val="1"/>
        <cfvo type="num" val="3"/>
        <cfvo type="num" val="4"/>
      </iconSet>
    </cfRule>
  </conditionalFormatting>
  <conditionalFormatting sqref="D84:D86">
    <cfRule type="iconSet" priority="47">
      <iconSet iconSet="4TrafficLights">
        <cfvo type="percent" val="0"/>
        <cfvo type="num" val="1"/>
        <cfvo type="num" val="3"/>
        <cfvo type="num" val="4"/>
      </iconSet>
    </cfRule>
  </conditionalFormatting>
  <conditionalFormatting sqref="D89:D95">
    <cfRule type="iconSet" priority="44">
      <iconSet iconSet="4TrafficLights">
        <cfvo type="percent" val="0"/>
        <cfvo type="num" val="1"/>
        <cfvo type="num" val="3"/>
        <cfvo type="num" val="4"/>
      </iconSet>
    </cfRule>
  </conditionalFormatting>
  <conditionalFormatting sqref="D98:D99">
    <cfRule type="iconSet" priority="41">
      <iconSet iconSet="4TrafficLights">
        <cfvo type="percent" val="0"/>
        <cfvo type="num" val="1"/>
        <cfvo type="num" val="3"/>
        <cfvo type="num" val="4"/>
      </iconSet>
    </cfRule>
  </conditionalFormatting>
  <conditionalFormatting sqref="D102:D111">
    <cfRule type="iconSet" priority="38">
      <iconSet iconSet="4TrafficLights">
        <cfvo type="percent" val="0"/>
        <cfvo type="num" val="1"/>
        <cfvo type="num" val="3"/>
        <cfvo type="num" val="4"/>
      </iconSet>
    </cfRule>
  </conditionalFormatting>
  <conditionalFormatting sqref="D114:D117">
    <cfRule type="iconSet" priority="35">
      <iconSet iconSet="4TrafficLights">
        <cfvo type="percent" val="0"/>
        <cfvo type="num" val="1"/>
        <cfvo type="num" val="3"/>
        <cfvo type="num" val="4"/>
      </iconSet>
    </cfRule>
  </conditionalFormatting>
  <conditionalFormatting sqref="D122:D125">
    <cfRule type="iconSet" priority="32">
      <iconSet iconSet="4TrafficLights">
        <cfvo type="percent" val="0"/>
        <cfvo type="num" val="1"/>
        <cfvo type="num" val="3"/>
        <cfvo type="num" val="4"/>
      </iconSet>
    </cfRule>
  </conditionalFormatting>
  <conditionalFormatting sqref="D128:D131">
    <cfRule type="iconSet" priority="29">
      <iconSet iconSet="4TrafficLights">
        <cfvo type="percent" val="0"/>
        <cfvo type="num" val="1"/>
        <cfvo type="num" val="3"/>
        <cfvo type="num" val="4"/>
      </iconSet>
    </cfRule>
  </conditionalFormatting>
  <conditionalFormatting sqref="D134:D136">
    <cfRule type="iconSet" priority="20">
      <iconSet iconSet="4TrafficLights">
        <cfvo type="percent" val="0"/>
        <cfvo type="num" val="1"/>
        <cfvo type="num" val="3"/>
        <cfvo type="num" val="4"/>
      </iconSet>
    </cfRule>
    <cfRule type="iconSet" priority="26">
      <iconSet iconSet="4TrafficLights">
        <cfvo type="percent" val="0"/>
        <cfvo type="num" val="1"/>
        <cfvo type="num" val="3"/>
        <cfvo type="num" val="4"/>
      </iconSet>
    </cfRule>
  </conditionalFormatting>
  <conditionalFormatting sqref="D139:D141">
    <cfRule type="iconSet" priority="23">
      <iconSet iconSet="4TrafficLights">
        <cfvo type="percent" val="0"/>
        <cfvo type="num" val="1"/>
        <cfvo type="num" val="3"/>
        <cfvo type="num" val="4"/>
      </iconSet>
    </cfRule>
  </conditionalFormatting>
  <conditionalFormatting sqref="G7:G10">
    <cfRule type="iconSet" priority="138">
      <iconSet iconSet="4TrafficLights">
        <cfvo type="percent" val="0"/>
        <cfvo type="num" val="1"/>
        <cfvo type="num" val="3"/>
        <cfvo type="num" val="4"/>
      </iconSet>
    </cfRule>
  </conditionalFormatting>
  <conditionalFormatting sqref="G13:G17">
    <cfRule type="iconSet" priority="135">
      <iconSet iconSet="4TrafficLights">
        <cfvo type="percent" val="0"/>
        <cfvo type="num" val="1"/>
        <cfvo type="num" val="3"/>
        <cfvo type="num" val="4"/>
      </iconSet>
    </cfRule>
  </conditionalFormatting>
  <conditionalFormatting sqref="G20:G27">
    <cfRule type="iconSet" priority="128">
      <iconSet iconSet="4TrafficLights">
        <cfvo type="percent" val="0"/>
        <cfvo type="num" val="1"/>
        <cfvo type="num" val="3"/>
        <cfvo type="num" val="4"/>
      </iconSet>
    </cfRule>
  </conditionalFormatting>
  <conditionalFormatting sqref="G30:G33">
    <cfRule type="iconSet" priority="123">
      <iconSet iconSet="4TrafficLights">
        <cfvo type="percent" val="0"/>
        <cfvo type="num" val="1"/>
        <cfvo type="num" val="3"/>
        <cfvo type="num" val="4"/>
      </iconSet>
    </cfRule>
  </conditionalFormatting>
  <conditionalFormatting sqref="G36:G44">
    <cfRule type="iconSet" priority="118">
      <iconSet iconSet="4TrafficLights">
        <cfvo type="percent" val="0"/>
        <cfvo type="num" val="1"/>
        <cfvo type="num" val="3"/>
        <cfvo type="num" val="4"/>
      </iconSet>
    </cfRule>
  </conditionalFormatting>
  <conditionalFormatting sqref="G47:G50">
    <cfRule type="iconSet" priority="113">
      <iconSet iconSet="4TrafficLights">
        <cfvo type="percent" val="0"/>
        <cfvo type="num" val="1"/>
        <cfvo type="num" val="3"/>
        <cfvo type="num" val="4"/>
      </iconSet>
    </cfRule>
  </conditionalFormatting>
  <conditionalFormatting sqref="G55:G59">
    <cfRule type="iconSet" priority="107">
      <iconSet iconSet="4TrafficLights">
        <cfvo type="percent" val="0"/>
        <cfvo type="num" val="1"/>
        <cfvo type="num" val="3"/>
        <cfvo type="num" val="4"/>
      </iconSet>
    </cfRule>
  </conditionalFormatting>
  <conditionalFormatting sqref="G62:G65">
    <cfRule type="iconSet" priority="101">
      <iconSet iconSet="4TrafficLights">
        <cfvo type="percent" val="0"/>
        <cfvo type="num" val="1"/>
        <cfvo type="num" val="3"/>
        <cfvo type="num" val="4"/>
      </iconSet>
    </cfRule>
  </conditionalFormatting>
  <conditionalFormatting sqref="G68:G71">
    <cfRule type="iconSet" priority="79">
      <iconSet iconSet="4TrafficLights">
        <cfvo type="percent" val="0"/>
        <cfvo type="num" val="1"/>
        <cfvo type="num" val="3"/>
        <cfvo type="num" val="4"/>
      </iconSet>
    </cfRule>
  </conditionalFormatting>
  <conditionalFormatting sqref="G74:G79">
    <cfRule type="iconSet" priority="62">
      <iconSet iconSet="4TrafficLights">
        <cfvo type="percent" val="0"/>
        <cfvo type="num" val="1"/>
        <cfvo type="num" val="3"/>
        <cfvo type="num" val="4"/>
      </iconSet>
    </cfRule>
  </conditionalFormatting>
  <conditionalFormatting sqref="G84:G86">
    <cfRule type="iconSet" priority="46">
      <iconSet iconSet="4TrafficLights">
        <cfvo type="percent" val="0"/>
        <cfvo type="num" val="1"/>
        <cfvo type="num" val="3"/>
        <cfvo type="num" val="4"/>
      </iconSet>
    </cfRule>
  </conditionalFormatting>
  <conditionalFormatting sqref="G89:G95">
    <cfRule type="iconSet" priority="43">
      <iconSet iconSet="4TrafficLights">
        <cfvo type="percent" val="0"/>
        <cfvo type="num" val="1"/>
        <cfvo type="num" val="3"/>
        <cfvo type="num" val="4"/>
      </iconSet>
    </cfRule>
  </conditionalFormatting>
  <conditionalFormatting sqref="G98:G99">
    <cfRule type="iconSet" priority="40">
      <iconSet iconSet="4TrafficLights">
        <cfvo type="percent" val="0"/>
        <cfvo type="num" val="1"/>
        <cfvo type="num" val="3"/>
        <cfvo type="num" val="4"/>
      </iconSet>
    </cfRule>
  </conditionalFormatting>
  <conditionalFormatting sqref="G102:G111">
    <cfRule type="iconSet" priority="37">
      <iconSet iconSet="4TrafficLights">
        <cfvo type="percent" val="0"/>
        <cfvo type="num" val="1"/>
        <cfvo type="num" val="3"/>
        <cfvo type="num" val="4"/>
      </iconSet>
    </cfRule>
  </conditionalFormatting>
  <conditionalFormatting sqref="G114:G117">
    <cfRule type="iconSet" priority="34">
      <iconSet iconSet="4TrafficLights">
        <cfvo type="percent" val="0"/>
        <cfvo type="num" val="1"/>
        <cfvo type="num" val="3"/>
        <cfvo type="num" val="4"/>
      </iconSet>
    </cfRule>
  </conditionalFormatting>
  <conditionalFormatting sqref="G122:G125">
    <cfRule type="iconSet" priority="31">
      <iconSet iconSet="4TrafficLights">
        <cfvo type="percent" val="0"/>
        <cfvo type="num" val="1"/>
        <cfvo type="num" val="3"/>
        <cfvo type="num" val="4"/>
      </iconSet>
    </cfRule>
  </conditionalFormatting>
  <conditionalFormatting sqref="G128:G131">
    <cfRule type="iconSet" priority="28">
      <iconSet iconSet="4TrafficLights">
        <cfvo type="percent" val="0"/>
        <cfvo type="num" val="1"/>
        <cfvo type="num" val="3"/>
        <cfvo type="num" val="4"/>
      </iconSet>
    </cfRule>
  </conditionalFormatting>
  <conditionalFormatting sqref="G134:G136">
    <cfRule type="iconSet" priority="25">
      <iconSet iconSet="4TrafficLights">
        <cfvo type="percent" val="0"/>
        <cfvo type="num" val="1"/>
        <cfvo type="num" val="3"/>
        <cfvo type="num" val="4"/>
      </iconSet>
    </cfRule>
  </conditionalFormatting>
  <conditionalFormatting sqref="G139:G141">
    <cfRule type="iconSet" priority="22">
      <iconSet iconSet="4TrafficLights">
        <cfvo type="percent" val="0"/>
        <cfvo type="num" val="1"/>
        <cfvo type="num" val="3"/>
        <cfvo type="num" val="4"/>
      </iconSet>
    </cfRule>
  </conditionalFormatting>
  <conditionalFormatting sqref="J7:J10">
    <cfRule type="iconSet" priority="137">
      <iconSet iconSet="4TrafficLights">
        <cfvo type="percent" val="0"/>
        <cfvo type="num" val="1"/>
        <cfvo type="num" val="3"/>
        <cfvo type="num" val="4"/>
      </iconSet>
    </cfRule>
  </conditionalFormatting>
  <conditionalFormatting sqref="J13:J17">
    <cfRule type="iconSet" priority="134">
      <iconSet iconSet="4TrafficLights">
        <cfvo type="percent" val="0"/>
        <cfvo type="num" val="1"/>
        <cfvo type="num" val="3"/>
        <cfvo type="num" val="4"/>
      </iconSet>
    </cfRule>
  </conditionalFormatting>
  <conditionalFormatting sqref="J20:J27">
    <cfRule type="iconSet" priority="125">
      <iconSet iconSet="4TrafficLights">
        <cfvo type="percent" val="0"/>
        <cfvo type="num" val="1"/>
        <cfvo type="num" val="3"/>
        <cfvo type="num" val="4"/>
      </iconSet>
    </cfRule>
  </conditionalFormatting>
  <conditionalFormatting sqref="J30:J33">
    <cfRule type="iconSet" priority="120">
      <iconSet iconSet="4TrafficLights">
        <cfvo type="percent" val="0"/>
        <cfvo type="num" val="1"/>
        <cfvo type="num" val="3"/>
        <cfvo type="num" val="4"/>
      </iconSet>
    </cfRule>
  </conditionalFormatting>
  <conditionalFormatting sqref="J36:J44">
    <cfRule type="iconSet" priority="115">
      <iconSet iconSet="4TrafficLights">
        <cfvo type="percent" val="0"/>
        <cfvo type="num" val="1"/>
        <cfvo type="num" val="3"/>
        <cfvo type="num" val="4"/>
      </iconSet>
    </cfRule>
  </conditionalFormatting>
  <conditionalFormatting sqref="J47:J50">
    <cfRule type="iconSet" priority="110">
      <iconSet iconSet="4TrafficLights">
        <cfvo type="percent" val="0"/>
        <cfvo type="num" val="1"/>
        <cfvo type="num" val="3"/>
        <cfvo type="num" val="4"/>
      </iconSet>
    </cfRule>
  </conditionalFormatting>
  <conditionalFormatting sqref="J55:J59">
    <cfRule type="iconSet" priority="105">
      <iconSet iconSet="4TrafficLights">
        <cfvo type="percent" val="0"/>
        <cfvo type="num" val="1"/>
        <cfvo type="num" val="3"/>
        <cfvo type="num" val="4"/>
      </iconSet>
    </cfRule>
  </conditionalFormatting>
  <conditionalFormatting sqref="J62:J65">
    <cfRule type="iconSet" priority="99">
      <iconSet iconSet="4TrafficLights">
        <cfvo type="percent" val="0"/>
        <cfvo type="num" val="1"/>
        <cfvo type="num" val="3"/>
        <cfvo type="num" val="4"/>
      </iconSet>
    </cfRule>
  </conditionalFormatting>
  <conditionalFormatting sqref="J68:J71">
    <cfRule type="iconSet" priority="77">
      <iconSet iconSet="4TrafficLights">
        <cfvo type="percent" val="0"/>
        <cfvo type="num" val="1"/>
        <cfvo type="num" val="3"/>
        <cfvo type="num" val="4"/>
      </iconSet>
    </cfRule>
  </conditionalFormatting>
  <conditionalFormatting sqref="J74:J79">
    <cfRule type="iconSet" priority="60">
      <iconSet iconSet="4TrafficLights">
        <cfvo type="percent" val="0"/>
        <cfvo type="num" val="1"/>
        <cfvo type="num" val="3"/>
        <cfvo type="num" val="4"/>
      </iconSet>
    </cfRule>
  </conditionalFormatting>
  <conditionalFormatting sqref="J84:J86">
    <cfRule type="iconSet" priority="45">
      <iconSet iconSet="4TrafficLights">
        <cfvo type="percent" val="0"/>
        <cfvo type="num" val="1"/>
        <cfvo type="num" val="3"/>
        <cfvo type="num" val="4"/>
      </iconSet>
    </cfRule>
  </conditionalFormatting>
  <conditionalFormatting sqref="J89:J95">
    <cfRule type="iconSet" priority="42">
      <iconSet iconSet="4TrafficLights">
        <cfvo type="percent" val="0"/>
        <cfvo type="num" val="1"/>
        <cfvo type="num" val="3"/>
        <cfvo type="num" val="4"/>
      </iconSet>
    </cfRule>
  </conditionalFormatting>
  <conditionalFormatting sqref="J98:J99">
    <cfRule type="iconSet" priority="39">
      <iconSet iconSet="4TrafficLights">
        <cfvo type="percent" val="0"/>
        <cfvo type="num" val="1"/>
        <cfvo type="num" val="3"/>
        <cfvo type="num" val="4"/>
      </iconSet>
    </cfRule>
  </conditionalFormatting>
  <conditionalFormatting sqref="J102:J111">
    <cfRule type="iconSet" priority="36">
      <iconSet iconSet="4TrafficLights">
        <cfvo type="percent" val="0"/>
        <cfvo type="num" val="1"/>
        <cfvo type="num" val="3"/>
        <cfvo type="num" val="4"/>
      </iconSet>
    </cfRule>
  </conditionalFormatting>
  <conditionalFormatting sqref="J114:J117">
    <cfRule type="iconSet" priority="33">
      <iconSet iconSet="4TrafficLights">
        <cfvo type="percent" val="0"/>
        <cfvo type="num" val="1"/>
        <cfvo type="num" val="3"/>
        <cfvo type="num" val="4"/>
      </iconSet>
    </cfRule>
  </conditionalFormatting>
  <conditionalFormatting sqref="J122:J125">
    <cfRule type="iconSet" priority="30">
      <iconSet iconSet="4TrafficLights">
        <cfvo type="percent" val="0"/>
        <cfvo type="num" val="1"/>
        <cfvo type="num" val="3"/>
        <cfvo type="num" val="4"/>
      </iconSet>
    </cfRule>
  </conditionalFormatting>
  <conditionalFormatting sqref="J128:J131">
    <cfRule type="iconSet" priority="27">
      <iconSet iconSet="4TrafficLights">
        <cfvo type="percent" val="0"/>
        <cfvo type="num" val="1"/>
        <cfvo type="num" val="3"/>
        <cfvo type="num" val="4"/>
      </iconSet>
    </cfRule>
  </conditionalFormatting>
  <conditionalFormatting sqref="J134:J136">
    <cfRule type="iconSet" priority="24">
      <iconSet iconSet="4TrafficLights">
        <cfvo type="percent" val="0"/>
        <cfvo type="num" val="1"/>
        <cfvo type="num" val="3"/>
        <cfvo type="num" val="4"/>
      </iconSet>
    </cfRule>
  </conditionalFormatting>
  <conditionalFormatting sqref="J139:J141">
    <cfRule type="iconSet" priority="21">
      <iconSet iconSet="4TrafficLights">
        <cfvo type="percent" val="0"/>
        <cfvo type="num" val="1"/>
        <cfvo type="num" val="3"/>
        <cfvo type="num" val="4"/>
      </iconSet>
    </cfRule>
  </conditionalFormatting>
  <conditionalFormatting sqref="M7:M10">
    <cfRule type="iconSet" priority="19">
      <iconSet iconSet="4TrafficLights">
        <cfvo type="percent" val="0"/>
        <cfvo type="num" val="1"/>
        <cfvo type="num" val="3"/>
        <cfvo type="num" val="4"/>
      </iconSet>
    </cfRule>
  </conditionalFormatting>
  <conditionalFormatting sqref="M13:M17">
    <cfRule type="iconSet" priority="18">
      <iconSet iconSet="4TrafficLights">
        <cfvo type="percent" val="0"/>
        <cfvo type="num" val="1"/>
        <cfvo type="num" val="3"/>
        <cfvo type="num" val="4"/>
      </iconSet>
    </cfRule>
  </conditionalFormatting>
  <conditionalFormatting sqref="M20:M27">
    <cfRule type="iconSet" priority="17">
      <iconSet iconSet="4TrafficLights">
        <cfvo type="percent" val="0"/>
        <cfvo type="num" val="1"/>
        <cfvo type="num" val="3"/>
        <cfvo type="num" val="4"/>
      </iconSet>
    </cfRule>
  </conditionalFormatting>
  <conditionalFormatting sqref="M30:M33">
    <cfRule type="iconSet" priority="16">
      <iconSet iconSet="4TrafficLights">
        <cfvo type="percent" val="0"/>
        <cfvo type="num" val="1"/>
        <cfvo type="num" val="3"/>
        <cfvo type="num" val="4"/>
      </iconSet>
    </cfRule>
  </conditionalFormatting>
  <conditionalFormatting sqref="M36:M44">
    <cfRule type="iconSet" priority="15">
      <iconSet iconSet="4TrafficLights">
        <cfvo type="percent" val="0"/>
        <cfvo type="num" val="1"/>
        <cfvo type="num" val="3"/>
        <cfvo type="num" val="4"/>
      </iconSet>
    </cfRule>
  </conditionalFormatting>
  <conditionalFormatting sqref="M47:M50">
    <cfRule type="iconSet" priority="14">
      <iconSet iconSet="4TrafficLights">
        <cfvo type="percent" val="0"/>
        <cfvo type="num" val="1"/>
        <cfvo type="num" val="3"/>
        <cfvo type="num" val="4"/>
      </iconSet>
    </cfRule>
  </conditionalFormatting>
  <conditionalFormatting sqref="M55:M59">
    <cfRule type="iconSet" priority="13">
      <iconSet iconSet="4TrafficLights">
        <cfvo type="percent" val="0"/>
        <cfvo type="num" val="1"/>
        <cfvo type="num" val="3"/>
        <cfvo type="num" val="4"/>
      </iconSet>
    </cfRule>
  </conditionalFormatting>
  <conditionalFormatting sqref="M62:M65">
    <cfRule type="iconSet" priority="12">
      <iconSet iconSet="4TrafficLights">
        <cfvo type="percent" val="0"/>
        <cfvo type="num" val="1"/>
        <cfvo type="num" val="3"/>
        <cfvo type="num" val="4"/>
      </iconSet>
    </cfRule>
  </conditionalFormatting>
  <conditionalFormatting sqref="M68:M71">
    <cfRule type="iconSet" priority="11">
      <iconSet iconSet="4TrafficLights">
        <cfvo type="percent" val="0"/>
        <cfvo type="num" val="1"/>
        <cfvo type="num" val="3"/>
        <cfvo type="num" val="4"/>
      </iconSet>
    </cfRule>
  </conditionalFormatting>
  <conditionalFormatting sqref="M74:M79">
    <cfRule type="iconSet" priority="10">
      <iconSet iconSet="4TrafficLights">
        <cfvo type="percent" val="0"/>
        <cfvo type="num" val="1"/>
        <cfvo type="num" val="3"/>
        <cfvo type="num" val="4"/>
      </iconSet>
    </cfRule>
  </conditionalFormatting>
  <conditionalFormatting sqref="M84:M86">
    <cfRule type="iconSet" priority="9">
      <iconSet iconSet="4TrafficLights">
        <cfvo type="percent" val="0"/>
        <cfvo type="num" val="1"/>
        <cfvo type="num" val="3"/>
        <cfvo type="num" val="4"/>
      </iconSet>
    </cfRule>
  </conditionalFormatting>
  <conditionalFormatting sqref="M89:M95">
    <cfRule type="iconSet" priority="8">
      <iconSet iconSet="4TrafficLights">
        <cfvo type="percent" val="0"/>
        <cfvo type="num" val="1"/>
        <cfvo type="num" val="3"/>
        <cfvo type="num" val="4"/>
      </iconSet>
    </cfRule>
  </conditionalFormatting>
  <conditionalFormatting sqref="M98:M99">
    <cfRule type="iconSet" priority="7">
      <iconSet iconSet="4TrafficLights">
        <cfvo type="percent" val="0"/>
        <cfvo type="num" val="1"/>
        <cfvo type="num" val="3"/>
        <cfvo type="num" val="4"/>
      </iconSet>
    </cfRule>
  </conditionalFormatting>
  <conditionalFormatting sqref="M102:M111">
    <cfRule type="iconSet" priority="6">
      <iconSet iconSet="4TrafficLights">
        <cfvo type="percent" val="0"/>
        <cfvo type="num" val="1"/>
        <cfvo type="num" val="3"/>
        <cfvo type="num" val="4"/>
      </iconSet>
    </cfRule>
  </conditionalFormatting>
  <conditionalFormatting sqref="M114:M117">
    <cfRule type="iconSet" priority="5">
      <iconSet iconSet="4TrafficLights">
        <cfvo type="percent" val="0"/>
        <cfvo type="num" val="1"/>
        <cfvo type="num" val="3"/>
        <cfvo type="num" val="4"/>
      </iconSet>
    </cfRule>
  </conditionalFormatting>
  <conditionalFormatting sqref="M122:M125">
    <cfRule type="iconSet" priority="4">
      <iconSet iconSet="4TrafficLights">
        <cfvo type="percent" val="0"/>
        <cfvo type="num" val="1"/>
        <cfvo type="num" val="3"/>
        <cfvo type="num" val="4"/>
      </iconSet>
    </cfRule>
  </conditionalFormatting>
  <conditionalFormatting sqref="M128:M131">
    <cfRule type="iconSet" priority="3">
      <iconSet iconSet="4TrafficLights">
        <cfvo type="percent" val="0"/>
        <cfvo type="num" val="1"/>
        <cfvo type="num" val="3"/>
        <cfvo type="num" val="4"/>
      </iconSet>
    </cfRule>
  </conditionalFormatting>
  <conditionalFormatting sqref="M134:M136">
    <cfRule type="iconSet" priority="2">
      <iconSet iconSet="4TrafficLights">
        <cfvo type="percent" val="0"/>
        <cfvo type="num" val="1"/>
        <cfvo type="num" val="3"/>
        <cfvo type="num" val="4"/>
      </iconSet>
    </cfRule>
  </conditionalFormatting>
  <conditionalFormatting sqref="M139:M141">
    <cfRule type="iconSet" priority="1">
      <iconSet iconSet="4TrafficLights">
        <cfvo type="percent" val="0"/>
        <cfvo type="num" val="1"/>
        <cfvo type="num" val="3"/>
        <cfvo type="num" val="4"/>
      </iconSet>
    </cfRule>
  </conditionalFormatting>
  <conditionalFormatting sqref="P7:P9">
    <cfRule type="iconSet" priority="130">
      <iconSet iconSet="3Flags">
        <cfvo type="percent" val="0"/>
        <cfvo type="num" val="0"/>
        <cfvo type="num" val="1" gte="0"/>
      </iconSet>
    </cfRule>
  </conditionalFormatting>
  <conditionalFormatting sqref="Q7">
    <cfRule type="cellIs" dxfId="1" priority="131" stopIfTrue="1" operator="lessThan">
      <formula>$Q$7</formula>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xr:uid="{00000000-0002-0000-0100-000000000000}">
      <formula1>$Q$2:$Q$5</formula1>
    </dataValidation>
  </dataValidations>
  <hyperlinks>
    <hyperlink ref="B65532" r:id="rId1" xr:uid="{00000000-0004-0000-0100-000000000000}"/>
    <hyperlink ref="B65531" r:id="rId2" xr:uid="{00000000-0004-0000-0100-000001000000}"/>
  </hyperlinks>
  <pageMargins left="0.70866141732283472" right="0.70866141732283472" top="0.74803149606299213" bottom="0.74803149606299213" header="0.31496062992125984" footer="0.31496062992125984"/>
  <pageSetup paperSize="14" scale="6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V65497"/>
  <sheetViews>
    <sheetView showGridLines="0" topLeftCell="A22" zoomScale="57" zoomScaleNormal="57" workbookViewId="0">
      <selection activeCell="B36" sqref="B36:U36"/>
    </sheetView>
  </sheetViews>
  <sheetFormatPr baseColWidth="10" defaultColWidth="11.42578125" defaultRowHeight="15" x14ac:dyDescent="0.2"/>
  <cols>
    <col min="1" max="1" width="1.42578125" style="140" customWidth="1"/>
    <col min="2" max="2" width="34.7109375" style="140" customWidth="1"/>
    <col min="3" max="6" width="7.7109375" style="140" customWidth="1"/>
    <col min="7" max="7" width="1.7109375" style="140" customWidth="1"/>
    <col min="8" max="11" width="7.7109375" style="140" customWidth="1"/>
    <col min="12" max="12" width="1.7109375" style="140" customWidth="1"/>
    <col min="13" max="16" width="7.7109375" style="140" customWidth="1"/>
    <col min="17" max="17" width="2.140625" style="140" customWidth="1"/>
    <col min="18" max="21" width="7.7109375" style="140" customWidth="1"/>
    <col min="22" max="27" width="11.42578125" style="140"/>
    <col min="28" max="28" width="2" style="140" customWidth="1"/>
    <col min="29" max="33" width="11.42578125" style="140"/>
    <col min="34" max="34" width="1.85546875" style="140" customWidth="1"/>
    <col min="35" max="16384" width="11.42578125" style="140"/>
  </cols>
  <sheetData>
    <row r="1" spans="2:22" ht="6" customHeight="1" x14ac:dyDescent="0.2"/>
    <row r="2" spans="2:22" ht="22.5" customHeight="1" x14ac:dyDescent="0.2">
      <c r="B2" s="317" t="s">
        <v>27</v>
      </c>
      <c r="C2" s="316" t="s">
        <v>176</v>
      </c>
      <c r="D2" s="316"/>
      <c r="E2" s="316"/>
      <c r="F2" s="316"/>
      <c r="G2" s="141"/>
      <c r="H2" s="314" t="s">
        <v>177</v>
      </c>
      <c r="I2" s="314"/>
      <c r="J2" s="314"/>
      <c r="K2" s="314"/>
      <c r="L2" s="141"/>
      <c r="M2" s="315" t="s">
        <v>178</v>
      </c>
      <c r="N2" s="315"/>
      <c r="O2" s="315"/>
      <c r="P2" s="315"/>
      <c r="Q2" s="142"/>
      <c r="R2" s="323" t="s">
        <v>179</v>
      </c>
      <c r="S2" s="323"/>
      <c r="T2" s="323"/>
      <c r="U2" s="323"/>
      <c r="V2" s="313"/>
    </row>
    <row r="3" spans="2:22" ht="24.75" customHeight="1" thickBot="1" x14ac:dyDescent="0.25">
      <c r="B3" s="318"/>
      <c r="C3" s="143">
        <v>1</v>
      </c>
      <c r="D3" s="143">
        <v>2</v>
      </c>
      <c r="E3" s="144">
        <v>3</v>
      </c>
      <c r="F3" s="145">
        <v>4</v>
      </c>
      <c r="G3" s="321"/>
      <c r="H3" s="143">
        <v>1</v>
      </c>
      <c r="I3" s="143">
        <v>2</v>
      </c>
      <c r="J3" s="144">
        <v>3</v>
      </c>
      <c r="K3" s="145">
        <v>4</v>
      </c>
      <c r="L3" s="319"/>
      <c r="M3" s="143">
        <v>1</v>
      </c>
      <c r="N3" s="143">
        <v>2</v>
      </c>
      <c r="O3" s="144">
        <v>3</v>
      </c>
      <c r="P3" s="145">
        <v>4</v>
      </c>
      <c r="Q3" s="142"/>
      <c r="R3" s="143">
        <v>1</v>
      </c>
      <c r="S3" s="143">
        <v>2</v>
      </c>
      <c r="T3" s="144">
        <v>3</v>
      </c>
      <c r="U3" s="145">
        <v>4</v>
      </c>
      <c r="V3" s="313"/>
    </row>
    <row r="4" spans="2:22" ht="38.1" customHeight="1" thickTop="1" thickBot="1" x14ac:dyDescent="0.25">
      <c r="B4" s="146" t="s">
        <v>73</v>
      </c>
      <c r="C4" s="147">
        <f>Autoevaluación!R7/SUM(Autoevaluación!R7:R10)</f>
        <v>0</v>
      </c>
      <c r="D4" s="148">
        <f>Autoevaluación!R8/SUM(Autoevaluación!R7:R10)</f>
        <v>0</v>
      </c>
      <c r="E4" s="148">
        <f>Autoevaluación!R9/SUM(Autoevaluación!R7:R10)</f>
        <v>0</v>
      </c>
      <c r="F4" s="148">
        <f>Autoevaluación!R10/SUM(Autoevaluación!R7:R10)</f>
        <v>1</v>
      </c>
      <c r="G4" s="322"/>
      <c r="H4" s="148">
        <f>Autoevaluación!S7/SUM(Autoevaluación!S7:S10)</f>
        <v>0</v>
      </c>
      <c r="I4" s="148">
        <f>Autoevaluación!S8/SUM(Autoevaluación!S7:S10)</f>
        <v>0</v>
      </c>
      <c r="J4" s="148">
        <f>Autoevaluación!S9/SUM(Autoevaluación!S7:S10)</f>
        <v>0</v>
      </c>
      <c r="K4" s="148">
        <f>Autoevaluación!S10/SUM(Autoevaluación!S7:S10)</f>
        <v>1</v>
      </c>
      <c r="L4" s="320"/>
      <c r="M4" s="148">
        <f>Autoevaluación!T7/SUM(Autoevaluación!T7:T10)</f>
        <v>0</v>
      </c>
      <c r="N4" s="148">
        <f>Autoevaluación!T8/SUM(Autoevaluación!T7:T10)</f>
        <v>0</v>
      </c>
      <c r="O4" s="148">
        <f>Autoevaluación!T9/SUM(Autoevaluación!T7:T10)</f>
        <v>0</v>
      </c>
      <c r="P4" s="148">
        <f>Autoevaluación!T10/SUM(Autoevaluación!T7:T10)</f>
        <v>1</v>
      </c>
      <c r="Q4" s="149"/>
      <c r="R4" s="148" t="e">
        <f>Autoevaluación!U7/SUM(Autoevaluación!U7:U10)</f>
        <v>#DIV/0!</v>
      </c>
      <c r="S4" s="148" t="e">
        <f>Autoevaluación!U8/SUM(Autoevaluación!U7:U10)</f>
        <v>#DIV/0!</v>
      </c>
      <c r="T4" s="148" t="e">
        <f>Autoevaluación!U9/SUM(Autoevaluación!U7:U10)</f>
        <v>#DIV/0!</v>
      </c>
      <c r="U4" s="148" t="e">
        <f>Autoevaluación!U10/SUM(Autoevaluación!U7:U10)</f>
        <v>#DIV/0!</v>
      </c>
    </row>
    <row r="5" spans="2:22" ht="38.1" customHeight="1" thickTop="1" thickBot="1" x14ac:dyDescent="0.25">
      <c r="B5" s="146" t="s">
        <v>72</v>
      </c>
      <c r="C5" s="147">
        <f>Autoevaluación!R13/SUM(Autoevaluación!R13:R16)</f>
        <v>0</v>
      </c>
      <c r="D5" s="148">
        <f>Autoevaluación!R14/SUM(Autoevaluación!R13:R16)</f>
        <v>0</v>
      </c>
      <c r="E5" s="148">
        <f>Autoevaluación!R15/SUM(Autoevaluación!R13:R16)</f>
        <v>0</v>
      </c>
      <c r="F5" s="148">
        <f>Autoevaluación!R16/SUM(Autoevaluación!R13:R16)</f>
        <v>1</v>
      </c>
      <c r="G5" s="322"/>
      <c r="H5" s="148">
        <f>Autoevaluación!S13/SUM(Autoevaluación!S13:S16)</f>
        <v>0</v>
      </c>
      <c r="I5" s="148">
        <f>Autoevaluación!S14/SUM(Autoevaluación!S13:S16)</f>
        <v>0</v>
      </c>
      <c r="J5" s="148">
        <f>Autoevaluación!S15/SUM(Autoevaluación!S13:S16)</f>
        <v>0</v>
      </c>
      <c r="K5" s="148">
        <f>Autoevaluación!S16/SUM(Autoevaluación!S13:S16)</f>
        <v>1</v>
      </c>
      <c r="L5" s="320"/>
      <c r="M5" s="148">
        <f>Autoevaluación!T13/SUM(Autoevaluación!T13:T16)</f>
        <v>0</v>
      </c>
      <c r="N5" s="148">
        <f>Autoevaluación!T14/SUM(Autoevaluación!T13:T16)</f>
        <v>0</v>
      </c>
      <c r="O5" s="148">
        <f>Autoevaluación!T15/SUM(Autoevaluación!T13:T16)</f>
        <v>0</v>
      </c>
      <c r="P5" s="148">
        <f>Autoevaluación!T16/SUM(Autoevaluación!T13:T16)</f>
        <v>1</v>
      </c>
      <c r="Q5" s="149"/>
      <c r="R5" s="148" t="e">
        <f>Autoevaluación!U13/SUM(Autoevaluación!U13:U16)</f>
        <v>#DIV/0!</v>
      </c>
      <c r="S5" s="148" t="e">
        <f>Autoevaluación!U14/SUM(Autoevaluación!U13:U16)</f>
        <v>#DIV/0!</v>
      </c>
      <c r="T5" s="148" t="e">
        <f>Autoevaluación!U15/SUM(Autoevaluación!U13:U16)</f>
        <v>#DIV/0!</v>
      </c>
      <c r="U5" s="148" t="e">
        <f>Autoevaluación!U16/SUM(Autoevaluación!U13:U16)</f>
        <v>#DIV/0!</v>
      </c>
    </row>
    <row r="6" spans="2:22" ht="38.1" customHeight="1" thickTop="1" thickBot="1" x14ac:dyDescent="0.25">
      <c r="B6" s="146" t="s">
        <v>43</v>
      </c>
      <c r="C6" s="147">
        <f>Autoevaluación!R20/SUM(Autoevaluación!R20:R23)</f>
        <v>0</v>
      </c>
      <c r="D6" s="148">
        <f>Autoevaluación!R21/SUM(Autoevaluación!R20:R23)</f>
        <v>0</v>
      </c>
      <c r="E6" s="148">
        <f>Autoevaluación!R22/SUM(Autoevaluación!R20:R23)</f>
        <v>0.125</v>
      </c>
      <c r="F6" s="148">
        <f>Autoevaluación!R23/SUM(Autoevaluación!R20:R23)</f>
        <v>0.875</v>
      </c>
      <c r="G6" s="322"/>
      <c r="H6" s="148">
        <f>Autoevaluación!S20/SUM(Autoevaluación!S20:S23)</f>
        <v>0</v>
      </c>
      <c r="I6" s="148">
        <f>Autoevaluación!S21/SUM(Autoevaluación!S20:S23)</f>
        <v>0</v>
      </c>
      <c r="J6" s="148">
        <f>Autoevaluación!S20/SUM(Autoevaluación!S20:S23)</f>
        <v>0</v>
      </c>
      <c r="K6" s="148">
        <f>Autoevaluación!S23/SUM(Autoevaluación!S20:S23)</f>
        <v>1</v>
      </c>
      <c r="L6" s="320"/>
      <c r="M6" s="148">
        <f>Autoevaluación!T20/SUM(Autoevaluación!T20:T23)</f>
        <v>0</v>
      </c>
      <c r="N6" s="148">
        <f>Autoevaluación!T21/SUM(Autoevaluación!T20:T23)</f>
        <v>0</v>
      </c>
      <c r="O6" s="148">
        <f>Autoevaluación!T22/SUM(Autoevaluación!T20:T23)</f>
        <v>0</v>
      </c>
      <c r="P6" s="148">
        <f>Autoevaluación!T23/SUM(Autoevaluación!T20:T23)</f>
        <v>1</v>
      </c>
      <c r="Q6" s="149"/>
      <c r="R6" s="148" t="e">
        <f>Autoevaluación!U20/SUM(Autoevaluación!U20:U23)</f>
        <v>#DIV/0!</v>
      </c>
      <c r="S6" s="148" t="e">
        <f>Autoevaluación!U21/SUM(Autoevaluación!U20:U23)</f>
        <v>#DIV/0!</v>
      </c>
      <c r="T6" s="148" t="e">
        <f>Autoevaluación!U22/SUM(Autoevaluación!U20:U23)</f>
        <v>#DIV/0!</v>
      </c>
      <c r="U6" s="148" t="e">
        <f>Autoevaluación!U23/SUM(Autoevaluación!U20:U23)</f>
        <v>#DIV/0!</v>
      </c>
      <c r="V6" s="150"/>
    </row>
    <row r="7" spans="2:22" ht="38.1" customHeight="1" thickTop="1" thickBot="1" x14ac:dyDescent="0.25">
      <c r="B7" s="146" t="s">
        <v>52</v>
      </c>
      <c r="C7" s="147">
        <f>Autoevaluación!R30/SUM(Autoevaluación!R30:R33)</f>
        <v>0</v>
      </c>
      <c r="D7" s="148">
        <f>Autoevaluación!R31/SUM(Autoevaluación!R30:R33)</f>
        <v>0</v>
      </c>
      <c r="E7" s="148">
        <f>Autoevaluación!R32/SUM(Autoevaluación!R30:R33)</f>
        <v>0</v>
      </c>
      <c r="F7" s="148">
        <f>Autoevaluación!R33/SUM(Autoevaluación!R30:R33)</f>
        <v>1</v>
      </c>
      <c r="G7" s="322"/>
      <c r="H7" s="148">
        <f>Autoevaluación!S30/SUM(Autoevaluación!S30:S33)</f>
        <v>0</v>
      </c>
      <c r="I7" s="148">
        <f>Autoevaluación!S31/SUM(Autoevaluación!S30:S33)</f>
        <v>0</v>
      </c>
      <c r="J7" s="148">
        <f>Autoevaluación!S32/SUM(Autoevaluación!S30:S33)</f>
        <v>0.25</v>
      </c>
      <c r="K7" s="148">
        <f>Autoevaluación!S33/SUM(Autoevaluación!S30:S33)</f>
        <v>0.75</v>
      </c>
      <c r="L7" s="320"/>
      <c r="M7" s="148">
        <v>0.25</v>
      </c>
      <c r="N7" s="148">
        <f>Autoevaluación!T31/SUM(Autoevaluación!T30:T33)</f>
        <v>0</v>
      </c>
      <c r="O7" s="148">
        <v>0</v>
      </c>
      <c r="P7" s="148">
        <v>0.75</v>
      </c>
      <c r="Q7" s="149"/>
      <c r="R7" s="148" t="e">
        <f>Autoevaluación!U30/SUM(Autoevaluación!U30:U33)</f>
        <v>#DIV/0!</v>
      </c>
      <c r="S7" s="148" t="e">
        <f>Autoevaluación!U31/SUM(Autoevaluación!U30:U33)</f>
        <v>#DIV/0!</v>
      </c>
      <c r="T7" s="148" t="e">
        <f>Autoevaluación!U32/SUM(Autoevaluación!U30:U33)</f>
        <v>#DIV/0!</v>
      </c>
      <c r="U7" s="148" t="e">
        <f>Autoevaluación!U33/SUM(Autoevaluación!U30:U33)</f>
        <v>#DIV/0!</v>
      </c>
    </row>
    <row r="8" spans="2:22" ht="38.1" customHeight="1" thickTop="1" thickBot="1" x14ac:dyDescent="0.25">
      <c r="B8" s="146" t="s">
        <v>57</v>
      </c>
      <c r="C8" s="147">
        <f>Autoevaluación!R36/SUM(Autoevaluación!R36:R39)</f>
        <v>0</v>
      </c>
      <c r="D8" s="148">
        <f>Autoevaluación!R37/SUM(Autoevaluación!R36:R39)</f>
        <v>0</v>
      </c>
      <c r="E8" s="148">
        <f>Autoevaluación!R38/SUM(Autoevaluación!R36:R39)</f>
        <v>0.1111111111111111</v>
      </c>
      <c r="F8" s="148">
        <f>Autoevaluación!R39/SUM(Autoevaluación!R36:R39)</f>
        <v>0.88888888888888884</v>
      </c>
      <c r="G8" s="322"/>
      <c r="H8" s="148">
        <v>0.11</v>
      </c>
      <c r="I8" s="148">
        <f>Autoevaluación!S37/SUM(Autoevaluación!S36:S39)</f>
        <v>0</v>
      </c>
      <c r="J8" s="148">
        <f>Autoevaluación!S38/SUM(Autoevaluación!S36:S39)</f>
        <v>0.1111111111111111</v>
      </c>
      <c r="K8" s="148">
        <f>Autoevaluación!S39/SUM(Autoevaluación!S36:S39)</f>
        <v>0.88888888888888884</v>
      </c>
      <c r="L8" s="320"/>
      <c r="M8" s="148">
        <v>0.11</v>
      </c>
      <c r="N8" s="148">
        <f>Autoevaluación!T37/SUM(Autoevaluación!T36:T39)</f>
        <v>0</v>
      </c>
      <c r="O8" s="148">
        <f>Autoevaluación!T38/SUM(Autoevaluación!T36:T39)</f>
        <v>0</v>
      </c>
      <c r="P8" s="148">
        <v>0.89</v>
      </c>
      <c r="Q8" s="149"/>
      <c r="R8" s="148" t="e">
        <f>Autoevaluación!U36/SUM(Autoevaluación!U36:U39)</f>
        <v>#DIV/0!</v>
      </c>
      <c r="S8" s="148" t="e">
        <f>Autoevaluación!U37/SUM(Autoevaluación!U36:U39)</f>
        <v>#DIV/0!</v>
      </c>
      <c r="T8" s="148" t="e">
        <f>Autoevaluación!U38/SUM(Autoevaluación!U36:U39)</f>
        <v>#DIV/0!</v>
      </c>
      <c r="U8" s="148" t="e">
        <f>Autoevaluación!U39/SUM(Autoevaluación!U36:U39)</f>
        <v>#DIV/0!</v>
      </c>
    </row>
    <row r="9" spans="2:22" ht="38.1" customHeight="1" thickTop="1" thickBot="1" x14ac:dyDescent="0.25">
      <c r="B9" s="146" t="s">
        <v>67</v>
      </c>
      <c r="C9" s="147">
        <f>Autoevaluación!R47/SUM(Autoevaluación!R47:R50)</f>
        <v>0</v>
      </c>
      <c r="D9" s="148">
        <f>Autoevaluación!R48/SUM(Autoevaluación!R47:R50)</f>
        <v>0</v>
      </c>
      <c r="E9" s="148">
        <f>Autoevaluación!R49/SUM(Autoevaluación!R47:R50)</f>
        <v>0</v>
      </c>
      <c r="F9" s="148">
        <f>Autoevaluación!R50/SUM(Autoevaluación!R47:R50)</f>
        <v>1</v>
      </c>
      <c r="G9" s="322"/>
      <c r="H9" s="148">
        <f>Autoevaluación!S47/SUM(Autoevaluación!S47:S50)</f>
        <v>0</v>
      </c>
      <c r="I9" s="148">
        <f>Autoevaluación!S48/SUM(Autoevaluación!S47:S50)</f>
        <v>0</v>
      </c>
      <c r="J9" s="148">
        <f>Autoevaluación!S49/SUM(Autoevaluación!S47:S50)</f>
        <v>0</v>
      </c>
      <c r="K9" s="148">
        <f>Autoevaluación!S50/SUM(Autoevaluación!S47:S50)</f>
        <v>1</v>
      </c>
      <c r="L9" s="320"/>
      <c r="M9" s="148">
        <f>Autoevaluación!T47/SUM(Autoevaluación!T47:T50)</f>
        <v>0</v>
      </c>
      <c r="N9" s="148">
        <f>Autoevaluación!T48/SUM(Autoevaluación!T47:T50)</f>
        <v>0</v>
      </c>
      <c r="O9" s="148">
        <f>Autoevaluación!T49/SUM(Autoevaluación!T47:T50)</f>
        <v>0</v>
      </c>
      <c r="P9" s="148">
        <f>Autoevaluación!T50/SUM(Autoevaluación!T47:T50)</f>
        <v>1</v>
      </c>
      <c r="Q9" s="149"/>
      <c r="R9" s="148" t="e">
        <f>Autoevaluación!U47/SUM(Autoevaluación!U47:U50)</f>
        <v>#DIV/0!</v>
      </c>
      <c r="S9" s="148" t="e">
        <f>Autoevaluación!U48/SUM(Autoevaluación!U47:U50)</f>
        <v>#DIV/0!</v>
      </c>
      <c r="T9" s="148" t="e">
        <f>Autoevaluación!U49/SUM(Autoevaluación!U47:U50)</f>
        <v>#DIV/0!</v>
      </c>
      <c r="U9" s="148" t="e">
        <f>Autoevaluación!U50/SUM(Autoevaluación!U47:U50)</f>
        <v>#DIV/0!</v>
      </c>
    </row>
    <row r="10" spans="2:22" ht="38.1" customHeight="1" thickTop="1" x14ac:dyDescent="0.2">
      <c r="B10" s="151" t="s">
        <v>126</v>
      </c>
      <c r="C10" s="152">
        <f>AVERAGE(C4:C9)</f>
        <v>0</v>
      </c>
      <c r="D10" s="152">
        <f>AVERAGE(D4:D9)</f>
        <v>0</v>
      </c>
      <c r="E10" s="152">
        <f>AVERAGE(E4:E9)</f>
        <v>3.9351851851851853E-2</v>
      </c>
      <c r="F10" s="152">
        <f>AVERAGE(F4:F9)</f>
        <v>0.96064814814814825</v>
      </c>
      <c r="G10" s="153"/>
      <c r="H10" s="152">
        <f>AVERAGE(H4:H9)</f>
        <v>1.8333333333333333E-2</v>
      </c>
      <c r="I10" s="152">
        <f>AVERAGE(I4:I9)</f>
        <v>0</v>
      </c>
      <c r="J10" s="152">
        <f>AVERAGE(J4:J9)</f>
        <v>6.0185185185185182E-2</v>
      </c>
      <c r="K10" s="152">
        <f>AVERAGE(K4:K9)</f>
        <v>0.93981481481481488</v>
      </c>
      <c r="L10" s="153"/>
      <c r="M10" s="152">
        <f>AVERAGE(M4:M9)</f>
        <v>0.06</v>
      </c>
      <c r="N10" s="152">
        <f>AVERAGE(N4:N9)</f>
        <v>0</v>
      </c>
      <c r="O10" s="152">
        <f>AVERAGE(O4:O9)</f>
        <v>0</v>
      </c>
      <c r="P10" s="152">
        <f>AVERAGE(P4:P9)</f>
        <v>0.94</v>
      </c>
      <c r="Q10" s="154"/>
      <c r="R10" s="152" t="e">
        <f>AVERAGE(R4:R9)</f>
        <v>#DIV/0!</v>
      </c>
      <c r="S10" s="152" t="e">
        <f>AVERAGE(S4:S9)</f>
        <v>#DIV/0!</v>
      </c>
      <c r="T10" s="152" t="e">
        <f>AVERAGE(T4:T9)</f>
        <v>#DIV/0!</v>
      </c>
      <c r="U10" s="152" t="e">
        <f>AVERAGE(U4:U9)</f>
        <v>#DIV/0!</v>
      </c>
    </row>
    <row r="11" spans="2:22" x14ac:dyDescent="0.2">
      <c r="B11" s="155"/>
      <c r="C11" s="155"/>
      <c r="D11" s="155"/>
      <c r="E11" s="155"/>
      <c r="F11" s="153"/>
      <c r="G11" s="153"/>
      <c r="H11" s="153"/>
      <c r="I11" s="153"/>
      <c r="J11" s="153"/>
      <c r="K11" s="153"/>
      <c r="L11" s="153"/>
      <c r="M11" s="153"/>
      <c r="N11" s="153"/>
      <c r="O11" s="153"/>
      <c r="P11" s="153"/>
      <c r="Q11" s="153"/>
      <c r="R11" s="153"/>
      <c r="S11" s="153"/>
      <c r="T11" s="153"/>
      <c r="U11" s="153"/>
    </row>
    <row r="12" spans="2:22" ht="21.95" customHeight="1" x14ac:dyDescent="0.2">
      <c r="B12" s="306">
        <v>2023</v>
      </c>
      <c r="C12" s="307"/>
      <c r="D12" s="307"/>
      <c r="E12" s="307"/>
      <c r="F12" s="307"/>
      <c r="G12" s="307"/>
      <c r="H12" s="307"/>
      <c r="I12" s="307"/>
      <c r="J12" s="307"/>
      <c r="K12" s="307"/>
      <c r="L12" s="307"/>
      <c r="M12" s="307"/>
      <c r="N12" s="307"/>
      <c r="O12" s="307"/>
      <c r="P12" s="307"/>
      <c r="Q12" s="307"/>
      <c r="R12" s="307"/>
      <c r="S12" s="307"/>
      <c r="T12" s="307"/>
      <c r="U12" s="308"/>
    </row>
    <row r="13" spans="2:22" ht="24.95" customHeight="1" x14ac:dyDescent="0.2">
      <c r="B13" s="309" t="s">
        <v>28</v>
      </c>
      <c r="C13" s="310"/>
      <c r="D13" s="310"/>
      <c r="E13" s="310"/>
      <c r="F13" s="310"/>
      <c r="G13" s="310"/>
      <c r="H13" s="310"/>
      <c r="I13" s="310"/>
      <c r="J13" s="310"/>
      <c r="K13" s="310"/>
      <c r="L13" s="310"/>
      <c r="M13" s="310"/>
      <c r="N13" s="310"/>
      <c r="O13" s="310"/>
      <c r="P13" s="310"/>
      <c r="Q13" s="310"/>
      <c r="R13" s="310"/>
      <c r="S13" s="310"/>
      <c r="T13" s="310"/>
      <c r="U13" s="310"/>
    </row>
    <row r="14" spans="2:22" ht="95.25" customHeight="1" x14ac:dyDescent="0.2">
      <c r="B14" s="301" t="s">
        <v>207</v>
      </c>
      <c r="C14" s="301"/>
      <c r="D14" s="301"/>
      <c r="E14" s="301"/>
      <c r="F14" s="301"/>
      <c r="G14" s="301"/>
      <c r="H14" s="301"/>
      <c r="I14" s="301"/>
      <c r="J14" s="301"/>
      <c r="K14" s="301"/>
      <c r="L14" s="301"/>
      <c r="M14" s="301"/>
      <c r="N14" s="301"/>
      <c r="O14" s="301"/>
      <c r="P14" s="301"/>
      <c r="Q14" s="301"/>
      <c r="R14" s="301"/>
      <c r="S14" s="301"/>
      <c r="T14" s="301"/>
      <c r="U14" s="301"/>
    </row>
    <row r="15" spans="2:22" ht="123" customHeight="1" x14ac:dyDescent="0.2">
      <c r="B15" s="301" t="s">
        <v>208</v>
      </c>
      <c r="C15" s="301"/>
      <c r="D15" s="301"/>
      <c r="E15" s="301"/>
      <c r="F15" s="301"/>
      <c r="G15" s="301"/>
      <c r="H15" s="301"/>
      <c r="I15" s="301"/>
      <c r="J15" s="301"/>
      <c r="K15" s="301"/>
      <c r="L15" s="301"/>
      <c r="M15" s="301"/>
      <c r="N15" s="301"/>
      <c r="O15" s="301"/>
      <c r="P15" s="301"/>
      <c r="Q15" s="301"/>
      <c r="R15" s="301"/>
      <c r="S15" s="301"/>
      <c r="T15" s="301"/>
      <c r="U15" s="301"/>
    </row>
    <row r="16" spans="2:22" s="156" customFormat="1" ht="24.95" customHeight="1" x14ac:dyDescent="0.25">
      <c r="B16" s="311" t="s">
        <v>123</v>
      </c>
      <c r="C16" s="312"/>
      <c r="D16" s="312"/>
      <c r="E16" s="312"/>
      <c r="F16" s="312"/>
      <c r="G16" s="312"/>
      <c r="H16" s="312"/>
      <c r="I16" s="312"/>
      <c r="J16" s="312"/>
      <c r="K16" s="312"/>
      <c r="L16" s="312"/>
      <c r="M16" s="312"/>
      <c r="N16" s="312"/>
      <c r="O16" s="312"/>
      <c r="P16" s="312"/>
      <c r="Q16" s="312"/>
      <c r="R16" s="312"/>
      <c r="S16" s="312"/>
      <c r="T16" s="312"/>
      <c r="U16" s="312"/>
    </row>
    <row r="17" spans="2:21" ht="72.75" customHeight="1" x14ac:dyDescent="0.2">
      <c r="B17" s="301" t="s">
        <v>205</v>
      </c>
      <c r="C17" s="301"/>
      <c r="D17" s="301"/>
      <c r="E17" s="301"/>
      <c r="F17" s="301"/>
      <c r="G17" s="301"/>
      <c r="H17" s="301"/>
      <c r="I17" s="301"/>
      <c r="J17" s="301"/>
      <c r="K17" s="301"/>
      <c r="L17" s="301"/>
      <c r="M17" s="301"/>
      <c r="N17" s="301"/>
      <c r="O17" s="301"/>
      <c r="P17" s="301"/>
      <c r="Q17" s="301"/>
      <c r="R17" s="301"/>
      <c r="S17" s="301"/>
      <c r="T17" s="301"/>
      <c r="U17" s="301"/>
    </row>
    <row r="18" spans="2:21" ht="87" customHeight="1" x14ac:dyDescent="0.2">
      <c r="B18" s="301" t="s">
        <v>206</v>
      </c>
      <c r="C18" s="301"/>
      <c r="D18" s="301"/>
      <c r="E18" s="301"/>
      <c r="F18" s="301"/>
      <c r="G18" s="301"/>
      <c r="H18" s="301"/>
      <c r="I18" s="301"/>
      <c r="J18" s="301"/>
      <c r="K18" s="301"/>
      <c r="L18" s="301"/>
      <c r="M18" s="301"/>
      <c r="N18" s="301"/>
      <c r="O18" s="301"/>
      <c r="P18" s="301"/>
      <c r="Q18" s="301"/>
      <c r="R18" s="301"/>
      <c r="S18" s="301"/>
      <c r="T18" s="301"/>
      <c r="U18" s="301"/>
    </row>
    <row r="19" spans="2:21" ht="60" customHeight="1" x14ac:dyDescent="0.2">
      <c r="B19" s="294"/>
      <c r="C19" s="294"/>
      <c r="D19" s="294"/>
      <c r="E19" s="294"/>
      <c r="F19" s="294"/>
      <c r="G19" s="294"/>
      <c r="H19" s="294"/>
      <c r="I19" s="294"/>
      <c r="J19" s="294"/>
      <c r="K19" s="294"/>
      <c r="L19" s="294"/>
      <c r="M19" s="294"/>
      <c r="N19" s="294"/>
      <c r="O19" s="294"/>
      <c r="P19" s="294"/>
      <c r="Q19" s="294"/>
      <c r="R19" s="294"/>
      <c r="S19" s="294"/>
      <c r="T19" s="294"/>
      <c r="U19" s="294"/>
    </row>
    <row r="20" spans="2:21" ht="16.5" customHeight="1" x14ac:dyDescent="0.2">
      <c r="B20" s="157"/>
      <c r="C20" s="157"/>
      <c r="D20" s="157"/>
      <c r="E20" s="157"/>
      <c r="F20" s="157"/>
      <c r="G20" s="157"/>
      <c r="H20" s="157"/>
      <c r="I20" s="157"/>
      <c r="J20" s="157"/>
      <c r="K20" s="157"/>
      <c r="L20" s="157"/>
      <c r="M20" s="157"/>
      <c r="N20" s="157"/>
      <c r="O20" s="157"/>
      <c r="P20" s="157"/>
      <c r="Q20" s="157"/>
      <c r="R20" s="157"/>
      <c r="S20" s="157"/>
      <c r="T20" s="157"/>
      <c r="U20" s="157"/>
    </row>
    <row r="21" spans="2:21" ht="21.95" customHeight="1" x14ac:dyDescent="0.2">
      <c r="B21" s="304">
        <v>2024</v>
      </c>
      <c r="C21" s="304"/>
      <c r="D21" s="304"/>
      <c r="E21" s="304"/>
      <c r="F21" s="304"/>
      <c r="G21" s="304"/>
      <c r="H21" s="304"/>
      <c r="I21" s="304"/>
      <c r="J21" s="304"/>
      <c r="K21" s="304"/>
      <c r="L21" s="304"/>
      <c r="M21" s="304"/>
      <c r="N21" s="304"/>
      <c r="O21" s="304"/>
      <c r="P21" s="304"/>
      <c r="Q21" s="304"/>
      <c r="R21" s="304"/>
      <c r="S21" s="304"/>
      <c r="T21" s="304"/>
      <c r="U21" s="304"/>
    </row>
    <row r="22" spans="2:21" ht="24.95" customHeight="1" x14ac:dyDescent="0.2">
      <c r="B22" s="305" t="s">
        <v>28</v>
      </c>
      <c r="C22" s="305"/>
      <c r="D22" s="305"/>
      <c r="E22" s="305"/>
      <c r="F22" s="305"/>
      <c r="G22" s="305"/>
      <c r="H22" s="305"/>
      <c r="I22" s="305"/>
      <c r="J22" s="305"/>
      <c r="K22" s="305"/>
      <c r="L22" s="305"/>
      <c r="M22" s="305"/>
      <c r="N22" s="305"/>
      <c r="O22" s="305"/>
      <c r="P22" s="305"/>
      <c r="Q22" s="305"/>
      <c r="R22" s="305"/>
      <c r="S22" s="305"/>
      <c r="T22" s="305"/>
      <c r="U22" s="305"/>
    </row>
    <row r="23" spans="2:21" ht="108" customHeight="1" x14ac:dyDescent="0.2">
      <c r="B23" s="301" t="s">
        <v>500</v>
      </c>
      <c r="C23" s="301"/>
      <c r="D23" s="301"/>
      <c r="E23" s="301"/>
      <c r="F23" s="301"/>
      <c r="G23" s="301"/>
      <c r="H23" s="301"/>
      <c r="I23" s="301"/>
      <c r="J23" s="301"/>
      <c r="K23" s="301"/>
      <c r="L23" s="301"/>
      <c r="M23" s="301"/>
      <c r="N23" s="301"/>
      <c r="O23" s="301"/>
      <c r="P23" s="301"/>
      <c r="Q23" s="301"/>
      <c r="R23" s="301"/>
      <c r="S23" s="301"/>
      <c r="T23" s="301"/>
      <c r="U23" s="301"/>
    </row>
    <row r="24" spans="2:21" ht="72.75" customHeight="1" x14ac:dyDescent="0.2">
      <c r="B24" s="301" t="s">
        <v>501</v>
      </c>
      <c r="C24" s="301"/>
      <c r="D24" s="301"/>
      <c r="E24" s="301"/>
      <c r="F24" s="301"/>
      <c r="G24" s="301"/>
      <c r="H24" s="301"/>
      <c r="I24" s="301"/>
      <c r="J24" s="301"/>
      <c r="K24" s="301"/>
      <c r="L24" s="301"/>
      <c r="M24" s="301"/>
      <c r="N24" s="301"/>
      <c r="O24" s="301"/>
      <c r="P24" s="301"/>
      <c r="Q24" s="301"/>
      <c r="R24" s="301"/>
      <c r="S24" s="301"/>
      <c r="T24" s="301"/>
      <c r="U24" s="301"/>
    </row>
    <row r="25" spans="2:21" s="156" customFormat="1" ht="24.95" customHeight="1" x14ac:dyDescent="0.25">
      <c r="B25" s="299" t="s">
        <v>123</v>
      </c>
      <c r="C25" s="300"/>
      <c r="D25" s="300"/>
      <c r="E25" s="300"/>
      <c r="F25" s="300"/>
      <c r="G25" s="300"/>
      <c r="H25" s="300"/>
      <c r="I25" s="300"/>
      <c r="J25" s="300"/>
      <c r="K25" s="300"/>
      <c r="L25" s="300"/>
      <c r="M25" s="300"/>
      <c r="N25" s="300"/>
      <c r="O25" s="300"/>
      <c r="P25" s="300"/>
      <c r="Q25" s="300"/>
      <c r="R25" s="300"/>
      <c r="S25" s="300"/>
      <c r="T25" s="300"/>
      <c r="U25" s="300"/>
    </row>
    <row r="26" spans="2:21" ht="75" customHeight="1" x14ac:dyDescent="0.2">
      <c r="B26" s="301" t="s">
        <v>502</v>
      </c>
      <c r="C26" s="301"/>
      <c r="D26" s="301"/>
      <c r="E26" s="301"/>
      <c r="F26" s="301"/>
      <c r="G26" s="301"/>
      <c r="H26" s="301"/>
      <c r="I26" s="301"/>
      <c r="J26" s="301"/>
      <c r="K26" s="301"/>
      <c r="L26" s="301"/>
      <c r="M26" s="301"/>
      <c r="N26" s="301"/>
      <c r="O26" s="301"/>
      <c r="P26" s="301"/>
      <c r="Q26" s="301"/>
      <c r="R26" s="301"/>
      <c r="S26" s="301"/>
      <c r="T26" s="301"/>
      <c r="U26" s="301"/>
    </row>
    <row r="27" spans="2:21" ht="41.25" customHeight="1" x14ac:dyDescent="0.2">
      <c r="B27" s="301"/>
      <c r="C27" s="301"/>
      <c r="D27" s="301"/>
      <c r="E27" s="301"/>
      <c r="F27" s="301"/>
      <c r="G27" s="301"/>
      <c r="H27" s="301"/>
      <c r="I27" s="301"/>
      <c r="J27" s="301"/>
      <c r="K27" s="301"/>
      <c r="L27" s="301"/>
      <c r="M27" s="301"/>
      <c r="N27" s="301"/>
      <c r="O27" s="301"/>
      <c r="P27" s="301"/>
      <c r="Q27" s="301"/>
      <c r="R27" s="301"/>
      <c r="S27" s="301"/>
      <c r="T27" s="301"/>
      <c r="U27" s="301"/>
    </row>
    <row r="28" spans="2:21" ht="31.5" customHeight="1" x14ac:dyDescent="0.2">
      <c r="B28" s="301"/>
      <c r="C28" s="301"/>
      <c r="D28" s="301"/>
      <c r="E28" s="301"/>
      <c r="F28" s="301"/>
      <c r="G28" s="301"/>
      <c r="H28" s="301"/>
      <c r="I28" s="301"/>
      <c r="J28" s="301"/>
      <c r="K28" s="301"/>
      <c r="L28" s="301"/>
      <c r="M28" s="301"/>
      <c r="N28" s="301"/>
      <c r="O28" s="301"/>
      <c r="P28" s="301"/>
      <c r="Q28" s="301"/>
      <c r="R28" s="301"/>
      <c r="S28" s="301"/>
      <c r="T28" s="301"/>
      <c r="U28" s="301"/>
    </row>
    <row r="29" spans="2:21" ht="16.5" customHeight="1" x14ac:dyDescent="0.2">
      <c r="B29" s="157"/>
      <c r="C29" s="157"/>
      <c r="D29" s="157"/>
      <c r="E29" s="157"/>
      <c r="F29" s="157"/>
      <c r="G29" s="157"/>
      <c r="H29" s="157"/>
      <c r="I29" s="157"/>
      <c r="J29" s="157"/>
      <c r="K29" s="157"/>
      <c r="L29" s="157"/>
      <c r="M29" s="157"/>
      <c r="N29" s="157"/>
      <c r="O29" s="157"/>
      <c r="P29" s="157"/>
      <c r="Q29" s="157"/>
      <c r="R29" s="157"/>
      <c r="S29" s="157"/>
      <c r="T29" s="157"/>
      <c r="U29" s="157"/>
    </row>
    <row r="30" spans="2:21" ht="21.95" customHeight="1" x14ac:dyDescent="0.2">
      <c r="B30" s="302">
        <v>2025</v>
      </c>
      <c r="C30" s="303"/>
      <c r="D30" s="303"/>
      <c r="E30" s="303"/>
      <c r="F30" s="303"/>
      <c r="G30" s="303"/>
      <c r="H30" s="303"/>
      <c r="I30" s="303"/>
      <c r="J30" s="303"/>
      <c r="K30" s="303"/>
      <c r="L30" s="303"/>
      <c r="M30" s="303"/>
      <c r="N30" s="303"/>
      <c r="O30" s="303"/>
      <c r="P30" s="303"/>
      <c r="Q30" s="303"/>
      <c r="R30" s="303"/>
      <c r="S30" s="303"/>
      <c r="T30" s="303"/>
      <c r="U30" s="303"/>
    </row>
    <row r="31" spans="2:21" ht="24.95" customHeight="1" x14ac:dyDescent="0.2">
      <c r="B31" s="297" t="s">
        <v>28</v>
      </c>
      <c r="C31" s="298"/>
      <c r="D31" s="298"/>
      <c r="E31" s="298"/>
      <c r="F31" s="298"/>
      <c r="G31" s="298"/>
      <c r="H31" s="298"/>
      <c r="I31" s="298"/>
      <c r="J31" s="298"/>
      <c r="K31" s="298"/>
      <c r="L31" s="298"/>
      <c r="M31" s="298"/>
      <c r="N31" s="298"/>
      <c r="O31" s="298"/>
      <c r="P31" s="298"/>
      <c r="Q31" s="298"/>
      <c r="R31" s="298"/>
      <c r="S31" s="298"/>
      <c r="T31" s="298"/>
      <c r="U31" s="298"/>
    </row>
    <row r="32" spans="2:21" ht="78.75" customHeight="1" x14ac:dyDescent="0.2">
      <c r="B32" s="301" t="s">
        <v>675</v>
      </c>
      <c r="C32" s="301"/>
      <c r="D32" s="301"/>
      <c r="E32" s="301"/>
      <c r="F32" s="301"/>
      <c r="G32" s="301"/>
      <c r="H32" s="301"/>
      <c r="I32" s="301"/>
      <c r="J32" s="301"/>
      <c r="K32" s="301"/>
      <c r="L32" s="301"/>
      <c r="M32" s="301"/>
      <c r="N32" s="301"/>
      <c r="O32" s="301"/>
      <c r="P32" s="301"/>
      <c r="Q32" s="301"/>
      <c r="R32" s="301"/>
      <c r="S32" s="301"/>
      <c r="T32" s="301"/>
      <c r="U32" s="301"/>
    </row>
    <row r="33" spans="2:21" ht="111.75" customHeight="1" x14ac:dyDescent="0.2">
      <c r="B33" s="301" t="s">
        <v>676</v>
      </c>
      <c r="C33" s="301"/>
      <c r="D33" s="301"/>
      <c r="E33" s="301"/>
      <c r="F33" s="301"/>
      <c r="G33" s="301"/>
      <c r="H33" s="301"/>
      <c r="I33" s="301"/>
      <c r="J33" s="301"/>
      <c r="K33" s="301"/>
      <c r="L33" s="301"/>
      <c r="M33" s="301"/>
      <c r="N33" s="301"/>
      <c r="O33" s="301"/>
      <c r="P33" s="301"/>
      <c r="Q33" s="301"/>
      <c r="R33" s="301"/>
      <c r="S33" s="301"/>
      <c r="T33" s="301"/>
      <c r="U33" s="301"/>
    </row>
    <row r="34" spans="2:21" s="156" customFormat="1" ht="24.95" customHeight="1" x14ac:dyDescent="0.25">
      <c r="B34" s="299" t="s">
        <v>123</v>
      </c>
      <c r="C34" s="300"/>
      <c r="D34" s="300"/>
      <c r="E34" s="300"/>
      <c r="F34" s="300"/>
      <c r="G34" s="300"/>
      <c r="H34" s="300"/>
      <c r="I34" s="300"/>
      <c r="J34" s="300"/>
      <c r="K34" s="300"/>
      <c r="L34" s="300"/>
      <c r="M34" s="300"/>
      <c r="N34" s="300"/>
      <c r="O34" s="300"/>
      <c r="P34" s="300"/>
      <c r="Q34" s="300"/>
      <c r="R34" s="300"/>
      <c r="S34" s="300"/>
      <c r="T34" s="300"/>
      <c r="U34" s="300"/>
    </row>
    <row r="35" spans="2:21" ht="60" customHeight="1" x14ac:dyDescent="0.2">
      <c r="B35" s="301" t="s">
        <v>678</v>
      </c>
      <c r="C35" s="301"/>
      <c r="D35" s="301"/>
      <c r="E35" s="301"/>
      <c r="F35" s="301"/>
      <c r="G35" s="301"/>
      <c r="H35" s="301"/>
      <c r="I35" s="301"/>
      <c r="J35" s="301"/>
      <c r="K35" s="301"/>
      <c r="L35" s="301"/>
      <c r="M35" s="301"/>
      <c r="N35" s="301"/>
      <c r="O35" s="301"/>
      <c r="P35" s="301"/>
      <c r="Q35" s="301"/>
      <c r="R35" s="301"/>
      <c r="S35" s="301"/>
      <c r="T35" s="301"/>
      <c r="U35" s="301"/>
    </row>
    <row r="36" spans="2:21" ht="72" customHeight="1" x14ac:dyDescent="0.2">
      <c r="B36" s="301" t="s">
        <v>677</v>
      </c>
      <c r="C36" s="301"/>
      <c r="D36" s="301"/>
      <c r="E36" s="301"/>
      <c r="F36" s="301"/>
      <c r="G36" s="301"/>
      <c r="H36" s="301"/>
      <c r="I36" s="301"/>
      <c r="J36" s="301"/>
      <c r="K36" s="301"/>
      <c r="L36" s="301"/>
      <c r="M36" s="301"/>
      <c r="N36" s="301"/>
      <c r="O36" s="301"/>
      <c r="P36" s="301"/>
      <c r="Q36" s="301"/>
      <c r="R36" s="301"/>
      <c r="S36" s="301"/>
      <c r="T36" s="301"/>
      <c r="U36" s="301"/>
    </row>
    <row r="37" spans="2:21" ht="60" customHeight="1" x14ac:dyDescent="0.2">
      <c r="B37" s="294"/>
      <c r="C37" s="294"/>
      <c r="D37" s="294"/>
      <c r="E37" s="294"/>
      <c r="F37" s="294"/>
      <c r="G37" s="294"/>
      <c r="H37" s="294"/>
      <c r="I37" s="294"/>
      <c r="J37" s="294"/>
      <c r="K37" s="294"/>
      <c r="L37" s="294"/>
      <c r="M37" s="294"/>
      <c r="N37" s="294"/>
      <c r="O37" s="294"/>
      <c r="P37" s="294"/>
      <c r="Q37" s="294"/>
      <c r="R37" s="294"/>
      <c r="S37" s="294"/>
      <c r="T37" s="294"/>
      <c r="U37" s="294"/>
    </row>
    <row r="39" spans="2:21" x14ac:dyDescent="0.2">
      <c r="B39" s="295">
        <v>2026</v>
      </c>
      <c r="C39" s="296"/>
      <c r="D39" s="296"/>
      <c r="E39" s="296"/>
      <c r="F39" s="296"/>
      <c r="G39" s="296"/>
      <c r="H39" s="296"/>
      <c r="I39" s="296"/>
      <c r="J39" s="296"/>
      <c r="K39" s="296"/>
      <c r="L39" s="296"/>
      <c r="M39" s="296"/>
      <c r="N39" s="296"/>
      <c r="O39" s="296"/>
      <c r="P39" s="296"/>
      <c r="Q39" s="296"/>
      <c r="R39" s="296"/>
      <c r="S39" s="296"/>
      <c r="T39" s="296"/>
      <c r="U39" s="296"/>
    </row>
    <row r="40" spans="2:21" ht="19.5" x14ac:dyDescent="0.2">
      <c r="B40" s="297" t="s">
        <v>28</v>
      </c>
      <c r="C40" s="298"/>
      <c r="D40" s="298"/>
      <c r="E40" s="298"/>
      <c r="F40" s="298"/>
      <c r="G40" s="298"/>
      <c r="H40" s="298"/>
      <c r="I40" s="298"/>
      <c r="J40" s="298"/>
      <c r="K40" s="298"/>
      <c r="L40" s="298"/>
      <c r="M40" s="298"/>
      <c r="N40" s="298"/>
      <c r="O40" s="298"/>
      <c r="P40" s="298"/>
      <c r="Q40" s="298"/>
      <c r="R40" s="298"/>
      <c r="S40" s="298"/>
      <c r="T40" s="298"/>
      <c r="U40" s="298"/>
    </row>
    <row r="41" spans="2:21" ht="60.75" customHeight="1" x14ac:dyDescent="0.2">
      <c r="B41" s="294"/>
      <c r="C41" s="294"/>
      <c r="D41" s="294"/>
      <c r="E41" s="294"/>
      <c r="F41" s="294"/>
      <c r="G41" s="294"/>
      <c r="H41" s="294"/>
      <c r="I41" s="294"/>
      <c r="J41" s="294"/>
      <c r="K41" s="294"/>
      <c r="L41" s="294"/>
      <c r="M41" s="294"/>
      <c r="N41" s="294"/>
      <c r="O41" s="294"/>
      <c r="P41" s="294"/>
      <c r="Q41" s="294"/>
      <c r="R41" s="294"/>
      <c r="S41" s="294"/>
      <c r="T41" s="294"/>
      <c r="U41" s="294"/>
    </row>
    <row r="42" spans="2:21" ht="60" customHeight="1" x14ac:dyDescent="0.2">
      <c r="B42" s="294"/>
      <c r="C42" s="294"/>
      <c r="D42" s="294"/>
      <c r="E42" s="294"/>
      <c r="F42" s="294"/>
      <c r="G42" s="294"/>
      <c r="H42" s="294"/>
      <c r="I42" s="294"/>
      <c r="J42" s="294"/>
      <c r="K42" s="294"/>
      <c r="L42" s="294"/>
      <c r="M42" s="294"/>
      <c r="N42" s="294"/>
      <c r="O42" s="294"/>
      <c r="P42" s="294"/>
      <c r="Q42" s="294"/>
      <c r="R42" s="294"/>
      <c r="S42" s="294"/>
      <c r="T42" s="294"/>
      <c r="U42" s="294"/>
    </row>
    <row r="43" spans="2:21" ht="19.5" x14ac:dyDescent="0.2">
      <c r="B43" s="299" t="s">
        <v>123</v>
      </c>
      <c r="C43" s="300"/>
      <c r="D43" s="300"/>
      <c r="E43" s="300"/>
      <c r="F43" s="300"/>
      <c r="G43" s="300"/>
      <c r="H43" s="300"/>
      <c r="I43" s="300"/>
      <c r="J43" s="300"/>
      <c r="K43" s="300"/>
      <c r="L43" s="300"/>
      <c r="M43" s="300"/>
      <c r="N43" s="300"/>
      <c r="O43" s="300"/>
      <c r="P43" s="300"/>
      <c r="Q43" s="300"/>
      <c r="R43" s="300"/>
      <c r="S43" s="300"/>
      <c r="T43" s="300"/>
      <c r="U43" s="300"/>
    </row>
    <row r="44" spans="2:21" ht="45.75" customHeight="1" x14ac:dyDescent="0.2">
      <c r="B44" s="294"/>
      <c r="C44" s="294"/>
      <c r="D44" s="294"/>
      <c r="E44" s="294"/>
      <c r="F44" s="294"/>
      <c r="G44" s="294"/>
      <c r="H44" s="294"/>
      <c r="I44" s="294"/>
      <c r="J44" s="294"/>
      <c r="K44" s="294"/>
      <c r="L44" s="294"/>
      <c r="M44" s="294"/>
      <c r="N44" s="294"/>
      <c r="O44" s="294"/>
      <c r="P44" s="294"/>
      <c r="Q44" s="294"/>
      <c r="R44" s="294"/>
      <c r="S44" s="294"/>
      <c r="T44" s="294"/>
      <c r="U44" s="294"/>
    </row>
    <row r="45" spans="2:21" ht="48" customHeight="1" x14ac:dyDescent="0.2">
      <c r="B45" s="294"/>
      <c r="C45" s="294"/>
      <c r="D45" s="294"/>
      <c r="E45" s="294"/>
      <c r="F45" s="294"/>
      <c r="G45" s="294"/>
      <c r="H45" s="294"/>
      <c r="I45" s="294"/>
      <c r="J45" s="294"/>
      <c r="K45" s="294"/>
      <c r="L45" s="294"/>
      <c r="M45" s="294"/>
      <c r="N45" s="294"/>
      <c r="O45" s="294"/>
      <c r="P45" s="294"/>
      <c r="Q45" s="294"/>
      <c r="R45" s="294"/>
      <c r="S45" s="294"/>
      <c r="T45" s="294"/>
      <c r="U45" s="294"/>
    </row>
    <row r="46" spans="2:21" ht="56.25" customHeight="1" x14ac:dyDescent="0.2">
      <c r="B46" s="294"/>
      <c r="C46" s="294"/>
      <c r="D46" s="294"/>
      <c r="E46" s="294"/>
      <c r="F46" s="294"/>
      <c r="G46" s="294"/>
      <c r="H46" s="294"/>
      <c r="I46" s="294"/>
      <c r="J46" s="294"/>
      <c r="K46" s="294"/>
      <c r="L46" s="294"/>
      <c r="M46" s="294"/>
      <c r="N46" s="294"/>
      <c r="O46" s="294"/>
      <c r="P46" s="294"/>
      <c r="Q46" s="294"/>
      <c r="R46" s="294"/>
      <c r="S46" s="294"/>
      <c r="T46" s="294"/>
      <c r="U46" s="294"/>
    </row>
    <row r="65495" spans="2:22" x14ac:dyDescent="0.2">
      <c r="B65495" s="158" t="s">
        <v>29</v>
      </c>
      <c r="C65495" s="158"/>
      <c r="D65495" s="158"/>
      <c r="E65495" s="158"/>
      <c r="F65495" s="158"/>
      <c r="G65495" s="158"/>
      <c r="H65495" s="158"/>
      <c r="I65495" s="158"/>
      <c r="J65495" s="158"/>
      <c r="K65495" s="158"/>
      <c r="L65495" s="158"/>
      <c r="M65495" s="158"/>
      <c r="N65495" s="158"/>
      <c r="O65495" s="158"/>
      <c r="P65495" s="158"/>
      <c r="Q65495" s="158"/>
      <c r="R65495" s="158"/>
      <c r="S65495" s="158"/>
      <c r="T65495" s="158"/>
      <c r="U65495" s="158"/>
      <c r="V65495" s="158"/>
    </row>
    <row r="65496" spans="2:22" x14ac:dyDescent="0.2">
      <c r="B65496" s="159" t="s">
        <v>30</v>
      </c>
      <c r="C65496" s="159"/>
      <c r="D65496" s="159"/>
      <c r="E65496" s="159"/>
      <c r="F65496" s="159"/>
      <c r="G65496" s="159"/>
      <c r="H65496" s="159"/>
      <c r="I65496" s="159"/>
      <c r="J65496" s="159"/>
      <c r="K65496" s="159"/>
      <c r="L65496" s="159"/>
      <c r="M65496" s="159"/>
      <c r="N65496" s="159"/>
      <c r="O65496" s="159"/>
      <c r="P65496" s="159"/>
      <c r="Q65496" s="159"/>
      <c r="R65496" s="159"/>
      <c r="S65496" s="159"/>
      <c r="T65496" s="159"/>
      <c r="U65496" s="159"/>
      <c r="V65496" s="159"/>
    </row>
    <row r="65497" spans="2:22" x14ac:dyDescent="0.2">
      <c r="B65497" s="159" t="s">
        <v>31</v>
      </c>
      <c r="C65497" s="159"/>
      <c r="D65497" s="159"/>
      <c r="E65497" s="159"/>
      <c r="F65497" s="159"/>
      <c r="G65497" s="159"/>
      <c r="H65497" s="159"/>
      <c r="I65497" s="159"/>
      <c r="J65497" s="159"/>
      <c r="K65497" s="159"/>
      <c r="L65497" s="159"/>
      <c r="M65497" s="159"/>
      <c r="N65497" s="159"/>
      <c r="O65497" s="159"/>
      <c r="P65497" s="159"/>
      <c r="Q65497" s="159"/>
      <c r="R65497" s="159"/>
      <c r="S65497" s="159"/>
      <c r="T65497" s="159"/>
      <c r="U65497" s="159"/>
      <c r="V65497" s="159"/>
    </row>
  </sheetData>
  <mergeCells count="40">
    <mergeCell ref="V2:V3"/>
    <mergeCell ref="H2:K2"/>
    <mergeCell ref="M2:P2"/>
    <mergeCell ref="C2:F2"/>
    <mergeCell ref="B2:B3"/>
    <mergeCell ref="L3:L9"/>
    <mergeCell ref="G3:G9"/>
    <mergeCell ref="R2:U2"/>
    <mergeCell ref="B12:U12"/>
    <mergeCell ref="B13:U13"/>
    <mergeCell ref="B14:U14"/>
    <mergeCell ref="B15:U15"/>
    <mergeCell ref="B16:U16"/>
    <mergeCell ref="B17:U17"/>
    <mergeCell ref="B27:U27"/>
    <mergeCell ref="B28:U28"/>
    <mergeCell ref="B32:U32"/>
    <mergeCell ref="B33:U33"/>
    <mergeCell ref="B25:U25"/>
    <mergeCell ref="B26:U26"/>
    <mergeCell ref="B18:U18"/>
    <mergeCell ref="B19:U19"/>
    <mergeCell ref="B21:U21"/>
    <mergeCell ref="B22:U22"/>
    <mergeCell ref="B23:U23"/>
    <mergeCell ref="B24:U24"/>
    <mergeCell ref="B34:U34"/>
    <mergeCell ref="B35:U35"/>
    <mergeCell ref="B30:U30"/>
    <mergeCell ref="B31:U31"/>
    <mergeCell ref="B36:U36"/>
    <mergeCell ref="B37:U37"/>
    <mergeCell ref="B45:U45"/>
    <mergeCell ref="B46:U46"/>
    <mergeCell ref="B39:U39"/>
    <mergeCell ref="B40:U40"/>
    <mergeCell ref="B41:U41"/>
    <mergeCell ref="B42:U42"/>
    <mergeCell ref="B43:U43"/>
    <mergeCell ref="B44:U44"/>
  </mergeCells>
  <phoneticPr fontId="2" type="noConversion"/>
  <hyperlinks>
    <hyperlink ref="B65497" r:id="rId1" xr:uid="{00000000-0004-0000-0200-000000000000}"/>
    <hyperlink ref="B65496"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scale="70" orientation="landscape"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
  <sheetViews>
    <sheetView workbookViewId="0"/>
  </sheetViews>
  <sheetFormatPr baseColWidth="10" defaultRowHeight="15" x14ac:dyDescent="0.2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4"/>
  <dimension ref="B1:V65505"/>
  <sheetViews>
    <sheetView showGridLines="0" topLeftCell="A33" zoomScale="80" zoomScaleNormal="80" workbookViewId="0">
      <selection activeCell="B43" sqref="B43:U43"/>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54" t="s">
        <v>127</v>
      </c>
      <c r="C2" s="343" t="s">
        <v>176</v>
      </c>
      <c r="D2" s="343"/>
      <c r="E2" s="343"/>
      <c r="F2" s="343"/>
      <c r="G2" s="2"/>
      <c r="H2" s="344" t="s">
        <v>177</v>
      </c>
      <c r="I2" s="344"/>
      <c r="J2" s="344"/>
      <c r="K2" s="344"/>
      <c r="L2" s="2"/>
      <c r="M2" s="356" t="s">
        <v>178</v>
      </c>
      <c r="N2" s="356"/>
      <c r="O2" s="356"/>
      <c r="P2" s="356"/>
      <c r="Q2" s="55"/>
      <c r="R2" s="337" t="s">
        <v>179</v>
      </c>
      <c r="S2" s="337"/>
      <c r="T2" s="337"/>
      <c r="U2" s="337"/>
      <c r="V2" s="340"/>
    </row>
    <row r="3" spans="2:22" ht="24.75" customHeight="1" thickBot="1" x14ac:dyDescent="0.25">
      <c r="B3" s="355"/>
      <c r="C3" s="3">
        <v>1</v>
      </c>
      <c r="D3" s="3">
        <v>2</v>
      </c>
      <c r="E3" s="4">
        <v>3</v>
      </c>
      <c r="F3" s="5">
        <v>4</v>
      </c>
      <c r="G3" s="352"/>
      <c r="H3" s="3">
        <v>1</v>
      </c>
      <c r="I3" s="3">
        <v>2</v>
      </c>
      <c r="J3" s="4">
        <v>3</v>
      </c>
      <c r="K3" s="5">
        <v>4</v>
      </c>
      <c r="L3" s="341"/>
      <c r="M3" s="3">
        <v>1</v>
      </c>
      <c r="N3" s="3">
        <v>2</v>
      </c>
      <c r="O3" s="4">
        <v>3</v>
      </c>
      <c r="P3" s="5">
        <v>4</v>
      </c>
      <c r="Q3" s="56"/>
      <c r="R3" s="3">
        <v>1</v>
      </c>
      <c r="S3" s="3">
        <v>2</v>
      </c>
      <c r="T3" s="4">
        <v>3</v>
      </c>
      <c r="U3" s="5">
        <v>4</v>
      </c>
      <c r="V3" s="340"/>
    </row>
    <row r="4" spans="2:22" ht="38.1" customHeight="1" thickTop="1" thickBot="1" x14ac:dyDescent="0.25">
      <c r="B4" s="37" t="s">
        <v>128</v>
      </c>
      <c r="C4" s="36">
        <f>Autoevaluación!R55/SUM(Autoevaluación!R55:R58)</f>
        <v>0</v>
      </c>
      <c r="D4" s="7">
        <f>Autoevaluación!R56/SUM(Autoevaluación!R55:R58)</f>
        <v>0</v>
      </c>
      <c r="E4" s="7">
        <f>Autoevaluación!R57/SUM(Autoevaluación!R55:R58)</f>
        <v>0.4</v>
      </c>
      <c r="F4" s="7">
        <f>Autoevaluación!R58/SUM(Autoevaluación!R55:R58)</f>
        <v>0.6</v>
      </c>
      <c r="G4" s="353"/>
      <c r="H4" s="7">
        <f>Autoevaluación!S55/SUM(Autoevaluación!S55:S59)</f>
        <v>0</v>
      </c>
      <c r="I4" s="7">
        <f>Autoevaluación!S56/SUM(Autoevaluación!S55:S58)</f>
        <v>0</v>
      </c>
      <c r="J4" s="7">
        <f>Autoevaluación!S57/SUM(Autoevaluación!S55:S58)</f>
        <v>0.4</v>
      </c>
      <c r="K4" s="7">
        <f>Autoevaluación!S58/SUM(Autoevaluación!S55:S58)</f>
        <v>0.6</v>
      </c>
      <c r="L4" s="342"/>
      <c r="M4" s="7">
        <f>Autoevaluación!T55/SUM(Autoevaluación!T55:T58)</f>
        <v>0</v>
      </c>
      <c r="N4" s="7">
        <f>Autoevaluación!T56/SUM(Autoevaluación!T55:T58)</f>
        <v>0</v>
      </c>
      <c r="O4" s="7">
        <f>Autoevaluación!T57/SUM(Autoevaluación!T55:T58)</f>
        <v>0.4</v>
      </c>
      <c r="P4" s="7">
        <f>Autoevaluación!T58/SUM(Autoevaluación!T55:T58)</f>
        <v>0.6</v>
      </c>
      <c r="Q4" s="53"/>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 customHeight="1" thickTop="1" thickBot="1" x14ac:dyDescent="0.25">
      <c r="B5" s="37" t="s">
        <v>129</v>
      </c>
      <c r="C5" s="36">
        <f>Autoevaluación!R62/SUM(Autoevaluación!R62:R65)</f>
        <v>0</v>
      </c>
      <c r="D5" s="7">
        <f>Autoevaluación!R63/SUM(Autoevaluación!R62:R65)</f>
        <v>0</v>
      </c>
      <c r="E5" s="7">
        <f>Autoevaluación!R64/SUM(Autoevaluación!R62:R65)</f>
        <v>0.25</v>
      </c>
      <c r="F5" s="7">
        <f>Autoevaluación!R65/SUM(Autoevaluación!R62:R65)</f>
        <v>0.75</v>
      </c>
      <c r="G5" s="353"/>
      <c r="H5" s="7">
        <f>Autoevaluación!S62/SUM(Autoevaluación!S62:S65)</f>
        <v>0</v>
      </c>
      <c r="I5" s="7">
        <f>Autoevaluación!S63/SUM(Autoevaluación!S62:S65)</f>
        <v>0</v>
      </c>
      <c r="J5" s="7">
        <f>Autoevaluación!S64/SUM(Autoevaluación!S62:S65)</f>
        <v>0.75</v>
      </c>
      <c r="K5" s="7">
        <f>Autoevaluación!S65/SUM(Autoevaluación!S62:S65)</f>
        <v>0.25</v>
      </c>
      <c r="L5" s="342"/>
      <c r="M5" s="7">
        <f>Autoevaluación!T62/SUM(Autoevaluación!T62:T65)</f>
        <v>0</v>
      </c>
      <c r="N5" s="7">
        <f>Autoevaluación!T63/SUM(Autoevaluación!T62:T65)</f>
        <v>0</v>
      </c>
      <c r="O5" s="7">
        <f>Autoevaluación!T64/SUM(Autoevaluación!T62:T65)</f>
        <v>0.25</v>
      </c>
      <c r="P5" s="7">
        <f>Autoevaluación!T65/SUM(Autoevaluación!T62:T65)</f>
        <v>0.75</v>
      </c>
      <c r="Q5" s="53"/>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 customHeight="1" thickTop="1" thickBot="1" x14ac:dyDescent="0.25">
      <c r="B6" s="37" t="s">
        <v>130</v>
      </c>
      <c r="C6" s="36">
        <f>Autoevaluación!R68/SUM(Autoevaluación!R68:R71)</f>
        <v>0</v>
      </c>
      <c r="D6" s="7">
        <f>Autoevaluación!R69/SUM(Autoevaluación!R68:R71)</f>
        <v>0</v>
      </c>
      <c r="E6" s="7">
        <f>Autoevaluación!R70/SUM(Autoevaluación!R68:R71)</f>
        <v>0.5</v>
      </c>
      <c r="F6" s="7">
        <f>Autoevaluación!R71/SUM(Autoevaluación!R68:R71)</f>
        <v>0.5</v>
      </c>
      <c r="G6" s="353"/>
      <c r="H6" s="7">
        <f>Autoevaluación!S68/SUM(Autoevaluación!S68:S71)</f>
        <v>0</v>
      </c>
      <c r="I6" s="7">
        <f>Autoevaluación!S69/SUM(Autoevaluación!S68:S71)</f>
        <v>0</v>
      </c>
      <c r="J6" s="7">
        <f>Autoevaluación!S70/SUM(Autoevaluación!S68:S71)</f>
        <v>0.5</v>
      </c>
      <c r="K6" s="7">
        <f>Autoevaluación!S71/SUM(Autoevaluación!S68:S71)</f>
        <v>0.5</v>
      </c>
      <c r="L6" s="342"/>
      <c r="M6" s="7">
        <f>Autoevaluación!T68/SUM(Autoevaluación!T68:T71)</f>
        <v>0</v>
      </c>
      <c r="N6" s="7">
        <f>Autoevaluación!T69/SUM(Autoevaluación!T68:T71)</f>
        <v>0</v>
      </c>
      <c r="O6" s="7">
        <f>Autoevaluación!T70/SUM(Autoevaluación!T68:T71)</f>
        <v>0</v>
      </c>
      <c r="P6" s="7">
        <f>Autoevaluación!T71/SUM(Autoevaluación!T68:T71)</f>
        <v>1</v>
      </c>
      <c r="Q6" s="53"/>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 customHeight="1" thickTop="1" thickBot="1" x14ac:dyDescent="0.25">
      <c r="B7" s="37" t="s">
        <v>131</v>
      </c>
      <c r="C7" s="36">
        <f>Autoevaluación!R74/SUM(Autoevaluación!R74:R77)</f>
        <v>0</v>
      </c>
      <c r="D7" s="7">
        <f>Autoevaluación!R75/SUM(Autoevaluación!R74:R77)</f>
        <v>0</v>
      </c>
      <c r="E7" s="7">
        <f>Autoevaluación!R76/SUM(Autoevaluación!R74:R77)</f>
        <v>0</v>
      </c>
      <c r="F7" s="7">
        <f>Autoevaluación!R77/SUM(Autoevaluación!R74:R77)</f>
        <v>1</v>
      </c>
      <c r="G7" s="353"/>
      <c r="H7" s="7">
        <f>Autoevaluación!S74/SUM(Autoevaluación!S74:S77)</f>
        <v>0</v>
      </c>
      <c r="I7" s="7">
        <f>Autoevaluación!S75/SUM(Autoevaluación!S74:S77)</f>
        <v>0.16666666666666666</v>
      </c>
      <c r="J7" s="7">
        <f>Autoevaluación!S76/SUM(Autoevaluación!S74:S77)</f>
        <v>0.16666666666666666</v>
      </c>
      <c r="K7" s="7">
        <f>Autoevaluación!S77/SUM(Autoevaluación!S74:S77)</f>
        <v>0.66666666666666663</v>
      </c>
      <c r="L7" s="342"/>
      <c r="M7" s="7">
        <f>Autoevaluación!T74/SUM(Autoevaluación!T74:T77)</f>
        <v>0</v>
      </c>
      <c r="N7" s="7">
        <f>Autoevaluación!T75/SUM(Autoevaluación!T74:T77)</f>
        <v>0</v>
      </c>
      <c r="O7" s="7">
        <f>Autoevaluación!T76/SUM(Autoevaluación!T74:T77)</f>
        <v>0.33333333333333331</v>
      </c>
      <c r="P7" s="7">
        <f>Autoevaluación!T77/SUM(Autoevaluación!T74:T77)</f>
        <v>0.66666666666666663</v>
      </c>
      <c r="Q7" s="53"/>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 customHeight="1" thickTop="1" x14ac:dyDescent="0.2">
      <c r="B8" s="38"/>
      <c r="C8" s="7"/>
      <c r="D8" s="7"/>
      <c r="E8" s="7"/>
      <c r="F8" s="7"/>
      <c r="G8" s="353"/>
      <c r="H8" s="7"/>
      <c r="I8" s="7"/>
      <c r="J8" s="7"/>
      <c r="K8" s="7"/>
      <c r="L8" s="342"/>
      <c r="M8" s="7"/>
      <c r="N8" s="7"/>
      <c r="O8" s="7"/>
      <c r="P8" s="7"/>
      <c r="Q8" s="53"/>
      <c r="R8" s="7"/>
      <c r="S8" s="7"/>
      <c r="T8" s="7"/>
      <c r="U8" s="7"/>
    </row>
    <row r="9" spans="2:22" ht="38.1" customHeight="1" x14ac:dyDescent="0.2">
      <c r="B9" s="6"/>
      <c r="C9" s="7"/>
      <c r="D9" s="7"/>
      <c r="E9" s="7"/>
      <c r="F9" s="7"/>
      <c r="G9" s="353"/>
      <c r="H9" s="7"/>
      <c r="I9" s="7"/>
      <c r="J9" s="7"/>
      <c r="K9" s="7"/>
      <c r="L9" s="342"/>
      <c r="M9" s="7"/>
      <c r="N9" s="7"/>
      <c r="O9" s="7"/>
      <c r="P9" s="7"/>
      <c r="Q9" s="53"/>
      <c r="R9" s="7"/>
      <c r="S9" s="7"/>
      <c r="T9" s="7"/>
      <c r="U9" s="7"/>
    </row>
    <row r="10" spans="2:22" ht="38.1" customHeight="1" x14ac:dyDescent="0.2">
      <c r="B10" s="15" t="s">
        <v>132</v>
      </c>
      <c r="C10" s="12">
        <f>AVERAGE(C4:C9)</f>
        <v>0</v>
      </c>
      <c r="D10" s="12">
        <f>AVERAGE(D4:D9)</f>
        <v>0</v>
      </c>
      <c r="E10" s="12">
        <f>AVERAGE(E4:E9)</f>
        <v>0.28749999999999998</v>
      </c>
      <c r="F10" s="12">
        <f>AVERAGE(F4:F9)</f>
        <v>0.71250000000000002</v>
      </c>
      <c r="G10" s="9"/>
      <c r="H10" s="12">
        <f>AVERAGE(H4:H9)</f>
        <v>0</v>
      </c>
      <c r="I10" s="12">
        <f>AVERAGE(I4:I9)</f>
        <v>4.1666666666666664E-2</v>
      </c>
      <c r="J10" s="12">
        <f>AVERAGE(J4:J9)</f>
        <v>0.45416666666666666</v>
      </c>
      <c r="K10" s="12">
        <f>AVERAGE(K4:K9)</f>
        <v>0.50416666666666665</v>
      </c>
      <c r="L10" s="9"/>
      <c r="M10" s="12">
        <f>AVERAGE(M4:M9)</f>
        <v>0</v>
      </c>
      <c r="N10" s="12">
        <f>AVERAGE(N4:N9)</f>
        <v>0</v>
      </c>
      <c r="O10" s="12">
        <f>AVERAGE(O4:O9)</f>
        <v>0.24583333333333335</v>
      </c>
      <c r="P10" s="12">
        <f>AVERAGE(P4:P9)</f>
        <v>0.75416666666666665</v>
      </c>
      <c r="Q10" s="54"/>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43" t="s">
        <v>176</v>
      </c>
      <c r="C12" s="343"/>
      <c r="D12" s="343"/>
      <c r="E12" s="343"/>
      <c r="F12" s="343"/>
      <c r="G12" s="343"/>
      <c r="H12" s="343"/>
      <c r="I12" s="343"/>
      <c r="J12" s="343"/>
      <c r="K12" s="343"/>
      <c r="L12" s="343"/>
      <c r="M12" s="343"/>
      <c r="N12" s="343"/>
      <c r="O12" s="343"/>
      <c r="P12" s="343"/>
      <c r="Q12" s="343"/>
      <c r="R12" s="343"/>
      <c r="S12" s="343"/>
      <c r="T12" s="343"/>
      <c r="U12" s="343"/>
    </row>
    <row r="13" spans="2:22" ht="24.95" customHeight="1" x14ac:dyDescent="0.2">
      <c r="B13" s="345" t="s">
        <v>28</v>
      </c>
      <c r="C13" s="345"/>
      <c r="D13" s="345"/>
      <c r="E13" s="345"/>
      <c r="F13" s="345"/>
      <c r="G13" s="345"/>
      <c r="H13" s="345"/>
      <c r="I13" s="345"/>
      <c r="J13" s="345"/>
      <c r="K13" s="345"/>
      <c r="L13" s="345"/>
      <c r="M13" s="345"/>
      <c r="N13" s="345"/>
      <c r="O13" s="345"/>
      <c r="P13" s="345"/>
      <c r="Q13" s="345"/>
      <c r="R13" s="345"/>
      <c r="S13" s="345"/>
      <c r="T13" s="345"/>
      <c r="U13" s="345"/>
    </row>
    <row r="14" spans="2:22" ht="27" customHeight="1" x14ac:dyDescent="0.2">
      <c r="B14" s="346" t="s">
        <v>406</v>
      </c>
      <c r="C14" s="347"/>
      <c r="D14" s="347"/>
      <c r="E14" s="347"/>
      <c r="F14" s="347"/>
      <c r="G14" s="347"/>
      <c r="H14" s="347"/>
      <c r="I14" s="347"/>
      <c r="J14" s="347"/>
      <c r="K14" s="347"/>
      <c r="L14" s="347"/>
      <c r="M14" s="347"/>
      <c r="N14" s="347"/>
      <c r="O14" s="347"/>
      <c r="P14" s="347"/>
      <c r="Q14" s="347"/>
      <c r="R14" s="347"/>
      <c r="S14" s="347"/>
      <c r="T14" s="347"/>
      <c r="U14" s="348"/>
    </row>
    <row r="15" spans="2:22" s="168" customFormat="1" ht="20.25" customHeight="1" x14ac:dyDescent="0.2">
      <c r="B15" s="346" t="s">
        <v>405</v>
      </c>
      <c r="C15" s="347"/>
      <c r="D15" s="347"/>
      <c r="E15" s="347"/>
      <c r="F15" s="347"/>
      <c r="G15" s="347"/>
      <c r="H15" s="347"/>
      <c r="I15" s="347"/>
      <c r="J15" s="347"/>
      <c r="K15" s="347"/>
      <c r="L15" s="347"/>
      <c r="M15" s="347"/>
      <c r="N15" s="347"/>
      <c r="O15" s="347"/>
      <c r="P15" s="347"/>
      <c r="Q15" s="347"/>
      <c r="R15" s="347"/>
      <c r="S15" s="347"/>
      <c r="T15" s="347"/>
      <c r="U15" s="348"/>
    </row>
    <row r="16" spans="2:22" s="168" customFormat="1" ht="20.25" customHeight="1" x14ac:dyDescent="0.2">
      <c r="B16" s="170" t="s">
        <v>407</v>
      </c>
      <c r="C16" s="171"/>
      <c r="D16" s="171"/>
      <c r="E16" s="171"/>
      <c r="F16" s="171"/>
      <c r="G16" s="171"/>
      <c r="H16" s="171"/>
      <c r="I16" s="171"/>
      <c r="J16" s="171"/>
      <c r="K16" s="171"/>
      <c r="L16" s="171"/>
      <c r="M16" s="171"/>
      <c r="N16" s="171"/>
      <c r="O16" s="171"/>
      <c r="P16" s="171"/>
      <c r="Q16" s="171"/>
      <c r="R16" s="171"/>
      <c r="S16" s="171"/>
      <c r="T16" s="171"/>
      <c r="U16" s="172"/>
    </row>
    <row r="17" spans="2:21" s="168" customFormat="1" ht="20.25" customHeight="1" x14ac:dyDescent="0.2">
      <c r="B17" s="170" t="s">
        <v>408</v>
      </c>
      <c r="C17" s="171"/>
      <c r="D17" s="171"/>
      <c r="E17" s="171"/>
      <c r="F17" s="171"/>
      <c r="G17" s="171"/>
      <c r="H17" s="171"/>
      <c r="I17" s="171"/>
      <c r="J17" s="171"/>
      <c r="K17" s="171"/>
      <c r="L17" s="171"/>
      <c r="M17" s="171"/>
      <c r="N17" s="171"/>
      <c r="O17" s="171"/>
      <c r="P17" s="171"/>
      <c r="Q17" s="171"/>
      <c r="R17" s="171"/>
      <c r="S17" s="171"/>
      <c r="T17" s="171"/>
      <c r="U17" s="172"/>
    </row>
    <row r="18" spans="2:21" s="168" customFormat="1" ht="20.25" customHeight="1" x14ac:dyDescent="0.2">
      <c r="B18" s="170" t="s">
        <v>409</v>
      </c>
      <c r="C18" s="171"/>
      <c r="D18" s="171"/>
      <c r="E18" s="171"/>
      <c r="F18" s="171"/>
      <c r="G18" s="171"/>
      <c r="H18" s="171"/>
      <c r="I18" s="171"/>
      <c r="J18" s="171"/>
      <c r="K18" s="171"/>
      <c r="L18" s="171"/>
      <c r="M18" s="171"/>
      <c r="N18" s="171"/>
      <c r="O18" s="171"/>
      <c r="P18" s="171"/>
      <c r="Q18" s="171"/>
      <c r="R18" s="171"/>
      <c r="S18" s="171"/>
      <c r="T18" s="171"/>
      <c r="U18" s="172"/>
    </row>
    <row r="19" spans="2:21" s="168" customFormat="1" ht="20.25" customHeight="1" x14ac:dyDescent="0.2">
      <c r="B19" s="170" t="s">
        <v>410</v>
      </c>
      <c r="C19" s="171"/>
      <c r="D19" s="171"/>
      <c r="E19" s="171"/>
      <c r="F19" s="171"/>
      <c r="G19" s="171"/>
      <c r="H19" s="171"/>
      <c r="I19" s="171"/>
      <c r="J19" s="171"/>
      <c r="K19" s="171"/>
      <c r="L19" s="171"/>
      <c r="M19" s="171"/>
      <c r="N19" s="171"/>
      <c r="O19" s="171"/>
      <c r="P19" s="171"/>
      <c r="Q19" s="171"/>
      <c r="R19" s="171"/>
      <c r="S19" s="171"/>
      <c r="T19" s="171"/>
      <c r="U19" s="172"/>
    </row>
    <row r="20" spans="2:21" s="168" customFormat="1" ht="20.25" customHeight="1" x14ac:dyDescent="0.2">
      <c r="B20" s="170" t="s">
        <v>411</v>
      </c>
      <c r="C20" s="171"/>
      <c r="D20" s="171"/>
      <c r="E20" s="171"/>
      <c r="F20" s="171"/>
      <c r="G20" s="171"/>
      <c r="H20" s="171"/>
      <c r="I20" s="171"/>
      <c r="J20" s="171"/>
      <c r="K20" s="171"/>
      <c r="L20" s="171"/>
      <c r="M20" s="171"/>
      <c r="N20" s="171"/>
      <c r="O20" s="171"/>
      <c r="P20" s="171"/>
      <c r="Q20" s="171"/>
      <c r="R20" s="171"/>
      <c r="S20" s="171"/>
      <c r="T20" s="171"/>
      <c r="U20" s="172"/>
    </row>
    <row r="21" spans="2:21" ht="30" customHeight="1" x14ac:dyDescent="0.2">
      <c r="B21" s="349"/>
      <c r="C21" s="349"/>
      <c r="D21" s="349"/>
      <c r="E21" s="349"/>
      <c r="F21" s="349"/>
      <c r="G21" s="349"/>
      <c r="H21" s="349"/>
      <c r="I21" s="349"/>
      <c r="J21" s="349"/>
      <c r="K21" s="349"/>
      <c r="L21" s="349"/>
      <c r="M21" s="349"/>
      <c r="N21" s="349"/>
      <c r="O21" s="349"/>
      <c r="P21" s="349"/>
      <c r="Q21" s="349"/>
      <c r="R21" s="349"/>
      <c r="S21" s="349"/>
      <c r="T21" s="349"/>
      <c r="U21" s="349"/>
    </row>
    <row r="22" spans="2:21" s="14" customFormat="1" ht="24.95" customHeight="1" x14ac:dyDescent="0.25">
      <c r="B22" s="357" t="s">
        <v>123</v>
      </c>
      <c r="C22" s="357"/>
      <c r="D22" s="357"/>
      <c r="E22" s="357"/>
      <c r="F22" s="357"/>
      <c r="G22" s="357"/>
      <c r="H22" s="357"/>
      <c r="I22" s="357"/>
      <c r="J22" s="357"/>
      <c r="K22" s="357"/>
      <c r="L22" s="357"/>
      <c r="M22" s="357"/>
      <c r="N22" s="357"/>
      <c r="O22" s="357"/>
      <c r="P22" s="357"/>
      <c r="Q22" s="357"/>
      <c r="R22" s="357"/>
      <c r="S22" s="357"/>
      <c r="T22" s="357"/>
      <c r="U22" s="357"/>
    </row>
    <row r="23" spans="2:21" ht="33" customHeight="1" x14ac:dyDescent="0.2">
      <c r="B23" s="349" t="s">
        <v>397</v>
      </c>
      <c r="C23" s="349"/>
      <c r="D23" s="349"/>
      <c r="E23" s="349"/>
      <c r="F23" s="349"/>
      <c r="G23" s="349"/>
      <c r="H23" s="349"/>
      <c r="I23" s="349"/>
      <c r="J23" s="349"/>
      <c r="K23" s="349"/>
      <c r="L23" s="349"/>
      <c r="M23" s="349"/>
      <c r="N23" s="349"/>
      <c r="O23" s="349"/>
      <c r="P23" s="349"/>
      <c r="Q23" s="349"/>
      <c r="R23" s="349"/>
      <c r="S23" s="349"/>
      <c r="T23" s="349"/>
      <c r="U23" s="349"/>
    </row>
    <row r="24" spans="2:21" ht="33" customHeight="1" x14ac:dyDescent="0.2">
      <c r="B24" s="349" t="s">
        <v>398</v>
      </c>
      <c r="C24" s="349"/>
      <c r="D24" s="349"/>
      <c r="E24" s="349"/>
      <c r="F24" s="349"/>
      <c r="G24" s="349"/>
      <c r="H24" s="349"/>
      <c r="I24" s="349"/>
      <c r="J24" s="349"/>
      <c r="K24" s="349"/>
      <c r="L24" s="349"/>
      <c r="M24" s="349"/>
      <c r="N24" s="349"/>
      <c r="O24" s="349"/>
      <c r="P24" s="349"/>
      <c r="Q24" s="349"/>
      <c r="R24" s="349"/>
      <c r="S24" s="349"/>
      <c r="T24" s="349"/>
      <c r="U24" s="349"/>
    </row>
    <row r="25" spans="2:21" s="168" customFormat="1" ht="34.5" customHeight="1" x14ac:dyDescent="0.2">
      <c r="B25" s="170" t="s">
        <v>399</v>
      </c>
      <c r="C25" s="171"/>
      <c r="D25" s="171"/>
      <c r="E25" s="171"/>
      <c r="F25" s="171"/>
      <c r="G25" s="171"/>
      <c r="H25" s="171"/>
      <c r="I25" s="171"/>
      <c r="J25" s="171"/>
      <c r="K25" s="171"/>
      <c r="L25" s="171"/>
      <c r="M25" s="171"/>
      <c r="N25" s="171"/>
      <c r="O25" s="171"/>
      <c r="P25" s="171"/>
      <c r="Q25" s="171"/>
      <c r="R25" s="171"/>
      <c r="S25" s="171"/>
      <c r="T25" s="171"/>
      <c r="U25" s="172"/>
    </row>
    <row r="26" spans="2:21" s="168" customFormat="1" ht="33" customHeight="1" x14ac:dyDescent="0.2">
      <c r="B26" s="170" t="s">
        <v>400</v>
      </c>
      <c r="C26" s="171"/>
      <c r="D26" s="171"/>
      <c r="E26" s="171"/>
      <c r="F26" s="171"/>
      <c r="G26" s="171"/>
      <c r="H26" s="171"/>
      <c r="I26" s="171"/>
      <c r="J26" s="171"/>
      <c r="K26" s="171"/>
      <c r="L26" s="171"/>
      <c r="M26" s="171"/>
      <c r="N26" s="171"/>
      <c r="O26" s="171"/>
      <c r="P26" s="171"/>
      <c r="Q26" s="171"/>
      <c r="R26" s="171"/>
      <c r="S26" s="171"/>
      <c r="T26" s="171"/>
      <c r="U26" s="172"/>
    </row>
    <row r="27" spans="2:21" s="168" customFormat="1" ht="34.5" customHeight="1" x14ac:dyDescent="0.2">
      <c r="B27" s="170" t="s">
        <v>401</v>
      </c>
      <c r="C27" s="171"/>
      <c r="D27" s="171"/>
      <c r="E27" s="171"/>
      <c r="F27" s="171"/>
      <c r="G27" s="171"/>
      <c r="H27" s="171"/>
      <c r="I27" s="171"/>
      <c r="J27" s="171"/>
      <c r="K27" s="171"/>
      <c r="L27" s="171"/>
      <c r="M27" s="171"/>
      <c r="N27" s="171"/>
      <c r="O27" s="171"/>
      <c r="P27" s="171"/>
      <c r="Q27" s="171"/>
      <c r="R27" s="171"/>
      <c r="S27" s="171"/>
      <c r="T27" s="171"/>
      <c r="U27" s="172"/>
    </row>
    <row r="28" spans="2:21" ht="36.75" customHeight="1" x14ac:dyDescent="0.2">
      <c r="B28" s="349" t="s">
        <v>404</v>
      </c>
      <c r="C28" s="349"/>
      <c r="D28" s="349"/>
      <c r="E28" s="349"/>
      <c r="F28" s="349"/>
      <c r="G28" s="349"/>
      <c r="H28" s="349"/>
      <c r="I28" s="349"/>
      <c r="J28" s="349"/>
      <c r="K28" s="349"/>
      <c r="L28" s="349"/>
      <c r="M28" s="349"/>
      <c r="N28" s="349"/>
      <c r="O28" s="349"/>
      <c r="P28" s="349"/>
      <c r="Q28" s="349"/>
      <c r="R28" s="349"/>
      <c r="S28" s="349"/>
      <c r="T28" s="349"/>
      <c r="U28" s="349"/>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50" t="s">
        <v>177</v>
      </c>
      <c r="C30" s="350"/>
      <c r="D30" s="350"/>
      <c r="E30" s="350"/>
      <c r="F30" s="350"/>
      <c r="G30" s="350"/>
      <c r="H30" s="350"/>
      <c r="I30" s="350"/>
      <c r="J30" s="350"/>
      <c r="K30" s="350"/>
      <c r="L30" s="350"/>
      <c r="M30" s="350"/>
      <c r="N30" s="350"/>
      <c r="O30" s="350"/>
      <c r="P30" s="350"/>
      <c r="Q30" s="350"/>
      <c r="R30" s="350"/>
      <c r="S30" s="350"/>
      <c r="T30" s="350"/>
      <c r="U30" s="350"/>
    </row>
    <row r="31" spans="2:21" ht="24.95" customHeight="1" x14ac:dyDescent="0.2">
      <c r="B31" s="351" t="s">
        <v>28</v>
      </c>
      <c r="C31" s="351"/>
      <c r="D31" s="351"/>
      <c r="E31" s="351"/>
      <c r="F31" s="351"/>
      <c r="G31" s="351"/>
      <c r="H31" s="351"/>
      <c r="I31" s="351"/>
      <c r="J31" s="351"/>
      <c r="K31" s="351"/>
      <c r="L31" s="351"/>
      <c r="M31" s="351"/>
      <c r="N31" s="351"/>
      <c r="O31" s="351"/>
      <c r="P31" s="351"/>
      <c r="Q31" s="351"/>
      <c r="R31" s="351"/>
      <c r="S31" s="351"/>
      <c r="T31" s="351"/>
      <c r="U31" s="351"/>
    </row>
    <row r="32" spans="2:21" ht="68.25" customHeight="1" x14ac:dyDescent="0.2">
      <c r="B32" s="301" t="s">
        <v>558</v>
      </c>
      <c r="C32" s="324"/>
      <c r="D32" s="324"/>
      <c r="E32" s="324"/>
      <c r="F32" s="324"/>
      <c r="G32" s="324"/>
      <c r="H32" s="324"/>
      <c r="I32" s="324"/>
      <c r="J32" s="324"/>
      <c r="K32" s="324"/>
      <c r="L32" s="324"/>
      <c r="M32" s="324"/>
      <c r="N32" s="324"/>
      <c r="O32" s="324"/>
      <c r="P32" s="324"/>
      <c r="Q32" s="324"/>
      <c r="R32" s="324"/>
      <c r="S32" s="324"/>
      <c r="T32" s="324"/>
      <c r="U32" s="324"/>
    </row>
    <row r="33" spans="2:21" ht="18.75" customHeight="1" x14ac:dyDescent="0.2">
      <c r="B33" s="301"/>
      <c r="C33" s="324"/>
      <c r="D33" s="324"/>
      <c r="E33" s="324"/>
      <c r="F33" s="324"/>
      <c r="G33" s="324"/>
      <c r="H33" s="324"/>
      <c r="I33" s="324"/>
      <c r="J33" s="324"/>
      <c r="K33" s="324"/>
      <c r="L33" s="324"/>
      <c r="M33" s="324"/>
      <c r="N33" s="324"/>
      <c r="O33" s="324"/>
      <c r="P33" s="324"/>
      <c r="Q33" s="324"/>
      <c r="R33" s="324"/>
      <c r="S33" s="324"/>
      <c r="T33" s="324"/>
      <c r="U33" s="324"/>
    </row>
    <row r="34" spans="2:21" s="14" customFormat="1" ht="24.95" customHeight="1" x14ac:dyDescent="0.25">
      <c r="B34" s="328" t="s">
        <v>123</v>
      </c>
      <c r="C34" s="328"/>
      <c r="D34" s="328"/>
      <c r="E34" s="328"/>
      <c r="F34" s="328"/>
      <c r="G34" s="328"/>
      <c r="H34" s="328"/>
      <c r="I34" s="328"/>
      <c r="J34" s="328"/>
      <c r="K34" s="328"/>
      <c r="L34" s="328"/>
      <c r="M34" s="328"/>
      <c r="N34" s="328"/>
      <c r="O34" s="328"/>
      <c r="P34" s="328"/>
      <c r="Q34" s="328"/>
      <c r="R34" s="328"/>
      <c r="S34" s="328"/>
      <c r="T34" s="328"/>
      <c r="U34" s="328"/>
    </row>
    <row r="35" spans="2:21" ht="45" customHeight="1" x14ac:dyDescent="0.2">
      <c r="B35" s="324" t="s">
        <v>559</v>
      </c>
      <c r="C35" s="324"/>
      <c r="D35" s="324"/>
      <c r="E35" s="324"/>
      <c r="F35" s="324"/>
      <c r="G35" s="324"/>
      <c r="H35" s="324"/>
      <c r="I35" s="324"/>
      <c r="J35" s="324"/>
      <c r="K35" s="324"/>
      <c r="L35" s="324"/>
      <c r="M35" s="324"/>
      <c r="N35" s="324"/>
      <c r="O35" s="324"/>
      <c r="P35" s="324"/>
      <c r="Q35" s="324"/>
      <c r="R35" s="324"/>
      <c r="S35" s="324"/>
      <c r="T35" s="324"/>
      <c r="U35" s="324"/>
    </row>
    <row r="36" spans="2:21" ht="39.75" customHeight="1" x14ac:dyDescent="0.2">
      <c r="B36" s="324" t="s">
        <v>560</v>
      </c>
      <c r="C36" s="324"/>
      <c r="D36" s="324"/>
      <c r="E36" s="324"/>
      <c r="F36" s="324"/>
      <c r="G36" s="324"/>
      <c r="H36" s="324"/>
      <c r="I36" s="324"/>
      <c r="J36" s="324"/>
      <c r="K36" s="324"/>
      <c r="L36" s="324"/>
      <c r="M36" s="324"/>
      <c r="N36" s="324"/>
      <c r="O36" s="324"/>
      <c r="P36" s="324"/>
      <c r="Q36" s="324"/>
      <c r="R36" s="324"/>
      <c r="S36" s="324"/>
      <c r="T36" s="324"/>
      <c r="U36" s="324"/>
    </row>
    <row r="37" spans="2:21" ht="16.5" customHeight="1" x14ac:dyDescent="0.2">
      <c r="B37" s="13"/>
      <c r="C37" s="13"/>
      <c r="D37" s="13"/>
      <c r="E37" s="13"/>
      <c r="F37" s="13"/>
      <c r="G37" s="13"/>
      <c r="H37" s="13"/>
      <c r="I37" s="13"/>
      <c r="J37" s="13"/>
      <c r="K37" s="13"/>
      <c r="L37" s="13"/>
      <c r="M37" s="13"/>
      <c r="N37" s="13"/>
      <c r="O37" s="13"/>
      <c r="P37" s="13"/>
      <c r="Q37" s="13"/>
      <c r="R37" s="13"/>
      <c r="S37" s="13"/>
      <c r="T37" s="13"/>
      <c r="U37" s="13"/>
    </row>
    <row r="38" spans="2:21" ht="21.95" customHeight="1" x14ac:dyDescent="0.2">
      <c r="B38" s="330" t="s">
        <v>178</v>
      </c>
      <c r="C38" s="331"/>
      <c r="D38" s="331"/>
      <c r="E38" s="331"/>
      <c r="F38" s="331"/>
      <c r="G38" s="331"/>
      <c r="H38" s="331"/>
      <c r="I38" s="331"/>
      <c r="J38" s="331"/>
      <c r="K38" s="331"/>
      <c r="L38" s="331"/>
      <c r="M38" s="331"/>
      <c r="N38" s="331"/>
      <c r="O38" s="331"/>
      <c r="P38" s="331"/>
      <c r="Q38" s="331"/>
      <c r="R38" s="331"/>
      <c r="S38" s="331"/>
      <c r="T38" s="331"/>
      <c r="U38" s="332"/>
    </row>
    <row r="39" spans="2:21" ht="24.95" customHeight="1" x14ac:dyDescent="0.2">
      <c r="B39" s="333" t="s">
        <v>28</v>
      </c>
      <c r="C39" s="334"/>
      <c r="D39" s="334"/>
      <c r="E39" s="334"/>
      <c r="F39" s="334"/>
      <c r="G39" s="334"/>
      <c r="H39" s="334"/>
      <c r="I39" s="334"/>
      <c r="J39" s="334"/>
      <c r="K39" s="334"/>
      <c r="L39" s="334"/>
      <c r="M39" s="334"/>
      <c r="N39" s="334"/>
      <c r="O39" s="334"/>
      <c r="P39" s="334"/>
      <c r="Q39" s="334"/>
      <c r="R39" s="334"/>
      <c r="S39" s="334"/>
      <c r="T39" s="334"/>
      <c r="U39" s="334"/>
    </row>
    <row r="40" spans="2:21" ht="95.25" customHeight="1" x14ac:dyDescent="0.2">
      <c r="B40" s="301" t="s">
        <v>673</v>
      </c>
      <c r="C40" s="335"/>
      <c r="D40" s="335"/>
      <c r="E40" s="335"/>
      <c r="F40" s="335"/>
      <c r="G40" s="335"/>
      <c r="H40" s="335"/>
      <c r="I40" s="335"/>
      <c r="J40" s="335"/>
      <c r="K40" s="335"/>
      <c r="L40" s="335"/>
      <c r="M40" s="335"/>
      <c r="N40" s="335"/>
      <c r="O40" s="335"/>
      <c r="P40" s="335"/>
      <c r="Q40" s="335"/>
      <c r="R40" s="335"/>
      <c r="S40" s="335"/>
      <c r="T40" s="335"/>
      <c r="U40" s="336"/>
    </row>
    <row r="41" spans="2:21" ht="26.25" customHeight="1" x14ac:dyDescent="0.2">
      <c r="B41" s="325"/>
      <c r="C41" s="326"/>
      <c r="D41" s="326"/>
      <c r="E41" s="326"/>
      <c r="F41" s="326"/>
      <c r="G41" s="326"/>
      <c r="H41" s="326"/>
      <c r="I41" s="326"/>
      <c r="J41" s="326"/>
      <c r="K41" s="326"/>
      <c r="L41" s="326"/>
      <c r="M41" s="326"/>
      <c r="N41" s="326"/>
      <c r="O41" s="326"/>
      <c r="P41" s="326"/>
      <c r="Q41" s="326"/>
      <c r="R41" s="326"/>
      <c r="S41" s="326"/>
      <c r="T41" s="326"/>
      <c r="U41" s="327"/>
    </row>
    <row r="42" spans="2:21" s="14" customFormat="1" ht="24.95" customHeight="1" x14ac:dyDescent="0.25">
      <c r="B42" s="328" t="s">
        <v>123</v>
      </c>
      <c r="C42" s="328"/>
      <c r="D42" s="328"/>
      <c r="E42" s="328"/>
      <c r="F42" s="328"/>
      <c r="G42" s="328"/>
      <c r="H42" s="328"/>
      <c r="I42" s="328"/>
      <c r="J42" s="328"/>
      <c r="K42" s="328"/>
      <c r="L42" s="328"/>
      <c r="M42" s="328"/>
      <c r="N42" s="328"/>
      <c r="O42" s="328"/>
      <c r="P42" s="328"/>
      <c r="Q42" s="328"/>
      <c r="R42" s="328"/>
      <c r="S42" s="328"/>
      <c r="T42" s="328"/>
      <c r="U42" s="328"/>
    </row>
    <row r="43" spans="2:21" ht="98.25" customHeight="1" x14ac:dyDescent="0.2">
      <c r="B43" s="301" t="s">
        <v>674</v>
      </c>
      <c r="C43" s="324"/>
      <c r="D43" s="324"/>
      <c r="E43" s="324"/>
      <c r="F43" s="324"/>
      <c r="G43" s="324"/>
      <c r="H43" s="324"/>
      <c r="I43" s="324"/>
      <c r="J43" s="324"/>
      <c r="K43" s="324"/>
      <c r="L43" s="324"/>
      <c r="M43" s="324"/>
      <c r="N43" s="324"/>
      <c r="O43" s="324"/>
      <c r="P43" s="324"/>
      <c r="Q43" s="324"/>
      <c r="R43" s="324"/>
      <c r="S43" s="324"/>
      <c r="T43" s="324"/>
      <c r="U43" s="324"/>
    </row>
    <row r="44" spans="2:21" ht="19.5" customHeight="1" x14ac:dyDescent="0.2">
      <c r="B44" s="329"/>
      <c r="C44" s="329"/>
      <c r="D44" s="329"/>
      <c r="E44" s="329"/>
      <c r="F44" s="329"/>
      <c r="G44" s="329"/>
      <c r="H44" s="329"/>
      <c r="I44" s="329"/>
      <c r="J44" s="329"/>
      <c r="K44" s="329"/>
      <c r="L44" s="329"/>
      <c r="M44" s="329"/>
      <c r="N44" s="329"/>
      <c r="O44" s="329"/>
      <c r="P44" s="329"/>
      <c r="Q44" s="329"/>
      <c r="R44" s="329"/>
      <c r="S44" s="329"/>
      <c r="T44" s="329"/>
      <c r="U44" s="329"/>
    </row>
    <row r="45" spans="2:21" ht="27" customHeight="1" x14ac:dyDescent="0.2">
      <c r="B45" s="329"/>
      <c r="C45" s="329"/>
      <c r="D45" s="329"/>
      <c r="E45" s="329"/>
      <c r="F45" s="329"/>
      <c r="G45" s="329"/>
      <c r="H45" s="329"/>
      <c r="I45" s="329"/>
      <c r="J45" s="329"/>
      <c r="K45" s="329"/>
      <c r="L45" s="329"/>
      <c r="M45" s="329"/>
      <c r="N45" s="329"/>
      <c r="O45" s="329"/>
      <c r="P45" s="329"/>
      <c r="Q45" s="329"/>
      <c r="R45" s="329"/>
      <c r="S45" s="329"/>
      <c r="T45" s="329"/>
      <c r="U45" s="329"/>
    </row>
    <row r="47" spans="2:21" x14ac:dyDescent="0.2">
      <c r="B47" s="337" t="s">
        <v>179</v>
      </c>
      <c r="C47" s="337"/>
      <c r="D47" s="337"/>
      <c r="E47" s="337"/>
      <c r="F47" s="337"/>
      <c r="G47" s="337"/>
      <c r="H47" s="337"/>
      <c r="I47" s="337"/>
      <c r="J47" s="337"/>
      <c r="K47" s="337"/>
      <c r="L47" s="337"/>
      <c r="M47" s="337"/>
      <c r="N47" s="337"/>
      <c r="O47" s="337"/>
      <c r="P47" s="337"/>
      <c r="Q47" s="337"/>
      <c r="R47" s="337"/>
      <c r="S47" s="337"/>
      <c r="T47" s="337"/>
      <c r="U47" s="337"/>
    </row>
    <row r="48" spans="2:21" ht="19.5" x14ac:dyDescent="0.2">
      <c r="B48" s="338" t="s">
        <v>28</v>
      </c>
      <c r="C48" s="339"/>
      <c r="D48" s="339"/>
      <c r="E48" s="339"/>
      <c r="F48" s="339"/>
      <c r="G48" s="339"/>
      <c r="H48" s="339"/>
      <c r="I48" s="339"/>
      <c r="J48" s="339"/>
      <c r="K48" s="339"/>
      <c r="L48" s="339"/>
      <c r="M48" s="339"/>
      <c r="N48" s="339"/>
      <c r="O48" s="339"/>
      <c r="P48" s="339"/>
      <c r="Q48" s="339"/>
      <c r="R48" s="339"/>
      <c r="S48" s="339"/>
      <c r="T48" s="339"/>
      <c r="U48" s="339"/>
    </row>
    <row r="49" spans="2:21" ht="51.75" customHeight="1" x14ac:dyDescent="0.2">
      <c r="B49" s="329"/>
      <c r="C49" s="329"/>
      <c r="D49" s="329"/>
      <c r="E49" s="329"/>
      <c r="F49" s="329"/>
      <c r="G49" s="329"/>
      <c r="H49" s="329"/>
      <c r="I49" s="329"/>
      <c r="J49" s="329"/>
      <c r="K49" s="329"/>
      <c r="L49" s="329"/>
      <c r="M49" s="329"/>
      <c r="N49" s="329"/>
      <c r="O49" s="329"/>
      <c r="P49" s="329"/>
      <c r="Q49" s="329"/>
      <c r="R49" s="329"/>
      <c r="S49" s="329"/>
      <c r="T49" s="329"/>
      <c r="U49" s="329"/>
    </row>
    <row r="50" spans="2:21" ht="50.25" customHeight="1" x14ac:dyDescent="0.2">
      <c r="B50" s="329"/>
      <c r="C50" s="329"/>
      <c r="D50" s="329"/>
      <c r="E50" s="329"/>
      <c r="F50" s="329"/>
      <c r="G50" s="329"/>
      <c r="H50" s="329"/>
      <c r="I50" s="329"/>
      <c r="J50" s="329"/>
      <c r="K50" s="329"/>
      <c r="L50" s="329"/>
      <c r="M50" s="329"/>
      <c r="N50" s="329"/>
      <c r="O50" s="329"/>
      <c r="P50" s="329"/>
      <c r="Q50" s="329"/>
      <c r="R50" s="329"/>
      <c r="S50" s="329"/>
      <c r="T50" s="329"/>
      <c r="U50" s="329"/>
    </row>
    <row r="51" spans="2:21" ht="19.5" x14ac:dyDescent="0.2">
      <c r="B51" s="328" t="s">
        <v>123</v>
      </c>
      <c r="C51" s="328"/>
      <c r="D51" s="328"/>
      <c r="E51" s="328"/>
      <c r="F51" s="328"/>
      <c r="G51" s="328"/>
      <c r="H51" s="328"/>
      <c r="I51" s="328"/>
      <c r="J51" s="328"/>
      <c r="K51" s="328"/>
      <c r="L51" s="328"/>
      <c r="M51" s="328"/>
      <c r="N51" s="328"/>
      <c r="O51" s="328"/>
      <c r="P51" s="328"/>
      <c r="Q51" s="328"/>
      <c r="R51" s="328"/>
      <c r="S51" s="328"/>
      <c r="T51" s="328"/>
      <c r="U51" s="328"/>
    </row>
    <row r="52" spans="2:21" ht="69.75" customHeight="1" x14ac:dyDescent="0.2">
      <c r="B52" s="329"/>
      <c r="C52" s="329"/>
      <c r="D52" s="329"/>
      <c r="E52" s="329"/>
      <c r="F52" s="329"/>
      <c r="G52" s="329"/>
      <c r="H52" s="329"/>
      <c r="I52" s="329"/>
      <c r="J52" s="329"/>
      <c r="K52" s="329"/>
      <c r="L52" s="329"/>
      <c r="M52" s="329"/>
      <c r="N52" s="329"/>
      <c r="O52" s="329"/>
      <c r="P52" s="329"/>
      <c r="Q52" s="329"/>
      <c r="R52" s="329"/>
      <c r="S52" s="329"/>
      <c r="T52" s="329"/>
      <c r="U52" s="329"/>
    </row>
    <row r="53" spans="2:21" ht="60" customHeight="1" x14ac:dyDescent="0.2">
      <c r="B53" s="329"/>
      <c r="C53" s="329"/>
      <c r="D53" s="329"/>
      <c r="E53" s="329"/>
      <c r="F53" s="329"/>
      <c r="G53" s="329"/>
      <c r="H53" s="329"/>
      <c r="I53" s="329"/>
      <c r="J53" s="329"/>
      <c r="K53" s="329"/>
      <c r="L53" s="329"/>
      <c r="M53" s="329"/>
      <c r="N53" s="329"/>
      <c r="O53" s="329"/>
      <c r="P53" s="329"/>
      <c r="Q53" s="329"/>
      <c r="R53" s="329"/>
      <c r="S53" s="329"/>
      <c r="T53" s="329"/>
      <c r="U53" s="329"/>
    </row>
    <row r="54" spans="2:21" ht="59.25" customHeight="1" x14ac:dyDescent="0.2">
      <c r="B54" s="329"/>
      <c r="C54" s="329"/>
      <c r="D54" s="329"/>
      <c r="E54" s="329"/>
      <c r="F54" s="329"/>
      <c r="G54" s="329"/>
      <c r="H54" s="329"/>
      <c r="I54" s="329"/>
      <c r="J54" s="329"/>
      <c r="K54" s="329"/>
      <c r="L54" s="329"/>
      <c r="M54" s="329"/>
      <c r="N54" s="329"/>
      <c r="O54" s="329"/>
      <c r="P54" s="329"/>
      <c r="Q54" s="329"/>
      <c r="R54" s="329"/>
      <c r="S54" s="329"/>
      <c r="T54" s="329"/>
      <c r="U54" s="329"/>
    </row>
    <row r="65503" spans="2:22" x14ac:dyDescent="0.2">
      <c r="B65503" s="10" t="s">
        <v>29</v>
      </c>
      <c r="C65503" s="10"/>
      <c r="D65503" s="10"/>
      <c r="E65503" s="10"/>
      <c r="F65503" s="10"/>
      <c r="G65503" s="10"/>
      <c r="H65503" s="10"/>
      <c r="I65503" s="10"/>
      <c r="J65503" s="10"/>
      <c r="K65503" s="10"/>
      <c r="L65503" s="10"/>
      <c r="M65503" s="10"/>
      <c r="N65503" s="10"/>
      <c r="O65503" s="10"/>
      <c r="P65503" s="10"/>
      <c r="Q65503" s="10"/>
      <c r="R65503" s="10"/>
      <c r="S65503" s="10"/>
      <c r="T65503" s="10"/>
      <c r="U65503" s="10"/>
      <c r="V65503" s="10"/>
    </row>
    <row r="65504" spans="2:22" x14ac:dyDescent="0.2">
      <c r="B65504" s="11" t="s">
        <v>30</v>
      </c>
      <c r="C65504" s="11"/>
      <c r="D65504" s="11"/>
      <c r="E65504" s="11"/>
      <c r="F65504" s="11"/>
      <c r="G65504" s="11"/>
      <c r="H65504" s="11"/>
      <c r="I65504" s="11"/>
      <c r="J65504" s="11"/>
      <c r="K65504" s="11"/>
      <c r="L65504" s="11"/>
      <c r="M65504" s="11"/>
      <c r="N65504" s="11"/>
      <c r="O65504" s="11"/>
      <c r="P65504" s="11"/>
      <c r="Q65504" s="11"/>
      <c r="R65504" s="11"/>
      <c r="S65504" s="11"/>
      <c r="T65504" s="11"/>
      <c r="U65504" s="11"/>
      <c r="V65504" s="11"/>
    </row>
    <row r="65505" spans="2:22" x14ac:dyDescent="0.2">
      <c r="B65505" s="11" t="s">
        <v>31</v>
      </c>
      <c r="C65505" s="11"/>
      <c r="D65505" s="11"/>
      <c r="E65505" s="11"/>
      <c r="F65505" s="11"/>
      <c r="G65505" s="11"/>
      <c r="H65505" s="11"/>
      <c r="I65505" s="11"/>
      <c r="J65505" s="11"/>
      <c r="K65505" s="11"/>
      <c r="L65505" s="11"/>
      <c r="M65505" s="11"/>
      <c r="N65505" s="11"/>
      <c r="O65505" s="11"/>
      <c r="P65505" s="11"/>
      <c r="Q65505" s="11"/>
      <c r="R65505" s="11"/>
      <c r="S65505" s="11"/>
      <c r="T65505" s="11"/>
      <c r="U65505" s="11"/>
      <c r="V65505" s="11"/>
    </row>
  </sheetData>
  <mergeCells count="40">
    <mergeCell ref="B35:U35"/>
    <mergeCell ref="G3:G9"/>
    <mergeCell ref="B2:B3"/>
    <mergeCell ref="M2:P2"/>
    <mergeCell ref="B22:U22"/>
    <mergeCell ref="B32:U32"/>
    <mergeCell ref="B15:U15"/>
    <mergeCell ref="V2:V3"/>
    <mergeCell ref="L3:L9"/>
    <mergeCell ref="C2:F2"/>
    <mergeCell ref="B33:U33"/>
    <mergeCell ref="B34:U34"/>
    <mergeCell ref="H2:K2"/>
    <mergeCell ref="R2:U2"/>
    <mergeCell ref="B12:U12"/>
    <mergeCell ref="B13:U13"/>
    <mergeCell ref="B14:U14"/>
    <mergeCell ref="B21:U21"/>
    <mergeCell ref="B23:U23"/>
    <mergeCell ref="B24:U24"/>
    <mergeCell ref="B28:U28"/>
    <mergeCell ref="B30:U30"/>
    <mergeCell ref="B31:U31"/>
    <mergeCell ref="B45:U45"/>
    <mergeCell ref="B52:U52"/>
    <mergeCell ref="B53:U53"/>
    <mergeCell ref="B54:U54"/>
    <mergeCell ref="B47:U47"/>
    <mergeCell ref="B48:U48"/>
    <mergeCell ref="B49:U49"/>
    <mergeCell ref="B50:U50"/>
    <mergeCell ref="B51:U51"/>
    <mergeCell ref="B36:U36"/>
    <mergeCell ref="B41:U41"/>
    <mergeCell ref="B42:U42"/>
    <mergeCell ref="B43:U43"/>
    <mergeCell ref="B44:U44"/>
    <mergeCell ref="B38:U38"/>
    <mergeCell ref="B39:U39"/>
    <mergeCell ref="B40:U40"/>
  </mergeCells>
  <phoneticPr fontId="2" type="noConversion"/>
  <hyperlinks>
    <hyperlink ref="B65505" r:id="rId1" xr:uid="{00000000-0004-0000-0400-000000000000}"/>
    <hyperlink ref="B65504" r:id="rId2" xr:uid="{00000000-0004-0000-0400-000001000000}"/>
    <hyperlink ref="B4" location="Autoevaluación!A54" tooltip="Ir a autoevaluacion" display="Diseño pedagogico" xr:uid="{00000000-0004-0000-0400-000002000000}"/>
    <hyperlink ref="B5" location="Autoevaluación!A61" tooltip="Ir a autoevaluacion" display="Practicas pedagogicas" xr:uid="{00000000-0004-0000-0400-000003000000}"/>
    <hyperlink ref="B6" location="Autoevaluación!A67" tooltip="Ir a autoevaluación" display="Gestion de aula" xr:uid="{00000000-0004-0000-0400-000004000000}"/>
    <hyperlink ref="B7" location="Autoevaluación!A73" tooltip="Ir a autoevaluación" display="Seguimiento academico" xr:uid="{00000000-0004-0000-0400-000005000000}"/>
  </hyperlinks>
  <pageMargins left="0.7" right="0.7" top="0.75" bottom="0.75" header="0.3" footer="0.3"/>
  <pageSetup scale="70" orientation="landscape" horizontalDpi="0" verticalDpi="0" r:id="rId3"/>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5"/>
  <dimension ref="B1:V65498"/>
  <sheetViews>
    <sheetView showGridLines="0" topLeftCell="A18" zoomScale="80" zoomScaleNormal="80" workbookViewId="0">
      <selection activeCell="B37" sqref="B37:U37"/>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54" t="s">
        <v>137</v>
      </c>
      <c r="C2" s="343" t="s">
        <v>176</v>
      </c>
      <c r="D2" s="343"/>
      <c r="E2" s="343"/>
      <c r="F2" s="343"/>
      <c r="G2" s="2"/>
      <c r="H2" s="344" t="s">
        <v>177</v>
      </c>
      <c r="I2" s="344"/>
      <c r="J2" s="344"/>
      <c r="K2" s="344"/>
      <c r="L2" s="2"/>
      <c r="M2" s="356" t="s">
        <v>178</v>
      </c>
      <c r="N2" s="356"/>
      <c r="O2" s="356"/>
      <c r="P2" s="356"/>
      <c r="Q2" s="55"/>
      <c r="R2" s="337" t="s">
        <v>179</v>
      </c>
      <c r="S2" s="337"/>
      <c r="T2" s="337"/>
      <c r="U2" s="337"/>
      <c r="V2" s="340"/>
    </row>
    <row r="3" spans="2:22" ht="24.75" customHeight="1" thickBot="1" x14ac:dyDescent="0.25">
      <c r="B3" s="355"/>
      <c r="C3" s="3">
        <v>1</v>
      </c>
      <c r="D3" s="3">
        <v>2</v>
      </c>
      <c r="E3" s="4">
        <v>3</v>
      </c>
      <c r="F3" s="5">
        <v>4</v>
      </c>
      <c r="G3" s="352"/>
      <c r="H3" s="3">
        <v>1</v>
      </c>
      <c r="I3" s="3">
        <v>2</v>
      </c>
      <c r="J3" s="4">
        <v>3</v>
      </c>
      <c r="K3" s="5">
        <v>4</v>
      </c>
      <c r="L3" s="341"/>
      <c r="M3" s="3">
        <v>1</v>
      </c>
      <c r="N3" s="3">
        <v>2</v>
      </c>
      <c r="O3" s="4">
        <v>3</v>
      </c>
      <c r="P3" s="5">
        <v>4</v>
      </c>
      <c r="Q3" s="56"/>
      <c r="R3" s="3">
        <v>1</v>
      </c>
      <c r="S3" s="3">
        <v>2</v>
      </c>
      <c r="T3" s="4">
        <v>3</v>
      </c>
      <c r="U3" s="5">
        <v>4</v>
      </c>
      <c r="V3" s="340"/>
    </row>
    <row r="4" spans="2:22" ht="38.1" customHeight="1" thickTop="1" thickBot="1" x14ac:dyDescent="0.25">
      <c r="B4" s="37" t="s">
        <v>133</v>
      </c>
      <c r="C4" s="36">
        <f>Autoevaluación!R84/SUM(Autoevaluación!R84:R87)</f>
        <v>0</v>
      </c>
      <c r="D4" s="7">
        <f>Autoevaluación!R85/SUM(Autoevaluación!R84:R87)</f>
        <v>0</v>
      </c>
      <c r="E4" s="7">
        <f>Autoevaluación!R86/SUM(Autoevaluación!R84:R87)</f>
        <v>0</v>
      </c>
      <c r="F4" s="7">
        <f>Autoevaluación!R87/SUM(Autoevaluación!R84:R87)</f>
        <v>1</v>
      </c>
      <c r="G4" s="353"/>
      <c r="H4" s="17">
        <f>Autoevaluación!S84/SUM(Autoevaluación!S84:S87)</f>
        <v>0</v>
      </c>
      <c r="I4" s="7">
        <f>Autoevaluación!S85/SUM(Autoevaluación!S84:S87)</f>
        <v>0</v>
      </c>
      <c r="J4" s="7">
        <f>Autoevaluación!S86/SUM(Autoevaluación!S84:S87)</f>
        <v>0</v>
      </c>
      <c r="K4" s="7">
        <f>Autoevaluación!S87/SUM(Autoevaluación!S84:S87)</f>
        <v>1</v>
      </c>
      <c r="L4" s="342"/>
      <c r="M4" s="7">
        <f>Autoevaluación!T84/SUM(Autoevaluación!T84:T87)</f>
        <v>0</v>
      </c>
      <c r="N4" s="7">
        <f>Autoevaluación!T85/SUM(Autoevaluación!T84:T87)</f>
        <v>0</v>
      </c>
      <c r="O4" s="7">
        <f>Autoevaluación!T86/SUM(Autoevaluación!T84:T87)</f>
        <v>0</v>
      </c>
      <c r="P4" s="7">
        <f>Autoevaluación!T87/SUM(Autoevaluación!T84:T87)</f>
        <v>1</v>
      </c>
      <c r="Q4" s="53"/>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 customHeight="1" thickTop="1" thickBot="1" x14ac:dyDescent="0.3">
      <c r="B5" s="39" t="s">
        <v>134</v>
      </c>
      <c r="C5" s="36">
        <f>Autoevaluación!R89/SUM(Autoevaluación!R89:R92)</f>
        <v>0</v>
      </c>
      <c r="D5" s="7">
        <f>Autoevaluación!R90/SUM(Autoevaluación!R89:R92)</f>
        <v>0.2857142857142857</v>
      </c>
      <c r="E5" s="7">
        <f>Autoevaluación!R91/SUM(Autoevaluación!R89:R92)</f>
        <v>0.2857142857142857</v>
      </c>
      <c r="F5" s="7">
        <f>Autoevaluación!R92/SUM(Autoevaluación!R89:R92)</f>
        <v>0.42857142857142855</v>
      </c>
      <c r="G5" s="353"/>
      <c r="H5" s="17">
        <f>Autoevaluación!S89/SUM(Autoevaluación!S89:S92)</f>
        <v>0</v>
      </c>
      <c r="I5" s="7">
        <f>Autoevaluación!S90/SUM(Autoevaluación!S89:S92)</f>
        <v>0</v>
      </c>
      <c r="J5" s="7" t="e">
        <f>Autoevaluación!S91/SUM(Autoevaluación!S89:Q92Q13:V17)</f>
        <v>#NAME?</v>
      </c>
      <c r="K5" s="7">
        <f>Autoevaluación!S92/SUM(Autoevaluación!S89:S92)</f>
        <v>0.2857142857142857</v>
      </c>
      <c r="L5" s="342"/>
      <c r="M5" s="7">
        <f>Autoevaluación!T89/SUM(Autoevaluación!T89:T92)</f>
        <v>0</v>
      </c>
      <c r="N5" s="7">
        <f>Autoevaluación!T90/SUM(Autoevaluación!T89:T92)</f>
        <v>0</v>
      </c>
      <c r="O5" s="7">
        <f>Autoevaluación!T91/SUM(Autoevaluación!T89:T92)</f>
        <v>0.14285714285714285</v>
      </c>
      <c r="P5" s="7">
        <f>Autoevaluación!T92/SUM(Autoevaluación!T89:T92)</f>
        <v>0.8571428571428571</v>
      </c>
      <c r="Q5" s="53"/>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 customHeight="1" thickTop="1" thickBot="1" x14ac:dyDescent="0.25">
      <c r="B6" s="39" t="s">
        <v>32</v>
      </c>
      <c r="C6" s="36">
        <f>Autoevaluación!R98/SUM(Autoevaluación!R98:R101)</f>
        <v>0</v>
      </c>
      <c r="D6" s="7">
        <f>Autoevaluación!R99/SUM(Autoevaluación!R98:R101)</f>
        <v>0</v>
      </c>
      <c r="E6" s="7">
        <f>Autoevaluación!R100/SUM(Autoevaluación!R98:R101)</f>
        <v>0</v>
      </c>
      <c r="F6" s="7">
        <f>Autoevaluación!R101/SUM(Autoevaluación!R98:R101)</f>
        <v>1</v>
      </c>
      <c r="G6" s="353"/>
      <c r="H6" s="17">
        <f>Autoevaluación!S98/SUM(Autoevaluación!S98:S101)</f>
        <v>0</v>
      </c>
      <c r="I6" s="7">
        <f>Autoevaluación!S99/SUM(Autoevaluación!S98:S101)</f>
        <v>0</v>
      </c>
      <c r="J6" s="7">
        <f>Autoevaluación!S100/SUM(Autoevaluación!S98:S101)</f>
        <v>0</v>
      </c>
      <c r="K6" s="7">
        <f>Autoevaluación!S10/SUM(Autoevaluación!S98:S101)</f>
        <v>2</v>
      </c>
      <c r="L6" s="342"/>
      <c r="M6" s="7">
        <f>Autoevaluación!T98/SUM(Autoevaluación!T98:T101)</f>
        <v>0</v>
      </c>
      <c r="N6" s="7">
        <f>Autoevaluación!T99/SUM(Autoevaluación!T98:T101)</f>
        <v>0</v>
      </c>
      <c r="O6" s="7">
        <f>Autoevaluación!T100/SUM(Autoevaluación!T98:T101)</f>
        <v>0</v>
      </c>
      <c r="P6" s="7">
        <f>Autoevaluación!T101/SUM(Autoevaluación!T98:T101)</f>
        <v>1</v>
      </c>
      <c r="Q6" s="53"/>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 customHeight="1" thickTop="1" thickBot="1" x14ac:dyDescent="0.25">
      <c r="B7" s="37" t="s">
        <v>135</v>
      </c>
      <c r="C7" s="36">
        <f>Autoevaluación!R102/SUM(Autoevaluación!R102:R105)</f>
        <v>0</v>
      </c>
      <c r="D7" s="7">
        <f>Autoevaluación!R103/SUM(Autoevaluación!R102:R105)</f>
        <v>0</v>
      </c>
      <c r="E7" s="7">
        <f>Autoevaluación!R104/SUM(Autoevaluación!R102:R105)</f>
        <v>0</v>
      </c>
      <c r="F7" s="7">
        <f>Autoevaluación!R105/SUM(Autoevaluación!R102:R105)</f>
        <v>1</v>
      </c>
      <c r="G7" s="353"/>
      <c r="H7" s="17">
        <f>Autoevaluación!S102/SUM(Autoevaluación!S102:S105)</f>
        <v>0</v>
      </c>
      <c r="I7" s="7">
        <f>Autoevaluación!S103/SUM(Autoevaluación!S102:S105)</f>
        <v>0</v>
      </c>
      <c r="J7" s="7">
        <f>Autoevaluación!S104/SUM(Autoevaluación!S102:S105)</f>
        <v>0</v>
      </c>
      <c r="K7" s="7">
        <f>Autoevaluación!S105/SUM(Autoevaluación!S102:S105)</f>
        <v>1</v>
      </c>
      <c r="L7" s="342"/>
      <c r="M7" s="7">
        <f>Autoevaluación!T102/SUM(Autoevaluación!T102:T105)</f>
        <v>0</v>
      </c>
      <c r="N7" s="7">
        <f>Autoevaluación!T103/SUM(Autoevaluación!T102:T105)</f>
        <v>0</v>
      </c>
      <c r="O7" s="7">
        <f>Autoevaluación!T104/SUM(Autoevaluación!T102:T105)</f>
        <v>0.1</v>
      </c>
      <c r="P7" s="7">
        <f>Autoevaluación!T105/SUM(Autoevaluación!T102:T105)</f>
        <v>0.9</v>
      </c>
      <c r="Q7" s="53"/>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 customHeight="1" thickTop="1" thickBot="1" x14ac:dyDescent="0.25">
      <c r="B8" s="37" t="s">
        <v>136</v>
      </c>
      <c r="C8" s="36">
        <f>Autoevaluación!R114/SUM(Autoevaluación!R114:R117)</f>
        <v>0</v>
      </c>
      <c r="D8" s="7">
        <f>Autoevaluación!R115/SUM(Autoevaluación!R114:R117)</f>
        <v>0</v>
      </c>
      <c r="E8" s="7">
        <f>Autoevaluación!R116/SUM(Autoevaluación!R114:R117)</f>
        <v>0</v>
      </c>
      <c r="F8" s="7">
        <f>Autoevaluación!R117/SUM(Autoevaluación!R114:R117)</f>
        <v>1</v>
      </c>
      <c r="G8" s="353"/>
      <c r="H8" s="17">
        <f>Autoevaluación!S114/SUM(Autoevaluación!S114:S117)</f>
        <v>0</v>
      </c>
      <c r="I8" s="7">
        <f>Autoevaluación!S115/SUM(Autoevaluación!S114:S117)</f>
        <v>0</v>
      </c>
      <c r="J8" s="7">
        <f>Autoevaluación!S116/SUM(Autoevaluación!S114:S117)</f>
        <v>0</v>
      </c>
      <c r="K8" s="7">
        <f>Autoevaluación!S117/SUM(Autoevaluación!S114:S117)</f>
        <v>1</v>
      </c>
      <c r="L8" s="342"/>
      <c r="M8" s="7">
        <f>Autoevaluación!T114/SUM(Autoevaluación!T114:T117)</f>
        <v>0</v>
      </c>
      <c r="N8" s="7">
        <f>Autoevaluación!T115/SUM(Autoevaluación!T114:T117)</f>
        <v>0</v>
      </c>
      <c r="O8" s="7">
        <f>Autoevaluación!T116/SUM(Autoevaluación!T114:T117)</f>
        <v>0</v>
      </c>
      <c r="P8" s="7">
        <f>Autoevaluación!T117/SUM(Autoevaluación!T114:T117)</f>
        <v>1</v>
      </c>
      <c r="Q8" s="53"/>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 customHeight="1" thickTop="1" x14ac:dyDescent="0.2">
      <c r="B9" s="38"/>
      <c r="C9" s="7"/>
      <c r="D9" s="7"/>
      <c r="E9" s="7"/>
      <c r="F9" s="7"/>
      <c r="G9" s="353"/>
      <c r="H9" s="7"/>
      <c r="I9" s="7"/>
      <c r="J9" s="7"/>
      <c r="K9" s="7"/>
      <c r="L9" s="342"/>
      <c r="M9" s="7"/>
      <c r="N9" s="7"/>
      <c r="O9" s="7"/>
      <c r="P9" s="7"/>
      <c r="Q9" s="53"/>
      <c r="R9" s="7"/>
      <c r="S9" s="7"/>
      <c r="T9" s="7"/>
      <c r="U9" s="7"/>
    </row>
    <row r="10" spans="2:22" ht="42" customHeight="1" x14ac:dyDescent="0.2">
      <c r="B10" s="15" t="s">
        <v>138</v>
      </c>
      <c r="C10" s="12">
        <f>AVERAGE(C4:C9)</f>
        <v>0</v>
      </c>
      <c r="D10" s="12">
        <f>AVERAGE(D4:D9)</f>
        <v>5.7142857142857141E-2</v>
      </c>
      <c r="E10" s="12">
        <f>AVERAGE(E4:E9)</f>
        <v>5.7142857142857141E-2</v>
      </c>
      <c r="F10" s="12">
        <f>AVERAGE(F4:F9)</f>
        <v>0.88571428571428579</v>
      </c>
      <c r="G10" s="9"/>
      <c r="H10" s="12">
        <f>AVERAGE(H4:H9)</f>
        <v>0</v>
      </c>
      <c r="I10" s="12">
        <f>AVERAGE(I4:I9)</f>
        <v>0</v>
      </c>
      <c r="J10" s="12" t="e">
        <f>AVERAGE(J4:J9)</f>
        <v>#NAME?</v>
      </c>
      <c r="K10" s="12">
        <f>AVERAGE(K4:K9)</f>
        <v>1.0571428571428572</v>
      </c>
      <c r="L10" s="9"/>
      <c r="M10" s="12">
        <f>AVERAGE(M4:M9)</f>
        <v>0</v>
      </c>
      <c r="N10" s="12">
        <f>AVERAGE(N4:N9)</f>
        <v>0</v>
      </c>
      <c r="O10" s="12">
        <f>AVERAGE(O4:O9)</f>
        <v>4.8571428571428571E-2</v>
      </c>
      <c r="P10" s="12">
        <f>AVERAGE(P4:P9)</f>
        <v>0.9514285714285714</v>
      </c>
      <c r="Q10" s="54"/>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43" t="s">
        <v>176</v>
      </c>
      <c r="C12" s="343"/>
      <c r="D12" s="343"/>
      <c r="E12" s="343"/>
      <c r="F12" s="343"/>
      <c r="G12" s="343"/>
      <c r="H12" s="343"/>
      <c r="I12" s="343"/>
      <c r="J12" s="343"/>
      <c r="K12" s="343"/>
      <c r="L12" s="343"/>
      <c r="M12" s="343"/>
      <c r="N12" s="343"/>
      <c r="O12" s="343"/>
      <c r="P12" s="343"/>
      <c r="Q12" s="343"/>
      <c r="R12" s="343"/>
      <c r="S12" s="343"/>
      <c r="T12" s="343"/>
      <c r="U12" s="343"/>
    </row>
    <row r="13" spans="2:22" ht="24.95" customHeight="1" x14ac:dyDescent="0.2">
      <c r="B13" s="345" t="s">
        <v>28</v>
      </c>
      <c r="C13" s="345"/>
      <c r="D13" s="345"/>
      <c r="E13" s="345"/>
      <c r="F13" s="345"/>
      <c r="G13" s="345"/>
      <c r="H13" s="345"/>
      <c r="I13" s="345"/>
      <c r="J13" s="345"/>
      <c r="K13" s="345"/>
      <c r="L13" s="345"/>
      <c r="M13" s="345"/>
      <c r="N13" s="345"/>
      <c r="O13" s="345"/>
      <c r="P13" s="345"/>
      <c r="Q13" s="345"/>
      <c r="R13" s="345"/>
      <c r="S13" s="345"/>
      <c r="T13" s="345"/>
      <c r="U13" s="345"/>
    </row>
    <row r="14" spans="2:22" ht="79.5" customHeight="1" x14ac:dyDescent="0.2">
      <c r="B14" s="301" t="s">
        <v>200</v>
      </c>
      <c r="C14" s="301"/>
      <c r="D14" s="301"/>
      <c r="E14" s="301"/>
      <c r="F14" s="301"/>
      <c r="G14" s="301"/>
      <c r="H14" s="301"/>
      <c r="I14" s="301"/>
      <c r="J14" s="301"/>
      <c r="K14" s="301"/>
      <c r="L14" s="301"/>
      <c r="M14" s="301"/>
      <c r="N14" s="301"/>
      <c r="O14" s="301"/>
      <c r="P14" s="301"/>
      <c r="Q14" s="301"/>
      <c r="R14" s="301"/>
      <c r="S14" s="301"/>
      <c r="T14" s="301"/>
      <c r="U14" s="301"/>
    </row>
    <row r="15" spans="2:22" ht="67.5" customHeight="1" x14ac:dyDescent="0.2">
      <c r="B15" s="358" t="s">
        <v>203</v>
      </c>
      <c r="C15" s="335"/>
      <c r="D15" s="335"/>
      <c r="E15" s="335"/>
      <c r="F15" s="335"/>
      <c r="G15" s="335"/>
      <c r="H15" s="335"/>
      <c r="I15" s="335"/>
      <c r="J15" s="335"/>
      <c r="K15" s="335"/>
      <c r="L15" s="335"/>
      <c r="M15" s="335"/>
      <c r="N15" s="335"/>
      <c r="O15" s="335"/>
      <c r="P15" s="335"/>
      <c r="Q15" s="335"/>
      <c r="R15" s="335"/>
      <c r="S15" s="335"/>
      <c r="T15" s="335"/>
      <c r="U15" s="336"/>
    </row>
    <row r="16" spans="2:22" ht="60" customHeight="1" x14ac:dyDescent="0.2">
      <c r="B16" s="301" t="s">
        <v>204</v>
      </c>
      <c r="C16" s="301"/>
      <c r="D16" s="301"/>
      <c r="E16" s="301"/>
      <c r="F16" s="301"/>
      <c r="G16" s="301"/>
      <c r="H16" s="301"/>
      <c r="I16" s="301"/>
      <c r="J16" s="301"/>
      <c r="K16" s="301"/>
      <c r="L16" s="301"/>
      <c r="M16" s="301"/>
      <c r="N16" s="301"/>
      <c r="O16" s="301"/>
      <c r="P16" s="301"/>
      <c r="Q16" s="301"/>
      <c r="R16" s="301"/>
      <c r="S16" s="301"/>
      <c r="T16" s="301"/>
      <c r="U16" s="301"/>
    </row>
    <row r="17" spans="2:21" s="14" customFormat="1" ht="24.95" customHeight="1" x14ac:dyDescent="0.25">
      <c r="B17" s="328" t="s">
        <v>123</v>
      </c>
      <c r="C17" s="328"/>
      <c r="D17" s="328"/>
      <c r="E17" s="328"/>
      <c r="F17" s="328"/>
      <c r="G17" s="328"/>
      <c r="H17" s="328"/>
      <c r="I17" s="328"/>
      <c r="J17" s="328"/>
      <c r="K17" s="328"/>
      <c r="L17" s="328"/>
      <c r="M17" s="328"/>
      <c r="N17" s="328"/>
      <c r="O17" s="328"/>
      <c r="P17" s="328"/>
      <c r="Q17" s="328"/>
      <c r="R17" s="328"/>
      <c r="S17" s="328"/>
      <c r="T17" s="328"/>
      <c r="U17" s="328"/>
    </row>
    <row r="18" spans="2:21" ht="72" customHeight="1" x14ac:dyDescent="0.2">
      <c r="B18" s="301" t="s">
        <v>201</v>
      </c>
      <c r="C18" s="301"/>
      <c r="D18" s="301"/>
      <c r="E18" s="301"/>
      <c r="F18" s="301"/>
      <c r="G18" s="301"/>
      <c r="H18" s="301"/>
      <c r="I18" s="301"/>
      <c r="J18" s="301"/>
      <c r="K18" s="301"/>
      <c r="L18" s="301"/>
      <c r="M18" s="301"/>
      <c r="N18" s="301"/>
      <c r="O18" s="301"/>
      <c r="P18" s="301"/>
      <c r="Q18" s="301"/>
      <c r="R18" s="301"/>
      <c r="S18" s="301"/>
      <c r="T18" s="301"/>
      <c r="U18" s="301"/>
    </row>
    <row r="19" spans="2:21" ht="60" customHeight="1" x14ac:dyDescent="0.2">
      <c r="B19" s="301" t="s">
        <v>202</v>
      </c>
      <c r="C19" s="301"/>
      <c r="D19" s="301"/>
      <c r="E19" s="301"/>
      <c r="F19" s="301"/>
      <c r="G19" s="301"/>
      <c r="H19" s="301"/>
      <c r="I19" s="301"/>
      <c r="J19" s="301"/>
      <c r="K19" s="301"/>
      <c r="L19" s="301"/>
      <c r="M19" s="301"/>
      <c r="N19" s="301"/>
      <c r="O19" s="301"/>
      <c r="P19" s="301"/>
      <c r="Q19" s="301"/>
      <c r="R19" s="301"/>
      <c r="S19" s="301"/>
      <c r="T19" s="301"/>
      <c r="U19" s="301"/>
    </row>
    <row r="20" spans="2:21" ht="100.5" customHeight="1" x14ac:dyDescent="0.2">
      <c r="B20" s="301" t="s">
        <v>416</v>
      </c>
      <c r="C20" s="301"/>
      <c r="D20" s="301"/>
      <c r="E20" s="301"/>
      <c r="F20" s="301"/>
      <c r="G20" s="301"/>
      <c r="H20" s="301"/>
      <c r="I20" s="301"/>
      <c r="J20" s="301"/>
      <c r="K20" s="301"/>
      <c r="L20" s="301"/>
      <c r="M20" s="301"/>
      <c r="N20" s="301"/>
      <c r="O20" s="301"/>
      <c r="P20" s="301"/>
      <c r="Q20" s="301"/>
      <c r="R20" s="301"/>
      <c r="S20" s="301"/>
      <c r="T20" s="301"/>
      <c r="U20" s="301"/>
    </row>
    <row r="21" spans="2:21" ht="16.5" customHeight="1" x14ac:dyDescent="0.2">
      <c r="B21" s="13"/>
      <c r="C21" s="13"/>
      <c r="D21" s="13"/>
      <c r="E21" s="13"/>
      <c r="F21" s="13"/>
      <c r="G21" s="13"/>
      <c r="H21" s="13"/>
      <c r="I21" s="13"/>
      <c r="J21" s="13"/>
      <c r="K21" s="13"/>
      <c r="L21" s="13"/>
      <c r="M21" s="13"/>
      <c r="N21" s="13"/>
      <c r="O21" s="13"/>
      <c r="P21" s="13"/>
      <c r="Q21" s="13"/>
      <c r="R21" s="13"/>
      <c r="S21" s="13"/>
      <c r="T21" s="13"/>
      <c r="U21" s="13"/>
    </row>
    <row r="22" spans="2:21" ht="21.95" customHeight="1" x14ac:dyDescent="0.2">
      <c r="B22" s="350" t="s">
        <v>177</v>
      </c>
      <c r="C22" s="350"/>
      <c r="D22" s="350"/>
      <c r="E22" s="350"/>
      <c r="F22" s="350"/>
      <c r="G22" s="350"/>
      <c r="H22" s="350"/>
      <c r="I22" s="350"/>
      <c r="J22" s="350"/>
      <c r="K22" s="350"/>
      <c r="L22" s="350"/>
      <c r="M22" s="350"/>
      <c r="N22" s="350"/>
      <c r="O22" s="350"/>
      <c r="P22" s="350"/>
      <c r="Q22" s="350"/>
      <c r="R22" s="350"/>
      <c r="S22" s="350"/>
      <c r="T22" s="350"/>
      <c r="U22" s="350"/>
    </row>
    <row r="23" spans="2:21" ht="24.95" customHeight="1" x14ac:dyDescent="0.2">
      <c r="B23" s="338" t="s">
        <v>28</v>
      </c>
      <c r="C23" s="339"/>
      <c r="D23" s="339"/>
      <c r="E23" s="339"/>
      <c r="F23" s="339"/>
      <c r="G23" s="339"/>
      <c r="H23" s="339"/>
      <c r="I23" s="339"/>
      <c r="J23" s="339"/>
      <c r="K23" s="339"/>
      <c r="L23" s="339"/>
      <c r="M23" s="339"/>
      <c r="N23" s="339"/>
      <c r="O23" s="339"/>
      <c r="P23" s="339"/>
      <c r="Q23" s="339"/>
      <c r="R23" s="339"/>
      <c r="S23" s="339"/>
      <c r="T23" s="339"/>
      <c r="U23" s="339"/>
    </row>
    <row r="24" spans="2:21" ht="60.75" customHeight="1" x14ac:dyDescent="0.2">
      <c r="B24" s="301" t="s">
        <v>561</v>
      </c>
      <c r="C24" s="301"/>
      <c r="D24" s="301"/>
      <c r="E24" s="301"/>
      <c r="F24" s="301"/>
      <c r="G24" s="301"/>
      <c r="H24" s="301"/>
      <c r="I24" s="301"/>
      <c r="J24" s="301"/>
      <c r="K24" s="301"/>
      <c r="L24" s="301"/>
      <c r="M24" s="301"/>
      <c r="N24" s="301"/>
      <c r="O24" s="301"/>
      <c r="P24" s="301"/>
      <c r="Q24" s="301"/>
      <c r="R24" s="301"/>
      <c r="S24" s="301"/>
      <c r="T24" s="301"/>
      <c r="U24" s="301"/>
    </row>
    <row r="25" spans="2:21" ht="102" customHeight="1" x14ac:dyDescent="0.2">
      <c r="B25" s="301" t="s">
        <v>563</v>
      </c>
      <c r="C25" s="301"/>
      <c r="D25" s="301"/>
      <c r="E25" s="301"/>
      <c r="F25" s="301"/>
      <c r="G25" s="301"/>
      <c r="H25" s="301"/>
      <c r="I25" s="301"/>
      <c r="J25" s="301"/>
      <c r="K25" s="301"/>
      <c r="L25" s="301"/>
      <c r="M25" s="301"/>
      <c r="N25" s="301"/>
      <c r="O25" s="301"/>
      <c r="P25" s="301"/>
      <c r="Q25" s="301"/>
      <c r="R25" s="301"/>
      <c r="S25" s="301"/>
      <c r="T25" s="301"/>
      <c r="U25" s="301"/>
    </row>
    <row r="26" spans="2:21" s="14" customFormat="1" ht="46.5" customHeight="1" x14ac:dyDescent="0.25">
      <c r="B26" s="328" t="s">
        <v>123</v>
      </c>
      <c r="C26" s="328"/>
      <c r="D26" s="328"/>
      <c r="E26" s="328"/>
      <c r="F26" s="328"/>
      <c r="G26" s="328"/>
      <c r="H26" s="328"/>
      <c r="I26" s="328"/>
      <c r="J26" s="328"/>
      <c r="K26" s="328"/>
      <c r="L26" s="328"/>
      <c r="M26" s="328"/>
      <c r="N26" s="328"/>
      <c r="O26" s="328"/>
      <c r="P26" s="328"/>
      <c r="Q26" s="328"/>
      <c r="R26" s="328"/>
      <c r="S26" s="328"/>
      <c r="T26" s="328"/>
      <c r="U26" s="328"/>
    </row>
    <row r="27" spans="2:21" ht="66.75" customHeight="1" x14ac:dyDescent="0.2">
      <c r="B27" s="301" t="s">
        <v>564</v>
      </c>
      <c r="C27" s="301"/>
      <c r="D27" s="301"/>
      <c r="E27" s="301"/>
      <c r="F27" s="301"/>
      <c r="G27" s="301"/>
      <c r="H27" s="301"/>
      <c r="I27" s="301"/>
      <c r="J27" s="301"/>
      <c r="K27" s="301"/>
      <c r="L27" s="301"/>
      <c r="M27" s="301"/>
      <c r="N27" s="301"/>
      <c r="O27" s="301"/>
      <c r="P27" s="301"/>
      <c r="Q27" s="301"/>
      <c r="R27" s="301"/>
      <c r="S27" s="301"/>
      <c r="T27" s="301"/>
      <c r="U27" s="301"/>
    </row>
    <row r="28" spans="2:21" ht="60" customHeight="1" x14ac:dyDescent="0.2">
      <c r="B28" s="301"/>
      <c r="C28" s="301"/>
      <c r="D28" s="301"/>
      <c r="E28" s="301"/>
      <c r="F28" s="301"/>
      <c r="G28" s="301"/>
      <c r="H28" s="301"/>
      <c r="I28" s="301"/>
      <c r="J28" s="301"/>
      <c r="K28" s="301"/>
      <c r="L28" s="301"/>
      <c r="M28" s="301"/>
      <c r="N28" s="301"/>
      <c r="O28" s="301"/>
      <c r="P28" s="301"/>
      <c r="Q28" s="301"/>
      <c r="R28" s="301"/>
      <c r="S28" s="301"/>
      <c r="T28" s="301"/>
      <c r="U28" s="301"/>
    </row>
    <row r="29" spans="2:21" ht="60" customHeight="1" x14ac:dyDescent="0.2">
      <c r="B29" s="294"/>
      <c r="C29" s="294"/>
      <c r="D29" s="294"/>
      <c r="E29" s="294"/>
      <c r="F29" s="294"/>
      <c r="G29" s="294"/>
      <c r="H29" s="294"/>
      <c r="I29" s="294"/>
      <c r="J29" s="294"/>
      <c r="K29" s="294"/>
      <c r="L29" s="294"/>
      <c r="M29" s="294"/>
      <c r="N29" s="294"/>
      <c r="O29" s="294"/>
      <c r="P29" s="294"/>
      <c r="Q29" s="294"/>
      <c r="R29" s="294"/>
      <c r="S29" s="294"/>
      <c r="T29" s="294"/>
      <c r="U29" s="294"/>
    </row>
    <row r="30" spans="2:21" ht="16.5" customHeight="1" x14ac:dyDescent="0.2">
      <c r="B30" s="13"/>
      <c r="C30" s="13"/>
      <c r="D30" s="13"/>
      <c r="E30" s="13"/>
      <c r="F30" s="13"/>
      <c r="G30" s="13"/>
      <c r="H30" s="13"/>
      <c r="I30" s="13"/>
      <c r="J30" s="13"/>
      <c r="K30" s="13"/>
      <c r="L30" s="13"/>
      <c r="M30" s="13"/>
      <c r="N30" s="13"/>
      <c r="O30" s="13"/>
      <c r="P30" s="13"/>
      <c r="Q30" s="13"/>
      <c r="R30" s="13"/>
      <c r="S30" s="13"/>
      <c r="T30" s="13"/>
      <c r="U30" s="13"/>
    </row>
    <row r="31" spans="2:21" ht="21.95" customHeight="1" x14ac:dyDescent="0.2">
      <c r="B31" s="359" t="s">
        <v>178</v>
      </c>
      <c r="C31" s="359"/>
      <c r="D31" s="359"/>
      <c r="E31" s="359"/>
      <c r="F31" s="359"/>
      <c r="G31" s="359"/>
      <c r="H31" s="359"/>
      <c r="I31" s="359"/>
      <c r="J31" s="359"/>
      <c r="K31" s="359"/>
      <c r="L31" s="359"/>
      <c r="M31" s="359"/>
      <c r="N31" s="359"/>
      <c r="O31" s="359"/>
      <c r="P31" s="359"/>
      <c r="Q31" s="359"/>
      <c r="R31" s="359"/>
      <c r="S31" s="359"/>
      <c r="T31" s="359"/>
      <c r="U31" s="359"/>
    </row>
    <row r="32" spans="2:21" ht="24.95" customHeight="1" x14ac:dyDescent="0.2">
      <c r="B32" s="351" t="s">
        <v>28</v>
      </c>
      <c r="C32" s="351"/>
      <c r="D32" s="351"/>
      <c r="E32" s="351"/>
      <c r="F32" s="351"/>
      <c r="G32" s="351"/>
      <c r="H32" s="351"/>
      <c r="I32" s="351"/>
      <c r="J32" s="351"/>
      <c r="K32" s="351"/>
      <c r="L32" s="351"/>
      <c r="M32" s="351"/>
      <c r="N32" s="351"/>
      <c r="O32" s="351"/>
      <c r="P32" s="351"/>
      <c r="Q32" s="351"/>
      <c r="R32" s="351"/>
      <c r="S32" s="351"/>
      <c r="T32" s="351"/>
      <c r="U32" s="351"/>
    </row>
    <row r="33" spans="2:21" ht="60" customHeight="1" x14ac:dyDescent="0.2">
      <c r="B33" s="301" t="s">
        <v>625</v>
      </c>
      <c r="C33" s="301"/>
      <c r="D33" s="301"/>
      <c r="E33" s="301"/>
      <c r="F33" s="301"/>
      <c r="G33" s="301"/>
      <c r="H33" s="301"/>
      <c r="I33" s="301"/>
      <c r="J33" s="301"/>
      <c r="K33" s="301"/>
      <c r="L33" s="301"/>
      <c r="M33" s="301"/>
      <c r="N33" s="301"/>
      <c r="O33" s="301"/>
      <c r="P33" s="301"/>
      <c r="Q33" s="301"/>
      <c r="R33" s="301"/>
      <c r="S33" s="301"/>
      <c r="T33" s="301"/>
      <c r="U33" s="301"/>
    </row>
    <row r="34" spans="2:21" ht="130.5" customHeight="1" x14ac:dyDescent="0.2">
      <c r="B34" s="301" t="s">
        <v>624</v>
      </c>
      <c r="C34" s="301"/>
      <c r="D34" s="301"/>
      <c r="E34" s="301"/>
      <c r="F34" s="301"/>
      <c r="G34" s="301"/>
      <c r="H34" s="301"/>
      <c r="I34" s="301"/>
      <c r="J34" s="301"/>
      <c r="K34" s="301"/>
      <c r="L34" s="301"/>
      <c r="M34" s="301"/>
      <c r="N34" s="301"/>
      <c r="O34" s="301"/>
      <c r="P34" s="301"/>
      <c r="Q34" s="301"/>
      <c r="R34" s="301"/>
      <c r="S34" s="301"/>
      <c r="T34" s="301"/>
      <c r="U34" s="301"/>
    </row>
    <row r="35" spans="2:21" s="14" customFormat="1" ht="24.95" customHeight="1" x14ac:dyDescent="0.25">
      <c r="B35" s="328" t="s">
        <v>123</v>
      </c>
      <c r="C35" s="328"/>
      <c r="D35" s="328"/>
      <c r="E35" s="328"/>
      <c r="F35" s="328"/>
      <c r="G35" s="328"/>
      <c r="H35" s="328"/>
      <c r="I35" s="328"/>
      <c r="J35" s="328"/>
      <c r="K35" s="328"/>
      <c r="L35" s="328"/>
      <c r="M35" s="328"/>
      <c r="N35" s="328"/>
      <c r="O35" s="328"/>
      <c r="P35" s="328"/>
      <c r="Q35" s="328"/>
      <c r="R35" s="328"/>
      <c r="S35" s="328"/>
      <c r="T35" s="328"/>
      <c r="U35" s="328"/>
    </row>
    <row r="36" spans="2:21" ht="89.25" customHeight="1" x14ac:dyDescent="0.2">
      <c r="B36" s="301" t="s">
        <v>627</v>
      </c>
      <c r="C36" s="301"/>
      <c r="D36" s="301"/>
      <c r="E36" s="301"/>
      <c r="F36" s="301"/>
      <c r="G36" s="301"/>
      <c r="H36" s="301"/>
      <c r="I36" s="301"/>
      <c r="J36" s="301"/>
      <c r="K36" s="301"/>
      <c r="L36" s="301"/>
      <c r="M36" s="301"/>
      <c r="N36" s="301"/>
      <c r="O36" s="301"/>
      <c r="P36" s="301"/>
      <c r="Q36" s="301"/>
      <c r="R36" s="301"/>
      <c r="S36" s="301"/>
      <c r="T36" s="301"/>
      <c r="U36" s="301"/>
    </row>
    <row r="37" spans="2:21" ht="42" customHeight="1" x14ac:dyDescent="0.2">
      <c r="B37" s="301" t="s">
        <v>626</v>
      </c>
      <c r="C37" s="301"/>
      <c r="D37" s="301"/>
      <c r="E37" s="301"/>
      <c r="F37" s="301"/>
      <c r="G37" s="301"/>
      <c r="H37" s="301"/>
      <c r="I37" s="301"/>
      <c r="J37" s="301"/>
      <c r="K37" s="301"/>
      <c r="L37" s="301"/>
      <c r="M37" s="301"/>
      <c r="N37" s="301"/>
      <c r="O37" s="301"/>
      <c r="P37" s="301"/>
      <c r="Q37" s="301"/>
      <c r="R37" s="301"/>
      <c r="S37" s="301"/>
      <c r="T37" s="301"/>
      <c r="U37" s="301"/>
    </row>
    <row r="38" spans="2:21" ht="60" customHeight="1" x14ac:dyDescent="0.2">
      <c r="B38" s="294"/>
      <c r="C38" s="294"/>
      <c r="D38" s="294"/>
      <c r="E38" s="294"/>
      <c r="F38" s="294"/>
      <c r="G38" s="294"/>
      <c r="H38" s="294"/>
      <c r="I38" s="294"/>
      <c r="J38" s="294"/>
      <c r="K38" s="294"/>
      <c r="L38" s="294"/>
      <c r="M38" s="294"/>
      <c r="N38" s="294"/>
      <c r="O38" s="294"/>
      <c r="P38" s="294"/>
      <c r="Q38" s="294"/>
      <c r="R38" s="294"/>
      <c r="S38" s="294"/>
      <c r="T38" s="294"/>
      <c r="U38" s="294"/>
    </row>
    <row r="40" spans="2:21" x14ac:dyDescent="0.2">
      <c r="B40" s="337" t="s">
        <v>179</v>
      </c>
      <c r="C40" s="337"/>
      <c r="D40" s="337"/>
      <c r="E40" s="337"/>
      <c r="F40" s="337"/>
      <c r="G40" s="337"/>
      <c r="H40" s="337"/>
      <c r="I40" s="337"/>
      <c r="J40" s="337"/>
      <c r="K40" s="337"/>
      <c r="L40" s="337"/>
      <c r="M40" s="337"/>
      <c r="N40" s="337"/>
      <c r="O40" s="337"/>
      <c r="P40" s="337"/>
      <c r="Q40" s="337"/>
      <c r="R40" s="337"/>
      <c r="S40" s="337"/>
      <c r="T40" s="337"/>
      <c r="U40" s="337"/>
    </row>
    <row r="41" spans="2:21" ht="19.5" x14ac:dyDescent="0.2">
      <c r="B41" s="351" t="s">
        <v>28</v>
      </c>
      <c r="C41" s="351"/>
      <c r="D41" s="351"/>
      <c r="E41" s="351"/>
      <c r="F41" s="351"/>
      <c r="G41" s="351"/>
      <c r="H41" s="351"/>
      <c r="I41" s="351"/>
      <c r="J41" s="351"/>
      <c r="K41" s="351"/>
      <c r="L41" s="351"/>
      <c r="M41" s="351"/>
      <c r="N41" s="351"/>
      <c r="O41" s="351"/>
      <c r="P41" s="351"/>
      <c r="Q41" s="351"/>
      <c r="R41" s="351"/>
      <c r="S41" s="351"/>
      <c r="T41" s="351"/>
      <c r="U41" s="351"/>
    </row>
    <row r="42" spans="2:21" ht="50.25" customHeight="1" x14ac:dyDescent="0.2">
      <c r="B42" s="294"/>
      <c r="C42" s="294"/>
      <c r="D42" s="294"/>
      <c r="E42" s="294"/>
      <c r="F42" s="294"/>
      <c r="G42" s="294"/>
      <c r="H42" s="294"/>
      <c r="I42" s="294"/>
      <c r="J42" s="294"/>
      <c r="K42" s="294"/>
      <c r="L42" s="294"/>
      <c r="M42" s="294"/>
      <c r="N42" s="294"/>
      <c r="O42" s="294"/>
      <c r="P42" s="294"/>
      <c r="Q42" s="294"/>
      <c r="R42" s="294"/>
      <c r="S42" s="294"/>
      <c r="T42" s="294"/>
      <c r="U42" s="294"/>
    </row>
    <row r="43" spans="2:21" ht="51.75" customHeight="1" x14ac:dyDescent="0.2">
      <c r="B43" s="294"/>
      <c r="C43" s="294"/>
      <c r="D43" s="294"/>
      <c r="E43" s="294"/>
      <c r="F43" s="294"/>
      <c r="G43" s="294"/>
      <c r="H43" s="294"/>
      <c r="I43" s="294"/>
      <c r="J43" s="294"/>
      <c r="K43" s="294"/>
      <c r="L43" s="294"/>
      <c r="M43" s="294"/>
      <c r="N43" s="294"/>
      <c r="O43" s="294"/>
      <c r="P43" s="294"/>
      <c r="Q43" s="294"/>
      <c r="R43" s="294"/>
      <c r="S43" s="294"/>
      <c r="T43" s="294"/>
      <c r="U43" s="294"/>
    </row>
    <row r="44" spans="2:21" ht="19.5" x14ac:dyDescent="0.2">
      <c r="B44" s="328" t="s">
        <v>123</v>
      </c>
      <c r="C44" s="328"/>
      <c r="D44" s="328"/>
      <c r="E44" s="328"/>
      <c r="F44" s="328"/>
      <c r="G44" s="328"/>
      <c r="H44" s="328"/>
      <c r="I44" s="328"/>
      <c r="J44" s="328"/>
      <c r="K44" s="328"/>
      <c r="L44" s="328"/>
      <c r="M44" s="328"/>
      <c r="N44" s="328"/>
      <c r="O44" s="328"/>
      <c r="P44" s="328"/>
      <c r="Q44" s="328"/>
      <c r="R44" s="328"/>
      <c r="S44" s="328"/>
      <c r="T44" s="328"/>
      <c r="U44" s="328"/>
    </row>
    <row r="45" spans="2:21" ht="45" customHeight="1" x14ac:dyDescent="0.2">
      <c r="B45" s="294"/>
      <c r="C45" s="294"/>
      <c r="D45" s="294"/>
      <c r="E45" s="294"/>
      <c r="F45" s="294"/>
      <c r="G45" s="294"/>
      <c r="H45" s="294"/>
      <c r="I45" s="294"/>
      <c r="J45" s="294"/>
      <c r="K45" s="294"/>
      <c r="L45" s="294"/>
      <c r="M45" s="294"/>
      <c r="N45" s="294"/>
      <c r="O45" s="294"/>
      <c r="P45" s="294"/>
      <c r="Q45" s="294"/>
      <c r="R45" s="294"/>
      <c r="S45" s="294"/>
      <c r="T45" s="294"/>
      <c r="U45" s="294"/>
    </row>
    <row r="46" spans="2:21" ht="52.5" customHeight="1" x14ac:dyDescent="0.2">
      <c r="B46" s="294"/>
      <c r="C46" s="294"/>
      <c r="D46" s="294"/>
      <c r="E46" s="294"/>
      <c r="F46" s="294"/>
      <c r="G46" s="294"/>
      <c r="H46" s="294"/>
      <c r="I46" s="294"/>
      <c r="J46" s="294"/>
      <c r="K46" s="294"/>
      <c r="L46" s="294"/>
      <c r="M46" s="294"/>
      <c r="N46" s="294"/>
      <c r="O46" s="294"/>
      <c r="P46" s="294"/>
      <c r="Q46" s="294"/>
      <c r="R46" s="294"/>
      <c r="S46" s="294"/>
      <c r="T46" s="294"/>
      <c r="U46" s="294"/>
    </row>
    <row r="47" spans="2:21" ht="55.5" customHeight="1" x14ac:dyDescent="0.2">
      <c r="B47" s="294"/>
      <c r="C47" s="294"/>
      <c r="D47" s="294"/>
      <c r="E47" s="294"/>
      <c r="F47" s="294"/>
      <c r="G47" s="294"/>
      <c r="H47" s="294"/>
      <c r="I47" s="294"/>
      <c r="J47" s="294"/>
      <c r="K47" s="294"/>
      <c r="L47" s="294"/>
      <c r="M47" s="294"/>
      <c r="N47" s="294"/>
      <c r="O47" s="294"/>
      <c r="P47" s="294"/>
      <c r="Q47" s="294"/>
      <c r="R47" s="294"/>
      <c r="S47" s="294"/>
      <c r="T47" s="294"/>
      <c r="U47" s="294"/>
    </row>
    <row r="65496" spans="2:22" x14ac:dyDescent="0.2">
      <c r="B65496" s="10" t="s">
        <v>29</v>
      </c>
      <c r="C65496" s="10"/>
      <c r="D65496" s="10"/>
      <c r="E65496" s="10"/>
      <c r="F65496" s="10"/>
      <c r="G65496" s="10"/>
      <c r="H65496" s="10"/>
      <c r="I65496" s="10"/>
      <c r="J65496" s="10"/>
      <c r="K65496" s="10"/>
      <c r="L65496" s="10"/>
      <c r="M65496" s="10"/>
      <c r="N65496" s="10"/>
      <c r="O65496" s="10"/>
      <c r="P65496" s="10"/>
      <c r="Q65496" s="10"/>
      <c r="R65496" s="10"/>
      <c r="S65496" s="10"/>
      <c r="T65496" s="10"/>
      <c r="U65496" s="10"/>
      <c r="V65496" s="10"/>
    </row>
    <row r="65497" spans="2:22" x14ac:dyDescent="0.2">
      <c r="B65497" s="11" t="s">
        <v>30</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row r="65498" spans="2:22" x14ac:dyDescent="0.2">
      <c r="B65498" s="11" t="s">
        <v>31</v>
      </c>
      <c r="C65498" s="11"/>
      <c r="D65498" s="11"/>
      <c r="E65498" s="11"/>
      <c r="F65498" s="11"/>
      <c r="G65498" s="11"/>
      <c r="H65498" s="11"/>
      <c r="I65498" s="11"/>
      <c r="J65498" s="11"/>
      <c r="K65498" s="11"/>
      <c r="L65498" s="11"/>
      <c r="M65498" s="11"/>
      <c r="N65498" s="11"/>
      <c r="O65498" s="11"/>
      <c r="P65498" s="11"/>
      <c r="Q65498" s="11"/>
      <c r="R65498" s="11"/>
      <c r="S65498" s="11"/>
      <c r="T65498" s="11"/>
      <c r="U65498" s="11"/>
      <c r="V65498" s="11"/>
    </row>
  </sheetData>
  <mergeCells count="41">
    <mergeCell ref="B46:U46"/>
    <mergeCell ref="B47:U47"/>
    <mergeCell ref="B37:U37"/>
    <mergeCell ref="B38:U38"/>
    <mergeCell ref="B40:U40"/>
    <mergeCell ref="B41:U41"/>
    <mergeCell ref="B42:U42"/>
    <mergeCell ref="B43:U43"/>
    <mergeCell ref="B44:U44"/>
    <mergeCell ref="B45:U45"/>
    <mergeCell ref="B36:U36"/>
    <mergeCell ref="B33:U33"/>
    <mergeCell ref="B34:U34"/>
    <mergeCell ref="B22:U22"/>
    <mergeCell ref="B23:U23"/>
    <mergeCell ref="B24:U24"/>
    <mergeCell ref="B25:U25"/>
    <mergeCell ref="B31:U31"/>
    <mergeCell ref="B32:U32"/>
    <mergeCell ref="B29:U29"/>
    <mergeCell ref="B12:U12"/>
    <mergeCell ref="B13:U13"/>
    <mergeCell ref="B14:U14"/>
    <mergeCell ref="B16:U16"/>
    <mergeCell ref="B35:U35"/>
    <mergeCell ref="B26:U26"/>
    <mergeCell ref="B27:U27"/>
    <mergeCell ref="B28:U28"/>
    <mergeCell ref="B17:U17"/>
    <mergeCell ref="B18:U18"/>
    <mergeCell ref="B19:U19"/>
    <mergeCell ref="B20:U20"/>
    <mergeCell ref="B15:U15"/>
    <mergeCell ref="V2:V3"/>
    <mergeCell ref="L3:L9"/>
    <mergeCell ref="R2:U2"/>
    <mergeCell ref="B2:B3"/>
    <mergeCell ref="C2:F2"/>
    <mergeCell ref="H2:K2"/>
    <mergeCell ref="M2:P2"/>
    <mergeCell ref="G3:G9"/>
  </mergeCells>
  <phoneticPr fontId="2" type="noConversion"/>
  <conditionalFormatting sqref="V5">
    <cfRule type="cellIs" dxfId="0" priority="2" stopIfTrue="1" operator="equal">
      <formula>$V$5</formula>
    </cfRule>
  </conditionalFormatting>
  <hyperlinks>
    <hyperlink ref="B65498" r:id="rId1" xr:uid="{00000000-0004-0000-0500-000000000000}"/>
    <hyperlink ref="B65497" r:id="rId2" xr:uid="{00000000-0004-0000-0500-000001000000}"/>
    <hyperlink ref="B8" location="Autoevaluación!A113" tooltip="Ir a autoevaluación" display="Apoyo Financiero y Contable" xr:uid="{00000000-0004-0000-0500-000002000000}"/>
    <hyperlink ref="B7" location="Autoevaluación!A101" tooltip="Ir a autoevaluación" display="Talento Humano" xr:uid="{00000000-0004-0000-0500-000003000000}"/>
    <hyperlink ref="B6" location="Autoevaluación!A97" tooltip="Ir a autoevaluación" display="Administración de servicios complementarios" xr:uid="{00000000-0004-0000-0500-000004000000}"/>
    <hyperlink ref="B5" location="Autoevaluación!A88" tooltip="Ir a autoevaluación" display="Administración de la planta fisica y de los recursos" xr:uid="{00000000-0004-0000-0500-000005000000}"/>
    <hyperlink ref="B4" location="Autoevaluación!A83" tooltip="Ir a autoevaluación" display="Apoyo a la gestion académica" xr:uid="{00000000-0004-0000-0500-000006000000}"/>
  </hyperlinks>
  <pageMargins left="0.7" right="0.7" top="0.75" bottom="0.75" header="0.3" footer="0.3"/>
  <pageSetup paperSize="9" scale="75" orientation="landscape" horizontalDpi="0" verticalDpi="0" r:id="rId3"/>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6"/>
  <dimension ref="B1:V65498"/>
  <sheetViews>
    <sheetView showGridLines="0" topLeftCell="B30" zoomScale="118" zoomScaleNormal="118" workbookViewId="0">
      <selection activeCell="B34" sqref="B34:U34"/>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54" t="s">
        <v>24</v>
      </c>
      <c r="C2" s="343" t="s">
        <v>176</v>
      </c>
      <c r="D2" s="343"/>
      <c r="E2" s="343"/>
      <c r="F2" s="343"/>
      <c r="G2" s="2"/>
      <c r="H2" s="344" t="s">
        <v>177</v>
      </c>
      <c r="I2" s="344"/>
      <c r="J2" s="344"/>
      <c r="K2" s="344"/>
      <c r="L2" s="2"/>
      <c r="M2" s="356" t="s">
        <v>178</v>
      </c>
      <c r="N2" s="356"/>
      <c r="O2" s="356"/>
      <c r="P2" s="356"/>
      <c r="Q2" s="55"/>
      <c r="R2" s="337" t="s">
        <v>179</v>
      </c>
      <c r="S2" s="337"/>
      <c r="T2" s="337"/>
      <c r="U2" s="337"/>
      <c r="V2" s="340"/>
    </row>
    <row r="3" spans="2:22" ht="24.75" customHeight="1" thickBot="1" x14ac:dyDescent="0.25">
      <c r="B3" s="355"/>
      <c r="C3" s="3">
        <v>1</v>
      </c>
      <c r="D3" s="3">
        <v>2</v>
      </c>
      <c r="E3" s="4">
        <v>3</v>
      </c>
      <c r="F3" s="5">
        <v>4</v>
      </c>
      <c r="G3" s="352"/>
      <c r="H3" s="3">
        <v>1</v>
      </c>
      <c r="I3" s="3">
        <v>2</v>
      </c>
      <c r="J3" s="4">
        <v>3</v>
      </c>
      <c r="K3" s="5">
        <v>4</v>
      </c>
      <c r="L3" s="341"/>
      <c r="M3" s="3">
        <v>1</v>
      </c>
      <c r="N3" s="3">
        <v>2</v>
      </c>
      <c r="O3" s="4">
        <v>3</v>
      </c>
      <c r="P3" s="5">
        <v>4</v>
      </c>
      <c r="Q3" s="56"/>
      <c r="R3" s="3">
        <v>1</v>
      </c>
      <c r="S3" s="3">
        <v>2</v>
      </c>
      <c r="T3" s="4">
        <v>3</v>
      </c>
      <c r="U3" s="5">
        <v>4</v>
      </c>
      <c r="V3" s="340"/>
    </row>
    <row r="4" spans="2:22" ht="38.1" customHeight="1" thickTop="1" thickBot="1" x14ac:dyDescent="0.25">
      <c r="B4" s="40" t="s">
        <v>5</v>
      </c>
      <c r="C4" s="36">
        <f>Autoevaluación!R122/SUM(Autoevaluación!R122:R125)</f>
        <v>0</v>
      </c>
      <c r="D4" s="7">
        <f>Autoevaluación!R123/SUM(Autoevaluación!R122:R125)</f>
        <v>0</v>
      </c>
      <c r="E4" s="7">
        <f>Autoevaluación!R124/SUM(Autoevaluación!R122:R125)</f>
        <v>0</v>
      </c>
      <c r="F4" s="7">
        <f>Autoevaluación!R125/SUM(Autoevaluación!R122:R125)</f>
        <v>1</v>
      </c>
      <c r="G4" s="353"/>
      <c r="H4" s="7">
        <f>Autoevaluación!S122/SUM(Autoevaluación!S122:S125)</f>
        <v>0</v>
      </c>
      <c r="I4" s="7">
        <f>Autoevaluación!S123/SUM(Autoevaluación!S122:S125)</f>
        <v>0</v>
      </c>
      <c r="J4" s="7">
        <f>Autoevaluación!S124/SUM(Autoevaluación!S122:S125)</f>
        <v>0.25</v>
      </c>
      <c r="K4" s="7">
        <f>Autoevaluación!S125/SUM(Autoevaluación!S122:S125)</f>
        <v>0.75</v>
      </c>
      <c r="L4" s="342"/>
      <c r="M4" s="7">
        <f>Autoevaluación!T122/SUM(Autoevaluación!T122:T125)</f>
        <v>0</v>
      </c>
      <c r="N4" s="7">
        <f>Autoevaluación!T123/SUM(Autoevaluación!T122:T125)</f>
        <v>0</v>
      </c>
      <c r="O4" s="7">
        <f>Autoevaluación!T124/SUM(Autoevaluación!T122:T125)</f>
        <v>0.25</v>
      </c>
      <c r="P4" s="7">
        <f>Autoevaluación!T125/SUM(Autoevaluación!T122:T125)</f>
        <v>0.75</v>
      </c>
      <c r="Q4" s="53"/>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 customHeight="1" thickTop="1" thickBot="1" x14ac:dyDescent="0.25">
      <c r="B5" s="41" t="s">
        <v>10</v>
      </c>
      <c r="C5" s="36">
        <f>Autoevaluación!R128/SUM(Autoevaluación!R128:R131)</f>
        <v>0</v>
      </c>
      <c r="D5" s="7">
        <f>Autoevaluación!R129/SUM(Autoevaluación!R128:R131)</f>
        <v>0</v>
      </c>
      <c r="E5" s="7">
        <f>Autoevaluación!R130/SUM(Autoevaluación!R128:R131)</f>
        <v>0</v>
      </c>
      <c r="F5" s="7">
        <f>Autoevaluación!R131/SUM(Autoevaluación!R128:R131)</f>
        <v>1</v>
      </c>
      <c r="G5" s="353"/>
      <c r="H5" s="7">
        <f>Autoevaluación!S128/SUM(Autoevaluación!S128:S131)</f>
        <v>0</v>
      </c>
      <c r="I5" s="7">
        <f>Autoevaluación!S129/SUM(Autoevaluación!S128:S131)</f>
        <v>0</v>
      </c>
      <c r="J5" s="7">
        <f>Autoevaluación!S130/SUM(Autoevaluación!S128:S131)</f>
        <v>0</v>
      </c>
      <c r="K5" s="7">
        <f>Autoevaluación!S131/SUM(Autoevaluación!S128:S131)</f>
        <v>1</v>
      </c>
      <c r="L5" s="342"/>
      <c r="M5" s="7">
        <f>Autoevaluación!T128/SUM(Autoevaluación!T128:T131)</f>
        <v>0</v>
      </c>
      <c r="N5" s="7">
        <f>Autoevaluación!T129/SUM(Autoevaluación!T128:T131)</f>
        <v>0</v>
      </c>
      <c r="O5" s="7">
        <f>Autoevaluación!T130/SUM(Autoevaluación!T128:T131)</f>
        <v>0</v>
      </c>
      <c r="P5" s="7">
        <f>Autoevaluación!T131/SUM(Autoevaluación!T128:T131)</f>
        <v>1</v>
      </c>
      <c r="Q5" s="53"/>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 customHeight="1" thickTop="1" thickBot="1" x14ac:dyDescent="0.25">
      <c r="B6" s="41" t="s">
        <v>15</v>
      </c>
      <c r="C6" s="36">
        <f>Autoevaluación!R134/SUM(Autoevaluación!R134:R137)</f>
        <v>0</v>
      </c>
      <c r="D6" s="7">
        <f>Autoevaluación!R135/SUM(Autoevaluación!R134:R137)</f>
        <v>0</v>
      </c>
      <c r="E6" s="7">
        <f>Autoevaluación!R136/SUM(Autoevaluación!R134:R137)</f>
        <v>0.33333333333333331</v>
      </c>
      <c r="F6" s="7">
        <f>Autoevaluación!R137/SUM(Autoevaluación!R134:R137)</f>
        <v>0.66666666666666663</v>
      </c>
      <c r="G6" s="353"/>
      <c r="H6" s="7">
        <f>Autoevaluación!S134/SUM(Autoevaluación!S134:S137)</f>
        <v>0</v>
      </c>
      <c r="I6" s="7">
        <f>Autoevaluación!S135/SUM(Autoevaluación!S134:S137)</f>
        <v>0</v>
      </c>
      <c r="J6" s="7">
        <f>Autoevaluación!S136/SUM(Autoevaluación!S134:S137)</f>
        <v>0</v>
      </c>
      <c r="K6" s="7">
        <f>Autoevaluación!S137/SUM(Autoevaluación!S134:S137)</f>
        <v>1</v>
      </c>
      <c r="L6" s="342"/>
      <c r="M6" s="7">
        <f>Autoevaluación!T134/SUM(Autoevaluación!T134:T137)</f>
        <v>0</v>
      </c>
      <c r="N6" s="7">
        <f>Autoevaluación!T135/SUM(Autoevaluación!T134:T137)</f>
        <v>0</v>
      </c>
      <c r="O6" s="7">
        <f>Autoevaluación!T136/SUM(Autoevaluación!T134:T137)</f>
        <v>0</v>
      </c>
      <c r="P6" s="7">
        <f>Autoevaluación!T137/SUM(Autoevaluación!T134:T137)</f>
        <v>1</v>
      </c>
      <c r="Q6" s="53"/>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 customHeight="1" thickTop="1" thickBot="1" x14ac:dyDescent="0.25">
      <c r="B7" s="40" t="s">
        <v>19</v>
      </c>
      <c r="C7" s="36">
        <f>Autoevaluación!R139/SUM(Autoevaluación!R139:R142)</f>
        <v>0</v>
      </c>
      <c r="D7" s="7">
        <f>Autoevaluación!R140/SUM(Autoevaluación!R139:R142)</f>
        <v>0</v>
      </c>
      <c r="E7" s="7">
        <f>Autoevaluación!R141/SUM(Autoevaluación!R139:R142)</f>
        <v>0.33333333333333331</v>
      </c>
      <c r="F7" s="7">
        <f>Autoevaluación!R142/SUM(Autoevaluación!R139:R142)</f>
        <v>0.66666666666666663</v>
      </c>
      <c r="G7" s="353"/>
      <c r="H7" s="7">
        <f>Autoevaluación!S139/SUM(Autoevaluación!S139:S142)</f>
        <v>0</v>
      </c>
      <c r="I7" s="7">
        <f>Autoevaluación!S140/SUM(Autoevaluación!S139:S142)</f>
        <v>0</v>
      </c>
      <c r="J7" s="7">
        <f>Autoevaluación!S141/SUM(Autoevaluación!S139:S142)</f>
        <v>0.33333333333333331</v>
      </c>
      <c r="K7" s="7">
        <f>Autoevaluación!S142/SUM(Autoevaluación!S139:S142)</f>
        <v>0.66666666666666663</v>
      </c>
      <c r="L7" s="342"/>
      <c r="M7" s="7">
        <f>Autoevaluación!T139/SUM(Autoevaluación!T139:T142)</f>
        <v>0</v>
      </c>
      <c r="N7" s="7">
        <f>Autoevaluación!T140/SUM(Autoevaluación!T139:T142)</f>
        <v>0</v>
      </c>
      <c r="O7" s="7">
        <v>0.33</v>
      </c>
      <c r="P7" s="7">
        <v>0.67</v>
      </c>
      <c r="Q7" s="53"/>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 customHeight="1" thickTop="1" x14ac:dyDescent="0.2">
      <c r="B8" s="38"/>
      <c r="C8" s="7"/>
      <c r="D8" s="7"/>
      <c r="E8" s="7">
        <v>0</v>
      </c>
      <c r="F8" s="7">
        <v>0</v>
      </c>
      <c r="G8" s="353"/>
      <c r="H8" s="7">
        <v>0</v>
      </c>
      <c r="I8" s="7">
        <v>0</v>
      </c>
      <c r="J8" s="7">
        <v>0</v>
      </c>
      <c r="K8" s="7">
        <v>0</v>
      </c>
      <c r="L8" s="342"/>
      <c r="M8" s="7">
        <v>0</v>
      </c>
      <c r="N8" s="7">
        <v>0</v>
      </c>
      <c r="O8" s="7">
        <v>0</v>
      </c>
      <c r="P8" s="7">
        <v>0</v>
      </c>
      <c r="Q8" s="53"/>
      <c r="R8" s="7"/>
      <c r="S8" s="7"/>
      <c r="T8" s="7"/>
      <c r="U8" s="7"/>
    </row>
    <row r="9" spans="2:22" ht="38.1" customHeight="1" x14ac:dyDescent="0.2">
      <c r="B9" s="6"/>
      <c r="C9" s="7"/>
      <c r="D9" s="7"/>
      <c r="E9" s="7">
        <v>0</v>
      </c>
      <c r="F9" s="7">
        <v>0</v>
      </c>
      <c r="G9" s="353"/>
      <c r="H9" s="7">
        <v>0</v>
      </c>
      <c r="I9" s="7">
        <v>0</v>
      </c>
      <c r="J9" s="7">
        <v>0</v>
      </c>
      <c r="K9" s="7">
        <v>0</v>
      </c>
      <c r="L9" s="342"/>
      <c r="M9" s="7">
        <v>0</v>
      </c>
      <c r="N9" s="7">
        <v>0</v>
      </c>
      <c r="O9" s="7">
        <v>0</v>
      </c>
      <c r="P9" s="7">
        <v>0</v>
      </c>
      <c r="Q9" s="53"/>
      <c r="R9" s="7"/>
      <c r="S9" s="7"/>
      <c r="T9" s="7"/>
      <c r="U9" s="7"/>
    </row>
    <row r="10" spans="2:22" ht="42" customHeight="1" x14ac:dyDescent="0.2">
      <c r="B10" s="15" t="s">
        <v>139</v>
      </c>
      <c r="C10" s="12">
        <f>AVERAGE(C4:C9)</f>
        <v>0</v>
      </c>
      <c r="D10" s="12">
        <f>AVERAGE(D4:D9)</f>
        <v>0</v>
      </c>
      <c r="E10" s="12">
        <f>AVERAGE(E4:E9)</f>
        <v>0.1111111111111111</v>
      </c>
      <c r="F10" s="12">
        <f>AVERAGE(F4:F9)</f>
        <v>0.55555555555555547</v>
      </c>
      <c r="G10" s="9"/>
      <c r="H10" s="12">
        <f>AVERAGE(H4:H9)</f>
        <v>0</v>
      </c>
      <c r="I10" s="12">
        <f>AVERAGE(I4:I9)</f>
        <v>0</v>
      </c>
      <c r="J10" s="12">
        <f>AVERAGE(J4:J9)</f>
        <v>9.722222222222221E-2</v>
      </c>
      <c r="K10" s="12">
        <f>AVERAGE(K4:K9)</f>
        <v>0.56944444444444442</v>
      </c>
      <c r="L10" s="9"/>
      <c r="M10" s="12">
        <f>AVERAGE(M4:M9)</f>
        <v>0</v>
      </c>
      <c r="N10" s="12">
        <f>AVERAGE(N4:N9)</f>
        <v>0</v>
      </c>
      <c r="O10" s="12">
        <f>AVERAGE(O4:O9)</f>
        <v>9.6666666666666679E-2</v>
      </c>
      <c r="P10" s="12">
        <f>AVERAGE(P4:P9)</f>
        <v>0.56999999999999995</v>
      </c>
      <c r="Q10" s="54"/>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43" t="s">
        <v>176</v>
      </c>
      <c r="C12" s="343"/>
      <c r="D12" s="343"/>
      <c r="E12" s="343"/>
      <c r="F12" s="343"/>
      <c r="G12" s="343"/>
      <c r="H12" s="343"/>
      <c r="I12" s="343"/>
      <c r="J12" s="343"/>
      <c r="K12" s="343"/>
      <c r="L12" s="343"/>
      <c r="M12" s="343"/>
      <c r="N12" s="343"/>
      <c r="O12" s="343"/>
      <c r="P12" s="343"/>
      <c r="Q12" s="343"/>
      <c r="R12" s="343"/>
      <c r="S12" s="343"/>
      <c r="T12" s="343"/>
      <c r="U12" s="343"/>
    </row>
    <row r="13" spans="2:22" ht="24.95" customHeight="1" x14ac:dyDescent="0.2">
      <c r="B13" s="345" t="s">
        <v>28</v>
      </c>
      <c r="C13" s="345"/>
      <c r="D13" s="345"/>
      <c r="E13" s="345"/>
      <c r="F13" s="345"/>
      <c r="G13" s="345"/>
      <c r="H13" s="345"/>
      <c r="I13" s="345"/>
      <c r="J13" s="345"/>
      <c r="K13" s="345"/>
      <c r="L13" s="345"/>
      <c r="M13" s="345"/>
      <c r="N13" s="345"/>
      <c r="O13" s="345"/>
      <c r="P13" s="345"/>
      <c r="Q13" s="345"/>
      <c r="R13" s="345"/>
      <c r="S13" s="345"/>
      <c r="T13" s="345"/>
      <c r="U13" s="345"/>
    </row>
    <row r="14" spans="2:22" ht="78.75" customHeight="1" x14ac:dyDescent="0.2">
      <c r="B14" s="301" t="s">
        <v>427</v>
      </c>
      <c r="C14" s="301"/>
      <c r="D14" s="301"/>
      <c r="E14" s="301"/>
      <c r="F14" s="301"/>
      <c r="G14" s="301"/>
      <c r="H14" s="301"/>
      <c r="I14" s="301"/>
      <c r="J14" s="301"/>
      <c r="K14" s="301"/>
      <c r="L14" s="301"/>
      <c r="M14" s="301"/>
      <c r="N14" s="301"/>
      <c r="O14" s="301"/>
      <c r="P14" s="301"/>
      <c r="Q14" s="301"/>
      <c r="R14" s="301"/>
      <c r="S14" s="301"/>
      <c r="T14" s="301"/>
      <c r="U14" s="301"/>
    </row>
    <row r="15" spans="2:22" s="168" customFormat="1" ht="39" customHeight="1" x14ac:dyDescent="0.2">
      <c r="B15" s="358" t="s">
        <v>426</v>
      </c>
      <c r="C15" s="335"/>
      <c r="D15" s="335"/>
      <c r="E15" s="335"/>
      <c r="F15" s="335"/>
      <c r="G15" s="335"/>
      <c r="H15" s="335"/>
      <c r="I15" s="335"/>
      <c r="J15" s="335"/>
      <c r="K15" s="335"/>
      <c r="L15" s="335"/>
      <c r="M15" s="335"/>
      <c r="N15" s="335"/>
      <c r="O15" s="335"/>
      <c r="P15" s="335"/>
      <c r="Q15" s="335"/>
      <c r="R15" s="335"/>
      <c r="S15" s="335"/>
      <c r="T15" s="335"/>
      <c r="U15" s="336"/>
    </row>
    <row r="16" spans="2:22" s="168" customFormat="1" ht="60" customHeight="1" x14ac:dyDescent="0.2">
      <c r="B16" s="362" t="s">
        <v>413</v>
      </c>
      <c r="C16" s="363"/>
      <c r="D16" s="363"/>
      <c r="E16" s="363"/>
      <c r="F16" s="363"/>
      <c r="G16" s="363"/>
      <c r="H16" s="363"/>
      <c r="I16" s="363"/>
      <c r="J16" s="363"/>
      <c r="K16" s="363"/>
      <c r="L16" s="363"/>
      <c r="M16" s="363"/>
      <c r="N16" s="363"/>
      <c r="O16" s="363"/>
      <c r="P16" s="363"/>
      <c r="Q16" s="363"/>
      <c r="R16" s="363"/>
      <c r="S16" s="363"/>
      <c r="T16" s="363"/>
      <c r="U16" s="364"/>
    </row>
    <row r="17" spans="2:21" ht="60" customHeight="1" x14ac:dyDescent="0.2">
      <c r="B17" s="301" t="s">
        <v>414</v>
      </c>
      <c r="C17" s="301"/>
      <c r="D17" s="301"/>
      <c r="E17" s="301"/>
      <c r="F17" s="301"/>
      <c r="G17" s="301"/>
      <c r="H17" s="301"/>
      <c r="I17" s="301"/>
      <c r="J17" s="301"/>
      <c r="K17" s="301"/>
      <c r="L17" s="301"/>
      <c r="M17" s="301"/>
      <c r="N17" s="301"/>
      <c r="O17" s="301"/>
      <c r="P17" s="301"/>
      <c r="Q17" s="301"/>
      <c r="R17" s="301"/>
      <c r="S17" s="301"/>
      <c r="T17" s="301"/>
      <c r="U17" s="301"/>
    </row>
    <row r="18" spans="2:21" s="14" customFormat="1" ht="24.95" customHeight="1" x14ac:dyDescent="0.25">
      <c r="B18" s="365" t="s">
        <v>123</v>
      </c>
      <c r="C18" s="365"/>
      <c r="D18" s="365"/>
      <c r="E18" s="365"/>
      <c r="F18" s="365"/>
      <c r="G18" s="365"/>
      <c r="H18" s="365"/>
      <c r="I18" s="365"/>
      <c r="J18" s="365"/>
      <c r="K18" s="365"/>
      <c r="L18" s="365"/>
      <c r="M18" s="365"/>
      <c r="N18" s="365"/>
      <c r="O18" s="365"/>
      <c r="P18" s="365"/>
      <c r="Q18" s="365"/>
      <c r="R18" s="365"/>
      <c r="S18" s="365"/>
      <c r="T18" s="365"/>
      <c r="U18" s="365"/>
    </row>
    <row r="19" spans="2:21" ht="60" customHeight="1" x14ac:dyDescent="0.2">
      <c r="B19" s="301" t="s">
        <v>412</v>
      </c>
      <c r="C19" s="301"/>
      <c r="D19" s="301"/>
      <c r="E19" s="301"/>
      <c r="F19" s="301"/>
      <c r="G19" s="301"/>
      <c r="H19" s="301"/>
      <c r="I19" s="301"/>
      <c r="J19" s="301"/>
      <c r="K19" s="301"/>
      <c r="L19" s="301"/>
      <c r="M19" s="301"/>
      <c r="N19" s="301"/>
      <c r="O19" s="301"/>
      <c r="P19" s="301"/>
      <c r="Q19" s="301"/>
      <c r="R19" s="301"/>
      <c r="S19" s="301"/>
      <c r="T19" s="301"/>
      <c r="U19" s="301"/>
    </row>
    <row r="20" spans="2:21" ht="60" customHeight="1" x14ac:dyDescent="0.2">
      <c r="B20" s="301" t="s">
        <v>415</v>
      </c>
      <c r="C20" s="301"/>
      <c r="D20" s="301"/>
      <c r="E20" s="301"/>
      <c r="F20" s="301"/>
      <c r="G20" s="301"/>
      <c r="H20" s="301"/>
      <c r="I20" s="301"/>
      <c r="J20" s="301"/>
      <c r="K20" s="301"/>
      <c r="L20" s="301"/>
      <c r="M20" s="301"/>
      <c r="N20" s="301"/>
      <c r="O20" s="301"/>
      <c r="P20" s="301"/>
      <c r="Q20" s="301"/>
      <c r="R20" s="301"/>
      <c r="S20" s="301"/>
      <c r="T20" s="301"/>
      <c r="U20" s="301"/>
    </row>
    <row r="21" spans="2:21" ht="60" customHeight="1" x14ac:dyDescent="0.2">
      <c r="B21" s="294"/>
      <c r="C21" s="294"/>
      <c r="D21" s="294"/>
      <c r="E21" s="294"/>
      <c r="F21" s="294"/>
      <c r="G21" s="294"/>
      <c r="H21" s="294"/>
      <c r="I21" s="294"/>
      <c r="J21" s="294"/>
      <c r="K21" s="294"/>
      <c r="L21" s="294"/>
      <c r="M21" s="294"/>
      <c r="N21" s="294"/>
      <c r="O21" s="294"/>
      <c r="P21" s="294"/>
      <c r="Q21" s="294"/>
      <c r="R21" s="294"/>
      <c r="S21" s="294"/>
      <c r="T21" s="294"/>
      <c r="U21" s="294"/>
    </row>
    <row r="22" spans="2:21" ht="16.5" customHeight="1" x14ac:dyDescent="0.2">
      <c r="B22" s="13"/>
      <c r="C22" s="13"/>
      <c r="D22" s="13"/>
      <c r="E22" s="13"/>
      <c r="F22" s="13"/>
      <c r="G22" s="13"/>
      <c r="H22" s="13"/>
      <c r="I22" s="13"/>
      <c r="J22" s="13"/>
      <c r="K22" s="13"/>
      <c r="L22" s="13"/>
      <c r="M22" s="13"/>
      <c r="N22" s="13"/>
      <c r="O22" s="13"/>
      <c r="P22" s="13"/>
      <c r="Q22" s="13"/>
      <c r="R22" s="13"/>
      <c r="S22" s="13"/>
      <c r="T22" s="13"/>
      <c r="U22" s="13"/>
    </row>
    <row r="23" spans="2:21" ht="21.95" customHeight="1" x14ac:dyDescent="0.2">
      <c r="B23" s="350" t="s">
        <v>177</v>
      </c>
      <c r="C23" s="350"/>
      <c r="D23" s="350"/>
      <c r="E23" s="350"/>
      <c r="F23" s="350"/>
      <c r="G23" s="350"/>
      <c r="H23" s="350"/>
      <c r="I23" s="350"/>
      <c r="J23" s="350"/>
      <c r="K23" s="350"/>
      <c r="L23" s="350"/>
      <c r="M23" s="350"/>
      <c r="N23" s="350"/>
      <c r="O23" s="350"/>
      <c r="P23" s="350"/>
      <c r="Q23" s="350"/>
      <c r="R23" s="350"/>
      <c r="S23" s="350"/>
      <c r="T23" s="350"/>
      <c r="U23" s="350"/>
    </row>
    <row r="24" spans="2:21" ht="24.95" customHeight="1" x14ac:dyDescent="0.2">
      <c r="B24" s="351" t="s">
        <v>28</v>
      </c>
      <c r="C24" s="351"/>
      <c r="D24" s="351"/>
      <c r="E24" s="351"/>
      <c r="F24" s="351"/>
      <c r="G24" s="351"/>
      <c r="H24" s="351"/>
      <c r="I24" s="351"/>
      <c r="J24" s="351"/>
      <c r="K24" s="351"/>
      <c r="L24" s="351"/>
      <c r="M24" s="351"/>
      <c r="N24" s="351"/>
      <c r="O24" s="351"/>
      <c r="P24" s="351"/>
      <c r="Q24" s="351"/>
      <c r="R24" s="351"/>
      <c r="S24" s="351"/>
      <c r="T24" s="351"/>
      <c r="U24" s="351"/>
    </row>
    <row r="25" spans="2:21" ht="64.5" customHeight="1" x14ac:dyDescent="0.2">
      <c r="B25" s="361" t="s">
        <v>429</v>
      </c>
      <c r="C25" s="301"/>
      <c r="D25" s="301"/>
      <c r="E25" s="301"/>
      <c r="F25" s="301"/>
      <c r="G25" s="301"/>
      <c r="H25" s="301"/>
      <c r="I25" s="301"/>
      <c r="J25" s="301"/>
      <c r="K25" s="301"/>
      <c r="L25" s="301"/>
      <c r="M25" s="301"/>
      <c r="N25" s="301"/>
      <c r="O25" s="301"/>
      <c r="P25" s="301"/>
      <c r="Q25" s="301"/>
      <c r="R25" s="301"/>
      <c r="S25" s="301"/>
      <c r="T25" s="301"/>
      <c r="U25" s="301"/>
    </row>
    <row r="26" spans="2:21" ht="153.75" customHeight="1" x14ac:dyDescent="0.2">
      <c r="B26" s="358" t="s">
        <v>566</v>
      </c>
      <c r="C26" s="335"/>
      <c r="D26" s="335"/>
      <c r="E26" s="335"/>
      <c r="F26" s="335"/>
      <c r="G26" s="335"/>
      <c r="H26" s="335"/>
      <c r="I26" s="335"/>
      <c r="J26" s="335"/>
      <c r="K26" s="335"/>
      <c r="L26" s="335"/>
      <c r="M26" s="335"/>
      <c r="N26" s="335"/>
      <c r="O26" s="335"/>
      <c r="P26" s="335"/>
      <c r="Q26" s="335"/>
      <c r="R26" s="335"/>
      <c r="S26" s="335"/>
      <c r="T26" s="335"/>
      <c r="U26" s="336"/>
    </row>
    <row r="27" spans="2:21" s="14" customFormat="1" ht="24.95" customHeight="1" x14ac:dyDescent="0.25">
      <c r="B27" s="328" t="s">
        <v>123</v>
      </c>
      <c r="C27" s="328"/>
      <c r="D27" s="328"/>
      <c r="E27" s="328"/>
      <c r="F27" s="328"/>
      <c r="G27" s="328"/>
      <c r="H27" s="328"/>
      <c r="I27" s="328"/>
      <c r="J27" s="328"/>
      <c r="K27" s="328"/>
      <c r="L27" s="328"/>
      <c r="M27" s="328"/>
      <c r="N27" s="328"/>
      <c r="O27" s="328"/>
      <c r="P27" s="328"/>
      <c r="Q27" s="328"/>
      <c r="R27" s="328"/>
      <c r="S27" s="328"/>
      <c r="T27" s="328"/>
      <c r="U27" s="328"/>
    </row>
    <row r="28" spans="2:21" ht="45" customHeight="1" x14ac:dyDescent="0.2">
      <c r="B28" s="360" t="s">
        <v>565</v>
      </c>
      <c r="C28" s="301"/>
      <c r="D28" s="301"/>
      <c r="E28" s="301"/>
      <c r="F28" s="301"/>
      <c r="G28" s="301"/>
      <c r="H28" s="301"/>
      <c r="I28" s="301"/>
      <c r="J28" s="301"/>
      <c r="K28" s="301"/>
      <c r="L28" s="301"/>
      <c r="M28" s="301"/>
      <c r="N28" s="301"/>
      <c r="O28" s="301"/>
      <c r="P28" s="301"/>
      <c r="Q28" s="301"/>
      <c r="R28" s="301"/>
      <c r="S28" s="301"/>
      <c r="T28" s="301"/>
      <c r="U28" s="301"/>
    </row>
    <row r="29" spans="2:21" ht="52.5" customHeight="1" x14ac:dyDescent="0.2">
      <c r="B29" s="361" t="s">
        <v>562</v>
      </c>
      <c r="C29" s="301"/>
      <c r="D29" s="301"/>
      <c r="E29" s="301"/>
      <c r="F29" s="301"/>
      <c r="G29" s="301"/>
      <c r="H29" s="301"/>
      <c r="I29" s="301"/>
      <c r="J29" s="301"/>
      <c r="K29" s="301"/>
      <c r="L29" s="301"/>
      <c r="M29" s="301"/>
      <c r="N29" s="301"/>
      <c r="O29" s="301"/>
      <c r="P29" s="301"/>
      <c r="Q29" s="301"/>
      <c r="R29" s="301"/>
      <c r="S29" s="301"/>
      <c r="T29" s="301"/>
      <c r="U29" s="301"/>
    </row>
    <row r="30" spans="2:21" ht="16.5" customHeight="1" x14ac:dyDescent="0.2">
      <c r="B30" s="13"/>
      <c r="C30" s="13"/>
      <c r="D30" s="13"/>
      <c r="E30" s="13"/>
      <c r="F30" s="13"/>
      <c r="G30" s="13"/>
      <c r="H30" s="13"/>
      <c r="I30" s="13"/>
      <c r="J30" s="13"/>
      <c r="K30" s="13"/>
      <c r="L30" s="13"/>
      <c r="M30" s="13"/>
      <c r="N30" s="13"/>
      <c r="O30" s="13"/>
      <c r="P30" s="13"/>
      <c r="Q30" s="13"/>
      <c r="R30" s="13"/>
      <c r="S30" s="13"/>
      <c r="T30" s="13"/>
      <c r="U30" s="13"/>
    </row>
    <row r="31" spans="2:21" ht="21.95" customHeight="1" x14ac:dyDescent="0.2">
      <c r="B31" s="359" t="s">
        <v>178</v>
      </c>
      <c r="C31" s="359"/>
      <c r="D31" s="359"/>
      <c r="E31" s="359"/>
      <c r="F31" s="359"/>
      <c r="G31" s="359"/>
      <c r="H31" s="359"/>
      <c r="I31" s="359"/>
      <c r="J31" s="359"/>
      <c r="K31" s="359"/>
      <c r="L31" s="359"/>
      <c r="M31" s="359"/>
      <c r="N31" s="359"/>
      <c r="O31" s="359"/>
      <c r="P31" s="359"/>
      <c r="Q31" s="359"/>
      <c r="R31" s="359"/>
      <c r="S31" s="359"/>
      <c r="T31" s="359"/>
      <c r="U31" s="359"/>
    </row>
    <row r="32" spans="2:21" ht="24.95" customHeight="1" x14ac:dyDescent="0.2">
      <c r="B32" s="338" t="s">
        <v>28</v>
      </c>
      <c r="C32" s="339"/>
      <c r="D32" s="339"/>
      <c r="E32" s="339"/>
      <c r="F32" s="339"/>
      <c r="G32" s="339"/>
      <c r="H32" s="339"/>
      <c r="I32" s="339"/>
      <c r="J32" s="339"/>
      <c r="K32" s="339"/>
      <c r="L32" s="339"/>
      <c r="M32" s="339"/>
      <c r="N32" s="339"/>
      <c r="O32" s="339"/>
      <c r="P32" s="339"/>
      <c r="Q32" s="339"/>
      <c r="R32" s="339"/>
      <c r="S32" s="339"/>
      <c r="T32" s="339"/>
      <c r="U32" s="339"/>
    </row>
    <row r="33" spans="2:21" ht="69" customHeight="1" x14ac:dyDescent="0.2">
      <c r="B33" s="301" t="s">
        <v>599</v>
      </c>
      <c r="C33" s="301"/>
      <c r="D33" s="301"/>
      <c r="E33" s="301"/>
      <c r="F33" s="301"/>
      <c r="G33" s="301"/>
      <c r="H33" s="301"/>
      <c r="I33" s="301"/>
      <c r="J33" s="301"/>
      <c r="K33" s="301"/>
      <c r="L33" s="301"/>
      <c r="M33" s="301"/>
      <c r="N33" s="301"/>
      <c r="O33" s="301"/>
      <c r="P33" s="301"/>
      <c r="Q33" s="301"/>
      <c r="R33" s="301"/>
      <c r="S33" s="301"/>
      <c r="T33" s="301"/>
      <c r="U33" s="301"/>
    </row>
    <row r="34" spans="2:21" ht="191.25" customHeight="1" x14ac:dyDescent="0.2">
      <c r="B34" s="301" t="s">
        <v>679</v>
      </c>
      <c r="C34" s="301"/>
      <c r="D34" s="301"/>
      <c r="E34" s="301"/>
      <c r="F34" s="301"/>
      <c r="G34" s="301"/>
      <c r="H34" s="301"/>
      <c r="I34" s="301"/>
      <c r="J34" s="301"/>
      <c r="K34" s="301"/>
      <c r="L34" s="301"/>
      <c r="M34" s="301"/>
      <c r="N34" s="301"/>
      <c r="O34" s="301"/>
      <c r="P34" s="301"/>
      <c r="Q34" s="301"/>
      <c r="R34" s="301"/>
      <c r="S34" s="301"/>
      <c r="T34" s="301"/>
      <c r="U34" s="301"/>
    </row>
    <row r="35" spans="2:21" s="14" customFormat="1" ht="24.95" customHeight="1" x14ac:dyDescent="0.25">
      <c r="B35" s="328" t="s">
        <v>123</v>
      </c>
      <c r="C35" s="328"/>
      <c r="D35" s="328"/>
      <c r="E35" s="328"/>
      <c r="F35" s="328"/>
      <c r="G35" s="328"/>
      <c r="H35" s="328"/>
      <c r="I35" s="328"/>
      <c r="J35" s="328"/>
      <c r="K35" s="328"/>
      <c r="L35" s="328"/>
      <c r="M35" s="328"/>
      <c r="N35" s="328"/>
      <c r="O35" s="328"/>
      <c r="P35" s="328"/>
      <c r="Q35" s="328"/>
      <c r="R35" s="328"/>
      <c r="S35" s="328"/>
      <c r="T35" s="328"/>
      <c r="U35" s="328"/>
    </row>
    <row r="36" spans="2:21" s="173" customFormat="1" ht="53.25" customHeight="1" x14ac:dyDescent="0.2">
      <c r="B36" s="301" t="s">
        <v>623</v>
      </c>
      <c r="C36" s="301"/>
      <c r="D36" s="301"/>
      <c r="E36" s="301"/>
      <c r="F36" s="301"/>
      <c r="G36" s="301"/>
      <c r="H36" s="301"/>
      <c r="I36" s="301"/>
      <c r="J36" s="301"/>
      <c r="K36" s="301"/>
      <c r="L36" s="301"/>
      <c r="M36" s="301"/>
      <c r="N36" s="301"/>
      <c r="O36" s="301"/>
      <c r="P36" s="301"/>
      <c r="Q36" s="301"/>
      <c r="R36" s="301"/>
      <c r="S36" s="301"/>
      <c r="T36" s="301"/>
      <c r="U36" s="301"/>
    </row>
    <row r="37" spans="2:21" ht="60" customHeight="1" x14ac:dyDescent="0.2">
      <c r="B37" s="301" t="s">
        <v>622</v>
      </c>
      <c r="C37" s="301"/>
      <c r="D37" s="301"/>
      <c r="E37" s="301"/>
      <c r="F37" s="301"/>
      <c r="G37" s="301"/>
      <c r="H37" s="301"/>
      <c r="I37" s="301"/>
      <c r="J37" s="301"/>
      <c r="K37" s="301"/>
      <c r="L37" s="301"/>
      <c r="M37" s="301"/>
      <c r="N37" s="301"/>
      <c r="O37" s="301"/>
      <c r="P37" s="301"/>
      <c r="Q37" s="301"/>
      <c r="R37" s="301"/>
      <c r="S37" s="301"/>
      <c r="T37" s="301"/>
      <c r="U37" s="301"/>
    </row>
    <row r="38" spans="2:21" ht="60" customHeight="1" x14ac:dyDescent="0.2">
      <c r="B38" s="294"/>
      <c r="C38" s="294"/>
      <c r="D38" s="294"/>
      <c r="E38" s="294"/>
      <c r="F38" s="294"/>
      <c r="G38" s="294"/>
      <c r="H38" s="294"/>
      <c r="I38" s="294"/>
      <c r="J38" s="294"/>
      <c r="K38" s="294"/>
      <c r="L38" s="294"/>
      <c r="M38" s="294"/>
      <c r="N38" s="294"/>
      <c r="O38" s="294"/>
      <c r="P38" s="294"/>
      <c r="Q38" s="294"/>
      <c r="R38" s="294"/>
      <c r="S38" s="294"/>
      <c r="T38" s="294"/>
      <c r="U38" s="294"/>
    </row>
    <row r="41" spans="2:21" x14ac:dyDescent="0.2">
      <c r="B41" s="337" t="s">
        <v>179</v>
      </c>
      <c r="C41" s="337"/>
      <c r="D41" s="337"/>
      <c r="E41" s="337"/>
      <c r="F41" s="337"/>
      <c r="G41" s="337"/>
      <c r="H41" s="337"/>
      <c r="I41" s="337"/>
      <c r="J41" s="337"/>
      <c r="K41" s="337"/>
      <c r="L41" s="337"/>
      <c r="M41" s="337"/>
      <c r="N41" s="337"/>
      <c r="O41" s="337"/>
      <c r="P41" s="337"/>
      <c r="Q41" s="337"/>
      <c r="R41" s="337"/>
      <c r="S41" s="337"/>
      <c r="T41" s="337"/>
      <c r="U41" s="337"/>
    </row>
    <row r="42" spans="2:21" ht="19.5" x14ac:dyDescent="0.2">
      <c r="B42" s="338" t="s">
        <v>28</v>
      </c>
      <c r="C42" s="339"/>
      <c r="D42" s="339"/>
      <c r="E42" s="339"/>
      <c r="F42" s="339"/>
      <c r="G42" s="339"/>
      <c r="H42" s="339"/>
      <c r="I42" s="339"/>
      <c r="J42" s="339"/>
      <c r="K42" s="339"/>
      <c r="L42" s="339"/>
      <c r="M42" s="339"/>
      <c r="N42" s="339"/>
      <c r="O42" s="339"/>
      <c r="P42" s="339"/>
      <c r="Q42" s="339"/>
      <c r="R42" s="339"/>
      <c r="S42" s="339"/>
      <c r="T42" s="339"/>
      <c r="U42" s="339"/>
    </row>
    <row r="43" spans="2:21" ht="62.25" customHeight="1" x14ac:dyDescent="0.2">
      <c r="B43" s="294"/>
      <c r="C43" s="294"/>
      <c r="D43" s="294"/>
      <c r="E43" s="294"/>
      <c r="F43" s="294"/>
      <c r="G43" s="294"/>
      <c r="H43" s="294"/>
      <c r="I43" s="294"/>
      <c r="J43" s="294"/>
      <c r="K43" s="294"/>
      <c r="L43" s="294"/>
      <c r="M43" s="294"/>
      <c r="N43" s="294"/>
      <c r="O43" s="294"/>
      <c r="P43" s="294"/>
      <c r="Q43" s="294"/>
      <c r="R43" s="294"/>
      <c r="S43" s="294"/>
      <c r="T43" s="294"/>
      <c r="U43" s="294"/>
    </row>
    <row r="44" spans="2:21" ht="64.5" customHeight="1" x14ac:dyDescent="0.2">
      <c r="B44" s="294"/>
      <c r="C44" s="294"/>
      <c r="D44" s="294"/>
      <c r="E44" s="294"/>
      <c r="F44" s="294"/>
      <c r="G44" s="294"/>
      <c r="H44" s="294"/>
      <c r="I44" s="294"/>
      <c r="J44" s="294"/>
      <c r="K44" s="294"/>
      <c r="L44" s="294"/>
      <c r="M44" s="294"/>
      <c r="N44" s="294"/>
      <c r="O44" s="294"/>
      <c r="P44" s="294"/>
      <c r="Q44" s="294"/>
      <c r="R44" s="294"/>
      <c r="S44" s="294"/>
      <c r="T44" s="294"/>
      <c r="U44" s="294"/>
    </row>
    <row r="45" spans="2:21" ht="19.5" x14ac:dyDescent="0.2">
      <c r="B45" s="328" t="s">
        <v>123</v>
      </c>
      <c r="C45" s="328"/>
      <c r="D45" s="328"/>
      <c r="E45" s="328"/>
      <c r="F45" s="328"/>
      <c r="G45" s="328"/>
      <c r="H45" s="328"/>
      <c r="I45" s="328"/>
      <c r="J45" s="328"/>
      <c r="K45" s="328"/>
      <c r="L45" s="328"/>
      <c r="M45" s="328"/>
      <c r="N45" s="328"/>
      <c r="O45" s="328"/>
      <c r="P45" s="328"/>
      <c r="Q45" s="328"/>
      <c r="R45" s="328"/>
      <c r="S45" s="328"/>
      <c r="T45" s="328"/>
      <c r="U45" s="328"/>
    </row>
    <row r="46" spans="2:21" ht="54.75" customHeight="1" x14ac:dyDescent="0.2">
      <c r="B46" s="294"/>
      <c r="C46" s="294"/>
      <c r="D46" s="294"/>
      <c r="E46" s="294"/>
      <c r="F46" s="294"/>
      <c r="G46" s="294"/>
      <c r="H46" s="294"/>
      <c r="I46" s="294"/>
      <c r="J46" s="294"/>
      <c r="K46" s="294"/>
      <c r="L46" s="294"/>
      <c r="M46" s="294"/>
      <c r="N46" s="294"/>
      <c r="O46" s="294"/>
      <c r="P46" s="294"/>
      <c r="Q46" s="294"/>
      <c r="R46" s="294"/>
      <c r="S46" s="294"/>
      <c r="T46" s="294"/>
      <c r="U46" s="294"/>
    </row>
    <row r="47" spans="2:21" ht="61.5" customHeight="1" x14ac:dyDescent="0.2">
      <c r="B47" s="294"/>
      <c r="C47" s="294"/>
      <c r="D47" s="294"/>
      <c r="E47" s="294"/>
      <c r="F47" s="294"/>
      <c r="G47" s="294"/>
      <c r="H47" s="294"/>
      <c r="I47" s="294"/>
      <c r="J47" s="294"/>
      <c r="K47" s="294"/>
      <c r="L47" s="294"/>
      <c r="M47" s="294"/>
      <c r="N47" s="294"/>
      <c r="O47" s="294"/>
      <c r="P47" s="294"/>
      <c r="Q47" s="294"/>
      <c r="R47" s="294"/>
      <c r="S47" s="294"/>
      <c r="T47" s="294"/>
      <c r="U47" s="294"/>
    </row>
    <row r="48" spans="2:21" ht="64.5" customHeight="1" x14ac:dyDescent="0.2">
      <c r="B48" s="294"/>
      <c r="C48" s="294"/>
      <c r="D48" s="294"/>
      <c r="E48" s="294"/>
      <c r="F48" s="294"/>
      <c r="G48" s="294"/>
      <c r="H48" s="294"/>
      <c r="I48" s="294"/>
      <c r="J48" s="294"/>
      <c r="K48" s="294"/>
      <c r="L48" s="294"/>
      <c r="M48" s="294"/>
      <c r="N48" s="294"/>
      <c r="O48" s="294"/>
      <c r="P48" s="294"/>
      <c r="Q48" s="294"/>
      <c r="R48" s="294"/>
      <c r="S48" s="294"/>
      <c r="T48" s="294"/>
      <c r="U48" s="294"/>
    </row>
    <row r="65496" spans="2:22" x14ac:dyDescent="0.2">
      <c r="B65496" s="10" t="s">
        <v>29</v>
      </c>
      <c r="C65496" s="10"/>
      <c r="D65496" s="10"/>
      <c r="E65496" s="10"/>
      <c r="F65496" s="10"/>
      <c r="G65496" s="10"/>
      <c r="H65496" s="10"/>
      <c r="I65496" s="10"/>
      <c r="J65496" s="10"/>
      <c r="K65496" s="10"/>
      <c r="L65496" s="10"/>
      <c r="M65496" s="10"/>
      <c r="N65496" s="10"/>
      <c r="O65496" s="10"/>
      <c r="P65496" s="10"/>
      <c r="Q65496" s="10"/>
      <c r="R65496" s="10"/>
      <c r="S65496" s="10"/>
      <c r="T65496" s="10"/>
      <c r="U65496" s="10"/>
      <c r="V65496" s="10"/>
    </row>
    <row r="65497" spans="2:22" x14ac:dyDescent="0.2">
      <c r="B65497" s="11" t="s">
        <v>30</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row r="65498" spans="2:22" x14ac:dyDescent="0.2">
      <c r="B65498" s="11" t="s">
        <v>31</v>
      </c>
      <c r="C65498" s="11"/>
      <c r="D65498" s="11"/>
      <c r="E65498" s="11"/>
      <c r="F65498" s="11"/>
      <c r="G65498" s="11"/>
      <c r="H65498" s="11"/>
      <c r="I65498" s="11"/>
      <c r="J65498" s="11"/>
      <c r="K65498" s="11"/>
      <c r="L65498" s="11"/>
      <c r="M65498" s="11"/>
      <c r="N65498" s="11"/>
      <c r="O65498" s="11"/>
      <c r="P65498" s="11"/>
      <c r="Q65498" s="11"/>
      <c r="R65498" s="11"/>
      <c r="S65498" s="11"/>
      <c r="T65498" s="11"/>
      <c r="U65498" s="11"/>
      <c r="V65498" s="11"/>
    </row>
  </sheetData>
  <mergeCells count="41">
    <mergeCell ref="V2:V3"/>
    <mergeCell ref="C2:F2"/>
    <mergeCell ref="H2:K2"/>
    <mergeCell ref="B37:U37"/>
    <mergeCell ref="B38:U38"/>
    <mergeCell ref="B14:U14"/>
    <mergeCell ref="B17:U17"/>
    <mergeCell ref="G3:G9"/>
    <mergeCell ref="B18:U18"/>
    <mergeCell ref="B19:U19"/>
    <mergeCell ref="M2:P2"/>
    <mergeCell ref="B20:U20"/>
    <mergeCell ref="B21:U21"/>
    <mergeCell ref="B24:U24"/>
    <mergeCell ref="B25:U25"/>
    <mergeCell ref="B23:U23"/>
    <mergeCell ref="L3:L9"/>
    <mergeCell ref="B2:B3"/>
    <mergeCell ref="R2:U2"/>
    <mergeCell ref="B12:U12"/>
    <mergeCell ref="B13:U13"/>
    <mergeCell ref="B27:U27"/>
    <mergeCell ref="B28:U28"/>
    <mergeCell ref="B29:U29"/>
    <mergeCell ref="B43:U43"/>
    <mergeCell ref="B15:U15"/>
    <mergeCell ref="B16:U16"/>
    <mergeCell ref="B26:U26"/>
    <mergeCell ref="B48:U48"/>
    <mergeCell ref="B31:U31"/>
    <mergeCell ref="B32:U32"/>
    <mergeCell ref="B33:U33"/>
    <mergeCell ref="B34:U34"/>
    <mergeCell ref="B46:U46"/>
    <mergeCell ref="B35:U35"/>
    <mergeCell ref="B36:U36"/>
    <mergeCell ref="B41:U41"/>
    <mergeCell ref="B42:U42"/>
    <mergeCell ref="B47:U47"/>
    <mergeCell ref="B44:U44"/>
    <mergeCell ref="B45:U45"/>
  </mergeCells>
  <phoneticPr fontId="2" type="noConversion"/>
  <hyperlinks>
    <hyperlink ref="B65498" r:id="rId1" xr:uid="{00000000-0004-0000-0600-000000000000}"/>
    <hyperlink ref="B65497" r:id="rId2" xr:uid="{00000000-0004-0000-0600-000001000000}"/>
    <hyperlink ref="B7" location="Autoevaluación!A138" tooltip="Ir a autoevaluación" display="Prevención de riesgos" xr:uid="{00000000-0004-0000-0600-000002000000}"/>
    <hyperlink ref="B6" location="Autoevaluación!A133" tooltip="Ir a autoevaluación" display="Participación y convivencia" xr:uid="{00000000-0004-0000-0600-000003000000}"/>
    <hyperlink ref="B5" location="Autoevaluación!A127" tooltip="Ir a autoevaluación" display="Proyección a la comunidad" xr:uid="{00000000-0004-0000-0600-000004000000}"/>
    <hyperlink ref="B4" location="Autoevaluación!A121" tooltip="Ir a autoevaluación" display="Accesibilidad" xr:uid="{00000000-0004-0000-0600-000005000000}"/>
  </hyperlinks>
  <pageMargins left="0.7" right="0.7" top="0.75" bottom="0.75" header="0.3" footer="0.3"/>
  <pageSetup paperSize="9" scale="75" orientation="landscape" horizontalDpi="0" verticalDpi="0" r:id="rId3"/>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Institución</vt:lpstr>
      <vt:lpstr>Autoevaluación</vt:lpstr>
      <vt:lpstr>Directiva</vt:lpstr>
      <vt:lpstr>Hoja1</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Administrator</cp:lastModifiedBy>
  <cp:lastPrinted>2025-01-12T01:34:13Z</cp:lastPrinted>
  <dcterms:created xsi:type="dcterms:W3CDTF">2010-02-23T19:10:51Z</dcterms:created>
  <dcterms:modified xsi:type="dcterms:W3CDTF">2026-02-12T13:53:21Z</dcterms:modified>
</cp:coreProperties>
</file>